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23040" windowHeight="87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<sst xmlns="http://schemas.openxmlformats.org/spreadsheetml/2006/main" count="1052" uniqueCount="581">
  <si>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</si>
  <si>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</si>
  <si>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</si>
  <si>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</si>
  <si>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</si>
  <si>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</si>
  <si>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</si>
  <si>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</si>
  <si>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</si>
  <si>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</si>
  <si>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</si>
  <si>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</si>
  <si>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</si>
  <si>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</si>
  <si>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</si>
  <si>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</si>
  <si>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</si>
  <si>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</si>
  <si>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</si>
  <si>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</si>
  <si>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</si>
  <si>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</si>
  <si>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</si>
  <si>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</si>
  <si>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</si>
  <si>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</si>
  <si>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</si>
  <si>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</si>
  <si>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</si>
  <si>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</si>
  <si>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</si>
  <si>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</si>
  <si>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</si>
  <si>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</si>
  <si>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</si>
  <si>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</si>
  <si>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</si>
  <si>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</si>
  <si>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</si>
  <si>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</si>
  <si>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</si>
  <si>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</si>
  <si>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</si>
  <si>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</si>
  <si>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</si>
  <si>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</si>
  <si>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</si>
  <si>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</si>
  <si>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</si>
  <si>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</si>
  <si>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</si>
  <si>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</si>
  <si>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</si>
  <si>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</si>
  <si>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</si>
  <si>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</si>
  <si>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</si>
  <si>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</si>
  <si>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</si>
  <si>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</si>
  <si>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</si>
  <si>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</si>
  <si>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</si>
  <si>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</si>
  <si>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</si>
  <si>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</si>
  <si>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</si>
  <si>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</si>
  <si>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</si>
  <si>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</si>
  <si>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</si>
  <si>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</si>
  <si>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</si>
  <si>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</si>
  <si>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</si>
  <si>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</si>
  <si>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</si>
  <si>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</si>
  <si>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</si>
  <si>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</si>
  <si>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</si>
  <si>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</si>
  <si>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</si>
  <si>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</si>
  <si>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</si>
  <si>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</si>
  <si>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</si>
  <si>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</si>
  <si>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</si>
  <si>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</si>
  <si>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</si>
  <si>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</si>
  <si>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</si>
  <si>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みやこ町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</si>
  <si>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</si>
  <si>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</si>
  <si>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</si>
  <si>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</si>
  <si>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</si>
  <si>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</si>
  <si>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</si>
  <si>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</si>
  <si>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</si>
  <si>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</si>
  <si>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</si>
  <si>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</si>
  <si>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</si>
  <si>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</si>
  <si>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</si>
  <si>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</si>
  <si>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</si>
  <si>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</si>
  <si>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</si>
  <si>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</si>
  <si>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</si>
  <si>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</si>
  <si>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</si>
  <si>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</si>
  <si>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</si>
  <si>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</si>
  <si>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</si>
  <si>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</si>
  <si>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</si>
  <si>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</si>
  <si>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</si>
  <si>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</si>
  <si>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</si>
  <si>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</si>
  <si>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</si>
  <si>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</si>
  <si>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</si>
  <si>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</si>
  <si>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</si>
  <si>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</si>
  <si>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</si>
  <si>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</si>
  <si>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</si>
  <si>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</si>
  <si>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</si>
  <si>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</si>
  <si>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</si>
  <si>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</si>
  <si>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</si>
  <si>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</si>
  <si>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</si>
  <si>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</si>
  <si>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</si>
  <si>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0"/>
  </si>
  <si>
    <t>うち日本人(％)</t>
    <phoneticPr fontId="5"/>
  </si>
  <si>
    <t>-1.8</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</si>
  <si>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</si>
  <si>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</si>
  <si>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</si>
  <si>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</si>
  <si>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</si>
  <si>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</si>
  <si>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</si>
  <si>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</si>
  <si>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</si>
  <si>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</si>
  <si>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</si>
  <si>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</si>
  <si>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</si>
  <si>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</si>
  <si>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</si>
  <si>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</si>
  <si>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</si>
  <si>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</si>
  <si>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</si>
  <si>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</si>
  <si>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</si>
  <si>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</si>
  <si>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</si>
  <si>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</si>
  <si>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</si>
  <si>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</si>
  <si>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</si>
  <si>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</si>
  <si>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</si>
  <si>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</si>
  <si>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</si>
  <si>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</si>
  <si>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</si>
  <si>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</si>
  <si>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</si>
  <si>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</si>
  <si>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</si>
  <si>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</si>
  <si>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</si>
  <si>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</si>
  <si>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</si>
  <si>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</si>
  <si>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</si>
  <si>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</si>
  <si>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</si>
  <si>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</si>
  <si>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</si>
  <si>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</si>
  <si>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</si>
  <si>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</si>
  <si>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</si>
  <si>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</si>
  <si>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</si>
  <si>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</si>
  <si>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</si>
  <si>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</si>
  <si>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</si>
  <si>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</si>
  <si>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</si>
  <si>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</si>
  <si>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福岡県みやこ町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</si>
  <si>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</si>
  <si>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</si>
  <si>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</si>
  <si>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</si>
  <si>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</si>
  <si>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</si>
  <si>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</si>
  <si>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</si>
  <si>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</si>
  <si>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</si>
  <si>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</si>
  <si>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</si>
  <si>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</si>
  <si>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</si>
  <si>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</si>
  <si>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</si>
  <si>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</si>
  <si>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</si>
  <si>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</si>
  <si>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</si>
  <si>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</si>
  <si>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</si>
  <si>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</si>
  <si>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</si>
  <si>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</si>
  <si>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</si>
  <si>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</si>
  <si>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</si>
  <si>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</si>
  <si>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</si>
  <si>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</si>
  <si>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</si>
  <si>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</si>
  <si>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</si>
  <si>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</si>
  <si>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</si>
  <si>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</si>
  <si>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</si>
  <si>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</si>
  <si>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</si>
  <si>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</si>
  <si>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t>
    <phoneticPr fontId="5"/>
  </si>
  <si>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</si>
  <si>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</si>
  <si>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</si>
  <si>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</si>
  <si>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</si>
  <si>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</si>
  <si>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</si>
  <si>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</si>
  <si>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</si>
  <si>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</si>
  <si>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</si>
  <si>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</si>
  <si>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</si>
  <si>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</si>
  <si>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</si>
  <si>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</si>
  <si>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</si>
  <si>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</si>
  <si>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</si>
  <si>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</si>
  <si>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</si>
  <si>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</si>
  <si>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</si>
  <si>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</si>
  <si>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</si>
  <si>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</si>
  <si>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</si>
  <si>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</si>
  <si>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</si>
  <si>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</si>
  <si>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</si>
  <si>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</si>
  <si>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</si>
  <si>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</si>
  <si>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</si>
  <si>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</si>
  <si>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</si>
  <si>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</si>
  <si>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</si>
  <si>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</si>
  <si>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</si>
  <si>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</si>
  <si>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</si>
  <si>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</si>
  <si>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</si>
  <si>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</si>
  <si>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</si>
  <si>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</si>
  <si>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</si>
  <si>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</si>
  <si>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</si>
  <si>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</si>
  <si>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</si>
  <si>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</si>
  <si>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</si>
  <si>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</si>
  <si>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</si>
  <si>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</si>
  <si>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</si>
  <si>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</si>
  <si>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</si>
  <si>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</si>
  <si>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</si>
  <si>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</si>
  <si>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</si>
  <si>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</si>
  <si>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</si>
  <si>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</si>
  <si>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</si>
  <si>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</si>
  <si>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</si>
  <si>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</si>
  <si>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</si>
  <si>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</si>
  <si>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</si>
  <si>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</si>
  <si>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</si>
  <si>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</si>
  <si>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</si>
  <si>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</si>
  <si>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</si>
  <si>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</si>
  <si>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</si>
  <si>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</si>
  <si>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</si>
  <si>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</si>
  <si>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</si>
  <si>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</si>
  <si>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</si>
  <si>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</si>
  <si>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</si>
  <si>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</si>
  <si>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</si>
  <si>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</si>
  <si>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</si>
  <si>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</si>
  <si>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</si>
  <si>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</si>
  <si>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</si>
  <si>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</si>
  <si>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</si>
  <si>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</si>
  <si>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</si>
  <si>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</si>
  <si>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</si>
  <si>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</si>
  <si>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</si>
  <si>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福岡県みやこ町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</si>
  <si>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</si>
  <si>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</si>
  <si>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</si>
  <si>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</si>
  <si>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</si>
  <si>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</si>
  <si>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</si>
  <si>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</si>
  <si>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</si>
  <si>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</si>
  <si>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</si>
  <si>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</si>
  <si>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</si>
  <si>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</si>
  <si>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</si>
  <si>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</si>
  <si>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</si>
  <si>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</si>
  <si>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</si>
  <si>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</si>
  <si>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</si>
  <si>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</si>
  <si>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</si>
  <si>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</si>
  <si>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</si>
  <si>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</si>
  <si>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</si>
  <si>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</si>
  <si>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</si>
  <si>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</si>
  <si>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</si>
  <si>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</si>
  <si>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</si>
  <si>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</si>
  <si>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</si>
  <si>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</si>
  <si>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</si>
  <si>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</si>
  <si>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介護保険事業特別会計（保険事業勘定）</t>
    <phoneticPr fontId="5"/>
  </si>
  <si>
    <t>介護保険事業特別会計（サービス事業勘定）</t>
    <phoneticPr fontId="5"/>
  </si>
  <si>
    <t>水道事業特別会計</t>
    <phoneticPr fontId="5"/>
  </si>
  <si>
    <t>法適用企業</t>
    <phoneticPr fontId="5"/>
  </si>
  <si>
    <t>農業集落排水事業特別会計</t>
    <phoneticPr fontId="5"/>
  </si>
  <si>
    <t>法非適用企業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</si>
  <si>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</si>
  <si>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</si>
  <si>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</si>
  <si>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</si>
  <si>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</si>
  <si>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</si>
  <si>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</si>
  <si>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</si>
  <si>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</si>
  <si>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</si>
  <si>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</si>
  <si>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</si>
  <si>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</si>
  <si>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</si>
  <si>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</si>
  <si>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</si>
  <si>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</si>
  <si>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</si>
  <si>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</si>
  <si>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</si>
  <si>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</si>
  <si>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</si>
  <si>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</si>
  <si>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</si>
  <si>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</si>
  <si>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</si>
  <si>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</si>
  <si>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</si>
  <si>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</si>
  <si>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</si>
  <si>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</si>
  <si>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</si>
  <si>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</si>
  <si>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</si>
  <si>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</si>
  <si>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</si>
  <si>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</si>
  <si>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</si>
  <si>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</si>
  <si>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</si>
  <si>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</si>
  <si>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</si>
  <si>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</si>
  <si>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</si>
  <si>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</si>
  <si>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</si>
  <si>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</si>
  <si>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</si>
  <si>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</si>
  <si>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</si>
  <si>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</si>
  <si>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</si>
  <si>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</si>
  <si>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</si>
  <si>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</si>
  <si>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</si>
  <si>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</si>
  <si>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</si>
  <si>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</si>
  <si>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</si>
  <si>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農業集落排水事業特別会計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</si>
  <si>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</si>
  <si>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</si>
  <si>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</si>
  <si>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</si>
  <si>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</si>
  <si>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</si>
  <si>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</si>
  <si>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</si>
  <si>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</si>
  <si>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</si>
  <si>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</si>
  <si>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</si>
  <si>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</si>
  <si>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</si>
  <si>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</si>
  <si>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</si>
  <si>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</si>
  <si>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</si>
  <si>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</si>
  <si>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</si>
  <si>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</si>
  <si>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</si>
  <si>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</si>
  <si>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</si>
  <si>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</si>
  <si>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</si>
  <si>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</si>
  <si>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</si>
  <si>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</si>
  <si>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</si>
  <si>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</si>
  <si>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</si>
  <si>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</si>
  <si>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</si>
  <si>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</si>
  <si>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</si>
  <si>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</si>
  <si>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</si>
  <si>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</si>
  <si>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</si>
  <si>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</si>
  <si>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</si>
  <si>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</si>
  <si>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</si>
  <si>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</si>
  <si>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</si>
  <si>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</si>
  <si>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</si>
  <si>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</si>
  <si>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</si>
  <si>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</si>
  <si>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</si>
  <si>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</si>
  <si>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</si>
  <si>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</si>
  <si>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</si>
  <si>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</si>
  <si>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</si>
  <si>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</si>
  <si>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</si>
  <si>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</si>
  <si>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</si>
  <si>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</si>
  <si>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</si>
  <si>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</si>
  <si>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</si>
  <si>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</si>
  <si>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</si>
  <si>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</si>
  <si>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</si>
  <si>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</si>
  <si>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</si>
  <si>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</si>
  <si>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</si>
  <si>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</si>
  <si>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</si>
  <si>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</si>
  <si>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</si>
  <si>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</si>
  <si>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</si>
  <si>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</si>
  <si>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</si>
  <si>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</si>
  <si>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</si>
  <si>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</si>
  <si>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</si>
  <si>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1.12</t>
  </si>
  <si>
    <t>▲ 2.30</t>
  </si>
  <si>
    <t>住宅新築資金等事業特別会計</t>
  </si>
  <si>
    <t>▲ 2.18</t>
  </si>
  <si>
    <t>▲ 2.12</t>
  </si>
  <si>
    <t>▲ 1.97</t>
  </si>
  <si>
    <t>▲ 1.92</t>
  </si>
  <si>
    <t>▲ 1.83</t>
  </si>
  <si>
    <t>一般会計</t>
  </si>
  <si>
    <t>水道事業特別会計</t>
  </si>
  <si>
    <t>介護保険事業特別会計（保険事業勘定）</t>
  </si>
  <si>
    <t>国民健康保険事業特別会計</t>
  </si>
  <si>
    <t>公共下水道事業特別会計</t>
  </si>
  <si>
    <t>農業集落排水事業特別会計</t>
  </si>
  <si>
    <t>後期高齢者医療特別会計</t>
  </si>
  <si>
    <t>その他会計（赤字）</t>
  </si>
  <si>
    <t>その他会計（黒字）</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</si>
  <si>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</si>
  <si>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</si>
  <si>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</si>
  <si>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</si>
  <si>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</si>
  <si>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</si>
  <si>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</si>
  <si>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</si>
  <si>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</si>
  <si>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</si>
  <si>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基金の積立額等が将来負担額よりも上回ったことから、平成２5年度以降は将来負担比率が発生せずに推移している。また類似団体と比較しても将来負担比率及び実質公債費比率ともに低い水準にある。これは、今後実施する公共施設等の統廃合を見据え、既存施設の活用等により施設更新の効率化を図り、起債を抑制してきた結果である。
今後は、公共施設の統廃合による更新費用が見込まれるが、適切な財源の確保により、起債を抑制していく。</t>
    <phoneticPr fontId="5"/>
  </si>
  <si>
    <t>基金の設立額等が将来負担額を上回ったことから、将来負担比率は発生しておらず、有形固定資産減価償却率も類似団体と比較すると平均を下回っている。公共施設等総合管理計画に基づき、今後、老朽化対策に積極的に取り組んでいく。</t>
    <rPh sb="0" eb="2">
      <t>キキン</t>
    </rPh>
    <rPh sb="3" eb="5">
      <t>セツリツ</t>
    </rPh>
    <rPh sb="5" eb="6">
      <t>ガク</t>
    </rPh>
    <rPh sb="6" eb="7">
      <t>トウ</t>
    </rPh>
    <rPh sb="8" eb="10">
      <t>ショウライ</t>
    </rPh>
    <rPh sb="10" eb="12">
      <t>フタン</t>
    </rPh>
    <rPh sb="12" eb="13">
      <t>ガク</t>
    </rPh>
    <rPh sb="14" eb="16">
      <t>ウワマワ</t>
    </rPh>
    <rPh sb="23" eb="25">
      <t>ショウライ</t>
    </rPh>
    <rPh sb="25" eb="27">
      <t>フタン</t>
    </rPh>
    <rPh sb="27" eb="29">
      <t>ヒリツ</t>
    </rPh>
    <rPh sb="30" eb="32">
      <t>ハッセイ</t>
    </rPh>
    <rPh sb="38" eb="40">
      <t>ユウケイ</t>
    </rPh>
    <rPh sb="40" eb="42">
      <t>コテイ</t>
    </rPh>
    <rPh sb="42" eb="44">
      <t>シサン</t>
    </rPh>
    <rPh sb="44" eb="46">
      <t>ゲンカ</t>
    </rPh>
    <rPh sb="46" eb="48">
      <t>ショウキャク</t>
    </rPh>
    <rPh sb="48" eb="49">
      <t>リツ</t>
    </rPh>
    <rPh sb="50" eb="52">
      <t>ルイジ</t>
    </rPh>
    <rPh sb="52" eb="54">
      <t>ダンタイ</t>
    </rPh>
    <rPh sb="55" eb="57">
      <t>ヒカク</t>
    </rPh>
    <rPh sb="60" eb="62">
      <t>ヘイキン</t>
    </rPh>
    <rPh sb="63" eb="65">
      <t>シタマワ</t>
    </rPh>
    <rPh sb="70" eb="72">
      <t>コウキョウ</t>
    </rPh>
    <rPh sb="72" eb="74">
      <t>シセツ</t>
    </rPh>
    <rPh sb="74" eb="75">
      <t>トウ</t>
    </rPh>
    <rPh sb="75" eb="77">
      <t>ソウゴウ</t>
    </rPh>
    <rPh sb="77" eb="79">
      <t>カンリ</t>
    </rPh>
    <rPh sb="79" eb="81">
      <t>ケイカク</t>
    </rPh>
    <rPh sb="82" eb="83">
      <t>モト</t>
    </rPh>
    <rPh sb="86" eb="88">
      <t>コンゴ</t>
    </rPh>
    <rPh sb="89" eb="92">
      <t>ロウキュウカ</t>
    </rPh>
    <rPh sb="92" eb="94">
      <t>タイサク</t>
    </rPh>
    <rPh sb="95" eb="98">
      <t>セッキョクテキ</t>
    </rPh>
    <rPh sb="99" eb="100">
      <t>ト</t>
    </rPh>
    <rPh sb="101" eb="102">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</si>
</sst>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53270</c:v>
                </c:pt>
                <c:pt idx="1">
                  <c:v>53292</c:v>
                </c:pt>
                <c:pt idx="2">
                  <c:v>56894</c:v>
                </c:pt>
                <c:pt idx="3">
                  <c:v>57122</c:v>
                </c:pt>
                <c:pt idx="4">
                  <c:v>53655</c:v>
                </c:pt>
              </c:numCache>
            </c:numRef>
          </c:val>
          <c:smooth val="0"/>
          <c:extLst xmlns:c16r2="http://schemas.microsoft.com/office/drawing/2015/06/chart">
            <c:ext xmlns:c16="http://schemas.microsoft.com/office/drawing/2014/chart" uri="{C3380CC4-5D6E-409C-BE32-E72D297353CC}">
              <c16:uniqueId val="{00000000-A319-4D7B-AF6F-57F7025721E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90513</c:v>
                </c:pt>
                <c:pt idx="1">
                  <c:v>81744</c:v>
                </c:pt>
                <c:pt idx="2">
                  <c:v>150176</c:v>
                </c:pt>
                <c:pt idx="3">
                  <c:v>108809</c:v>
                </c:pt>
                <c:pt idx="4">
                  <c:v>117938</c:v>
                </c:pt>
              </c:numCache>
            </c:numRef>
          </c:val>
          <c:smooth val="0"/>
          <c:extLst xmlns:c16r2="http://schemas.microsoft.com/office/drawing/2015/06/chart">
            <c:ext xmlns:c16="http://schemas.microsoft.com/office/drawing/2014/chart" uri="{C3380CC4-5D6E-409C-BE32-E72D297353CC}">
              <c16:uniqueId val="{00000001-A319-4D7B-AF6F-57F7025721EF}"/>
            </c:ext>
          </c:extLst>
        </c:ser>
        <c:dLbls>
          <c:showLegendKey val="0"/>
          <c:showVal val="0"/>
          <c:showCatName val="0"/>
          <c:showSerName val="0"/>
          <c:showPercent val="0"/>
          <c:showBubbleSize val="0"/>
        </c:dLbls>
        <c:marker val="1"/>
        <c:smooth val="0"/>
        <c:axId val="951187840"/>
        <c:axId val="951189016"/>
      </c:lineChart>
      <c:catAx>
        <c:axId val="9511878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51189016"/>
        <c:crosses val="autoZero"/>
        <c:auto val="1"/>
        <c:lblAlgn val="ctr"/>
        <c:lblOffset val="100"/>
        <c:tickLblSkip val="1"/>
        <c:tickMarkSkip val="1"/>
        <c:noMultiLvlLbl val="0"/>
      </c:catAx>
      <c:valAx>
        <c:axId val="951189016"/>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511878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10.46</c:v>
                </c:pt>
                <c:pt idx="1">
                  <c:v>11.48</c:v>
                </c:pt>
                <c:pt idx="2">
                  <c:v>13.58</c:v>
                </c:pt>
                <c:pt idx="3">
                  <c:v>12.6</c:v>
                </c:pt>
                <c:pt idx="4">
                  <c:v>10.38</c:v>
                </c:pt>
              </c:numCache>
            </c:numRef>
          </c:val>
          <c:extLst xmlns:c16r2="http://schemas.microsoft.com/office/drawing/2015/06/chart">
            <c:ext xmlns:c16="http://schemas.microsoft.com/office/drawing/2014/chart" uri="{C3380CC4-5D6E-409C-BE32-E72D297353CC}">
              <c16:uniqueId val="{00000000-29C1-461F-BC82-17877B4AD7E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32.32</c:v>
                </c:pt>
                <c:pt idx="1">
                  <c:v>46.4</c:v>
                </c:pt>
                <c:pt idx="2">
                  <c:v>45.63</c:v>
                </c:pt>
                <c:pt idx="3">
                  <c:v>46.5</c:v>
                </c:pt>
                <c:pt idx="4">
                  <c:v>47.31</c:v>
                </c:pt>
              </c:numCache>
            </c:numRef>
          </c:val>
          <c:extLst xmlns:c16r2="http://schemas.microsoft.com/office/drawing/2015/06/chart">
            <c:ext xmlns:c16="http://schemas.microsoft.com/office/drawing/2014/chart" uri="{C3380CC4-5D6E-409C-BE32-E72D297353CC}">
              <c16:uniqueId val="{00000001-29C1-461F-BC82-17877B4AD7E4}"/>
            </c:ext>
          </c:extLst>
        </c:ser>
        <c:dLbls>
          <c:showLegendKey val="0"/>
          <c:showVal val="0"/>
          <c:showCatName val="0"/>
          <c:showSerName val="0"/>
          <c:showPercent val="0"/>
          <c:showBubbleSize val="0"/>
        </c:dLbls>
        <c:gapWidth val="250"/>
        <c:overlap val="100"/>
        <c:axId val="951190584"/>
        <c:axId val="9511909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3.13</c:v>
                </c:pt>
                <c:pt idx="1">
                  <c:v>14.81</c:v>
                </c:pt>
                <c:pt idx="2">
                  <c:v>2.37</c:v>
                </c:pt>
                <c:pt idx="3">
                  <c:v>-1.1200000000000001</c:v>
                </c:pt>
                <c:pt idx="4">
                  <c:v>-2.2999999999999998</c:v>
                </c:pt>
              </c:numCache>
            </c:numRef>
          </c:val>
          <c:smooth val="0"/>
          <c:extLst xmlns:c16r2="http://schemas.microsoft.com/office/drawing/2015/06/chart">
            <c:ext xmlns:c16="http://schemas.microsoft.com/office/drawing/2014/chart" uri="{C3380CC4-5D6E-409C-BE32-E72D297353CC}">
              <c16:uniqueId val="{00000002-29C1-461F-BC82-17877B4AD7E4}"/>
            </c:ext>
          </c:extLst>
        </c:ser>
        <c:dLbls>
          <c:showLegendKey val="0"/>
          <c:showVal val="0"/>
          <c:showCatName val="0"/>
          <c:showSerName val="0"/>
          <c:showPercent val="0"/>
          <c:showBubbleSize val="0"/>
        </c:dLbls>
        <c:marker val="1"/>
        <c:smooth val="0"/>
        <c:axId val="951190584"/>
        <c:axId val="951190976"/>
      </c:lineChart>
      <c:catAx>
        <c:axId val="951190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1190976"/>
        <c:crosses val="autoZero"/>
        <c:auto val="1"/>
        <c:lblAlgn val="ctr"/>
        <c:lblOffset val="100"/>
        <c:tickLblSkip val="1"/>
        <c:tickMarkSkip val="1"/>
        <c:noMultiLvlLbl val="0"/>
      </c:catAx>
      <c:valAx>
        <c:axId val="951190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1190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0.1</c:v>
                </c:pt>
                <c:pt idx="2">
                  <c:v>#N/A</c:v>
                </c:pt>
                <c:pt idx="3">
                  <c:v>7.0000000000000007E-2</c:v>
                </c:pt>
                <c:pt idx="4">
                  <c:v>#N/A</c:v>
                </c:pt>
                <c:pt idx="5">
                  <c:v>0.04</c:v>
                </c:pt>
                <c:pt idx="6">
                  <c:v>#N/A</c:v>
                </c:pt>
                <c:pt idx="7">
                  <c:v>0.04</c:v>
                </c:pt>
                <c:pt idx="8">
                  <c:v>#N/A</c:v>
                </c:pt>
                <c:pt idx="9">
                  <c:v>0.01</c:v>
                </c:pt>
              </c:numCache>
            </c:numRef>
          </c:val>
          <c:extLst xmlns:c16r2="http://schemas.microsoft.com/office/drawing/2015/06/chart">
            <c:ext xmlns:c16="http://schemas.microsoft.com/office/drawing/2014/chart" uri="{C3380CC4-5D6E-409C-BE32-E72D297353CC}">
              <c16:uniqueId val="{00000000-190B-477C-9E29-C30C396B85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90B-477C-9E29-C30C396B85F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0.04</c:v>
                </c:pt>
                <c:pt idx="2">
                  <c:v>#N/A</c:v>
                </c:pt>
                <c:pt idx="3">
                  <c:v>0.04</c:v>
                </c:pt>
                <c:pt idx="4">
                  <c:v>#N/A</c:v>
                </c:pt>
                <c:pt idx="5">
                  <c:v>0.06</c:v>
                </c:pt>
                <c:pt idx="6">
                  <c:v>#N/A</c:v>
                </c:pt>
                <c:pt idx="7">
                  <c:v>0.04</c:v>
                </c:pt>
                <c:pt idx="8">
                  <c:v>#N/A</c:v>
                </c:pt>
                <c:pt idx="9">
                  <c:v>0.06</c:v>
                </c:pt>
              </c:numCache>
            </c:numRef>
          </c:val>
          <c:extLst xmlns:c16r2="http://schemas.microsoft.com/office/drawing/2015/06/chart">
            <c:ext xmlns:c16="http://schemas.microsoft.com/office/drawing/2014/chart" uri="{C3380CC4-5D6E-409C-BE32-E72D297353CC}">
              <c16:uniqueId val="{00000002-190B-477C-9E29-C30C396B85F0}"/>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0.02</c:v>
                </c:pt>
                <c:pt idx="6">
                  <c:v>#N/A</c:v>
                </c:pt>
                <c:pt idx="7">
                  <c:v>0</c:v>
                </c:pt>
                <c:pt idx="8">
                  <c:v>#N/A</c:v>
                </c:pt>
                <c:pt idx="9">
                  <c:v>0.42</c:v>
                </c:pt>
              </c:numCache>
            </c:numRef>
          </c:val>
          <c:extLst xmlns:c16r2="http://schemas.microsoft.com/office/drawing/2015/06/chart">
            <c:ext xmlns:c16="http://schemas.microsoft.com/office/drawing/2014/chart" uri="{C3380CC4-5D6E-409C-BE32-E72D297353CC}">
              <c16:uniqueId val="{00000003-190B-477C-9E29-C30C396B85F0}"/>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c:v>
                </c:pt>
                <c:pt idx="8">
                  <c:v>#N/A</c:v>
                </c:pt>
                <c:pt idx="9">
                  <c:v>0.48</c:v>
                </c:pt>
              </c:numCache>
            </c:numRef>
          </c:val>
          <c:extLst xmlns:c16r2="http://schemas.microsoft.com/office/drawing/2015/06/chart">
            <c:ext xmlns:c16="http://schemas.microsoft.com/office/drawing/2014/chart" uri="{C3380CC4-5D6E-409C-BE32-E72D297353CC}">
              <c16:uniqueId val="{00000004-190B-477C-9E29-C30C396B85F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1.04</c:v>
                </c:pt>
                <c:pt idx="2">
                  <c:v>#N/A</c:v>
                </c:pt>
                <c:pt idx="3">
                  <c:v>1.47</c:v>
                </c:pt>
                <c:pt idx="4">
                  <c:v>#N/A</c:v>
                </c:pt>
                <c:pt idx="5">
                  <c:v>0.4</c:v>
                </c:pt>
                <c:pt idx="6">
                  <c:v>#N/A</c:v>
                </c:pt>
                <c:pt idx="7">
                  <c:v>0.62</c:v>
                </c:pt>
                <c:pt idx="8">
                  <c:v>#N/A</c:v>
                </c:pt>
                <c:pt idx="9">
                  <c:v>0.93</c:v>
                </c:pt>
              </c:numCache>
            </c:numRef>
          </c:val>
          <c:extLst xmlns:c16r2="http://schemas.microsoft.com/office/drawing/2015/06/chart">
            <c:ext xmlns:c16="http://schemas.microsoft.com/office/drawing/2014/chart" uri="{C3380CC4-5D6E-409C-BE32-E72D297353CC}">
              <c16:uniqueId val="{00000005-190B-477C-9E29-C30C396B85F0}"/>
            </c:ext>
          </c:extLst>
        </c:ser>
        <c:ser>
          <c:idx val="6"/>
          <c:order val="6"/>
          <c:tx>
            <c:strRef>
              <c:f>データシート!$A$33</c:f>
              <c:strCache>
                <c:ptCount val="1"/>
                <c:pt idx="0">
                  <c:v>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0.21</c:v>
                </c:pt>
                <c:pt idx="2">
                  <c:v>#N/A</c:v>
                </c:pt>
                <c:pt idx="3">
                  <c:v>0.48</c:v>
                </c:pt>
                <c:pt idx="4">
                  <c:v>#N/A</c:v>
                </c:pt>
                <c:pt idx="5">
                  <c:v>1.41</c:v>
                </c:pt>
                <c:pt idx="6">
                  <c:v>#N/A</c:v>
                </c:pt>
                <c:pt idx="7">
                  <c:v>1.81</c:v>
                </c:pt>
                <c:pt idx="8">
                  <c:v>#N/A</c:v>
                </c:pt>
                <c:pt idx="9">
                  <c:v>1.0900000000000001</c:v>
                </c:pt>
              </c:numCache>
            </c:numRef>
          </c:val>
          <c:extLst xmlns:c16r2="http://schemas.microsoft.com/office/drawing/2015/06/chart">
            <c:ext xmlns:c16="http://schemas.microsoft.com/office/drawing/2014/chart" uri="{C3380CC4-5D6E-409C-BE32-E72D297353CC}">
              <c16:uniqueId val="{00000006-190B-477C-9E29-C30C396B85F0}"/>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8.36</c:v>
                </c:pt>
                <c:pt idx="2">
                  <c:v>#N/A</c:v>
                </c:pt>
                <c:pt idx="3">
                  <c:v>8.74</c:v>
                </c:pt>
                <c:pt idx="4">
                  <c:v>#N/A</c:v>
                </c:pt>
                <c:pt idx="5">
                  <c:v>7.84</c:v>
                </c:pt>
                <c:pt idx="6">
                  <c:v>#N/A</c:v>
                </c:pt>
                <c:pt idx="7">
                  <c:v>8.02</c:v>
                </c:pt>
                <c:pt idx="8">
                  <c:v>#N/A</c:v>
                </c:pt>
                <c:pt idx="9">
                  <c:v>8.26</c:v>
                </c:pt>
              </c:numCache>
            </c:numRef>
          </c:val>
          <c:extLst xmlns:c16r2="http://schemas.microsoft.com/office/drawing/2015/06/chart">
            <c:ext xmlns:c16="http://schemas.microsoft.com/office/drawing/2014/chart" uri="{C3380CC4-5D6E-409C-BE32-E72D297353CC}">
              <c16:uniqueId val="{00000007-190B-477C-9E29-C30C396B85F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12.63</c:v>
                </c:pt>
                <c:pt idx="2">
                  <c:v>#N/A</c:v>
                </c:pt>
                <c:pt idx="3">
                  <c:v>13.59</c:v>
                </c:pt>
                <c:pt idx="4">
                  <c:v>#N/A</c:v>
                </c:pt>
                <c:pt idx="5">
                  <c:v>15.53</c:v>
                </c:pt>
                <c:pt idx="6">
                  <c:v>#N/A</c:v>
                </c:pt>
                <c:pt idx="7">
                  <c:v>14.51</c:v>
                </c:pt>
                <c:pt idx="8">
                  <c:v>#N/A</c:v>
                </c:pt>
                <c:pt idx="9">
                  <c:v>12.2</c:v>
                </c:pt>
              </c:numCache>
            </c:numRef>
          </c:val>
          <c:extLst xmlns:c16r2="http://schemas.microsoft.com/office/drawing/2015/06/chart">
            <c:ext xmlns:c16="http://schemas.microsoft.com/office/drawing/2014/chart" uri="{C3380CC4-5D6E-409C-BE32-E72D297353CC}">
              <c16:uniqueId val="{00000008-190B-477C-9E29-C30C396B85F0}"/>
            </c:ext>
          </c:extLst>
        </c:ser>
        <c:ser>
          <c:idx val="9"/>
          <c:order val="9"/>
          <c:tx>
            <c:strRef>
              <c:f>データシート!$A$36</c:f>
              <c:strCache>
                <c:ptCount val="1"/>
                <c:pt idx="0">
                  <c:v>住宅新築資金等事業特別会計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2.1800000000000002</c:v>
                </c:pt>
                <c:pt idx="1">
                  <c:v>#N/A</c:v>
                </c:pt>
                <c:pt idx="2">
                  <c:v>2.12</c:v>
                </c:pt>
                <c:pt idx="3">
                  <c:v>#N/A</c:v>
                </c:pt>
                <c:pt idx="4">
                  <c:v>1.97</c:v>
                </c:pt>
                <c:pt idx="5">
                  <c:v>#N/A</c:v>
                </c:pt>
                <c:pt idx="6">
                  <c:v>1.92</c:v>
                </c:pt>
                <c:pt idx="7">
                  <c:v>#N/A</c:v>
                </c:pt>
                <c:pt idx="8">
                  <c:v>1.83</c:v>
                </c:pt>
                <c:pt idx="9">
                  <c:v>#N/A</c:v>
                </c:pt>
              </c:numCache>
            </c:numRef>
          </c:val>
          <c:extLst xmlns:c16r2="http://schemas.microsoft.com/office/drawing/2015/06/chart">
            <c:ext xmlns:c16="http://schemas.microsoft.com/office/drawing/2014/chart" uri="{C3380CC4-5D6E-409C-BE32-E72D297353CC}">
              <c16:uniqueId val="{00000009-190B-477C-9E29-C30C396B85F0}"/>
            </c:ext>
          </c:extLst>
        </c:ser>
        <c:dLbls>
          <c:showLegendKey val="0"/>
          <c:showVal val="0"/>
          <c:showCatName val="0"/>
          <c:showSerName val="0"/>
          <c:showPercent val="0"/>
          <c:showBubbleSize val="0"/>
        </c:dLbls>
        <c:gapWidth val="150"/>
        <c:overlap val="100"/>
        <c:axId val="951191760"/>
        <c:axId val="951192152"/>
      </c:barChart>
      <c:catAx>
        <c:axId val="951191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1192152"/>
        <c:crosses val="autoZero"/>
        <c:auto val="1"/>
        <c:lblAlgn val="ctr"/>
        <c:lblOffset val="100"/>
        <c:tickLblSkip val="1"/>
        <c:tickMarkSkip val="1"/>
        <c:noMultiLvlLbl val="0"/>
      </c:catAx>
      <c:valAx>
        <c:axId val="951192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11917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977</c:v>
                </c:pt>
                <c:pt idx="5">
                  <c:v>1004</c:v>
                </c:pt>
                <c:pt idx="8">
                  <c:v>1004</c:v>
                </c:pt>
                <c:pt idx="11">
                  <c:v>1029</c:v>
                </c:pt>
                <c:pt idx="14">
                  <c:v>997</c:v>
                </c:pt>
              </c:numCache>
            </c:numRef>
          </c:val>
          <c:extLst xmlns:c16r2="http://schemas.microsoft.com/office/drawing/2015/06/chart">
            <c:ext xmlns:c16="http://schemas.microsoft.com/office/drawing/2014/chart" uri="{C3380CC4-5D6E-409C-BE32-E72D297353CC}">
              <c16:uniqueId val="{00000000-8B14-4B40-909D-013DB0CBAF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B14-4B40-909D-013DB0CBAF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42</c:v>
                </c:pt>
                <c:pt idx="3">
                  <c:v>41</c:v>
                </c:pt>
                <c:pt idx="6">
                  <c:v>52</c:v>
                </c:pt>
                <c:pt idx="9">
                  <c:v>41</c:v>
                </c:pt>
                <c:pt idx="12">
                  <c:v>50</c:v>
                </c:pt>
              </c:numCache>
            </c:numRef>
          </c:val>
          <c:extLst xmlns:c16r2="http://schemas.microsoft.com/office/drawing/2015/06/chart">
            <c:ext xmlns:c16="http://schemas.microsoft.com/office/drawing/2014/chart" uri="{C3380CC4-5D6E-409C-BE32-E72D297353CC}">
              <c16:uniqueId val="{00000002-8B14-4B40-909D-013DB0CBAF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c:v>
                </c:pt>
                <c:pt idx="3">
                  <c:v>6</c:v>
                </c:pt>
                <c:pt idx="6">
                  <c:v>7</c:v>
                </c:pt>
                <c:pt idx="9">
                  <c:v>17</c:v>
                </c:pt>
                <c:pt idx="12">
                  <c:v>10</c:v>
                </c:pt>
              </c:numCache>
            </c:numRef>
          </c:val>
          <c:extLst xmlns:c16r2="http://schemas.microsoft.com/office/drawing/2015/06/chart">
            <c:ext xmlns:c16="http://schemas.microsoft.com/office/drawing/2014/chart" uri="{C3380CC4-5D6E-409C-BE32-E72D297353CC}">
              <c16:uniqueId val="{00000003-8B14-4B40-909D-013DB0CBAF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223</c:v>
                </c:pt>
                <c:pt idx="3">
                  <c:v>246</c:v>
                </c:pt>
                <c:pt idx="6">
                  <c:v>243</c:v>
                </c:pt>
                <c:pt idx="9">
                  <c:v>248</c:v>
                </c:pt>
                <c:pt idx="12">
                  <c:v>239</c:v>
                </c:pt>
              </c:numCache>
            </c:numRef>
          </c:val>
          <c:extLst xmlns:c16r2="http://schemas.microsoft.com/office/drawing/2015/06/chart">
            <c:ext xmlns:c16="http://schemas.microsoft.com/office/drawing/2014/chart" uri="{C3380CC4-5D6E-409C-BE32-E72D297353CC}">
              <c16:uniqueId val="{00000004-8B14-4B40-909D-013DB0CBAF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B14-4B40-909D-013DB0CBAF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B14-4B40-909D-013DB0CBAF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1014</c:v>
                </c:pt>
                <c:pt idx="3">
                  <c:v>902</c:v>
                </c:pt>
                <c:pt idx="6">
                  <c:v>902</c:v>
                </c:pt>
                <c:pt idx="9">
                  <c:v>934</c:v>
                </c:pt>
                <c:pt idx="12">
                  <c:v>899</c:v>
                </c:pt>
              </c:numCache>
            </c:numRef>
          </c:val>
          <c:extLst xmlns:c16r2="http://schemas.microsoft.com/office/drawing/2015/06/chart">
            <c:ext xmlns:c16="http://schemas.microsoft.com/office/drawing/2014/chart" uri="{C3380CC4-5D6E-409C-BE32-E72D297353CC}">
              <c16:uniqueId val="{00000007-8B14-4B40-909D-013DB0CBAF48}"/>
            </c:ext>
          </c:extLst>
        </c:ser>
        <c:dLbls>
          <c:showLegendKey val="0"/>
          <c:showVal val="0"/>
          <c:showCatName val="0"/>
          <c:showSerName val="0"/>
          <c:showPercent val="0"/>
          <c:showBubbleSize val="0"/>
        </c:dLbls>
        <c:gapWidth val="100"/>
        <c:overlap val="100"/>
        <c:axId val="951192936"/>
        <c:axId val="9511933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306</c:v>
                </c:pt>
                <c:pt idx="2">
                  <c:v>#N/A</c:v>
                </c:pt>
                <c:pt idx="3">
                  <c:v>#N/A</c:v>
                </c:pt>
                <c:pt idx="4">
                  <c:v>191</c:v>
                </c:pt>
                <c:pt idx="5">
                  <c:v>#N/A</c:v>
                </c:pt>
                <c:pt idx="6">
                  <c:v>#N/A</c:v>
                </c:pt>
                <c:pt idx="7">
                  <c:v>200</c:v>
                </c:pt>
                <c:pt idx="8">
                  <c:v>#N/A</c:v>
                </c:pt>
                <c:pt idx="9">
                  <c:v>#N/A</c:v>
                </c:pt>
                <c:pt idx="10">
                  <c:v>211</c:v>
                </c:pt>
                <c:pt idx="11">
                  <c:v>#N/A</c:v>
                </c:pt>
                <c:pt idx="12">
                  <c:v>#N/A</c:v>
                </c:pt>
                <c:pt idx="13">
                  <c:v>201</c:v>
                </c:pt>
                <c:pt idx="14">
                  <c:v>#N/A</c:v>
                </c:pt>
              </c:numCache>
            </c:numRef>
          </c:val>
          <c:smooth val="0"/>
          <c:extLst xmlns:c16r2="http://schemas.microsoft.com/office/drawing/2015/06/chart">
            <c:ext xmlns:c16="http://schemas.microsoft.com/office/drawing/2014/chart" uri="{C3380CC4-5D6E-409C-BE32-E72D297353CC}">
              <c16:uniqueId val="{00000008-8B14-4B40-909D-013DB0CBAF48}"/>
            </c:ext>
          </c:extLst>
        </c:ser>
        <c:dLbls>
          <c:showLegendKey val="0"/>
          <c:showVal val="0"/>
          <c:showCatName val="0"/>
          <c:showSerName val="0"/>
          <c:showPercent val="0"/>
          <c:showBubbleSize val="0"/>
        </c:dLbls>
        <c:marker val="1"/>
        <c:smooth val="0"/>
        <c:axId val="951192936"/>
        <c:axId val="951193328"/>
      </c:lineChart>
      <c:catAx>
        <c:axId val="951192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1193328"/>
        <c:crosses val="autoZero"/>
        <c:auto val="1"/>
        <c:lblAlgn val="ctr"/>
        <c:lblOffset val="100"/>
        <c:tickLblSkip val="1"/>
        <c:tickMarkSkip val="1"/>
        <c:noMultiLvlLbl val="0"/>
      </c:catAx>
      <c:valAx>
        <c:axId val="951193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1192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9701</c:v>
                </c:pt>
                <c:pt idx="5">
                  <c:v>9690</c:v>
                </c:pt>
                <c:pt idx="8">
                  <c:v>9743</c:v>
                </c:pt>
                <c:pt idx="11">
                  <c:v>10045</c:v>
                </c:pt>
                <c:pt idx="14">
                  <c:v>9864</c:v>
                </c:pt>
              </c:numCache>
            </c:numRef>
          </c:val>
          <c:extLst xmlns:c16r2="http://schemas.microsoft.com/office/drawing/2015/06/chart">
            <c:ext xmlns:c16="http://schemas.microsoft.com/office/drawing/2014/chart" uri="{C3380CC4-5D6E-409C-BE32-E72D297353CC}">
              <c16:uniqueId val="{00000000-312F-42FF-AFD6-A8F50BE43E4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850</c:v>
                </c:pt>
                <c:pt idx="5">
                  <c:v>845</c:v>
                </c:pt>
                <c:pt idx="8">
                  <c:v>749</c:v>
                </c:pt>
                <c:pt idx="11">
                  <c:v>661</c:v>
                </c:pt>
                <c:pt idx="14">
                  <c:v>548</c:v>
                </c:pt>
              </c:numCache>
            </c:numRef>
          </c:val>
          <c:extLst xmlns:c16r2="http://schemas.microsoft.com/office/drawing/2015/06/chart">
            <c:ext xmlns:c16="http://schemas.microsoft.com/office/drawing/2014/chart" uri="{C3380CC4-5D6E-409C-BE32-E72D297353CC}">
              <c16:uniqueId val="{00000001-312F-42FF-AFD6-A8F50BE43E4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9368</c:v>
                </c:pt>
                <c:pt idx="5">
                  <c:v>9532</c:v>
                </c:pt>
                <c:pt idx="8">
                  <c:v>10021</c:v>
                </c:pt>
                <c:pt idx="11">
                  <c:v>10968</c:v>
                </c:pt>
                <c:pt idx="14">
                  <c:v>11596</c:v>
                </c:pt>
              </c:numCache>
            </c:numRef>
          </c:val>
          <c:extLst xmlns:c16r2="http://schemas.microsoft.com/office/drawing/2015/06/chart">
            <c:ext xmlns:c16="http://schemas.microsoft.com/office/drawing/2014/chart" uri="{C3380CC4-5D6E-409C-BE32-E72D297353CC}">
              <c16:uniqueId val="{00000002-312F-42FF-AFD6-A8F50BE43E4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12F-42FF-AFD6-A8F50BE43E4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12F-42FF-AFD6-A8F50BE43E4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12F-42FF-AFD6-A8F50BE43E4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3117</c:v>
                </c:pt>
                <c:pt idx="3">
                  <c:v>3037</c:v>
                </c:pt>
                <c:pt idx="6">
                  <c:v>2922</c:v>
                </c:pt>
                <c:pt idx="9">
                  <c:v>2892</c:v>
                </c:pt>
                <c:pt idx="12">
                  <c:v>2845</c:v>
                </c:pt>
              </c:numCache>
            </c:numRef>
          </c:val>
          <c:extLst xmlns:c16r2="http://schemas.microsoft.com/office/drawing/2015/06/chart">
            <c:ext xmlns:c16="http://schemas.microsoft.com/office/drawing/2014/chart" uri="{C3380CC4-5D6E-409C-BE32-E72D297353CC}">
              <c16:uniqueId val="{00000006-312F-42FF-AFD6-A8F50BE43E4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257</c:v>
                </c:pt>
                <c:pt idx="3">
                  <c:v>812</c:v>
                </c:pt>
                <c:pt idx="6">
                  <c:v>758</c:v>
                </c:pt>
                <c:pt idx="9">
                  <c:v>778</c:v>
                </c:pt>
                <c:pt idx="12">
                  <c:v>198</c:v>
                </c:pt>
              </c:numCache>
            </c:numRef>
          </c:val>
          <c:extLst xmlns:c16r2="http://schemas.microsoft.com/office/drawing/2015/06/chart">
            <c:ext xmlns:c16="http://schemas.microsoft.com/office/drawing/2014/chart" uri="{C3380CC4-5D6E-409C-BE32-E72D297353CC}">
              <c16:uniqueId val="{00000007-312F-42FF-AFD6-A8F50BE43E4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3410</c:v>
                </c:pt>
                <c:pt idx="3">
                  <c:v>3489</c:v>
                </c:pt>
                <c:pt idx="6">
                  <c:v>3577</c:v>
                </c:pt>
                <c:pt idx="9">
                  <c:v>3417</c:v>
                </c:pt>
                <c:pt idx="12">
                  <c:v>3199</c:v>
                </c:pt>
              </c:numCache>
            </c:numRef>
          </c:val>
          <c:extLst xmlns:c16r2="http://schemas.microsoft.com/office/drawing/2015/06/chart">
            <c:ext xmlns:c16="http://schemas.microsoft.com/office/drawing/2014/chart" uri="{C3380CC4-5D6E-409C-BE32-E72D297353CC}">
              <c16:uniqueId val="{00000008-312F-42FF-AFD6-A8F50BE43E4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219</c:v>
                </c:pt>
                <c:pt idx="3">
                  <c:v>402</c:v>
                </c:pt>
                <c:pt idx="6">
                  <c:v>351</c:v>
                </c:pt>
                <c:pt idx="9">
                  <c:v>291</c:v>
                </c:pt>
                <c:pt idx="12">
                  <c:v>232</c:v>
                </c:pt>
              </c:numCache>
            </c:numRef>
          </c:val>
          <c:extLst xmlns:c16r2="http://schemas.microsoft.com/office/drawing/2015/06/chart">
            <c:ext xmlns:c16="http://schemas.microsoft.com/office/drawing/2014/chart" uri="{C3380CC4-5D6E-409C-BE32-E72D297353CC}">
              <c16:uniqueId val="{00000009-312F-42FF-AFD6-A8F50BE43E4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10503</c:v>
                </c:pt>
                <c:pt idx="3">
                  <c:v>10551</c:v>
                </c:pt>
                <c:pt idx="6">
                  <c:v>10946</c:v>
                </c:pt>
                <c:pt idx="9">
                  <c:v>11115</c:v>
                </c:pt>
                <c:pt idx="12">
                  <c:v>11223</c:v>
                </c:pt>
              </c:numCache>
            </c:numRef>
          </c:val>
          <c:extLst xmlns:c16r2="http://schemas.microsoft.com/office/drawing/2015/06/chart">
            <c:ext xmlns:c16="http://schemas.microsoft.com/office/drawing/2014/chart" uri="{C3380CC4-5D6E-409C-BE32-E72D297353CC}">
              <c16:uniqueId val="{0000000A-312F-42FF-AFD6-A8F50BE43E47}"/>
            </c:ext>
          </c:extLst>
        </c:ser>
        <c:dLbls>
          <c:showLegendKey val="0"/>
          <c:showVal val="0"/>
          <c:showCatName val="0"/>
          <c:showSerName val="0"/>
          <c:showPercent val="0"/>
          <c:showBubbleSize val="0"/>
        </c:dLbls>
        <c:gapWidth val="100"/>
        <c:overlap val="100"/>
        <c:axId val="951194112"/>
        <c:axId val="9511948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312F-42FF-AFD6-A8F50BE43E47}"/>
            </c:ext>
          </c:extLst>
        </c:ser>
        <c:dLbls>
          <c:showLegendKey val="0"/>
          <c:showVal val="0"/>
          <c:showCatName val="0"/>
          <c:showSerName val="0"/>
          <c:showPercent val="0"/>
          <c:showBubbleSize val="0"/>
        </c:dLbls>
        <c:marker val="1"/>
        <c:smooth val="0"/>
        <c:axId val="951194112"/>
        <c:axId val="951194896"/>
      </c:lineChart>
      <c:catAx>
        <c:axId val="951194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51194896"/>
        <c:crosses val="autoZero"/>
        <c:auto val="1"/>
        <c:lblAlgn val="ctr"/>
        <c:lblOffset val="100"/>
        <c:tickLblSkip val="1"/>
        <c:tickMarkSkip val="1"/>
        <c:noMultiLvlLbl val="0"/>
      </c:catAx>
      <c:valAx>
        <c:axId val="9511948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1194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3166</c:v>
                </c:pt>
                <c:pt idx="1">
                  <c:v>3172</c:v>
                </c:pt>
                <c:pt idx="2">
                  <c:v>3179</c:v>
                </c:pt>
              </c:numCache>
            </c:numRef>
          </c:val>
          <c:extLst xmlns:c16r2="http://schemas.microsoft.com/office/drawing/2015/06/chart">
            <c:ext xmlns:c16="http://schemas.microsoft.com/office/drawing/2014/chart" uri="{C3380CC4-5D6E-409C-BE32-E72D297353CC}">
              <c16:uniqueId val="{00000000-5BAA-4B8D-972A-9A07A219556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398</c:v>
                </c:pt>
                <c:pt idx="1">
                  <c:v>399</c:v>
                </c:pt>
                <c:pt idx="2">
                  <c:v>399</c:v>
                </c:pt>
              </c:numCache>
            </c:numRef>
          </c:val>
          <c:extLst xmlns:c16r2="http://schemas.microsoft.com/office/drawing/2015/06/chart">
            <c:ext xmlns:c16="http://schemas.microsoft.com/office/drawing/2014/chart" uri="{C3380CC4-5D6E-409C-BE32-E72D297353CC}">
              <c16:uniqueId val="{00000001-5BAA-4B8D-972A-9A07A219556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9340</c:v>
                </c:pt>
                <c:pt idx="1">
                  <c:v>9841</c:v>
                </c:pt>
                <c:pt idx="2">
                  <c:v>9637</c:v>
                </c:pt>
              </c:numCache>
            </c:numRef>
          </c:val>
          <c:extLst xmlns:c16r2="http://schemas.microsoft.com/office/drawing/2015/06/chart">
            <c:ext xmlns:c16="http://schemas.microsoft.com/office/drawing/2014/chart" uri="{C3380CC4-5D6E-409C-BE32-E72D297353CC}">
              <c16:uniqueId val="{00000002-5BAA-4B8D-972A-9A07A2195562}"/>
            </c:ext>
          </c:extLst>
        </c:ser>
        <c:dLbls>
          <c:showLegendKey val="0"/>
          <c:showVal val="0"/>
          <c:showCatName val="0"/>
          <c:showSerName val="0"/>
          <c:showPercent val="0"/>
          <c:showBubbleSize val="0"/>
        </c:dLbls>
        <c:gapWidth val="120"/>
        <c:overlap val="100"/>
        <c:axId val="951195288"/>
        <c:axId val="951196072"/>
      </c:barChart>
      <c:catAx>
        <c:axId val="951195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951196072"/>
        <c:crosses val="autoZero"/>
        <c:auto val="1"/>
        <c:lblAlgn val="ctr"/>
        <c:lblOffset val="100"/>
        <c:tickLblSkip val="1"/>
        <c:tickMarkSkip val="1"/>
        <c:noMultiLvlLbl val="0"/>
      </c:catAx>
      <c:valAx>
        <c:axId val="9511960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951195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B6C-46FB-9669-186219666E9E}"/>
                </c:ext>
                <c:ext xmlns:c15="http://schemas.microsoft.com/office/drawing/2012/chart" uri="{CE6537A1-D6FC-4f65-9D91-7224C49458BB}">
                  <c15:dlblFieldTable>
                    <c15:dlblFTEntry>
                      <c15:txfldGUID>{F7CEE0C7-F760-4FE8-9795-E74F93FFD98D}</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B6C-46FB-9669-186219666E9E}"/>
                </c:ext>
                <c:ext xmlns:c15="http://schemas.microsoft.com/office/drawing/2012/chart" uri="{CE6537A1-D6FC-4f65-9D91-7224C49458BB}">
                  <c15:dlblFieldTable>
                    <c15:dlblFTEntry>
                      <c15:txfldGUID>{6F5031AC-0CC9-44C1-9A0A-2BAF7A1D911F}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B6C-46FB-9669-186219666E9E}"/>
                </c:ext>
                <c:ext xmlns:c15="http://schemas.microsoft.com/office/drawing/2012/chart" uri="{CE6537A1-D6FC-4f65-9D91-7224C49458BB}">
                  <c15:dlblFieldTable>
                    <c15:dlblFTEntry>
                      <c15:txfldGUID>{CDBF03D1-5FAA-4DB3-B41E-0E4ECB51F218}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B6C-46FB-9669-186219666E9E}"/>
                </c:ext>
                <c:ext xmlns:c15="http://schemas.microsoft.com/office/drawing/2012/chart" uri="{CE6537A1-D6FC-4f65-9D91-7224C49458BB}">
                  <c15:dlblFieldTable>
                    <c15:dlblFTEntry>
                      <c15:txfldGUID>{F00630E4-FC57-4BB8-A8C9-01BE50E250D0}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B6C-46FB-9669-186219666E9E}"/>
                </c:ext>
                <c:ext xmlns:c15="http://schemas.microsoft.com/office/drawing/2012/chart" uri="{CE6537A1-D6FC-4f65-9D91-7224C49458BB}">
                  <c15:dlblFieldTable>
                    <c15:dlblFTEntry>
                      <c15:txfldGUID>{427D0649-5726-4453-91D6-9DD945FE2C52}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B6C-46FB-9669-186219666E9E}"/>
                </c:ext>
                <c:ext xmlns:c15="http://schemas.microsoft.com/office/drawing/2012/chart" uri="{CE6537A1-D6FC-4f65-9D91-7224C49458BB}">
                  <c15:dlblFieldTable>
                    <c15:dlblFTEntry>
                      <c15:txfldGUID>{B2550DF8-3FD7-44EE-BF3D-199EF1456C91}</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B6C-46FB-9669-186219666E9E}"/>
                </c:ext>
                <c:ext xmlns:c15="http://schemas.microsoft.com/office/drawing/2012/chart" uri="{CE6537A1-D6FC-4f65-9D91-7224C49458BB}">
                  <c15:dlblFieldTable>
                    <c15:dlblFTEntry>
                      <c15:txfldGUID>{D3D995A4-BFD2-4DE9-A6F3-3812E8896FE1}</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B6C-46FB-9669-186219666E9E}"/>
                </c:ext>
                <c:ext xmlns:c15="http://schemas.microsoft.com/office/drawing/2012/chart" uri="{CE6537A1-D6FC-4f65-9D91-7224C49458BB}">
                  <c15:dlblFieldTable>
                    <c15:dlblFTEntry>
                      <c15:txfldGUID>{7385387A-F4F7-4B12-8393-90DD166C8602}</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B6C-46FB-9669-186219666E9E}"/>
                </c:ext>
                <c:ext xmlns:c15="http://schemas.microsoft.com/office/drawing/2012/chart" uri="{CE6537A1-D6FC-4f65-9D91-7224C49458BB}">
                  <c15:dlblFieldTable>
                    <c15:dlblFTEntry>
                      <c15:txfldGUID>{9EE15FD5-6BA6-44DA-8A15-5BC81DB5C7C9}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52.1</c:v>
                </c:pt>
                <c:pt idx="32">
                  <c:v>53.2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6B6C-46FB-9669-186219666E9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B6C-46FB-9669-186219666E9E}"/>
                </c:ext>
                <c:ext xmlns:c15="http://schemas.microsoft.com/office/drawing/2012/chart" uri="{CE6537A1-D6FC-4f65-9D91-7224C49458BB}">
                  <c15:dlblFieldTable>
                    <c15:dlblFTEntry>
                      <c15:txfldGUID>{B63DCA55-95E9-4744-B924-7A186B4314B2}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B6C-46FB-9669-186219666E9E}"/>
                </c:ext>
                <c:ext xmlns:c15="http://schemas.microsoft.com/office/drawing/2012/chart" uri="{CE6537A1-D6FC-4f65-9D91-7224C49458BB}">
                  <c15:dlblFieldTable>
                    <c15:dlblFTEntry>
                      <c15:txfldGUID>{7C16E1F5-051E-4038-B7F4-F5A8D55F98CA}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B6C-46FB-9669-186219666E9E}"/>
                </c:ext>
                <c:ext xmlns:c15="http://schemas.microsoft.com/office/drawing/2012/chart" uri="{CE6537A1-D6FC-4f65-9D91-7224C49458BB}">
                  <c15:dlblFieldTable>
                    <c15:dlblFTEntry>
                      <c15:txfldGUID>{6ADC619C-740A-434C-B02A-3FABB9F5DC7D}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B6C-46FB-9669-186219666E9E}"/>
                </c:ext>
                <c:ext xmlns:c15="http://schemas.microsoft.com/office/drawing/2012/chart" uri="{CE6537A1-D6FC-4f65-9D91-7224C49458BB}">
                  <c15:dlblFieldTable>
                    <c15:dlblFTEntry>
                      <c15:txfldGUID>{715EDEAF-39BF-46A1-AE8A-710C303AA3B9}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B6C-46FB-9669-186219666E9E}"/>
                </c:ext>
                <c:ext xmlns:c15="http://schemas.microsoft.com/office/drawing/2012/chart" uri="{CE6537A1-D6FC-4f65-9D91-7224C49458BB}">
                  <c15:dlblFieldTable>
                    <c15:dlblFTEntry>
                      <c15:txfldGUID>{7CFA0CCA-9108-4BFF-8E56-B74E6637311D}</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B6C-46FB-9669-186219666E9E}"/>
                </c:ext>
                <c:ext xmlns:c15="http://schemas.microsoft.com/office/drawing/2012/chart" uri="{CE6537A1-D6FC-4f65-9D91-7224C49458BB}">
                  <c15:dlblFieldTable>
                    <c15:dlblFTEntry>
                      <c15:txfldGUID>{05256CA3-9221-465A-B3D8-A8E40F4DDB21}</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B6C-46FB-9669-186219666E9E}"/>
                </c:ext>
                <c:ext xmlns:c15="http://schemas.microsoft.com/office/drawing/2012/chart" uri="{CE6537A1-D6FC-4f65-9D91-7224C49458BB}">
                  <c15:dlblFieldTable>
                    <c15:dlblFTEntry>
                      <c15:txfldGUID>{D4ABB698-B111-4D54-B285-F18472368944}</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B6C-46FB-9669-186219666E9E}"/>
                </c:ext>
                <c:ext xmlns:c15="http://schemas.microsoft.com/office/drawing/2012/chart" uri="{CE6537A1-D6FC-4f65-9D91-7224C49458BB}">
                  <c15:layout/>
                  <c15:dlblFieldTable>
                    <c15:dlblFTEntry>
                      <c15:txfldGUID>{AA7DE4DE-0A9D-4831-B273-C3F158DEC207}</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B6C-46FB-9669-186219666E9E}"/>
                </c:ext>
                <c:ext xmlns:c15="http://schemas.microsoft.com/office/drawing/2012/chart" uri="{CE6537A1-D6FC-4f65-9D91-7224C49458BB}">
                  <c15:layout/>
                  <c15:dlblFieldTable>
                    <c15:dlblFTEntry>
                      <c15:txfldGUID>{27C07B71-CB20-498A-A8C5-7909768E1D3C}</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57.7</c:v>
                </c:pt>
                <c:pt idx="32">
                  <c:v>57</c:v>
                </c:pt>
              </c:numCache>
            </c:numRef>
          </c:xVal>
          <c:yVal>
            <c:numRef>
              <c:f>公会計指標分析・財政指標組合せ分析表!$BP$55:$DC$55</c:f>
              <c:numCache>
                <c:formatCode>#,##0.0;"▲ "#,##0.0</c:formatCode>
                <c:ptCount val="40"/>
                <c:pt idx="24">
                  <c:v>15.5</c:v>
                </c:pt>
                <c:pt idx="32">
                  <c:v>14</c:v>
                </c:pt>
              </c:numCache>
            </c:numRef>
          </c:yVal>
          <c:smooth val="0"/>
          <c:extLst xmlns:c16r2="http://schemas.microsoft.com/office/drawing/2015/06/chart">
            <c:ext xmlns:c16="http://schemas.microsoft.com/office/drawing/2014/chart" uri="{C3380CC4-5D6E-409C-BE32-E72D297353CC}">
              <c16:uniqueId val="{00000013-6B6C-46FB-9669-186219666E9E}"/>
            </c:ext>
          </c:extLst>
        </c:ser>
        <c:dLbls>
          <c:showLegendKey val="0"/>
          <c:showVal val="1"/>
          <c:showCatName val="0"/>
          <c:showSerName val="0"/>
          <c:showPercent val="0"/>
          <c:showBubbleSize val="0"/>
        </c:dLbls>
        <c:axId val="951197640"/>
        <c:axId val="951198032"/>
      </c:scatterChart>
      <c:valAx>
        <c:axId val="951197640"/>
        <c:scaling>
          <c:orientation val="minMax"/>
          <c:max val="57.800000000000004"/>
          <c:min val="56.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51198032"/>
        <c:crosses val="autoZero"/>
        <c:crossBetween val="midCat"/>
      </c:valAx>
      <c:valAx>
        <c:axId val="951198032"/>
        <c:scaling>
          <c:orientation val="minMax"/>
          <c:max val="15.799999999999999"/>
          <c:min val="13.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511976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982-4370-BF12-6291337E3948}"/>
                </c:ext>
                <c:ext xmlns:c15="http://schemas.microsoft.com/office/drawing/2012/chart" uri="{CE6537A1-D6FC-4f65-9D91-7224C49458BB}">
                  <c15:dlblFieldTable>
                    <c15:dlblFTEntry>
                      <c15:txfldGUID>{9DAAC677-C27E-45EE-ACD2-724A725583DC}</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982-4370-BF12-6291337E3948}"/>
                </c:ext>
                <c:ext xmlns:c15="http://schemas.microsoft.com/office/drawing/2012/chart" uri="{CE6537A1-D6FC-4f65-9D91-7224C49458BB}">
                  <c15:dlblFieldTable>
                    <c15:dlblFTEntry>
                      <c15:txfldGUID>{DD86B93D-AFA9-459C-B87F-6221279DFD71}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982-4370-BF12-6291337E3948}"/>
                </c:ext>
                <c:ext xmlns:c15="http://schemas.microsoft.com/office/drawing/2012/chart" uri="{CE6537A1-D6FC-4f65-9D91-7224C49458BB}">
                  <c15:dlblFieldTable>
                    <c15:dlblFTEntry>
                      <c15:txfldGUID>{781C4B91-BDE6-4580-84D8-7885E950F300}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982-4370-BF12-6291337E3948}"/>
                </c:ext>
                <c:ext xmlns:c15="http://schemas.microsoft.com/office/drawing/2012/chart" uri="{CE6537A1-D6FC-4f65-9D91-7224C49458BB}">
                  <c15:dlblFieldTable>
                    <c15:dlblFTEntry>
                      <c15:txfldGUID>{8A412A0D-5994-476A-9FC7-AB2869C845F6}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982-4370-BF12-6291337E3948}"/>
                </c:ext>
                <c:ext xmlns:c15="http://schemas.microsoft.com/office/drawing/2012/chart" uri="{CE6537A1-D6FC-4f65-9D91-7224C49458BB}">
                  <c15:dlblFieldTable>
                    <c15:dlblFTEntry>
                      <c15:txfldGUID>{7C2E10BB-6038-4EF9-A1C9-335F0A66AE6E}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982-4370-BF12-6291337E3948}"/>
                </c:ext>
                <c:ext xmlns:c15="http://schemas.microsoft.com/office/drawing/2012/chart" uri="{CE6537A1-D6FC-4f65-9D91-7224C49458BB}">
                  <c15:dlblFieldTable>
                    <c15:dlblFTEntry>
                      <c15:txfldGUID>{15DDC66A-7802-499E-8B3F-2397A8E29EFA}</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982-4370-BF12-6291337E3948}"/>
                </c:ext>
                <c:ext xmlns:c15="http://schemas.microsoft.com/office/drawing/2012/chart" uri="{CE6537A1-D6FC-4f65-9D91-7224C49458BB}">
                  <c15:dlblFieldTable>
                    <c15:dlblFTEntry>
                      <c15:txfldGUID>{BECF7A00-4CC2-495F-8C6D-4A6ECD8084FB}</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982-4370-BF12-6291337E3948}"/>
                </c:ext>
                <c:ext xmlns:c15="http://schemas.microsoft.com/office/drawing/2012/chart" uri="{CE6537A1-D6FC-4f65-9D91-7224C49458BB}">
                  <c15:dlblFieldTable>
                    <c15:dlblFTEntry>
                      <c15:txfldGUID>{82908399-07CC-45EC-9F6E-2B69507D349C}</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982-4370-BF12-6291337E3948}"/>
                </c:ext>
                <c:ext xmlns:c15="http://schemas.microsoft.com/office/drawing/2012/chart" uri="{CE6537A1-D6FC-4f65-9D91-7224C49458BB}">
                  <c15:dlblFieldTable>
                    <c15:dlblFTEntry>
                      <c15:txfldGUID>{B128354F-5D81-452A-8269-FC686D7769D9}</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5</c:v>
                </c:pt>
                <c:pt idx="16">
                  <c:v>3.9</c:v>
                </c:pt>
                <c:pt idx="24">
                  <c:v>3.4</c:v>
                </c:pt>
                <c:pt idx="32">
                  <c:v>3.4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E982-4370-BF12-6291337E394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982-4370-BF12-6291337E3948}"/>
                </c:ext>
                <c:ext xmlns:c15="http://schemas.microsoft.com/office/drawing/2012/chart" uri="{CE6537A1-D6FC-4f65-9D91-7224C49458BB}">
                  <c15:layout/>
                  <c15:dlblFieldTable>
                    <c15:dlblFTEntry>
                      <c15:txfldGUID>{C14518F9-95F7-4E24-B6F9-D6FBA97AB3A8}</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982-4370-BF12-6291337E3948}"/>
                </c:ext>
                <c:ext xmlns:c15="http://schemas.microsoft.com/office/drawing/2012/chart" uri="{CE6537A1-D6FC-4f65-9D91-7224C49458BB}">
                  <c15:dlblFieldTable>
                    <c15:dlblFTEntry>
                      <c15:txfldGUID>{999D6B82-7B6A-4ED6-BCD2-8930CD40E23A}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982-4370-BF12-6291337E3948}"/>
                </c:ext>
                <c:ext xmlns:c15="http://schemas.microsoft.com/office/drawing/2012/chart" uri="{CE6537A1-D6FC-4f65-9D91-7224C49458BB}">
                  <c15:dlblFieldTable>
                    <c15:dlblFTEntry>
                      <c15:txfldGUID>{8F8983ED-422F-4367-B532-25BA305E3E78}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982-4370-BF12-6291337E3948}"/>
                </c:ext>
                <c:ext xmlns:c15="http://schemas.microsoft.com/office/drawing/2012/chart" uri="{CE6537A1-D6FC-4f65-9D91-7224C49458BB}">
                  <c15:dlblFieldTable>
                    <c15:dlblFTEntry>
                      <c15:txfldGUID>{CCAC0EF8-831C-4C57-A4E8-167A33605FB5}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982-4370-BF12-6291337E3948}"/>
                </c:ext>
                <c:ext xmlns:c15="http://schemas.microsoft.com/office/drawing/2012/chart" uri="{CE6537A1-D6FC-4f65-9D91-7224C49458BB}">
                  <c15:dlblFieldTable>
                    <c15:dlblFTEntry>
                      <c15:txfldGUID>{52513375-334F-46C8-A3BB-8C1E66B3AD18}</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982-4370-BF12-6291337E3948}"/>
                </c:ext>
                <c:ext xmlns:c15="http://schemas.microsoft.com/office/drawing/2012/chart" uri="{CE6537A1-D6FC-4f65-9D91-7224C49458BB}">
                  <c15:layout/>
                  <c15:dlblFieldTable>
                    <c15:dlblFTEntry>
                      <c15:txfldGUID>{76017FB7-5068-4AC1-8C94-EEEAAE3614B9}</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982-4370-BF12-6291337E3948}"/>
                </c:ext>
                <c:ext xmlns:c15="http://schemas.microsoft.com/office/drawing/2012/chart" uri="{CE6537A1-D6FC-4f65-9D91-7224C49458BB}">
                  <c15:layout/>
                  <c15:dlblFieldTable>
                    <c15:dlblFTEntry>
                      <c15:txfldGUID>{20B46968-F0A7-4B6F-81A0-D44B49428BA1}</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982-4370-BF12-6291337E3948}"/>
                </c:ext>
                <c:ext xmlns:c15="http://schemas.microsoft.com/office/drawing/2012/chart" uri="{CE6537A1-D6FC-4f65-9D91-7224C49458BB}">
                  <c15:layout/>
                  <c15:dlblFieldTable>
                    <c15:dlblFTEntry>
                      <c15:txfldGUID>{E4C0AC62-D34D-4E14-8E1E-B9400D3CCC74}</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982-4370-BF12-6291337E3948}"/>
                </c:ext>
                <c:ext xmlns:c15="http://schemas.microsoft.com/office/drawing/2012/chart" uri="{CE6537A1-D6FC-4f65-9D91-7224C49458BB}">
                  <c15:layout/>
                  <c15:dlblFieldTable>
                    <c15:dlblFTEntry>
                      <c15:txfldGUID>{868EC74C-705A-4776-8F2A-1046BBF3CF20}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7.7</c:v>
                </c:pt>
                <c:pt idx="16">
                  <c:v>7.1</c:v>
                </c:pt>
                <c:pt idx="24">
                  <c:v>6.6</c:v>
                </c:pt>
                <c:pt idx="32">
                  <c:v>6.5</c:v>
                </c:pt>
              </c:numCache>
            </c:numRef>
          </c:xVal>
          <c:yVal>
            <c:numRef>
              <c:f>公会計指標分析・財政指標組合せ分析表!$BP$77:$DC$77</c:f>
              <c:numCache>
                <c:formatCode>#,##0.0;"▲ "#,##0.0</c:formatCode>
                <c:ptCount val="40"/>
                <c:pt idx="0">
                  <c:v>22.3</c:v>
                </c:pt>
                <c:pt idx="8">
                  <c:v>20.3</c:v>
                </c:pt>
                <c:pt idx="16">
                  <c:v>20.2</c:v>
                </c:pt>
                <c:pt idx="24">
                  <c:v>15.5</c:v>
                </c:pt>
                <c:pt idx="32">
                  <c:v>14</c:v>
                </c:pt>
              </c:numCache>
            </c:numRef>
          </c:yVal>
          <c:smooth val="0"/>
          <c:extLst xmlns:c16r2="http://schemas.microsoft.com/office/drawing/2015/06/chart">
            <c:ext xmlns:c16="http://schemas.microsoft.com/office/drawing/2014/chart" uri="{C3380CC4-5D6E-409C-BE32-E72D297353CC}">
              <c16:uniqueId val="{00000013-E982-4370-BF12-6291337E3948}"/>
            </c:ext>
          </c:extLst>
        </c:ser>
        <c:dLbls>
          <c:showLegendKey val="0"/>
          <c:showVal val="1"/>
          <c:showCatName val="0"/>
          <c:showSerName val="0"/>
          <c:showPercent val="0"/>
          <c:showBubbleSize val="0"/>
        </c:dLbls>
        <c:axId val="951198816"/>
        <c:axId val="951199208"/>
      </c:scatterChart>
      <c:valAx>
        <c:axId val="951198816"/>
        <c:scaling>
          <c:orientation val="minMax"/>
          <c:max val="8.6999999999999993"/>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51199208"/>
        <c:crosses val="autoZero"/>
        <c:crossBetween val="midCat"/>
      </c:valAx>
      <c:valAx>
        <c:axId val="951199208"/>
        <c:scaling>
          <c:orientation val="minMax"/>
          <c:max val="23.700000000000003"/>
          <c:min val="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511988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は、減少傾向にあり、平成２６年度以降は約９億円前後で推移している。今後は、償還期間終了により償還金が減少する一方、合併特例債や過疎対策事業債等に係る償還金が年々増加してくるため、平成３１年度以降は全体的には微増すると見込まれる。今後も起債事業の取捨選択を行い、新規借入の抑制に努めるとともに、繰上償還等を実施していくことで、元利償還金の削減を図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将来負担額については、昨年度と比較して、一般会計等に係る地方債の現在高が１億８百万円の増加、公営企業債等繰入見込額が２億１千８百万円の減少となった。</a:t>
          </a:r>
        </a:p>
        <a:p>
          <a:r>
            <a:rPr kumimoji="1" lang="ja-JP" altLang="en-US" sz="1400">
              <a:latin typeface="ＭＳ ゴシック" pitchFamily="49" charset="-128"/>
              <a:ea typeface="ＭＳ ゴシック" pitchFamily="49" charset="-128"/>
            </a:rPr>
            <a:t>一方、公共施設整備基金をはじめとした各基金への積立等により、充当可能財源等が増加したことから、将来負担比率に変更はなかった。</a:t>
          </a:r>
        </a:p>
        <a:p>
          <a:r>
            <a:rPr kumimoji="1" lang="ja-JP" altLang="en-US" sz="1400">
              <a:latin typeface="ＭＳ ゴシック" pitchFamily="49" charset="-128"/>
              <a:ea typeface="ＭＳ ゴシック" pitchFamily="49" charset="-128"/>
            </a:rPr>
            <a:t>今後は、地方債の新規発行の抑制に努め、地方債現在高の減少を目指す。</a:t>
          </a:r>
        </a:p>
        <a:p>
          <a:r>
            <a:rPr kumimoji="1" lang="ja-JP" altLang="en-US" sz="1400">
              <a:latin typeface="ＭＳ ゴシック" pitchFamily="49" charset="-128"/>
              <a:ea typeface="ＭＳ ゴシック" pitchFamily="49" charset="-128"/>
            </a:rPr>
            <a:t>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福岡県みやこ町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９年度は、余剰金を約６億５千万円公共施設整備基金へ積立てたが、伊良原ダム関連事業充当のために、伊良原ダム周辺地域振興基金を約９億８千万円取崩したので、全体としては前年度比１億９千７百万の減となった。その他の主な増減内容は、防衛補助金を財源として行っている事業の基金の積立と取崩がそれぞれ４件、ふるさと納税を財源としている、ふるさとづくり基金の積立と取崩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９年度末で約１３２億の基金残高があるものの、小学校再編事業、公共施設の統廃合事業、町営住宅建設事業など、基金を充当する見込みの事業が控えているため、今後は残高が減少する見込みである。適切な財源確保と歳出の精査により、健全な基金運営を行うように努める。</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公共施設整備基金：公共施設の建設及び改修、その他の整備に要する資金に充てるための基金</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合併地域振興基金：住民の連帯の強化、協働のまちづくりの推進、地域振興に要する資金にあてるための基金</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町営住宅整備基金：町営住宅や共同施設の整備又は修繕、改良に要する資金に充てるための基金</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９年度は、余剰金を約６億５千万円公共施設整備基金へ積立てたが、伊良原ダム関連事業充当のために、伊良原ダム周辺地域振興基金を約９億８千万円取崩したので、全体としては前年度比２億４百万円の減となった。その他の主な増減内容は、防衛補助金を財源として行っている事業の基金の積立と取崩がそれぞれ４件、ふるさと納税を財源としている、ふるさとづくり基金の積立と取崩であ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在、特定目的基金の中で最も残高が多いのは公共施設整備基金であるが、２９年度より庁舎の整備に充当しており、今後も小学校や体育施設、支所の統廃合に伴う建設や解体の費用に充当予定である。次に残高の多い合併地域振興基金は、今まで取崩の実績は無かったが、基金の積立のために借用した合併特例債の償還も終了してきていることから、３１年度より施設の整備に充当予定である。町営住宅整備基金は、２７年度より町営住宅の建替費用に充当するため取崩を行っており、今後も継続的に町営住宅整備に充当予定であ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平成２７年度以降、利子の積立による増額のみで、元金の積立は行っていない。</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将来の財源不足に備え、繰入は当面行わない予定である。</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平成２７年度以降、利子の積立による増額のみで、元金の積立は行っていない。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繰上償還が生じた場合には、財源として繰入予定である。</a:t>
          </a: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6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20,125
19,980
151.34
13,068,304
11,781,761
697,764
6,719,915
11,222,605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374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257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102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59473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当町では、平成２８年度に策定した公共施設等総合管理計画において、適切な保有規模に近づけるため、老朽化した施設の集約化・複合化や除却を進めている。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有形固定資産減価償却率においては、ゆるやかな上昇傾向にはあるものの、類似団体と比較すると平均を下回っており、これまでの取組の効果が表れていると考えられる。</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152491</xdr:rowOff>
    </xdr:from>
    <xdr:to>
      <xdr:col>23</xdr:col>
      <xdr:colOff>85090</xdr:colOff>
      <xdr:row>34</xdr:row>
      <xdr:rowOff>57785</xdr:rowOff>
    </xdr:to>
    <xdr:cxnSp macro="">
      <xdr:nvCxnSpPr>
        <xdr:cNvPr id="73" name="直線コネクタ 72"/>
        <xdr:cNvCxnSpPr/>
      </xdr:nvCxnSpPr>
      <xdr:spPr>
        <a:xfrm flipV="1">
          <a:off x="4206240" y="5265511"/>
          <a:ext cx="1270" cy="124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4" name="有形固定資産減価償却率最小値テキスト"/>
        <xdr:cNvSpPr txBox="1"/>
      </xdr:nvSpPr>
      <xdr:spPr>
        <a:xfrm>
          <a:off x="4258945" y="651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5" name="直線コネクタ 74"/>
        <xdr:cNvCxnSpPr/>
      </xdr:nvCxnSpPr>
      <xdr:spPr>
        <a:xfrm>
          <a:off x="4119245" y="651192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99168</xdr:rowOff>
    </xdr:from>
    <xdr:ext cx="405111" cy="259045"/>
    <xdr:sp macro="" textlink="">
      <xdr:nvSpPr>
        <xdr:cNvPr id="76" name="有形固定資産減価償却率最大値テキスト"/>
        <xdr:cNvSpPr txBox="1"/>
      </xdr:nvSpPr>
      <xdr:spPr>
        <a:xfrm>
          <a:off x="4258945" y="5044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152491</xdr:rowOff>
    </xdr:from>
    <xdr:to>
      <xdr:col>23</xdr:col>
      <xdr:colOff>174625</xdr:colOff>
      <xdr:row>26</xdr:row>
      <xdr:rowOff>152491</xdr:rowOff>
    </xdr:to>
    <xdr:cxnSp macro="">
      <xdr:nvCxnSpPr>
        <xdr:cNvPr id="77" name="直線コネクタ 76"/>
        <xdr:cNvCxnSpPr/>
      </xdr:nvCxnSpPr>
      <xdr:spPr>
        <a:xfrm>
          <a:off x="4119245" y="526551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27866</xdr:rowOff>
    </xdr:from>
    <xdr:ext cx="405111" cy="259045"/>
    <xdr:sp macro="" textlink="">
      <xdr:nvSpPr>
        <xdr:cNvPr id="78" name="有形固定資産減価償却率平均値テキスト"/>
        <xdr:cNvSpPr txBox="1"/>
      </xdr:nvSpPr>
      <xdr:spPr>
        <a:xfrm>
          <a:off x="4258945" y="564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4989</xdr:rowOff>
    </xdr:from>
    <xdr:to>
      <xdr:col>23</xdr:col>
      <xdr:colOff>136525</xdr:colOff>
      <xdr:row>30</xdr:row>
      <xdr:rowOff>106589</xdr:rowOff>
    </xdr:to>
    <xdr:sp macro="" textlink="">
      <xdr:nvSpPr>
        <xdr:cNvPr id="79" name="フローチャート: 判断 78"/>
        <xdr:cNvSpPr/>
      </xdr:nvSpPr>
      <xdr:spPr>
        <a:xfrm>
          <a:off x="4157345" y="57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154849</xdr:rowOff>
    </xdr:from>
    <xdr:to>
      <xdr:col>19</xdr:col>
      <xdr:colOff>187325</xdr:colOff>
      <xdr:row>30</xdr:row>
      <xdr:rowOff>84999</xdr:rowOff>
    </xdr:to>
    <xdr:sp macro="" textlink="">
      <xdr:nvSpPr>
        <xdr:cNvPr id="80" name="フローチャート: 判断 79"/>
        <xdr:cNvSpPr/>
      </xdr:nvSpPr>
      <xdr:spPr>
        <a:xfrm>
          <a:off x="3537585" y="57707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82097</xdr:rowOff>
    </xdr:from>
    <xdr:to>
      <xdr:col>15</xdr:col>
      <xdr:colOff>187325</xdr:colOff>
      <xdr:row>31</xdr:row>
      <xdr:rowOff>12247</xdr:rowOff>
    </xdr:to>
    <xdr:sp macro="" textlink="">
      <xdr:nvSpPr>
        <xdr:cNvPr id="81" name="フローチャート: 判断 80"/>
        <xdr:cNvSpPr/>
      </xdr:nvSpPr>
      <xdr:spPr>
        <a:xfrm>
          <a:off x="2867025" y="58656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122192</xdr:rowOff>
    </xdr:from>
    <xdr:to>
      <xdr:col>23</xdr:col>
      <xdr:colOff>136525</xdr:colOff>
      <xdr:row>31</xdr:row>
      <xdr:rowOff>52342</xdr:rowOff>
    </xdr:to>
    <xdr:sp macro="" textlink="">
      <xdr:nvSpPr>
        <xdr:cNvPr id="87" name="楕円 86"/>
        <xdr:cNvSpPr/>
      </xdr:nvSpPr>
      <xdr:spPr>
        <a:xfrm>
          <a:off x="4157345" y="59057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100619</xdr:rowOff>
    </xdr:from>
    <xdr:ext cx="405111" cy="259045"/>
    <xdr:sp macro="" textlink="">
      <xdr:nvSpPr>
        <xdr:cNvPr id="88" name="有形固定資産減価償却率該当値テキスト"/>
        <xdr:cNvSpPr txBox="1"/>
      </xdr:nvSpPr>
      <xdr:spPr>
        <a:xfrm>
          <a:off x="4258945" y="5884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156119</xdr:rowOff>
    </xdr:from>
    <xdr:to>
      <xdr:col>19</xdr:col>
      <xdr:colOff>187325</xdr:colOff>
      <xdr:row>31</xdr:row>
      <xdr:rowOff>86269</xdr:rowOff>
    </xdr:to>
    <xdr:sp macro="" textlink="">
      <xdr:nvSpPr>
        <xdr:cNvPr id="89" name="楕円 88"/>
        <xdr:cNvSpPr/>
      </xdr:nvSpPr>
      <xdr:spPr>
        <a:xfrm>
          <a:off x="3537585" y="59396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1542</xdr:rowOff>
    </xdr:from>
    <xdr:to>
      <xdr:col>23</xdr:col>
      <xdr:colOff>85725</xdr:colOff>
      <xdr:row>31</xdr:row>
      <xdr:rowOff>35469</xdr:rowOff>
    </xdr:to>
    <xdr:cxnSp macro="">
      <xdr:nvCxnSpPr>
        <xdr:cNvPr id="90" name="直線コネクタ 89"/>
        <xdr:cNvCxnSpPr/>
      </xdr:nvCxnSpPr>
      <xdr:spPr>
        <a:xfrm flipV="1">
          <a:off x="3588385" y="5952762"/>
          <a:ext cx="61976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101526</xdr:rowOff>
    </xdr:from>
    <xdr:ext cx="405111" cy="259045"/>
    <xdr:sp macro="" textlink="">
      <xdr:nvSpPr>
        <xdr:cNvPr id="91" name="n_1aveValue有形固定資産減価償却率"/>
        <xdr:cNvSpPr txBox="1"/>
      </xdr:nvSpPr>
      <xdr:spPr>
        <a:xfrm>
          <a:off x="3395989" y="5549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28774</xdr:rowOff>
    </xdr:from>
    <xdr:ext cx="405111" cy="259045"/>
    <xdr:sp macro="" textlink="">
      <xdr:nvSpPr>
        <xdr:cNvPr id="92" name="n_2aveValue有形固定資産減価償却率"/>
        <xdr:cNvSpPr txBox="1"/>
      </xdr:nvSpPr>
      <xdr:spPr>
        <a:xfrm>
          <a:off x="2738129" y="5644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77396</xdr:rowOff>
    </xdr:from>
    <xdr:ext cx="405111" cy="259045"/>
    <xdr:sp macro="" textlink="">
      <xdr:nvSpPr>
        <xdr:cNvPr id="93" name="n_1mainValue有形固定資産減価償却率"/>
        <xdr:cNvSpPr txBox="1"/>
      </xdr:nvSpPr>
      <xdr:spPr>
        <a:xfrm>
          <a:off x="3395989" y="6028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0785706" y="4523677"/>
          <a:ext cx="115777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2250503" y="4507006"/>
          <a:ext cx="679284"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れまで計画的に職員数を減少させるなどの経費削減対策を行ってきたことにより、債務償還可能年数は類似団体平均より低くなっている。今後は、施設統廃合による大型事業が予定されているが、将来負担額抑制のため起債借入を計画的に実施していく。</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xdr:cNvSpPr txBox="1"/>
      </xdr:nvSpPr>
      <xdr:spPr>
        <a:xfrm>
          <a:off x="9645528" y="651168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xdr:cNvSpPr txBox="1"/>
      </xdr:nvSpPr>
      <xdr:spPr>
        <a:xfrm>
          <a:off x="9645528" y="615946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4" name="テキスト ボックス 113"/>
        <xdr:cNvSpPr txBox="1"/>
      </xdr:nvSpPr>
      <xdr:spPr>
        <a:xfrm>
          <a:off x="9645528" y="580725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6" name="テキスト ボックス 115"/>
        <xdr:cNvSpPr txBox="1"/>
      </xdr:nvSpPr>
      <xdr:spPr>
        <a:xfrm>
          <a:off x="9645528" y="54550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xdr:cNvSpPr txBox="1"/>
      </xdr:nvSpPr>
      <xdr:spPr>
        <a:xfrm>
          <a:off x="959423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959423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22" name="直線コネクタ 121"/>
        <xdr:cNvCxnSpPr/>
      </xdr:nvCxnSpPr>
      <xdr:spPr>
        <a:xfrm flipV="1">
          <a:off x="13027660" y="5384730"/>
          <a:ext cx="1269" cy="122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xdr:cNvSpPr txBox="1"/>
      </xdr:nvSpPr>
      <xdr:spPr>
        <a:xfrm>
          <a:off x="13080365" y="66093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xdr:cNvCxnSpPr/>
      </xdr:nvCxnSpPr>
      <xdr:spPr>
        <a:xfrm>
          <a:off x="12963525" y="6605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5" name="債務償還可能年数最大値テキスト"/>
        <xdr:cNvSpPr txBox="1"/>
      </xdr:nvSpPr>
      <xdr:spPr>
        <a:xfrm>
          <a:off x="13080365" y="516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26" name="直線コネクタ 125"/>
        <xdr:cNvCxnSpPr/>
      </xdr:nvCxnSpPr>
      <xdr:spPr>
        <a:xfrm>
          <a:off x="12963525" y="5384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26052</xdr:rowOff>
    </xdr:from>
    <xdr:ext cx="340478" cy="259045"/>
    <xdr:sp macro="" textlink="">
      <xdr:nvSpPr>
        <xdr:cNvPr id="127" name="債務償還可能年数平均値テキスト"/>
        <xdr:cNvSpPr txBox="1"/>
      </xdr:nvSpPr>
      <xdr:spPr>
        <a:xfrm>
          <a:off x="13080365" y="580963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3175</xdr:rowOff>
    </xdr:from>
    <xdr:to>
      <xdr:col>76</xdr:col>
      <xdr:colOff>73025</xdr:colOff>
      <xdr:row>31</xdr:row>
      <xdr:rowOff>104775</xdr:rowOff>
    </xdr:to>
    <xdr:sp macro="" textlink="">
      <xdr:nvSpPr>
        <xdr:cNvPr id="128" name="フローチャート: 判断 127"/>
        <xdr:cNvSpPr/>
      </xdr:nvSpPr>
      <xdr:spPr>
        <a:xfrm>
          <a:off x="13001625" y="5954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119592</xdr:rowOff>
    </xdr:from>
    <xdr:to>
      <xdr:col>76</xdr:col>
      <xdr:colOff>73025</xdr:colOff>
      <xdr:row>33</xdr:row>
      <xdr:rowOff>49742</xdr:rowOff>
    </xdr:to>
    <xdr:sp macro="" textlink="">
      <xdr:nvSpPr>
        <xdr:cNvPr id="134" name="楕円 133"/>
        <xdr:cNvSpPr/>
      </xdr:nvSpPr>
      <xdr:spPr>
        <a:xfrm>
          <a:off x="13001625" y="62384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98019</xdr:rowOff>
    </xdr:from>
    <xdr:ext cx="340478" cy="259045"/>
    <xdr:sp macro="" textlink="">
      <xdr:nvSpPr>
        <xdr:cNvPr id="135" name="債務償還可能年数該当値テキスト"/>
        <xdr:cNvSpPr txBox="1"/>
      </xdr:nvSpPr>
      <xdr:spPr>
        <a:xfrm>
          <a:off x="13080365" y="62168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20,125
19,980
151.34
13,068,304
11,781,761
697,764
6,719,915
11,222,605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608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7196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97155</xdr:rowOff>
    </xdr:from>
    <xdr:to>
      <xdr:col>24</xdr:col>
      <xdr:colOff>62865</xdr:colOff>
      <xdr:row>41</xdr:row>
      <xdr:rowOff>51435</xdr:rowOff>
    </xdr:to>
    <xdr:cxnSp macro="">
      <xdr:nvCxnSpPr>
        <xdr:cNvPr id="56" name="直線コネクタ 55"/>
        <xdr:cNvCxnSpPr/>
      </xdr:nvCxnSpPr>
      <xdr:spPr>
        <a:xfrm flipV="1">
          <a:off x="4086225" y="562927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124960" y="692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020820" y="6924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43832</xdr:rowOff>
    </xdr:from>
    <xdr:ext cx="405111" cy="259045"/>
    <xdr:sp macro="" textlink="">
      <xdr:nvSpPr>
        <xdr:cNvPr id="59" name="【道路】&#10;有形固定資産減価償却率最大値テキスト"/>
        <xdr:cNvSpPr txBox="1"/>
      </xdr:nvSpPr>
      <xdr:spPr>
        <a:xfrm>
          <a:off x="412496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97155</xdr:rowOff>
    </xdr:from>
    <xdr:to>
      <xdr:col>24</xdr:col>
      <xdr:colOff>152400</xdr:colOff>
      <xdr:row>33</xdr:row>
      <xdr:rowOff>97155</xdr:rowOff>
    </xdr:to>
    <xdr:cxnSp macro="">
      <xdr:nvCxnSpPr>
        <xdr:cNvPr id="60" name="直線コネクタ 59"/>
        <xdr:cNvCxnSpPr/>
      </xdr:nvCxnSpPr>
      <xdr:spPr>
        <a:xfrm>
          <a:off x="4020820" y="562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111142</xdr:rowOff>
    </xdr:from>
    <xdr:ext cx="405111" cy="259045"/>
    <xdr:sp macro="" textlink="">
      <xdr:nvSpPr>
        <xdr:cNvPr id="61" name="【道路】&#10;有形固定資産減価償却率平均値テキスト"/>
        <xdr:cNvSpPr txBox="1"/>
      </xdr:nvSpPr>
      <xdr:spPr>
        <a:xfrm>
          <a:off x="4124960" y="614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88265</xdr:rowOff>
    </xdr:from>
    <xdr:to>
      <xdr:col>24</xdr:col>
      <xdr:colOff>114300</xdr:colOff>
      <xdr:row>38</xdr:row>
      <xdr:rowOff>18415</xdr:rowOff>
    </xdr:to>
    <xdr:sp macro="" textlink="">
      <xdr:nvSpPr>
        <xdr:cNvPr id="62" name="フローチャート: 判断 61"/>
        <xdr:cNvSpPr/>
      </xdr:nvSpPr>
      <xdr:spPr>
        <a:xfrm>
          <a:off x="403606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xdr:cNvSpPr/>
      </xdr:nvSpPr>
      <xdr:spPr>
        <a:xfrm>
          <a:off x="3312160" y="63252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132080</xdr:rowOff>
    </xdr:from>
    <xdr:to>
      <xdr:col>15</xdr:col>
      <xdr:colOff>101600</xdr:colOff>
      <xdr:row>38</xdr:row>
      <xdr:rowOff>62230</xdr:rowOff>
    </xdr:to>
    <xdr:sp macro="" textlink="">
      <xdr:nvSpPr>
        <xdr:cNvPr id="64" name="フローチャート: 判断 63"/>
        <xdr:cNvSpPr/>
      </xdr:nvSpPr>
      <xdr:spPr>
        <a:xfrm>
          <a:off x="251460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31115</xdr:rowOff>
    </xdr:from>
    <xdr:to>
      <xdr:col>24</xdr:col>
      <xdr:colOff>114300</xdr:colOff>
      <xdr:row>39</xdr:row>
      <xdr:rowOff>132715</xdr:rowOff>
    </xdr:to>
    <xdr:sp macro="" textlink="">
      <xdr:nvSpPr>
        <xdr:cNvPr id="70" name="楕円 69"/>
        <xdr:cNvSpPr/>
      </xdr:nvSpPr>
      <xdr:spPr>
        <a:xfrm>
          <a:off x="403606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9542</xdr:rowOff>
    </xdr:from>
    <xdr:ext cx="405111" cy="259045"/>
    <xdr:sp macro="" textlink="">
      <xdr:nvSpPr>
        <xdr:cNvPr id="71" name="【道路】&#10;有形固定資産減価償却率該当値テキスト"/>
        <xdr:cNvSpPr txBox="1"/>
      </xdr:nvSpPr>
      <xdr:spPr>
        <a:xfrm>
          <a:off x="4124960"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55880</xdr:rowOff>
    </xdr:from>
    <xdr:to>
      <xdr:col>20</xdr:col>
      <xdr:colOff>38100</xdr:colOff>
      <xdr:row>39</xdr:row>
      <xdr:rowOff>157480</xdr:rowOff>
    </xdr:to>
    <xdr:sp macro="" textlink="">
      <xdr:nvSpPr>
        <xdr:cNvPr id="72" name="楕円 71"/>
        <xdr:cNvSpPr/>
      </xdr:nvSpPr>
      <xdr:spPr>
        <a:xfrm>
          <a:off x="3312160" y="65938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81915</xdr:rowOff>
    </xdr:from>
    <xdr:to>
      <xdr:col>24</xdr:col>
      <xdr:colOff>63500</xdr:colOff>
      <xdr:row>39</xdr:row>
      <xdr:rowOff>106680</xdr:rowOff>
    </xdr:to>
    <xdr:cxnSp macro="">
      <xdr:nvCxnSpPr>
        <xdr:cNvPr id="73" name="直線コネクタ 72"/>
        <xdr:cNvCxnSpPr/>
      </xdr:nvCxnSpPr>
      <xdr:spPr>
        <a:xfrm flipV="1">
          <a:off x="3355340" y="6619875"/>
          <a:ext cx="7315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74" name="n_1aveValue【道路】&#10;有形固定資産減価償却率"/>
        <xdr:cNvSpPr txBox="1"/>
      </xdr:nvSpPr>
      <xdr:spPr>
        <a:xfrm>
          <a:off x="317056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78757</xdr:rowOff>
    </xdr:from>
    <xdr:ext cx="405111" cy="259045"/>
    <xdr:sp macro="" textlink="">
      <xdr:nvSpPr>
        <xdr:cNvPr id="75" name="n_2aveValue【道路】&#10;有形固定資産減価償却率"/>
        <xdr:cNvSpPr txBox="1"/>
      </xdr:nvSpPr>
      <xdr:spPr>
        <a:xfrm>
          <a:off x="238570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148607</xdr:rowOff>
    </xdr:from>
    <xdr:ext cx="405111" cy="259045"/>
    <xdr:sp macro="" textlink="">
      <xdr:nvSpPr>
        <xdr:cNvPr id="76" name="n_1mainValue【道路】&#10;有形固定資産減価償却率"/>
        <xdr:cNvSpPr txBox="1"/>
      </xdr:nvSpPr>
      <xdr:spPr>
        <a:xfrm>
          <a:off x="317056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87" name="直線コネクタ 86"/>
        <xdr:cNvCxnSpPr/>
      </xdr:nvCxnSpPr>
      <xdr:spPr>
        <a:xfrm>
          <a:off x="5826760" y="71742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88" name="テキスト ボックス 87"/>
        <xdr:cNvSpPr txBox="1"/>
      </xdr:nvSpPr>
      <xdr:spPr>
        <a:xfrm>
          <a:off x="5405301" y="70358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89" name="直線コネクタ 88"/>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90" name="テキスト ボックス 89"/>
        <xdr:cNvSpPr txBox="1"/>
      </xdr:nvSpPr>
      <xdr:spPr>
        <a:xfrm>
          <a:off x="5364041" y="67538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91" name="直線コネクタ 90"/>
        <xdr:cNvCxnSpPr/>
      </xdr:nvCxnSpPr>
      <xdr:spPr>
        <a:xfrm>
          <a:off x="5826760" y="6614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92" name="テキスト ボックス 91"/>
        <xdr:cNvSpPr txBox="1"/>
      </xdr:nvSpPr>
      <xdr:spPr>
        <a:xfrm>
          <a:off x="5364041" y="64757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95" name="直線コネクタ 94"/>
        <xdr:cNvCxnSpPr/>
      </xdr:nvCxnSpPr>
      <xdr:spPr>
        <a:xfrm>
          <a:off x="5826760" y="6054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96" name="テキスト ボックス 95"/>
        <xdr:cNvSpPr txBox="1"/>
      </xdr:nvSpPr>
      <xdr:spPr>
        <a:xfrm>
          <a:off x="5364041" y="5915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97" name="直線コネクタ 96"/>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98" name="テキスト ボックス 97"/>
        <xdr:cNvSpPr txBox="1"/>
      </xdr:nvSpPr>
      <xdr:spPr>
        <a:xfrm>
          <a:off x="5364041" y="56375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99" name="直線コネクタ 98"/>
        <xdr:cNvCxnSpPr/>
      </xdr:nvCxnSpPr>
      <xdr:spPr>
        <a:xfrm>
          <a:off x="5826760" y="5497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00" name="テキスト ボックス 99"/>
        <xdr:cNvSpPr txBox="1"/>
      </xdr:nvSpPr>
      <xdr:spPr>
        <a:xfrm>
          <a:off x="5364041" y="5359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2" name="テキスト ボックス 101"/>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107433</xdr:rowOff>
    </xdr:from>
    <xdr:to>
      <xdr:col>54</xdr:col>
      <xdr:colOff>189865</xdr:colOff>
      <xdr:row>41</xdr:row>
      <xdr:rowOff>144066</xdr:rowOff>
    </xdr:to>
    <xdr:cxnSp macro="">
      <xdr:nvCxnSpPr>
        <xdr:cNvPr id="104" name="直線コネクタ 103"/>
        <xdr:cNvCxnSpPr/>
      </xdr:nvCxnSpPr>
      <xdr:spPr>
        <a:xfrm flipV="1">
          <a:off x="9219565" y="5639553"/>
          <a:ext cx="0" cy="1377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147893</xdr:rowOff>
    </xdr:from>
    <xdr:ext cx="469744" cy="259045"/>
    <xdr:sp macro="" textlink="">
      <xdr:nvSpPr>
        <xdr:cNvPr id="105" name="【道路】&#10;一人当たり延長最小値テキスト"/>
        <xdr:cNvSpPr txBox="1"/>
      </xdr:nvSpPr>
      <xdr:spPr>
        <a:xfrm>
          <a:off x="9258300" y="702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144066</xdr:rowOff>
    </xdr:from>
    <xdr:to>
      <xdr:col>55</xdr:col>
      <xdr:colOff>88900</xdr:colOff>
      <xdr:row>41</xdr:row>
      <xdr:rowOff>144066</xdr:rowOff>
    </xdr:to>
    <xdr:cxnSp macro="">
      <xdr:nvCxnSpPr>
        <xdr:cNvPr id="106" name="直線コネクタ 105"/>
        <xdr:cNvCxnSpPr/>
      </xdr:nvCxnSpPr>
      <xdr:spPr>
        <a:xfrm>
          <a:off x="9154160" y="7017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54110</xdr:rowOff>
    </xdr:from>
    <xdr:ext cx="534377" cy="259045"/>
    <xdr:sp macro="" textlink="">
      <xdr:nvSpPr>
        <xdr:cNvPr id="107" name="【道路】&#10;一人当たり延長最大値テキスト"/>
        <xdr:cNvSpPr txBox="1"/>
      </xdr:nvSpPr>
      <xdr:spPr>
        <a:xfrm>
          <a:off x="9258300" y="541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107433</xdr:rowOff>
    </xdr:from>
    <xdr:to>
      <xdr:col>55</xdr:col>
      <xdr:colOff>88900</xdr:colOff>
      <xdr:row>33</xdr:row>
      <xdr:rowOff>107433</xdr:rowOff>
    </xdr:to>
    <xdr:cxnSp macro="">
      <xdr:nvCxnSpPr>
        <xdr:cNvPr id="108" name="直線コネクタ 107"/>
        <xdr:cNvCxnSpPr/>
      </xdr:nvCxnSpPr>
      <xdr:spPr>
        <a:xfrm>
          <a:off x="9154160" y="5639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87037</xdr:rowOff>
    </xdr:from>
    <xdr:ext cx="534377" cy="259045"/>
    <xdr:sp macro="" textlink="">
      <xdr:nvSpPr>
        <xdr:cNvPr id="109" name="【道路】&#10;一人当たり延長平均値テキスト"/>
        <xdr:cNvSpPr txBox="1"/>
      </xdr:nvSpPr>
      <xdr:spPr>
        <a:xfrm>
          <a:off x="9258300" y="6624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108610</xdr:rowOff>
    </xdr:from>
    <xdr:to>
      <xdr:col>55</xdr:col>
      <xdr:colOff>50800</xdr:colOff>
      <xdr:row>40</xdr:row>
      <xdr:rowOff>38760</xdr:rowOff>
    </xdr:to>
    <xdr:sp macro="" textlink="">
      <xdr:nvSpPr>
        <xdr:cNvPr id="110" name="フローチャート: 判断 109"/>
        <xdr:cNvSpPr/>
      </xdr:nvSpPr>
      <xdr:spPr>
        <a:xfrm>
          <a:off x="9192260" y="66465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108239</xdr:rowOff>
    </xdr:from>
    <xdr:to>
      <xdr:col>50</xdr:col>
      <xdr:colOff>165100</xdr:colOff>
      <xdr:row>40</xdr:row>
      <xdr:rowOff>38389</xdr:rowOff>
    </xdr:to>
    <xdr:sp macro="" textlink="">
      <xdr:nvSpPr>
        <xdr:cNvPr id="111" name="フローチャート: 判断 110"/>
        <xdr:cNvSpPr/>
      </xdr:nvSpPr>
      <xdr:spPr>
        <a:xfrm>
          <a:off x="8445500" y="66461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123698</xdr:rowOff>
    </xdr:from>
    <xdr:to>
      <xdr:col>46</xdr:col>
      <xdr:colOff>38100</xdr:colOff>
      <xdr:row>40</xdr:row>
      <xdr:rowOff>53848</xdr:rowOff>
    </xdr:to>
    <xdr:sp macro="" textlink="">
      <xdr:nvSpPr>
        <xdr:cNvPr id="112" name="フローチャート: 判断 111"/>
        <xdr:cNvSpPr/>
      </xdr:nvSpPr>
      <xdr:spPr>
        <a:xfrm>
          <a:off x="7670800" y="66616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65348</xdr:rowOff>
    </xdr:from>
    <xdr:to>
      <xdr:col>55</xdr:col>
      <xdr:colOff>50800</xdr:colOff>
      <xdr:row>37</xdr:row>
      <xdr:rowOff>166948</xdr:rowOff>
    </xdr:to>
    <xdr:sp macro="" textlink="">
      <xdr:nvSpPr>
        <xdr:cNvPr id="118" name="楕円 117"/>
        <xdr:cNvSpPr/>
      </xdr:nvSpPr>
      <xdr:spPr>
        <a:xfrm>
          <a:off x="9192260" y="62680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88225</xdr:rowOff>
    </xdr:from>
    <xdr:ext cx="534377" cy="259045"/>
    <xdr:sp macro="" textlink="">
      <xdr:nvSpPr>
        <xdr:cNvPr id="119" name="【道路】&#10;一人当たり延長該当値テキスト"/>
        <xdr:cNvSpPr txBox="1"/>
      </xdr:nvSpPr>
      <xdr:spPr>
        <a:xfrm>
          <a:off x="9258300" y="612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79464</xdr:rowOff>
    </xdr:from>
    <xdr:to>
      <xdr:col>50</xdr:col>
      <xdr:colOff>165100</xdr:colOff>
      <xdr:row>38</xdr:row>
      <xdr:rowOff>9613</xdr:rowOff>
    </xdr:to>
    <xdr:sp macro="" textlink="">
      <xdr:nvSpPr>
        <xdr:cNvPr id="120" name="楕円 119"/>
        <xdr:cNvSpPr/>
      </xdr:nvSpPr>
      <xdr:spPr>
        <a:xfrm>
          <a:off x="8445500" y="6282144"/>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116148</xdr:rowOff>
    </xdr:from>
    <xdr:to>
      <xdr:col>55</xdr:col>
      <xdr:colOff>0</xdr:colOff>
      <xdr:row>37</xdr:row>
      <xdr:rowOff>130264</xdr:rowOff>
    </xdr:to>
    <xdr:cxnSp macro="">
      <xdr:nvCxnSpPr>
        <xdr:cNvPr id="121" name="直線コネクタ 120"/>
        <xdr:cNvCxnSpPr/>
      </xdr:nvCxnSpPr>
      <xdr:spPr>
        <a:xfrm flipV="1">
          <a:off x="8496300" y="6318828"/>
          <a:ext cx="723900" cy="1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29516</xdr:rowOff>
    </xdr:from>
    <xdr:ext cx="534377" cy="259045"/>
    <xdr:sp macro="" textlink="">
      <xdr:nvSpPr>
        <xdr:cNvPr id="122" name="n_1aveValue【道路】&#10;一人当たり延長"/>
        <xdr:cNvSpPr txBox="1"/>
      </xdr:nvSpPr>
      <xdr:spPr>
        <a:xfrm>
          <a:off x="8239271" y="673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70375</xdr:rowOff>
    </xdr:from>
    <xdr:ext cx="534377" cy="259045"/>
    <xdr:sp macro="" textlink="">
      <xdr:nvSpPr>
        <xdr:cNvPr id="123" name="n_2aveValue【道路】&#10;一人当たり延長"/>
        <xdr:cNvSpPr txBox="1"/>
      </xdr:nvSpPr>
      <xdr:spPr>
        <a:xfrm>
          <a:off x="7477271" y="644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26141</xdr:rowOff>
    </xdr:from>
    <xdr:ext cx="534377" cy="259045"/>
    <xdr:sp macro="" textlink="">
      <xdr:nvSpPr>
        <xdr:cNvPr id="124" name="n_1mainValue【道路】&#10;一人当たり延長"/>
        <xdr:cNvSpPr txBox="1"/>
      </xdr:nvSpPr>
      <xdr:spPr>
        <a:xfrm>
          <a:off x="8239271" y="606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5" name="テキスト ボックス 134"/>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6" name="直線コネクタ 135"/>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7" name="テキスト ボックス 136"/>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8" name="直線コネクタ 137"/>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9" name="テキスト ボックス 138"/>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0" name="直線コネクタ 139"/>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1" name="テキスト ボックス 140"/>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2" name="直線コネクタ 141"/>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3" name="テキスト ボックス 142"/>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89154</xdr:rowOff>
    </xdr:from>
    <xdr:to>
      <xdr:col>24</xdr:col>
      <xdr:colOff>62865</xdr:colOff>
      <xdr:row>64</xdr:row>
      <xdr:rowOff>98298</xdr:rowOff>
    </xdr:to>
    <xdr:cxnSp macro="">
      <xdr:nvCxnSpPr>
        <xdr:cNvPr id="147" name="直線コネクタ 146"/>
        <xdr:cNvCxnSpPr/>
      </xdr:nvCxnSpPr>
      <xdr:spPr>
        <a:xfrm flipV="1">
          <a:off x="4086225" y="9476994"/>
          <a:ext cx="0" cy="1350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102125</xdr:rowOff>
    </xdr:from>
    <xdr:ext cx="405111" cy="259045"/>
    <xdr:sp macro="" textlink="">
      <xdr:nvSpPr>
        <xdr:cNvPr id="148" name="【橋りょう・トンネル】&#10;有形固定資産減価償却率最小値テキスト"/>
        <xdr:cNvSpPr txBox="1"/>
      </xdr:nvSpPr>
      <xdr:spPr>
        <a:xfrm>
          <a:off x="4124960" y="1083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98298</xdr:rowOff>
    </xdr:from>
    <xdr:to>
      <xdr:col>24</xdr:col>
      <xdr:colOff>152400</xdr:colOff>
      <xdr:row>64</xdr:row>
      <xdr:rowOff>98298</xdr:rowOff>
    </xdr:to>
    <xdr:cxnSp macro="">
      <xdr:nvCxnSpPr>
        <xdr:cNvPr id="149" name="直線コネクタ 148"/>
        <xdr:cNvCxnSpPr/>
      </xdr:nvCxnSpPr>
      <xdr:spPr>
        <a:xfrm>
          <a:off x="4020820" y="10827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35831</xdr:rowOff>
    </xdr:from>
    <xdr:ext cx="405111" cy="259045"/>
    <xdr:sp macro="" textlink="">
      <xdr:nvSpPr>
        <xdr:cNvPr id="150" name="【橋りょう・トンネル】&#10;有形固定資産減価償却率最大値テキスト"/>
        <xdr:cNvSpPr txBox="1"/>
      </xdr:nvSpPr>
      <xdr:spPr>
        <a:xfrm>
          <a:off x="4124960" y="9256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89154</xdr:rowOff>
    </xdr:from>
    <xdr:to>
      <xdr:col>24</xdr:col>
      <xdr:colOff>152400</xdr:colOff>
      <xdr:row>56</xdr:row>
      <xdr:rowOff>89154</xdr:rowOff>
    </xdr:to>
    <xdr:cxnSp macro="">
      <xdr:nvCxnSpPr>
        <xdr:cNvPr id="151" name="直線コネクタ 150"/>
        <xdr:cNvCxnSpPr/>
      </xdr:nvCxnSpPr>
      <xdr:spPr>
        <a:xfrm>
          <a:off x="4020820" y="94769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79519</xdr:rowOff>
    </xdr:from>
    <xdr:ext cx="405111" cy="259045"/>
    <xdr:sp macro="" textlink="">
      <xdr:nvSpPr>
        <xdr:cNvPr id="152" name="【橋りょう・トンネル】&#10;有形固定資産減価償却率平均値テキスト"/>
        <xdr:cNvSpPr txBox="1"/>
      </xdr:nvSpPr>
      <xdr:spPr>
        <a:xfrm>
          <a:off x="4124960" y="98026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56642</xdr:rowOff>
    </xdr:from>
    <xdr:to>
      <xdr:col>24</xdr:col>
      <xdr:colOff>114300</xdr:colOff>
      <xdr:row>59</xdr:row>
      <xdr:rowOff>158242</xdr:rowOff>
    </xdr:to>
    <xdr:sp macro="" textlink="">
      <xdr:nvSpPr>
        <xdr:cNvPr id="153" name="フローチャート: 判断 152"/>
        <xdr:cNvSpPr/>
      </xdr:nvSpPr>
      <xdr:spPr>
        <a:xfrm>
          <a:off x="4036060" y="994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49784</xdr:rowOff>
    </xdr:from>
    <xdr:to>
      <xdr:col>20</xdr:col>
      <xdr:colOff>38100</xdr:colOff>
      <xdr:row>59</xdr:row>
      <xdr:rowOff>151384</xdr:rowOff>
    </xdr:to>
    <xdr:sp macro="" textlink="">
      <xdr:nvSpPr>
        <xdr:cNvPr id="154" name="フローチャート: 判断 153"/>
        <xdr:cNvSpPr/>
      </xdr:nvSpPr>
      <xdr:spPr>
        <a:xfrm>
          <a:off x="3312160" y="99405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45212</xdr:rowOff>
    </xdr:from>
    <xdr:to>
      <xdr:col>15</xdr:col>
      <xdr:colOff>101600</xdr:colOff>
      <xdr:row>59</xdr:row>
      <xdr:rowOff>146812</xdr:rowOff>
    </xdr:to>
    <xdr:sp macro="" textlink="">
      <xdr:nvSpPr>
        <xdr:cNvPr id="155" name="フローチャート: 判断 154"/>
        <xdr:cNvSpPr/>
      </xdr:nvSpPr>
      <xdr:spPr>
        <a:xfrm>
          <a:off x="2514600" y="9935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90932</xdr:rowOff>
    </xdr:from>
    <xdr:to>
      <xdr:col>24</xdr:col>
      <xdr:colOff>114300</xdr:colOff>
      <xdr:row>60</xdr:row>
      <xdr:rowOff>21082</xdr:rowOff>
    </xdr:to>
    <xdr:sp macro="" textlink="">
      <xdr:nvSpPr>
        <xdr:cNvPr id="161" name="楕円 160"/>
        <xdr:cNvSpPr/>
      </xdr:nvSpPr>
      <xdr:spPr>
        <a:xfrm>
          <a:off x="4036060" y="99816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69359</xdr:rowOff>
    </xdr:from>
    <xdr:ext cx="405111" cy="259045"/>
    <xdr:sp macro="" textlink="">
      <xdr:nvSpPr>
        <xdr:cNvPr id="162" name="【橋りょう・トンネル】&#10;有形固定資産減価償却率該当値テキスト"/>
        <xdr:cNvSpPr txBox="1"/>
      </xdr:nvSpPr>
      <xdr:spPr>
        <a:xfrm>
          <a:off x="4124960" y="9960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122936</xdr:rowOff>
    </xdr:from>
    <xdr:to>
      <xdr:col>20</xdr:col>
      <xdr:colOff>38100</xdr:colOff>
      <xdr:row>60</xdr:row>
      <xdr:rowOff>53086</xdr:rowOff>
    </xdr:to>
    <xdr:sp macro="" textlink="">
      <xdr:nvSpPr>
        <xdr:cNvPr id="163" name="楕円 162"/>
        <xdr:cNvSpPr/>
      </xdr:nvSpPr>
      <xdr:spPr>
        <a:xfrm>
          <a:off x="3312160" y="100136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141732</xdr:rowOff>
    </xdr:from>
    <xdr:to>
      <xdr:col>24</xdr:col>
      <xdr:colOff>63500</xdr:colOff>
      <xdr:row>60</xdr:row>
      <xdr:rowOff>2286</xdr:rowOff>
    </xdr:to>
    <xdr:cxnSp macro="">
      <xdr:nvCxnSpPr>
        <xdr:cNvPr id="164" name="直線コネクタ 163"/>
        <xdr:cNvCxnSpPr/>
      </xdr:nvCxnSpPr>
      <xdr:spPr>
        <a:xfrm flipV="1">
          <a:off x="3355340" y="10032492"/>
          <a:ext cx="73152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167911</xdr:rowOff>
    </xdr:from>
    <xdr:ext cx="405111" cy="259045"/>
    <xdr:sp macro="" textlink="">
      <xdr:nvSpPr>
        <xdr:cNvPr id="165" name="n_1aveValue【橋りょう・トンネル】&#10;有形固定資産減価償却率"/>
        <xdr:cNvSpPr txBox="1"/>
      </xdr:nvSpPr>
      <xdr:spPr>
        <a:xfrm>
          <a:off x="3170564" y="972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163339</xdr:rowOff>
    </xdr:from>
    <xdr:ext cx="405111" cy="259045"/>
    <xdr:sp macro="" textlink="">
      <xdr:nvSpPr>
        <xdr:cNvPr id="166" name="n_2aveValue【橋りょう・トンネル】&#10;有形固定資産減価償却率"/>
        <xdr:cNvSpPr txBox="1"/>
      </xdr:nvSpPr>
      <xdr:spPr>
        <a:xfrm>
          <a:off x="2385704" y="9718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44213</xdr:rowOff>
    </xdr:from>
    <xdr:ext cx="405111" cy="259045"/>
    <xdr:sp macro="" textlink="">
      <xdr:nvSpPr>
        <xdr:cNvPr id="167" name="n_1mainValue【橋りょう・トンネル】&#10;有形固定資産減価償却率"/>
        <xdr:cNvSpPr txBox="1"/>
      </xdr:nvSpPr>
      <xdr:spPr>
        <a:xfrm>
          <a:off x="3170564" y="1010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8" name="直線コネクタ 177"/>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9" name="テキスト ボックス 178"/>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0" name="直線コネクタ 179"/>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81" name="テキスト ボックス 180"/>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2" name="直線コネクタ 181"/>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3" name="テキスト ボックス 182"/>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4" name="直線コネクタ 183"/>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5" name="テキスト ボックス 184"/>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7" name="テキスト ボックス 186"/>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1628</xdr:rowOff>
    </xdr:from>
    <xdr:to>
      <xdr:col>54</xdr:col>
      <xdr:colOff>189865</xdr:colOff>
      <xdr:row>63</xdr:row>
      <xdr:rowOff>125741</xdr:rowOff>
    </xdr:to>
    <xdr:cxnSp macro="">
      <xdr:nvCxnSpPr>
        <xdr:cNvPr id="189" name="直線コネクタ 188"/>
        <xdr:cNvCxnSpPr/>
      </xdr:nvCxnSpPr>
      <xdr:spPr>
        <a:xfrm flipV="1">
          <a:off x="9219565" y="9389468"/>
          <a:ext cx="0" cy="1297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129568</xdr:rowOff>
    </xdr:from>
    <xdr:ext cx="534377" cy="259045"/>
    <xdr:sp macro="" textlink="">
      <xdr:nvSpPr>
        <xdr:cNvPr id="190" name="【橋りょう・トンネル】&#10;一人当たり有形固定資産（償却資産）額最小値テキスト"/>
        <xdr:cNvSpPr txBox="1"/>
      </xdr:nvSpPr>
      <xdr:spPr>
        <a:xfrm>
          <a:off x="9258300" y="1069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125741</xdr:rowOff>
    </xdr:from>
    <xdr:to>
      <xdr:col>55</xdr:col>
      <xdr:colOff>88900</xdr:colOff>
      <xdr:row>63</xdr:row>
      <xdr:rowOff>125741</xdr:rowOff>
    </xdr:to>
    <xdr:cxnSp macro="">
      <xdr:nvCxnSpPr>
        <xdr:cNvPr id="191" name="直線コネクタ 190"/>
        <xdr:cNvCxnSpPr/>
      </xdr:nvCxnSpPr>
      <xdr:spPr>
        <a:xfrm>
          <a:off x="9154160" y="106870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119755</xdr:rowOff>
    </xdr:from>
    <xdr:ext cx="599010" cy="259045"/>
    <xdr:sp macro="" textlink="">
      <xdr:nvSpPr>
        <xdr:cNvPr id="192" name="【橋りょう・トンネル】&#10;一人当たり有形固定資産（償却資産）額最大値テキスト"/>
        <xdr:cNvSpPr txBox="1"/>
      </xdr:nvSpPr>
      <xdr:spPr>
        <a:xfrm>
          <a:off x="9258300" y="917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1628</xdr:rowOff>
    </xdr:from>
    <xdr:to>
      <xdr:col>55</xdr:col>
      <xdr:colOff>88900</xdr:colOff>
      <xdr:row>56</xdr:row>
      <xdr:rowOff>1628</xdr:rowOff>
    </xdr:to>
    <xdr:cxnSp macro="">
      <xdr:nvCxnSpPr>
        <xdr:cNvPr id="193" name="直線コネクタ 192"/>
        <xdr:cNvCxnSpPr/>
      </xdr:nvCxnSpPr>
      <xdr:spPr>
        <a:xfrm>
          <a:off x="9154160" y="9389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24254</xdr:rowOff>
    </xdr:from>
    <xdr:ext cx="599010" cy="259045"/>
    <xdr:sp macro="" textlink="">
      <xdr:nvSpPr>
        <xdr:cNvPr id="194" name="【橋りょう・トンネル】&#10;一人当たり有形固定資産（償却資産）額平均値テキスト"/>
        <xdr:cNvSpPr txBox="1"/>
      </xdr:nvSpPr>
      <xdr:spPr>
        <a:xfrm>
          <a:off x="9258300" y="102502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45827</xdr:rowOff>
    </xdr:from>
    <xdr:to>
      <xdr:col>55</xdr:col>
      <xdr:colOff>50800</xdr:colOff>
      <xdr:row>61</xdr:row>
      <xdr:rowOff>147427</xdr:rowOff>
    </xdr:to>
    <xdr:sp macro="" textlink="">
      <xdr:nvSpPr>
        <xdr:cNvPr id="195" name="フローチャート: 判断 194"/>
        <xdr:cNvSpPr/>
      </xdr:nvSpPr>
      <xdr:spPr>
        <a:xfrm>
          <a:off x="9192260" y="102718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62702</xdr:rowOff>
    </xdr:from>
    <xdr:to>
      <xdr:col>50</xdr:col>
      <xdr:colOff>165100</xdr:colOff>
      <xdr:row>61</xdr:row>
      <xdr:rowOff>164302</xdr:rowOff>
    </xdr:to>
    <xdr:sp macro="" textlink="">
      <xdr:nvSpPr>
        <xdr:cNvPr id="196" name="フローチャート: 判断 195"/>
        <xdr:cNvSpPr/>
      </xdr:nvSpPr>
      <xdr:spPr>
        <a:xfrm>
          <a:off x="8445500" y="1028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99306</xdr:rowOff>
    </xdr:from>
    <xdr:to>
      <xdr:col>46</xdr:col>
      <xdr:colOff>38100</xdr:colOff>
      <xdr:row>62</xdr:row>
      <xdr:rowOff>29456</xdr:rowOff>
    </xdr:to>
    <xdr:sp macro="" textlink="">
      <xdr:nvSpPr>
        <xdr:cNvPr id="197" name="フローチャート: 判断 196"/>
        <xdr:cNvSpPr/>
      </xdr:nvSpPr>
      <xdr:spPr>
        <a:xfrm>
          <a:off x="7670800" y="103253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140627</xdr:rowOff>
    </xdr:from>
    <xdr:to>
      <xdr:col>55</xdr:col>
      <xdr:colOff>50800</xdr:colOff>
      <xdr:row>57</xdr:row>
      <xdr:rowOff>70777</xdr:rowOff>
    </xdr:to>
    <xdr:sp macro="" textlink="">
      <xdr:nvSpPr>
        <xdr:cNvPr id="203" name="楕円 202"/>
        <xdr:cNvSpPr/>
      </xdr:nvSpPr>
      <xdr:spPr>
        <a:xfrm>
          <a:off x="9192260" y="95284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163504</xdr:rowOff>
    </xdr:from>
    <xdr:ext cx="599010" cy="259045"/>
    <xdr:sp macro="" textlink="">
      <xdr:nvSpPr>
        <xdr:cNvPr id="204" name="【橋りょう・トンネル】&#10;一人当たり有形固定資産（償却資産）額該当値テキスト"/>
        <xdr:cNvSpPr txBox="1"/>
      </xdr:nvSpPr>
      <xdr:spPr>
        <a:xfrm>
          <a:off x="9258300" y="938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163789</xdr:rowOff>
    </xdr:from>
    <xdr:to>
      <xdr:col>50</xdr:col>
      <xdr:colOff>165100</xdr:colOff>
      <xdr:row>57</xdr:row>
      <xdr:rowOff>93939</xdr:rowOff>
    </xdr:to>
    <xdr:sp macro="" textlink="">
      <xdr:nvSpPr>
        <xdr:cNvPr id="205" name="楕円 204"/>
        <xdr:cNvSpPr/>
      </xdr:nvSpPr>
      <xdr:spPr>
        <a:xfrm>
          <a:off x="8445500" y="95516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19977</xdr:rowOff>
    </xdr:from>
    <xdr:to>
      <xdr:col>55</xdr:col>
      <xdr:colOff>0</xdr:colOff>
      <xdr:row>57</xdr:row>
      <xdr:rowOff>43139</xdr:rowOff>
    </xdr:to>
    <xdr:cxnSp macro="">
      <xdr:nvCxnSpPr>
        <xdr:cNvPr id="206" name="直線コネクタ 205"/>
        <xdr:cNvCxnSpPr/>
      </xdr:nvCxnSpPr>
      <xdr:spPr>
        <a:xfrm flipV="1">
          <a:off x="8496300" y="9575457"/>
          <a:ext cx="723900" cy="2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155429</xdr:rowOff>
    </xdr:from>
    <xdr:ext cx="599010" cy="259045"/>
    <xdr:sp macro="" textlink="">
      <xdr:nvSpPr>
        <xdr:cNvPr id="207" name="n_1aveValue【橋りょう・トンネル】&#10;一人当たり有形固定資産（償却資産）額"/>
        <xdr:cNvSpPr txBox="1"/>
      </xdr:nvSpPr>
      <xdr:spPr>
        <a:xfrm>
          <a:off x="8214575" y="10381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45983</xdr:rowOff>
    </xdr:from>
    <xdr:ext cx="599010" cy="259045"/>
    <xdr:sp macro="" textlink="">
      <xdr:nvSpPr>
        <xdr:cNvPr id="208" name="n_2aveValue【橋りょう・トンネル】&#10;一人当たり有形固定資産（償却資産）額"/>
        <xdr:cNvSpPr txBox="1"/>
      </xdr:nvSpPr>
      <xdr:spPr>
        <a:xfrm>
          <a:off x="7444955" y="1010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55</xdr:row>
      <xdr:rowOff>110466</xdr:rowOff>
    </xdr:from>
    <xdr:ext cx="599010" cy="259045"/>
    <xdr:sp macro="" textlink="">
      <xdr:nvSpPr>
        <xdr:cNvPr id="209" name="n_1mainValue【橋りょう・トンネル】&#10;一人当たり有形固定資産（償却資産）額"/>
        <xdr:cNvSpPr txBox="1"/>
      </xdr:nvSpPr>
      <xdr:spPr>
        <a:xfrm>
          <a:off x="8214575" y="9330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0" name="テキスト ボックス 219"/>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21" name="直線コネクタ 220"/>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2" name="テキスト ボックス 221"/>
        <xdr:cNvSpPr txBox="1"/>
      </xdr:nvSpPr>
      <xdr:spPr>
        <a:xfrm>
          <a:off x="33608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3" name="直線コネクタ 222"/>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4" name="テキスト ボックス 223"/>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5" name="直線コネクタ 224"/>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6" name="テキスト ボックス 225"/>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7" name="直線コネクタ 226"/>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8" name="テキスト ボックス 227"/>
        <xdr:cNvSpPr txBox="1"/>
      </xdr:nvSpPr>
      <xdr:spPr>
        <a:xfrm>
          <a:off x="27196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0" name="テキスト ボックス 229"/>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170687</xdr:rowOff>
    </xdr:from>
    <xdr:to>
      <xdr:col>24</xdr:col>
      <xdr:colOff>62865</xdr:colOff>
      <xdr:row>86</xdr:row>
      <xdr:rowOff>88392</xdr:rowOff>
    </xdr:to>
    <xdr:cxnSp macro="">
      <xdr:nvCxnSpPr>
        <xdr:cNvPr id="232" name="直線コネクタ 231"/>
        <xdr:cNvCxnSpPr/>
      </xdr:nvCxnSpPr>
      <xdr:spPr>
        <a:xfrm flipV="1">
          <a:off x="4086225" y="13246607"/>
          <a:ext cx="0" cy="1258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92219</xdr:rowOff>
    </xdr:from>
    <xdr:ext cx="405111" cy="259045"/>
    <xdr:sp macro="" textlink="">
      <xdr:nvSpPr>
        <xdr:cNvPr id="233" name="【公営住宅】&#10;有形固定資産減価償却率最小値テキスト"/>
        <xdr:cNvSpPr txBox="1"/>
      </xdr:nvSpPr>
      <xdr:spPr>
        <a:xfrm>
          <a:off x="4124960" y="1450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88392</xdr:rowOff>
    </xdr:from>
    <xdr:to>
      <xdr:col>24</xdr:col>
      <xdr:colOff>152400</xdr:colOff>
      <xdr:row>86</xdr:row>
      <xdr:rowOff>88392</xdr:rowOff>
    </xdr:to>
    <xdr:cxnSp macro="">
      <xdr:nvCxnSpPr>
        <xdr:cNvPr id="234" name="直線コネクタ 233"/>
        <xdr:cNvCxnSpPr/>
      </xdr:nvCxnSpPr>
      <xdr:spPr>
        <a:xfrm>
          <a:off x="4020820" y="14505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117364</xdr:rowOff>
    </xdr:from>
    <xdr:ext cx="405111" cy="259045"/>
    <xdr:sp macro="" textlink="">
      <xdr:nvSpPr>
        <xdr:cNvPr id="235" name="【公営住宅】&#10;有形固定資産減価償却率最大値テキスト"/>
        <xdr:cNvSpPr txBox="1"/>
      </xdr:nvSpPr>
      <xdr:spPr>
        <a:xfrm>
          <a:off x="4124960" y="13025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170687</xdr:rowOff>
    </xdr:from>
    <xdr:to>
      <xdr:col>24</xdr:col>
      <xdr:colOff>152400</xdr:colOff>
      <xdr:row>78</xdr:row>
      <xdr:rowOff>170687</xdr:rowOff>
    </xdr:to>
    <xdr:cxnSp macro="">
      <xdr:nvCxnSpPr>
        <xdr:cNvPr id="236" name="直線コネクタ 235"/>
        <xdr:cNvCxnSpPr/>
      </xdr:nvCxnSpPr>
      <xdr:spPr>
        <a:xfrm>
          <a:off x="4020820" y="132466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92473</xdr:rowOff>
    </xdr:from>
    <xdr:ext cx="405111" cy="259045"/>
    <xdr:sp macro="" textlink="">
      <xdr:nvSpPr>
        <xdr:cNvPr id="237" name="【公営住宅】&#10;有形固定資産減価償却率平均値テキスト"/>
        <xdr:cNvSpPr txBox="1"/>
      </xdr:nvSpPr>
      <xdr:spPr>
        <a:xfrm>
          <a:off x="4124960" y="13671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69596</xdr:rowOff>
    </xdr:from>
    <xdr:to>
      <xdr:col>24</xdr:col>
      <xdr:colOff>114300</xdr:colOff>
      <xdr:row>82</xdr:row>
      <xdr:rowOff>171196</xdr:rowOff>
    </xdr:to>
    <xdr:sp macro="" textlink="">
      <xdr:nvSpPr>
        <xdr:cNvPr id="238" name="フローチャート: 判断 237"/>
        <xdr:cNvSpPr/>
      </xdr:nvSpPr>
      <xdr:spPr>
        <a:xfrm>
          <a:off x="4036060" y="1381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39" name="フローチャート: 判断 238"/>
        <xdr:cNvSpPr/>
      </xdr:nvSpPr>
      <xdr:spPr>
        <a:xfrm>
          <a:off x="331216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122174</xdr:rowOff>
    </xdr:from>
    <xdr:to>
      <xdr:col>15</xdr:col>
      <xdr:colOff>101600</xdr:colOff>
      <xdr:row>83</xdr:row>
      <xdr:rowOff>52324</xdr:rowOff>
    </xdr:to>
    <xdr:sp macro="" textlink="">
      <xdr:nvSpPr>
        <xdr:cNvPr id="240" name="フローチャート: 判断 239"/>
        <xdr:cNvSpPr/>
      </xdr:nvSpPr>
      <xdr:spPr>
        <a:xfrm>
          <a:off x="2514600" y="138686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115315</xdr:rowOff>
    </xdr:from>
    <xdr:to>
      <xdr:col>24</xdr:col>
      <xdr:colOff>114300</xdr:colOff>
      <xdr:row>83</xdr:row>
      <xdr:rowOff>45465</xdr:rowOff>
    </xdr:to>
    <xdr:sp macro="" textlink="">
      <xdr:nvSpPr>
        <xdr:cNvPr id="246" name="楕円 245"/>
        <xdr:cNvSpPr/>
      </xdr:nvSpPr>
      <xdr:spPr>
        <a:xfrm>
          <a:off x="4036060" y="13861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93742</xdr:rowOff>
    </xdr:from>
    <xdr:ext cx="405111" cy="259045"/>
    <xdr:sp macro="" textlink="">
      <xdr:nvSpPr>
        <xdr:cNvPr id="247" name="【公営住宅】&#10;有形固定資産減価償却率該当値テキスト"/>
        <xdr:cNvSpPr txBox="1"/>
      </xdr:nvSpPr>
      <xdr:spPr>
        <a:xfrm>
          <a:off x="4124960" y="1384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99313</xdr:rowOff>
    </xdr:from>
    <xdr:to>
      <xdr:col>20</xdr:col>
      <xdr:colOff>38100</xdr:colOff>
      <xdr:row>83</xdr:row>
      <xdr:rowOff>29463</xdr:rowOff>
    </xdr:to>
    <xdr:sp macro="" textlink="">
      <xdr:nvSpPr>
        <xdr:cNvPr id="248" name="楕円 247"/>
        <xdr:cNvSpPr/>
      </xdr:nvSpPr>
      <xdr:spPr>
        <a:xfrm>
          <a:off x="3312160" y="138457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150113</xdr:rowOff>
    </xdr:from>
    <xdr:to>
      <xdr:col>24</xdr:col>
      <xdr:colOff>63500</xdr:colOff>
      <xdr:row>82</xdr:row>
      <xdr:rowOff>166115</xdr:rowOff>
    </xdr:to>
    <xdr:cxnSp macro="">
      <xdr:nvCxnSpPr>
        <xdr:cNvPr id="249" name="直線コネクタ 248"/>
        <xdr:cNvCxnSpPr/>
      </xdr:nvCxnSpPr>
      <xdr:spPr>
        <a:xfrm>
          <a:off x="3355340" y="13896593"/>
          <a:ext cx="7315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250" name="n_1aveValue【公営住宅】&#10;有形固定資産減価償却率"/>
        <xdr:cNvSpPr txBox="1"/>
      </xdr:nvSpPr>
      <xdr:spPr>
        <a:xfrm>
          <a:off x="317056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68851</xdr:rowOff>
    </xdr:from>
    <xdr:ext cx="405111" cy="259045"/>
    <xdr:sp macro="" textlink="">
      <xdr:nvSpPr>
        <xdr:cNvPr id="251" name="n_2aveValue【公営住宅】&#10;有形固定資産減価償却率"/>
        <xdr:cNvSpPr txBox="1"/>
      </xdr:nvSpPr>
      <xdr:spPr>
        <a:xfrm>
          <a:off x="2385704" y="1364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45990</xdr:rowOff>
    </xdr:from>
    <xdr:ext cx="405111" cy="259045"/>
    <xdr:sp macro="" textlink="">
      <xdr:nvSpPr>
        <xdr:cNvPr id="252" name="n_1mainValue【公営住宅】&#10;有形固定資産減価償却率"/>
        <xdr:cNvSpPr txBox="1"/>
      </xdr:nvSpPr>
      <xdr:spPr>
        <a:xfrm>
          <a:off x="3170564" y="1362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3" name="直線コネクタ 262"/>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64" name="テキスト ボックス 263"/>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65" name="直線コネクタ 264"/>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66" name="テキスト ボックス 265"/>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67" name="直線コネクタ 266"/>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68" name="テキスト ボックス 267"/>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69" name="直線コネクタ 268"/>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0" name="テキスト ボックス 269"/>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1" name="直線コネクタ 270"/>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2" name="テキスト ボックス 271"/>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3"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80</xdr:row>
      <xdr:rowOff>36271</xdr:rowOff>
    </xdr:from>
    <xdr:to>
      <xdr:col>54</xdr:col>
      <xdr:colOff>189865</xdr:colOff>
      <xdr:row>85</xdr:row>
      <xdr:rowOff>167487</xdr:rowOff>
    </xdr:to>
    <xdr:cxnSp macro="">
      <xdr:nvCxnSpPr>
        <xdr:cNvPr id="274" name="直線コネクタ 273"/>
        <xdr:cNvCxnSpPr/>
      </xdr:nvCxnSpPr>
      <xdr:spPr>
        <a:xfrm flipV="1">
          <a:off x="9219565" y="13447471"/>
          <a:ext cx="0" cy="96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171314</xdr:rowOff>
    </xdr:from>
    <xdr:ext cx="469744" cy="259045"/>
    <xdr:sp macro="" textlink="">
      <xdr:nvSpPr>
        <xdr:cNvPr id="275" name="【公営住宅】&#10;一人当たり面積最小値テキスト"/>
        <xdr:cNvSpPr txBox="1"/>
      </xdr:nvSpPr>
      <xdr:spPr>
        <a:xfrm>
          <a:off x="9258300" y="1442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167487</xdr:rowOff>
    </xdr:from>
    <xdr:to>
      <xdr:col>55</xdr:col>
      <xdr:colOff>88900</xdr:colOff>
      <xdr:row>85</xdr:row>
      <xdr:rowOff>167487</xdr:rowOff>
    </xdr:to>
    <xdr:cxnSp macro="">
      <xdr:nvCxnSpPr>
        <xdr:cNvPr id="276" name="直線コネクタ 275"/>
        <xdr:cNvCxnSpPr/>
      </xdr:nvCxnSpPr>
      <xdr:spPr>
        <a:xfrm>
          <a:off x="9154160" y="144168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154398</xdr:rowOff>
    </xdr:from>
    <xdr:ext cx="469744" cy="259045"/>
    <xdr:sp macro="" textlink="">
      <xdr:nvSpPr>
        <xdr:cNvPr id="277" name="【公営住宅】&#10;一人当たり面積最大値テキスト"/>
        <xdr:cNvSpPr txBox="1"/>
      </xdr:nvSpPr>
      <xdr:spPr>
        <a:xfrm>
          <a:off x="9258300" y="1323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80</xdr:row>
      <xdr:rowOff>36271</xdr:rowOff>
    </xdr:from>
    <xdr:to>
      <xdr:col>55</xdr:col>
      <xdr:colOff>88900</xdr:colOff>
      <xdr:row>80</xdr:row>
      <xdr:rowOff>36271</xdr:rowOff>
    </xdr:to>
    <xdr:cxnSp macro="">
      <xdr:nvCxnSpPr>
        <xdr:cNvPr id="278" name="直線コネクタ 277"/>
        <xdr:cNvCxnSpPr/>
      </xdr:nvCxnSpPr>
      <xdr:spPr>
        <a:xfrm>
          <a:off x="9154160" y="134474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41622</xdr:rowOff>
    </xdr:from>
    <xdr:ext cx="469744" cy="259045"/>
    <xdr:sp macro="" textlink="">
      <xdr:nvSpPr>
        <xdr:cNvPr id="279" name="【公営住宅】&#10;一人当たり面積平均値テキスト"/>
        <xdr:cNvSpPr txBox="1"/>
      </xdr:nvSpPr>
      <xdr:spPr>
        <a:xfrm>
          <a:off x="9258300" y="1412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63195</xdr:rowOff>
    </xdr:from>
    <xdr:to>
      <xdr:col>55</xdr:col>
      <xdr:colOff>50800</xdr:colOff>
      <xdr:row>84</xdr:row>
      <xdr:rowOff>164795</xdr:rowOff>
    </xdr:to>
    <xdr:sp macro="" textlink="">
      <xdr:nvSpPr>
        <xdr:cNvPr id="280" name="フローチャート: 判断 279"/>
        <xdr:cNvSpPr/>
      </xdr:nvSpPr>
      <xdr:spPr>
        <a:xfrm>
          <a:off x="9192260" y="141449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87427</xdr:rowOff>
    </xdr:from>
    <xdr:to>
      <xdr:col>50</xdr:col>
      <xdr:colOff>165100</xdr:colOff>
      <xdr:row>85</xdr:row>
      <xdr:rowOff>17577</xdr:rowOff>
    </xdr:to>
    <xdr:sp macro="" textlink="">
      <xdr:nvSpPr>
        <xdr:cNvPr id="281" name="フローチャート: 判断 280"/>
        <xdr:cNvSpPr/>
      </xdr:nvSpPr>
      <xdr:spPr>
        <a:xfrm>
          <a:off x="8445500" y="141691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80111</xdr:rowOff>
    </xdr:from>
    <xdr:to>
      <xdr:col>46</xdr:col>
      <xdr:colOff>38100</xdr:colOff>
      <xdr:row>85</xdr:row>
      <xdr:rowOff>10261</xdr:rowOff>
    </xdr:to>
    <xdr:sp macro="" textlink="">
      <xdr:nvSpPr>
        <xdr:cNvPr id="282" name="フローチャート: 判断 281"/>
        <xdr:cNvSpPr/>
      </xdr:nvSpPr>
      <xdr:spPr>
        <a:xfrm>
          <a:off x="7670800" y="141618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3" name="テキスト ボックス 282"/>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4" name="テキスト ボックス 283"/>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5" name="テキスト ボックス 284"/>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6" name="テキスト ボックス 285"/>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7" name="テキスト ボックス 286"/>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156921</xdr:rowOff>
    </xdr:from>
    <xdr:to>
      <xdr:col>55</xdr:col>
      <xdr:colOff>50800</xdr:colOff>
      <xdr:row>80</xdr:row>
      <xdr:rowOff>87071</xdr:rowOff>
    </xdr:to>
    <xdr:sp macro="" textlink="">
      <xdr:nvSpPr>
        <xdr:cNvPr id="288" name="楕円 287"/>
        <xdr:cNvSpPr/>
      </xdr:nvSpPr>
      <xdr:spPr>
        <a:xfrm>
          <a:off x="9192260" y="134004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109948</xdr:rowOff>
    </xdr:from>
    <xdr:ext cx="469744" cy="259045"/>
    <xdr:sp macro="" textlink="">
      <xdr:nvSpPr>
        <xdr:cNvPr id="289" name="【公営住宅】&#10;一人当たり面積該当値テキスト"/>
        <xdr:cNvSpPr txBox="1"/>
      </xdr:nvSpPr>
      <xdr:spPr>
        <a:xfrm>
          <a:off x="9258300" y="1335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95656</xdr:rowOff>
    </xdr:from>
    <xdr:to>
      <xdr:col>50</xdr:col>
      <xdr:colOff>165100</xdr:colOff>
      <xdr:row>80</xdr:row>
      <xdr:rowOff>25806</xdr:rowOff>
    </xdr:to>
    <xdr:sp macro="" textlink="">
      <xdr:nvSpPr>
        <xdr:cNvPr id="290" name="楕円 289"/>
        <xdr:cNvSpPr/>
      </xdr:nvSpPr>
      <xdr:spPr>
        <a:xfrm>
          <a:off x="8445500" y="133392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146456</xdr:rowOff>
    </xdr:from>
    <xdr:to>
      <xdr:col>55</xdr:col>
      <xdr:colOff>0</xdr:colOff>
      <xdr:row>80</xdr:row>
      <xdr:rowOff>36271</xdr:rowOff>
    </xdr:to>
    <xdr:cxnSp macro="">
      <xdr:nvCxnSpPr>
        <xdr:cNvPr id="291" name="直線コネクタ 290"/>
        <xdr:cNvCxnSpPr/>
      </xdr:nvCxnSpPr>
      <xdr:spPr>
        <a:xfrm>
          <a:off x="8496300" y="13390016"/>
          <a:ext cx="723900" cy="57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8704</xdr:rowOff>
    </xdr:from>
    <xdr:ext cx="469744" cy="259045"/>
    <xdr:sp macro="" textlink="">
      <xdr:nvSpPr>
        <xdr:cNvPr id="292" name="n_1aveValue【公営住宅】&#10;一人当たり面積"/>
        <xdr:cNvSpPr txBox="1"/>
      </xdr:nvSpPr>
      <xdr:spPr>
        <a:xfrm>
          <a:off x="8271587" y="14258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26788</xdr:rowOff>
    </xdr:from>
    <xdr:ext cx="469744" cy="259045"/>
    <xdr:sp macro="" textlink="">
      <xdr:nvSpPr>
        <xdr:cNvPr id="293" name="n_2aveValue【公営住宅】&#10;一人当たり面積"/>
        <xdr:cNvSpPr txBox="1"/>
      </xdr:nvSpPr>
      <xdr:spPr>
        <a:xfrm>
          <a:off x="7509587" y="1394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42333</xdr:rowOff>
    </xdr:from>
    <xdr:ext cx="469744" cy="259045"/>
    <xdr:sp macro="" textlink="">
      <xdr:nvSpPr>
        <xdr:cNvPr id="294" name="n_1mainValue【公営住宅】&#10;一人当たり面積"/>
        <xdr:cNvSpPr txBox="1"/>
      </xdr:nvSpPr>
      <xdr:spPr>
        <a:xfrm>
          <a:off x="8271587" y="1311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5" name="正方形/長方形 294"/>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6" name="正方形/長方形 295"/>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7" name="正方形/長方形 296"/>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8" name="正方形/長方形 297"/>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9" name="正方形/長方形 298"/>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0" name="正方形/長方形 299"/>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1" name="正方形/長方形 300"/>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正方形/長方形 301"/>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3" name="正方形/長方形 302"/>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4" name="正方形/長方形 303"/>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5" name="正方形/長方形 304"/>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6" name="正方形/長方形 305"/>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7" name="正方形/長方形 306"/>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8" name="正方形/長方形 307"/>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09" name="正方形/長方形 308"/>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0" name="正方形/長方形 309"/>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1" name="正方形/長方形 31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2" name="正方形/長方形 31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3" name="正方形/長方形 31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4" name="正方形/長方形 31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5" name="正方形/長方形 31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6" name="正方形/長方形 31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7" name="正方形/長方形 31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正方形/長方形 31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19" name="テキスト ボックス 31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0" name="直線コネクタ 31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1" name="テキスト ボックス 320"/>
        <xdr:cNvSpPr txBox="1"/>
      </xdr:nvSpPr>
      <xdr:spPr>
        <a:xfrm>
          <a:off x="1066688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2" name="直線コネクタ 321"/>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3" name="テキスト ボックス 322"/>
        <xdr:cNvSpPr txBox="1"/>
      </xdr:nvSpPr>
      <xdr:spPr>
        <a:xfrm>
          <a:off x="10602761" y="6940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4" name="直線コネクタ 323"/>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5" name="テキスト ボックス 324"/>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26" name="直線コネクタ 325"/>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27" name="テキスト ボックス 326"/>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28" name="直線コネクタ 327"/>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29" name="テキスト ボックス 328"/>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0" name="直線コネクタ 329"/>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1" name="テキスト ボックス 330"/>
        <xdr:cNvSpPr txBox="1"/>
      </xdr:nvSpPr>
      <xdr:spPr>
        <a:xfrm>
          <a:off x="105615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2" name="直線コネクタ 331"/>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3" name="テキスト ボックス 332"/>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4"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146685</xdr:rowOff>
    </xdr:from>
    <xdr:to>
      <xdr:col>85</xdr:col>
      <xdr:colOff>126364</xdr:colOff>
      <xdr:row>42</xdr:row>
      <xdr:rowOff>19050</xdr:rowOff>
    </xdr:to>
    <xdr:cxnSp macro="">
      <xdr:nvCxnSpPr>
        <xdr:cNvPr id="335" name="直線コネクタ 334"/>
        <xdr:cNvCxnSpPr/>
      </xdr:nvCxnSpPr>
      <xdr:spPr>
        <a:xfrm flipV="1">
          <a:off x="14375764" y="56788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336" name="【認定こども園・幼稚園・保育所】&#10;有形固定資産減価償却率最小値テキスト"/>
        <xdr:cNvSpPr txBox="1"/>
      </xdr:nvSpPr>
      <xdr:spPr>
        <a:xfrm>
          <a:off x="144145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337" name="直線コネクタ 336"/>
        <xdr:cNvCxnSpPr/>
      </xdr:nvCxnSpPr>
      <xdr:spPr>
        <a:xfrm>
          <a:off x="14287500" y="7059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93362</xdr:rowOff>
    </xdr:from>
    <xdr:ext cx="405111" cy="259045"/>
    <xdr:sp macro="" textlink="">
      <xdr:nvSpPr>
        <xdr:cNvPr id="338" name="【認定こども園・幼稚園・保育所】&#10;有形固定資産減価償却率最大値テキスト"/>
        <xdr:cNvSpPr txBox="1"/>
      </xdr:nvSpPr>
      <xdr:spPr>
        <a:xfrm>
          <a:off x="144145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146685</xdr:rowOff>
    </xdr:from>
    <xdr:to>
      <xdr:col>86</xdr:col>
      <xdr:colOff>25400</xdr:colOff>
      <xdr:row>33</xdr:row>
      <xdr:rowOff>146685</xdr:rowOff>
    </xdr:to>
    <xdr:cxnSp macro="">
      <xdr:nvCxnSpPr>
        <xdr:cNvPr id="339" name="直線コネクタ 338"/>
        <xdr:cNvCxnSpPr/>
      </xdr:nvCxnSpPr>
      <xdr:spPr>
        <a:xfrm>
          <a:off x="14287500" y="5678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11447</xdr:rowOff>
    </xdr:from>
    <xdr:ext cx="405111" cy="259045"/>
    <xdr:sp macro="" textlink="">
      <xdr:nvSpPr>
        <xdr:cNvPr id="340" name="【認定こども園・幼稚園・保育所】&#10;有形固定資産減価償却率平均値テキスト"/>
        <xdr:cNvSpPr txBox="1"/>
      </xdr:nvSpPr>
      <xdr:spPr>
        <a:xfrm>
          <a:off x="144145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341" name="フローチャート: 判断 340"/>
        <xdr:cNvSpPr/>
      </xdr:nvSpPr>
      <xdr:spPr>
        <a:xfrm>
          <a:off x="14325600" y="64033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168275</xdr:rowOff>
    </xdr:from>
    <xdr:to>
      <xdr:col>81</xdr:col>
      <xdr:colOff>101600</xdr:colOff>
      <xdr:row>38</xdr:row>
      <xdr:rowOff>98425</xdr:rowOff>
    </xdr:to>
    <xdr:sp macro="" textlink="">
      <xdr:nvSpPr>
        <xdr:cNvPr id="342" name="フローチャート: 判断 341"/>
        <xdr:cNvSpPr/>
      </xdr:nvSpPr>
      <xdr:spPr>
        <a:xfrm>
          <a:off x="13578840" y="6370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8255</xdr:rowOff>
    </xdr:from>
    <xdr:to>
      <xdr:col>76</xdr:col>
      <xdr:colOff>165100</xdr:colOff>
      <xdr:row>38</xdr:row>
      <xdr:rowOff>109855</xdr:rowOff>
    </xdr:to>
    <xdr:sp macro="" textlink="">
      <xdr:nvSpPr>
        <xdr:cNvPr id="343" name="フローチャート: 判断 342"/>
        <xdr:cNvSpPr/>
      </xdr:nvSpPr>
      <xdr:spPr>
        <a:xfrm>
          <a:off x="1280414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4" name="テキスト ボックス 343"/>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5" name="テキスト ボックス 344"/>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6" name="テキスト ボックス 345"/>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7" name="テキスト ボックス 346"/>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48" name="テキスト ボックス 347"/>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59690</xdr:rowOff>
    </xdr:from>
    <xdr:to>
      <xdr:col>85</xdr:col>
      <xdr:colOff>177800</xdr:colOff>
      <xdr:row>35</xdr:row>
      <xdr:rowOff>161290</xdr:rowOff>
    </xdr:to>
    <xdr:sp macro="" textlink="">
      <xdr:nvSpPr>
        <xdr:cNvPr id="349" name="楕円 348"/>
        <xdr:cNvSpPr/>
      </xdr:nvSpPr>
      <xdr:spPr>
        <a:xfrm>
          <a:off x="14325600" y="592709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82567</xdr:rowOff>
    </xdr:from>
    <xdr:ext cx="405111" cy="259045"/>
    <xdr:sp macro="" textlink="">
      <xdr:nvSpPr>
        <xdr:cNvPr id="350" name="【認定こども園・幼稚園・保育所】&#10;有形固定資産減価償却率該当値テキスト"/>
        <xdr:cNvSpPr txBox="1"/>
      </xdr:nvSpPr>
      <xdr:spPr>
        <a:xfrm>
          <a:off x="14414500" y="57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92075</xdr:rowOff>
    </xdr:from>
    <xdr:to>
      <xdr:col>81</xdr:col>
      <xdr:colOff>101600</xdr:colOff>
      <xdr:row>36</xdr:row>
      <xdr:rowOff>22225</xdr:rowOff>
    </xdr:to>
    <xdr:sp macro="" textlink="">
      <xdr:nvSpPr>
        <xdr:cNvPr id="351" name="楕円 350"/>
        <xdr:cNvSpPr/>
      </xdr:nvSpPr>
      <xdr:spPr>
        <a:xfrm>
          <a:off x="13578840" y="5959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110490</xdr:rowOff>
    </xdr:from>
    <xdr:to>
      <xdr:col>85</xdr:col>
      <xdr:colOff>127000</xdr:colOff>
      <xdr:row>35</xdr:row>
      <xdr:rowOff>142875</xdr:rowOff>
    </xdr:to>
    <xdr:cxnSp macro="">
      <xdr:nvCxnSpPr>
        <xdr:cNvPr id="352" name="直線コネクタ 351"/>
        <xdr:cNvCxnSpPr/>
      </xdr:nvCxnSpPr>
      <xdr:spPr>
        <a:xfrm flipV="1">
          <a:off x="13629640" y="5977890"/>
          <a:ext cx="746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89552</xdr:rowOff>
    </xdr:from>
    <xdr:ext cx="405111" cy="259045"/>
    <xdr:sp macro="" textlink="">
      <xdr:nvSpPr>
        <xdr:cNvPr id="353" name="n_1aveValue【認定こども園・幼稚園・保育所】&#10;有形固定資産減価償却率"/>
        <xdr:cNvSpPr txBox="1"/>
      </xdr:nvSpPr>
      <xdr:spPr>
        <a:xfrm>
          <a:off x="13437244" y="645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126382</xdr:rowOff>
    </xdr:from>
    <xdr:ext cx="405111" cy="259045"/>
    <xdr:sp macro="" textlink="">
      <xdr:nvSpPr>
        <xdr:cNvPr id="354" name="n_2aveValue【認定こども園・幼稚園・保育所】&#10;有形固定資産減価償却率"/>
        <xdr:cNvSpPr txBox="1"/>
      </xdr:nvSpPr>
      <xdr:spPr>
        <a:xfrm>
          <a:off x="126752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38752</xdr:rowOff>
    </xdr:from>
    <xdr:ext cx="405111" cy="259045"/>
    <xdr:sp macro="" textlink="">
      <xdr:nvSpPr>
        <xdr:cNvPr id="355" name="n_1mainValue【認定こども園・幼稚園・保育所】&#10;有形固定資産減価償却率"/>
        <xdr:cNvSpPr txBox="1"/>
      </xdr:nvSpPr>
      <xdr:spPr>
        <a:xfrm>
          <a:off x="13437244" y="573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6" name="直線コネクタ 365"/>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7" name="テキスト ボックス 366"/>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8" name="直線コネクタ 367"/>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9" name="テキスト ボックス 368"/>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0" name="直線コネクタ 369"/>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1" name="テキスト ボックス 370"/>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2" name="直線コネクタ 371"/>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3" name="テキスト ボックス 372"/>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149352</xdr:rowOff>
    </xdr:from>
    <xdr:to>
      <xdr:col>116</xdr:col>
      <xdr:colOff>62864</xdr:colOff>
      <xdr:row>41</xdr:row>
      <xdr:rowOff>28194</xdr:rowOff>
    </xdr:to>
    <xdr:cxnSp macro="">
      <xdr:nvCxnSpPr>
        <xdr:cNvPr id="377" name="直線コネクタ 376"/>
        <xdr:cNvCxnSpPr/>
      </xdr:nvCxnSpPr>
      <xdr:spPr>
        <a:xfrm flipV="1">
          <a:off x="19509104" y="5681472"/>
          <a:ext cx="0" cy="1219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32021</xdr:rowOff>
    </xdr:from>
    <xdr:ext cx="469744" cy="259045"/>
    <xdr:sp macro="" textlink="">
      <xdr:nvSpPr>
        <xdr:cNvPr id="378" name="【認定こども園・幼稚園・保育所】&#10;一人当たり面積最小値テキスト"/>
        <xdr:cNvSpPr txBox="1"/>
      </xdr:nvSpPr>
      <xdr:spPr>
        <a:xfrm>
          <a:off x="19547840" y="690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28194</xdr:rowOff>
    </xdr:from>
    <xdr:to>
      <xdr:col>116</xdr:col>
      <xdr:colOff>152400</xdr:colOff>
      <xdr:row>41</xdr:row>
      <xdr:rowOff>28194</xdr:rowOff>
    </xdr:to>
    <xdr:cxnSp macro="">
      <xdr:nvCxnSpPr>
        <xdr:cNvPr id="379" name="直線コネクタ 378"/>
        <xdr:cNvCxnSpPr/>
      </xdr:nvCxnSpPr>
      <xdr:spPr>
        <a:xfrm>
          <a:off x="19443700" y="69014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96029</xdr:rowOff>
    </xdr:from>
    <xdr:ext cx="469744" cy="259045"/>
    <xdr:sp macro="" textlink="">
      <xdr:nvSpPr>
        <xdr:cNvPr id="380" name="【認定こども園・幼稚園・保育所】&#10;一人当たり面積最大値テキスト"/>
        <xdr:cNvSpPr txBox="1"/>
      </xdr:nvSpPr>
      <xdr:spPr>
        <a:xfrm>
          <a:off x="19547840" y="546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149352</xdr:rowOff>
    </xdr:from>
    <xdr:to>
      <xdr:col>116</xdr:col>
      <xdr:colOff>152400</xdr:colOff>
      <xdr:row>33</xdr:row>
      <xdr:rowOff>149352</xdr:rowOff>
    </xdr:to>
    <xdr:cxnSp macro="">
      <xdr:nvCxnSpPr>
        <xdr:cNvPr id="381" name="直線コネクタ 380"/>
        <xdr:cNvCxnSpPr/>
      </xdr:nvCxnSpPr>
      <xdr:spPr>
        <a:xfrm>
          <a:off x="19443700" y="56814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116857</xdr:rowOff>
    </xdr:from>
    <xdr:ext cx="469744" cy="259045"/>
    <xdr:sp macro="" textlink="">
      <xdr:nvSpPr>
        <xdr:cNvPr id="382" name="【認定こども園・幼稚園・保育所】&#10;一人当たり面積平均値テキスト"/>
        <xdr:cNvSpPr txBox="1"/>
      </xdr:nvSpPr>
      <xdr:spPr>
        <a:xfrm>
          <a:off x="19547840" y="6319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383" name="フローチャート: 判断 382"/>
        <xdr:cNvSpPr/>
      </xdr:nvSpPr>
      <xdr:spPr>
        <a:xfrm>
          <a:off x="1945894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384" name="フローチャート: 判断 383"/>
        <xdr:cNvSpPr/>
      </xdr:nvSpPr>
      <xdr:spPr>
        <a:xfrm>
          <a:off x="18735040" y="64711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125984</xdr:rowOff>
    </xdr:from>
    <xdr:to>
      <xdr:col>107</xdr:col>
      <xdr:colOff>101600</xdr:colOff>
      <xdr:row>39</xdr:row>
      <xdr:rowOff>56134</xdr:rowOff>
    </xdr:to>
    <xdr:sp macro="" textlink="">
      <xdr:nvSpPr>
        <xdr:cNvPr id="385" name="フローチャート: 判断 384"/>
        <xdr:cNvSpPr/>
      </xdr:nvSpPr>
      <xdr:spPr>
        <a:xfrm>
          <a:off x="17937480" y="6496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xdr:rowOff>
    </xdr:from>
    <xdr:to>
      <xdr:col>116</xdr:col>
      <xdr:colOff>114300</xdr:colOff>
      <xdr:row>40</xdr:row>
      <xdr:rowOff>110998</xdr:rowOff>
    </xdr:to>
    <xdr:sp macro="" textlink="">
      <xdr:nvSpPr>
        <xdr:cNvPr id="391" name="楕円 390"/>
        <xdr:cNvSpPr/>
      </xdr:nvSpPr>
      <xdr:spPr>
        <a:xfrm>
          <a:off x="19458940" y="671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159275</xdr:rowOff>
    </xdr:from>
    <xdr:ext cx="469744" cy="259045"/>
    <xdr:sp macro="" textlink="">
      <xdr:nvSpPr>
        <xdr:cNvPr id="392" name="【認定こども園・幼稚園・保育所】&#10;一人当たり面積該当値テキスト"/>
        <xdr:cNvSpPr txBox="1"/>
      </xdr:nvSpPr>
      <xdr:spPr>
        <a:xfrm>
          <a:off x="19547840" y="669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xdr:rowOff>
    </xdr:from>
    <xdr:to>
      <xdr:col>112</xdr:col>
      <xdr:colOff>38100</xdr:colOff>
      <xdr:row>40</xdr:row>
      <xdr:rowOff>115570</xdr:rowOff>
    </xdr:to>
    <xdr:sp macro="" textlink="">
      <xdr:nvSpPr>
        <xdr:cNvPr id="393" name="楕円 392"/>
        <xdr:cNvSpPr/>
      </xdr:nvSpPr>
      <xdr:spPr>
        <a:xfrm>
          <a:off x="18735040" y="67195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60198</xdr:rowOff>
    </xdr:from>
    <xdr:to>
      <xdr:col>116</xdr:col>
      <xdr:colOff>63500</xdr:colOff>
      <xdr:row>40</xdr:row>
      <xdr:rowOff>64770</xdr:rowOff>
    </xdr:to>
    <xdr:cxnSp macro="">
      <xdr:nvCxnSpPr>
        <xdr:cNvPr id="394" name="直線コネクタ 393"/>
        <xdr:cNvCxnSpPr/>
      </xdr:nvCxnSpPr>
      <xdr:spPr>
        <a:xfrm flipV="1">
          <a:off x="18778220" y="6765798"/>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47515</xdr:rowOff>
    </xdr:from>
    <xdr:ext cx="469744" cy="259045"/>
    <xdr:sp macro="" textlink="">
      <xdr:nvSpPr>
        <xdr:cNvPr id="395" name="n_1aveValue【認定こども園・幼稚園・保育所】&#10;一人当たり面積"/>
        <xdr:cNvSpPr txBox="1"/>
      </xdr:nvSpPr>
      <xdr:spPr>
        <a:xfrm>
          <a:off x="18561127" y="62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72661</xdr:rowOff>
    </xdr:from>
    <xdr:ext cx="469744" cy="259045"/>
    <xdr:sp macro="" textlink="">
      <xdr:nvSpPr>
        <xdr:cNvPr id="396" name="n_2aveValue【認定こども園・幼稚園・保育所】&#10;一人当たり面積"/>
        <xdr:cNvSpPr txBox="1"/>
      </xdr:nvSpPr>
      <xdr:spPr>
        <a:xfrm>
          <a:off x="17776267"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106697</xdr:rowOff>
    </xdr:from>
    <xdr:ext cx="469744" cy="259045"/>
    <xdr:sp macro="" textlink="">
      <xdr:nvSpPr>
        <xdr:cNvPr id="397" name="n_1mainValue【認定こども園・幼稚園・保育所】&#10;一人当たり面積"/>
        <xdr:cNvSpPr txBox="1"/>
      </xdr:nvSpPr>
      <xdr:spPr>
        <a:xfrm>
          <a:off x="18561127" y="681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8" name="正方形/長方形 397"/>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9" name="正方形/長方形 398"/>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0" name="正方形/長方形 399"/>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1" name="正方形/長方形 400"/>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2" name="正方形/長方形 401"/>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3" name="正方形/長方形 402"/>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4" name="正方形/長方形 403"/>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5" name="正方形/長方形 404"/>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6" name="テキスト ボックス 405"/>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7" name="直線コネクタ 406"/>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08" name="テキスト ボックス 407"/>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9" name="直線コネクタ 408"/>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0" name="テキスト ボックス 409"/>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1" name="直線コネクタ 410"/>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2" name="テキスト ボックス 411"/>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3" name="直線コネクタ 412"/>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4" name="テキスト ボックス 413"/>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5" name="直線コネクタ 414"/>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6" name="テキスト ボックス 415"/>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7" name="直線コネクタ 416"/>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8" name="テキスト ボックス 417"/>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9" name="直線コネクタ 418"/>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0" name="テキスト ボックス 419"/>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1" name="直線コネクタ 420"/>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2" name="テキスト ボックス 421"/>
        <xdr:cNvSpPr txBox="1"/>
      </xdr:nvSpPr>
      <xdr:spPr>
        <a:xfrm>
          <a:off x="105615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3"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9797</xdr:rowOff>
    </xdr:from>
    <xdr:to>
      <xdr:col>85</xdr:col>
      <xdr:colOff>126364</xdr:colOff>
      <xdr:row>64</xdr:row>
      <xdr:rowOff>133894</xdr:rowOff>
    </xdr:to>
    <xdr:cxnSp macro="">
      <xdr:nvCxnSpPr>
        <xdr:cNvPr id="424" name="直線コネクタ 423"/>
        <xdr:cNvCxnSpPr/>
      </xdr:nvCxnSpPr>
      <xdr:spPr>
        <a:xfrm flipV="1">
          <a:off x="14375764" y="9397637"/>
          <a:ext cx="0" cy="1465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137721</xdr:rowOff>
    </xdr:from>
    <xdr:ext cx="405111" cy="259045"/>
    <xdr:sp macro="" textlink="">
      <xdr:nvSpPr>
        <xdr:cNvPr id="425" name="【学校施設】&#10;有形固定資産減価償却率最小値テキスト"/>
        <xdr:cNvSpPr txBox="1"/>
      </xdr:nvSpPr>
      <xdr:spPr>
        <a:xfrm>
          <a:off x="14414500" y="1086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133894</xdr:rowOff>
    </xdr:from>
    <xdr:to>
      <xdr:col>86</xdr:col>
      <xdr:colOff>25400</xdr:colOff>
      <xdr:row>64</xdr:row>
      <xdr:rowOff>133894</xdr:rowOff>
    </xdr:to>
    <xdr:cxnSp macro="">
      <xdr:nvCxnSpPr>
        <xdr:cNvPr id="426" name="直線コネクタ 425"/>
        <xdr:cNvCxnSpPr/>
      </xdr:nvCxnSpPr>
      <xdr:spPr>
        <a:xfrm>
          <a:off x="14287500" y="10862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127924</xdr:rowOff>
    </xdr:from>
    <xdr:ext cx="405111" cy="259045"/>
    <xdr:sp macro="" textlink="">
      <xdr:nvSpPr>
        <xdr:cNvPr id="427" name="【学校施設】&#10;有形固定資産減価償却率最大値テキスト"/>
        <xdr:cNvSpPr txBox="1"/>
      </xdr:nvSpPr>
      <xdr:spPr>
        <a:xfrm>
          <a:off x="144145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9797</xdr:rowOff>
    </xdr:from>
    <xdr:to>
      <xdr:col>86</xdr:col>
      <xdr:colOff>25400</xdr:colOff>
      <xdr:row>56</xdr:row>
      <xdr:rowOff>9797</xdr:rowOff>
    </xdr:to>
    <xdr:cxnSp macro="">
      <xdr:nvCxnSpPr>
        <xdr:cNvPr id="428" name="直線コネクタ 427"/>
        <xdr:cNvCxnSpPr/>
      </xdr:nvCxnSpPr>
      <xdr:spPr>
        <a:xfrm>
          <a:off x="14287500" y="9397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429" name="【学校施設】&#10;有形固定資産減価償却率平均値テキスト"/>
        <xdr:cNvSpPr txBox="1"/>
      </xdr:nvSpPr>
      <xdr:spPr>
        <a:xfrm>
          <a:off x="14414500" y="100644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430" name="フローチャート: 判断 429"/>
        <xdr:cNvSpPr/>
      </xdr:nvSpPr>
      <xdr:spPr>
        <a:xfrm>
          <a:off x="14325600" y="100859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431" name="フローチャート: 判断 430"/>
        <xdr:cNvSpPr/>
      </xdr:nvSpPr>
      <xdr:spPr>
        <a:xfrm>
          <a:off x="1357884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102688</xdr:rowOff>
    </xdr:from>
    <xdr:to>
      <xdr:col>76</xdr:col>
      <xdr:colOff>165100</xdr:colOff>
      <xdr:row>61</xdr:row>
      <xdr:rowOff>32838</xdr:rowOff>
    </xdr:to>
    <xdr:sp macro="" textlink="">
      <xdr:nvSpPr>
        <xdr:cNvPr id="432" name="フローチャート: 判断 431"/>
        <xdr:cNvSpPr/>
      </xdr:nvSpPr>
      <xdr:spPr>
        <a:xfrm>
          <a:off x="12804140" y="10161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3" name="テキスト ボックス 432"/>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4" name="テキスト ボックス 433"/>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5" name="テキスト ボックス 434"/>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6" name="テキスト ボックス 435"/>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7" name="テキスト ボックス 436"/>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24312</xdr:rowOff>
    </xdr:from>
    <xdr:to>
      <xdr:col>85</xdr:col>
      <xdr:colOff>177800</xdr:colOff>
      <xdr:row>58</xdr:row>
      <xdr:rowOff>125912</xdr:rowOff>
    </xdr:to>
    <xdr:sp macro="" textlink="">
      <xdr:nvSpPr>
        <xdr:cNvPr id="438" name="楕円 437"/>
        <xdr:cNvSpPr/>
      </xdr:nvSpPr>
      <xdr:spPr>
        <a:xfrm>
          <a:off x="14325600" y="974743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47189</xdr:rowOff>
    </xdr:from>
    <xdr:ext cx="405111" cy="259045"/>
    <xdr:sp macro="" textlink="">
      <xdr:nvSpPr>
        <xdr:cNvPr id="439" name="【学校施設】&#10;有形固定資産減価償却率該当値テキスト"/>
        <xdr:cNvSpPr txBox="1"/>
      </xdr:nvSpPr>
      <xdr:spPr>
        <a:xfrm>
          <a:off x="14414500" y="960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70031</xdr:rowOff>
    </xdr:from>
    <xdr:to>
      <xdr:col>81</xdr:col>
      <xdr:colOff>101600</xdr:colOff>
      <xdr:row>59</xdr:row>
      <xdr:rowOff>181</xdr:rowOff>
    </xdr:to>
    <xdr:sp macro="" textlink="">
      <xdr:nvSpPr>
        <xdr:cNvPr id="440" name="楕円 439"/>
        <xdr:cNvSpPr/>
      </xdr:nvSpPr>
      <xdr:spPr>
        <a:xfrm>
          <a:off x="13578840" y="97931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75112</xdr:rowOff>
    </xdr:from>
    <xdr:to>
      <xdr:col>85</xdr:col>
      <xdr:colOff>127000</xdr:colOff>
      <xdr:row>58</xdr:row>
      <xdr:rowOff>120831</xdr:rowOff>
    </xdr:to>
    <xdr:cxnSp macro="">
      <xdr:nvCxnSpPr>
        <xdr:cNvPr id="441" name="直線コネクタ 440"/>
        <xdr:cNvCxnSpPr/>
      </xdr:nvCxnSpPr>
      <xdr:spPr>
        <a:xfrm flipV="1">
          <a:off x="13629640" y="9798232"/>
          <a:ext cx="74676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146430</xdr:rowOff>
    </xdr:from>
    <xdr:ext cx="405111" cy="259045"/>
    <xdr:sp macro="" textlink="">
      <xdr:nvSpPr>
        <xdr:cNvPr id="442" name="n_1aveValue【学校施設】&#10;有形固定資産減価償却率"/>
        <xdr:cNvSpPr txBox="1"/>
      </xdr:nvSpPr>
      <xdr:spPr>
        <a:xfrm>
          <a:off x="134372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49365</xdr:rowOff>
    </xdr:from>
    <xdr:ext cx="405111" cy="259045"/>
    <xdr:sp macro="" textlink="">
      <xdr:nvSpPr>
        <xdr:cNvPr id="443" name="n_2aveValue【学校施設】&#10;有形固定資産減価償却率"/>
        <xdr:cNvSpPr txBox="1"/>
      </xdr:nvSpPr>
      <xdr:spPr>
        <a:xfrm>
          <a:off x="12675244" y="994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16708</xdr:rowOff>
    </xdr:from>
    <xdr:ext cx="405111" cy="259045"/>
    <xdr:sp macro="" textlink="">
      <xdr:nvSpPr>
        <xdr:cNvPr id="444" name="n_1mainValue【学校施設】&#10;有形固定資産減価償却率"/>
        <xdr:cNvSpPr txBox="1"/>
      </xdr:nvSpPr>
      <xdr:spPr>
        <a:xfrm>
          <a:off x="13437244" y="9572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5" name="正方形/長方形 44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6" name="正方形/長方形 44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7" name="正方形/長方形 44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8" name="正方形/長方形 44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9" name="正方形/長方形 44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0" name="正方形/長方形 44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1" name="正方形/長方形 45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2" name="正方形/長方形 45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3" name="テキスト ボックス 45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4" name="直線コネクタ 45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5" name="テキスト ボックス 454"/>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56" name="直線コネクタ 455"/>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7" name="テキスト ボックス 456"/>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8" name="直線コネクタ 457"/>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9" name="テキスト ボックス 458"/>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0" name="直線コネクタ 459"/>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1" name="テキスト ボックス 460"/>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2" name="直線コネクタ 461"/>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3" name="テキスト ボックス 462"/>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4" name="直線コネクタ 463"/>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5" name="テキスト ボックス 464"/>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7" name="テキスト ボックス 466"/>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0</xdr:rowOff>
    </xdr:from>
    <xdr:to>
      <xdr:col>116</xdr:col>
      <xdr:colOff>62864</xdr:colOff>
      <xdr:row>64</xdr:row>
      <xdr:rowOff>111252</xdr:rowOff>
    </xdr:to>
    <xdr:cxnSp macro="">
      <xdr:nvCxnSpPr>
        <xdr:cNvPr id="469" name="直線コネクタ 468"/>
        <xdr:cNvCxnSpPr/>
      </xdr:nvCxnSpPr>
      <xdr:spPr>
        <a:xfrm flipV="1">
          <a:off x="19509104" y="9555480"/>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115079</xdr:rowOff>
    </xdr:from>
    <xdr:ext cx="469744" cy="259045"/>
    <xdr:sp macro="" textlink="">
      <xdr:nvSpPr>
        <xdr:cNvPr id="470" name="【学校施設】&#10;一人当たり面積最小値テキスト"/>
        <xdr:cNvSpPr txBox="1"/>
      </xdr:nvSpPr>
      <xdr:spPr>
        <a:xfrm>
          <a:off x="19547840" y="1084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111252</xdr:rowOff>
    </xdr:from>
    <xdr:to>
      <xdr:col>116</xdr:col>
      <xdr:colOff>152400</xdr:colOff>
      <xdr:row>64</xdr:row>
      <xdr:rowOff>111252</xdr:rowOff>
    </xdr:to>
    <xdr:cxnSp macro="">
      <xdr:nvCxnSpPr>
        <xdr:cNvPr id="471" name="直線コネクタ 470"/>
        <xdr:cNvCxnSpPr/>
      </xdr:nvCxnSpPr>
      <xdr:spPr>
        <a:xfrm>
          <a:off x="19443700" y="108402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118127</xdr:rowOff>
    </xdr:from>
    <xdr:ext cx="469744" cy="259045"/>
    <xdr:sp macro="" textlink="">
      <xdr:nvSpPr>
        <xdr:cNvPr id="472" name="【学校施設】&#10;一人当たり面積最大値テキスト"/>
        <xdr:cNvSpPr txBox="1"/>
      </xdr:nvSpPr>
      <xdr:spPr>
        <a:xfrm>
          <a:off x="1954784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0</xdr:rowOff>
    </xdr:from>
    <xdr:to>
      <xdr:col>116</xdr:col>
      <xdr:colOff>152400</xdr:colOff>
      <xdr:row>57</xdr:row>
      <xdr:rowOff>0</xdr:rowOff>
    </xdr:to>
    <xdr:cxnSp macro="">
      <xdr:nvCxnSpPr>
        <xdr:cNvPr id="473" name="直線コネクタ 472"/>
        <xdr:cNvCxnSpPr/>
      </xdr:nvCxnSpPr>
      <xdr:spPr>
        <a:xfrm>
          <a:off x="19443700" y="955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160799</xdr:rowOff>
    </xdr:from>
    <xdr:ext cx="469744" cy="259045"/>
    <xdr:sp macro="" textlink="">
      <xdr:nvSpPr>
        <xdr:cNvPr id="474" name="【学校施設】&#10;一人当たり面積平均値テキスト"/>
        <xdr:cNvSpPr txBox="1"/>
      </xdr:nvSpPr>
      <xdr:spPr>
        <a:xfrm>
          <a:off x="19547840" y="10219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xdr:rowOff>
    </xdr:from>
    <xdr:to>
      <xdr:col>116</xdr:col>
      <xdr:colOff>114300</xdr:colOff>
      <xdr:row>61</xdr:row>
      <xdr:rowOff>112522</xdr:rowOff>
    </xdr:to>
    <xdr:sp macro="" textlink="">
      <xdr:nvSpPr>
        <xdr:cNvPr id="475" name="フローチャート: 判断 474"/>
        <xdr:cNvSpPr/>
      </xdr:nvSpPr>
      <xdr:spPr>
        <a:xfrm>
          <a:off x="19458940" y="102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33782</xdr:rowOff>
    </xdr:from>
    <xdr:to>
      <xdr:col>112</xdr:col>
      <xdr:colOff>38100</xdr:colOff>
      <xdr:row>61</xdr:row>
      <xdr:rowOff>135382</xdr:rowOff>
    </xdr:to>
    <xdr:sp macro="" textlink="">
      <xdr:nvSpPr>
        <xdr:cNvPr id="476" name="フローチャート: 判断 475"/>
        <xdr:cNvSpPr/>
      </xdr:nvSpPr>
      <xdr:spPr>
        <a:xfrm>
          <a:off x="18735040" y="1025982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54356</xdr:rowOff>
    </xdr:from>
    <xdr:to>
      <xdr:col>107</xdr:col>
      <xdr:colOff>101600</xdr:colOff>
      <xdr:row>61</xdr:row>
      <xdr:rowOff>155956</xdr:rowOff>
    </xdr:to>
    <xdr:sp macro="" textlink="">
      <xdr:nvSpPr>
        <xdr:cNvPr id="477" name="フローチャート: 判断 476"/>
        <xdr:cNvSpPr/>
      </xdr:nvSpPr>
      <xdr:spPr>
        <a:xfrm>
          <a:off x="17937480" y="1028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8" name="テキスト ボックス 477"/>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9" name="テキスト ボックス 478"/>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0" name="テキスト ボックス 479"/>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1" name="テキスト ボックス 480"/>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2" name="テキスト ボックス 481"/>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83312</xdr:rowOff>
    </xdr:from>
    <xdr:to>
      <xdr:col>116</xdr:col>
      <xdr:colOff>114300</xdr:colOff>
      <xdr:row>60</xdr:row>
      <xdr:rowOff>13462</xdr:rowOff>
    </xdr:to>
    <xdr:sp macro="" textlink="">
      <xdr:nvSpPr>
        <xdr:cNvPr id="483" name="楕円 482"/>
        <xdr:cNvSpPr/>
      </xdr:nvSpPr>
      <xdr:spPr>
        <a:xfrm>
          <a:off x="19458940" y="99740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106189</xdr:rowOff>
    </xdr:from>
    <xdr:ext cx="469744" cy="259045"/>
    <xdr:sp macro="" textlink="">
      <xdr:nvSpPr>
        <xdr:cNvPr id="484" name="【学校施設】&#10;一人当たり面積該当値テキスト"/>
        <xdr:cNvSpPr txBox="1"/>
      </xdr:nvSpPr>
      <xdr:spPr>
        <a:xfrm>
          <a:off x="19547840" y="982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31496</xdr:rowOff>
    </xdr:from>
    <xdr:to>
      <xdr:col>112</xdr:col>
      <xdr:colOff>38100</xdr:colOff>
      <xdr:row>59</xdr:row>
      <xdr:rowOff>133096</xdr:rowOff>
    </xdr:to>
    <xdr:sp macro="" textlink="">
      <xdr:nvSpPr>
        <xdr:cNvPr id="485" name="楕円 484"/>
        <xdr:cNvSpPr/>
      </xdr:nvSpPr>
      <xdr:spPr>
        <a:xfrm>
          <a:off x="18735040" y="99222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82296</xdr:rowOff>
    </xdr:from>
    <xdr:to>
      <xdr:col>116</xdr:col>
      <xdr:colOff>63500</xdr:colOff>
      <xdr:row>59</xdr:row>
      <xdr:rowOff>134112</xdr:rowOff>
    </xdr:to>
    <xdr:cxnSp macro="">
      <xdr:nvCxnSpPr>
        <xdr:cNvPr id="486" name="直線コネクタ 485"/>
        <xdr:cNvCxnSpPr/>
      </xdr:nvCxnSpPr>
      <xdr:spPr>
        <a:xfrm>
          <a:off x="18778220" y="9973056"/>
          <a:ext cx="73152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126509</xdr:rowOff>
    </xdr:from>
    <xdr:ext cx="469744" cy="259045"/>
    <xdr:sp macro="" textlink="">
      <xdr:nvSpPr>
        <xdr:cNvPr id="487" name="n_1aveValue【学校施設】&#10;一人当たり面積"/>
        <xdr:cNvSpPr txBox="1"/>
      </xdr:nvSpPr>
      <xdr:spPr>
        <a:xfrm>
          <a:off x="18561127" y="1035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1033</xdr:rowOff>
    </xdr:from>
    <xdr:ext cx="469744" cy="259045"/>
    <xdr:sp macro="" textlink="">
      <xdr:nvSpPr>
        <xdr:cNvPr id="488" name="n_2aveValue【学校施設】&#10;一人当たり面積"/>
        <xdr:cNvSpPr txBox="1"/>
      </xdr:nvSpPr>
      <xdr:spPr>
        <a:xfrm>
          <a:off x="17776267" y="1005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149623</xdr:rowOff>
    </xdr:from>
    <xdr:ext cx="469744" cy="259045"/>
    <xdr:sp macro="" textlink="">
      <xdr:nvSpPr>
        <xdr:cNvPr id="489" name="n_1mainValue【学校施設】&#10;一人当たり面積"/>
        <xdr:cNvSpPr txBox="1"/>
      </xdr:nvSpPr>
      <xdr:spPr>
        <a:xfrm>
          <a:off x="18561127" y="970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0" name="正方形/長方形 489"/>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1" name="正方形/長方形 490"/>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2" name="正方形/長方形 491"/>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3" name="正方形/長方形 492"/>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4" name="正方形/長方形 493"/>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5" name="正方形/長方形 494"/>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6" name="正方形/長方形 495"/>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7" name="正方形/長方形 496"/>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98" name="正方形/長方形 497"/>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9" name="正方形/長方形 498"/>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0" name="正方形/長方形 499"/>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1" name="正方形/長方形 500"/>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2" name="正方形/長方形 501"/>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3" name="正方形/長方形 502"/>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4" name="正方形/長方形 503"/>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5" name="正方形/長方形 504"/>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6" name="正方形/長方形 505"/>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7" name="正方形/長方形 506"/>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8" name="正方形/長方形 507"/>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9" name="正方形/長方形 508"/>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0" name="正方形/長方形 509"/>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1" name="正方形/長方形 510"/>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2" name="正方形/長方形 511"/>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3" name="正方形/長方形 512"/>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4" name="テキスト ボックス 513"/>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5" name="直線コネクタ 514"/>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16" name="テキスト ボックス 515"/>
        <xdr:cNvSpPr txBox="1"/>
      </xdr:nvSpPr>
      <xdr:spPr>
        <a:xfrm>
          <a:off x="10602761" y="1848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17" name="直線コネクタ 516"/>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18" name="テキスト ボックス 517"/>
        <xdr:cNvSpPr txBox="1"/>
      </xdr:nvSpPr>
      <xdr:spPr>
        <a:xfrm>
          <a:off x="1060276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19" name="直線コネクタ 518"/>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20" name="テキスト ボックス 519"/>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21" name="直線コネクタ 520"/>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22" name="テキスト ボックス 521"/>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23" name="直線コネクタ 522"/>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24" name="テキスト ボックス 523"/>
        <xdr:cNvSpPr txBox="1"/>
      </xdr:nvSpPr>
      <xdr:spPr>
        <a:xfrm>
          <a:off x="105615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5" name="直線コネクタ 524"/>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26" name="テキスト ボックス 525"/>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7"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87630</xdr:rowOff>
    </xdr:from>
    <xdr:to>
      <xdr:col>85</xdr:col>
      <xdr:colOff>126364</xdr:colOff>
      <xdr:row>108</xdr:row>
      <xdr:rowOff>57913</xdr:rowOff>
    </xdr:to>
    <xdr:cxnSp macro="">
      <xdr:nvCxnSpPr>
        <xdr:cNvPr id="528" name="直線コネクタ 527"/>
        <xdr:cNvCxnSpPr/>
      </xdr:nvCxnSpPr>
      <xdr:spPr>
        <a:xfrm flipV="1">
          <a:off x="14375764" y="17019270"/>
          <a:ext cx="0" cy="114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61740</xdr:rowOff>
    </xdr:from>
    <xdr:ext cx="405111" cy="259045"/>
    <xdr:sp macro="" textlink="">
      <xdr:nvSpPr>
        <xdr:cNvPr id="529" name="【公民館】&#10;有形固定資産減価償却率最小値テキスト"/>
        <xdr:cNvSpPr txBox="1"/>
      </xdr:nvSpPr>
      <xdr:spPr>
        <a:xfrm>
          <a:off x="14414500" y="1816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57913</xdr:rowOff>
    </xdr:from>
    <xdr:to>
      <xdr:col>86</xdr:col>
      <xdr:colOff>25400</xdr:colOff>
      <xdr:row>108</xdr:row>
      <xdr:rowOff>57913</xdr:rowOff>
    </xdr:to>
    <xdr:cxnSp macro="">
      <xdr:nvCxnSpPr>
        <xdr:cNvPr id="530" name="直線コネクタ 529"/>
        <xdr:cNvCxnSpPr/>
      </xdr:nvCxnSpPr>
      <xdr:spPr>
        <a:xfrm>
          <a:off x="14287500" y="181630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34307</xdr:rowOff>
    </xdr:from>
    <xdr:ext cx="405111" cy="259045"/>
    <xdr:sp macro="" textlink="">
      <xdr:nvSpPr>
        <xdr:cNvPr id="531" name="【公民館】&#10;有形固定資産減価償却率最大値テキスト"/>
        <xdr:cNvSpPr txBox="1"/>
      </xdr:nvSpPr>
      <xdr:spPr>
        <a:xfrm>
          <a:off x="14414500" y="1679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87630</xdr:rowOff>
    </xdr:from>
    <xdr:to>
      <xdr:col>86</xdr:col>
      <xdr:colOff>25400</xdr:colOff>
      <xdr:row>101</xdr:row>
      <xdr:rowOff>87630</xdr:rowOff>
    </xdr:to>
    <xdr:cxnSp macro="">
      <xdr:nvCxnSpPr>
        <xdr:cNvPr id="532" name="直線コネクタ 531"/>
        <xdr:cNvCxnSpPr/>
      </xdr:nvCxnSpPr>
      <xdr:spPr>
        <a:xfrm>
          <a:off x="14287500" y="1701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3827</xdr:rowOff>
    </xdr:from>
    <xdr:ext cx="405111" cy="259045"/>
    <xdr:sp macro="" textlink="">
      <xdr:nvSpPr>
        <xdr:cNvPr id="533" name="【公民館】&#10;有形固定資産減価償却率平均値テキスト"/>
        <xdr:cNvSpPr txBox="1"/>
      </xdr:nvSpPr>
      <xdr:spPr>
        <a:xfrm>
          <a:off x="14414500" y="1760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534" name="フローチャート: 判断 533"/>
        <xdr:cNvSpPr/>
      </xdr:nvSpPr>
      <xdr:spPr>
        <a:xfrm>
          <a:off x="14325600" y="176276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109982</xdr:rowOff>
    </xdr:from>
    <xdr:to>
      <xdr:col>81</xdr:col>
      <xdr:colOff>101600</xdr:colOff>
      <xdr:row>106</xdr:row>
      <xdr:rowOff>40132</xdr:rowOff>
    </xdr:to>
    <xdr:sp macro="" textlink="">
      <xdr:nvSpPr>
        <xdr:cNvPr id="535" name="フローチャート: 判断 534"/>
        <xdr:cNvSpPr/>
      </xdr:nvSpPr>
      <xdr:spPr>
        <a:xfrm>
          <a:off x="13578840" y="177121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536" name="フローチャート: 判断 535"/>
        <xdr:cNvSpPr/>
      </xdr:nvSpPr>
      <xdr:spPr>
        <a:xfrm>
          <a:off x="1280414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7" name="テキスト ボックス 536"/>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8" name="テキスト ボックス 537"/>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9" name="テキスト ボックス 538"/>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0" name="テキスト ボックス 539"/>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1" name="テキスト ボックス 540"/>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542" name="楕円 541"/>
        <xdr:cNvSpPr/>
      </xdr:nvSpPr>
      <xdr:spPr>
        <a:xfrm>
          <a:off x="14325600" y="175056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93997</xdr:rowOff>
    </xdr:from>
    <xdr:ext cx="405111" cy="259045"/>
    <xdr:sp macro="" textlink="">
      <xdr:nvSpPr>
        <xdr:cNvPr id="543" name="【公民館】&#10;有形固定資産減価償却率該当値テキスト"/>
        <xdr:cNvSpPr txBox="1"/>
      </xdr:nvSpPr>
      <xdr:spPr>
        <a:xfrm>
          <a:off x="14414500" y="1736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121413</xdr:rowOff>
    </xdr:from>
    <xdr:to>
      <xdr:col>81</xdr:col>
      <xdr:colOff>101600</xdr:colOff>
      <xdr:row>105</xdr:row>
      <xdr:rowOff>51563</xdr:rowOff>
    </xdr:to>
    <xdr:sp macro="" textlink="">
      <xdr:nvSpPr>
        <xdr:cNvPr id="544" name="楕円 543"/>
        <xdr:cNvSpPr/>
      </xdr:nvSpPr>
      <xdr:spPr>
        <a:xfrm>
          <a:off x="13578840" y="175559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121920</xdr:rowOff>
    </xdr:from>
    <xdr:to>
      <xdr:col>85</xdr:col>
      <xdr:colOff>127000</xdr:colOff>
      <xdr:row>105</xdr:row>
      <xdr:rowOff>763</xdr:rowOff>
    </xdr:to>
    <xdr:cxnSp macro="">
      <xdr:nvCxnSpPr>
        <xdr:cNvPr id="545" name="直線コネクタ 544"/>
        <xdr:cNvCxnSpPr/>
      </xdr:nvCxnSpPr>
      <xdr:spPr>
        <a:xfrm flipV="1">
          <a:off x="13629640" y="17556480"/>
          <a:ext cx="74676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31259</xdr:rowOff>
    </xdr:from>
    <xdr:ext cx="405111" cy="259045"/>
    <xdr:sp macro="" textlink="">
      <xdr:nvSpPr>
        <xdr:cNvPr id="546" name="n_1aveValue【公民館】&#10;有形固定資産減価償却率"/>
        <xdr:cNvSpPr txBox="1"/>
      </xdr:nvSpPr>
      <xdr:spPr>
        <a:xfrm>
          <a:off x="13437244" y="17801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547" name="n_2aveValue【公民館】&#10;有形固定資産減価償却率"/>
        <xdr:cNvSpPr txBox="1"/>
      </xdr:nvSpPr>
      <xdr:spPr>
        <a:xfrm>
          <a:off x="12675244" y="17433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68090</xdr:rowOff>
    </xdr:from>
    <xdr:ext cx="405111" cy="259045"/>
    <xdr:sp macro="" textlink="">
      <xdr:nvSpPr>
        <xdr:cNvPr id="548" name="n_1mainValue【公民館】&#10;有形固定資産減価償却率"/>
        <xdr:cNvSpPr txBox="1"/>
      </xdr:nvSpPr>
      <xdr:spPr>
        <a:xfrm>
          <a:off x="13437244" y="17335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9" name="正方形/長方形 54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0" name="正方形/長方形 54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1" name="正方形/長方形 55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2" name="正方形/長方形 55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3" name="正方形/長方形 55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4" name="正方形/長方形 55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5" name="正方形/長方形 55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6" name="正方形/長方形 555"/>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7" name="テキスト ボックス 556"/>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8" name="直線コネクタ 557"/>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59" name="直線コネクタ 558"/>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0" name="テキスト ボックス 559"/>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1" name="直線コネクタ 560"/>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2" name="テキスト ボックス 561"/>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3" name="直線コネクタ 562"/>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4" name="テキスト ボックス 563"/>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65" name="直線コネクタ 564"/>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66" name="テキスト ボックス 565"/>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67" name="直線コネクタ 566"/>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68" name="テキスト ボックス 567"/>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69" name="直線コネクタ 568"/>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0" name="テキスト ボックス 569"/>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1" name="直線コネクタ 570"/>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2" name="テキスト ボックス 571"/>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3"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126819</xdr:rowOff>
    </xdr:from>
    <xdr:to>
      <xdr:col>116</xdr:col>
      <xdr:colOff>62864</xdr:colOff>
      <xdr:row>108</xdr:row>
      <xdr:rowOff>95794</xdr:rowOff>
    </xdr:to>
    <xdr:cxnSp macro="">
      <xdr:nvCxnSpPr>
        <xdr:cNvPr id="574" name="直線コネクタ 573"/>
        <xdr:cNvCxnSpPr/>
      </xdr:nvCxnSpPr>
      <xdr:spPr>
        <a:xfrm flipV="1">
          <a:off x="19509104" y="16723179"/>
          <a:ext cx="0" cy="1477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575" name="【公民館】&#10;一人当たり面積最小値テキスト"/>
        <xdr:cNvSpPr txBox="1"/>
      </xdr:nvSpPr>
      <xdr:spPr>
        <a:xfrm>
          <a:off x="19547840" y="1820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576" name="直線コネクタ 575"/>
        <xdr:cNvCxnSpPr/>
      </xdr:nvCxnSpPr>
      <xdr:spPr>
        <a:xfrm>
          <a:off x="19443700" y="182009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73496</xdr:rowOff>
    </xdr:from>
    <xdr:ext cx="469744" cy="259045"/>
    <xdr:sp macro="" textlink="">
      <xdr:nvSpPr>
        <xdr:cNvPr id="577" name="【公民館】&#10;一人当たり面積最大値テキスト"/>
        <xdr:cNvSpPr txBox="1"/>
      </xdr:nvSpPr>
      <xdr:spPr>
        <a:xfrm>
          <a:off x="19547840" y="1650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126819</xdr:rowOff>
    </xdr:from>
    <xdr:to>
      <xdr:col>116</xdr:col>
      <xdr:colOff>152400</xdr:colOff>
      <xdr:row>99</xdr:row>
      <xdr:rowOff>126819</xdr:rowOff>
    </xdr:to>
    <xdr:cxnSp macro="">
      <xdr:nvCxnSpPr>
        <xdr:cNvPr id="578" name="直線コネクタ 577"/>
        <xdr:cNvCxnSpPr/>
      </xdr:nvCxnSpPr>
      <xdr:spPr>
        <a:xfrm>
          <a:off x="19443700" y="167231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116495</xdr:rowOff>
    </xdr:from>
    <xdr:ext cx="469744" cy="259045"/>
    <xdr:sp macro="" textlink="">
      <xdr:nvSpPr>
        <xdr:cNvPr id="579" name="【公民館】&#10;一人当たり面積平均値テキスト"/>
        <xdr:cNvSpPr txBox="1"/>
      </xdr:nvSpPr>
      <xdr:spPr>
        <a:xfrm>
          <a:off x="19547840" y="17718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138068</xdr:rowOff>
    </xdr:from>
    <xdr:to>
      <xdr:col>116</xdr:col>
      <xdr:colOff>114300</xdr:colOff>
      <xdr:row>106</xdr:row>
      <xdr:rowOff>68218</xdr:rowOff>
    </xdr:to>
    <xdr:sp macro="" textlink="">
      <xdr:nvSpPr>
        <xdr:cNvPr id="580" name="フローチャート: 判断 579"/>
        <xdr:cNvSpPr/>
      </xdr:nvSpPr>
      <xdr:spPr>
        <a:xfrm>
          <a:off x="19458940" y="17740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581" name="フローチャート: 判断 580"/>
        <xdr:cNvSpPr/>
      </xdr:nvSpPr>
      <xdr:spPr>
        <a:xfrm>
          <a:off x="18735040" y="176553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162561</xdr:rowOff>
    </xdr:from>
    <xdr:to>
      <xdr:col>107</xdr:col>
      <xdr:colOff>101600</xdr:colOff>
      <xdr:row>105</xdr:row>
      <xdr:rowOff>92711</xdr:rowOff>
    </xdr:to>
    <xdr:sp macro="" textlink="">
      <xdr:nvSpPr>
        <xdr:cNvPr id="582" name="フローチャート: 判断 581"/>
        <xdr:cNvSpPr/>
      </xdr:nvSpPr>
      <xdr:spPr>
        <a:xfrm>
          <a:off x="1793748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3" name="テキスト ボックス 582"/>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4" name="テキスト ボックス 583"/>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5" name="テキスト ボックス 584"/>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6" name="テキスト ボックス 585"/>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7" name="テキスト ボックス 586"/>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71120</xdr:rowOff>
    </xdr:from>
    <xdr:to>
      <xdr:col>116</xdr:col>
      <xdr:colOff>114300</xdr:colOff>
      <xdr:row>103</xdr:row>
      <xdr:rowOff>1270</xdr:rowOff>
    </xdr:to>
    <xdr:sp macro="" textlink="">
      <xdr:nvSpPr>
        <xdr:cNvPr id="588" name="楕円 587"/>
        <xdr:cNvSpPr/>
      </xdr:nvSpPr>
      <xdr:spPr>
        <a:xfrm>
          <a:off x="19458940" y="17170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93997</xdr:rowOff>
    </xdr:from>
    <xdr:ext cx="469744" cy="259045"/>
    <xdr:sp macro="" textlink="">
      <xdr:nvSpPr>
        <xdr:cNvPr id="589" name="【公民館】&#10;一人当たり面積該当値テキスト"/>
        <xdr:cNvSpPr txBox="1"/>
      </xdr:nvSpPr>
      <xdr:spPr>
        <a:xfrm>
          <a:off x="19547840" y="1702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87449</xdr:rowOff>
    </xdr:from>
    <xdr:to>
      <xdr:col>112</xdr:col>
      <xdr:colOff>38100</xdr:colOff>
      <xdr:row>103</xdr:row>
      <xdr:rowOff>17599</xdr:rowOff>
    </xdr:to>
    <xdr:sp macro="" textlink="">
      <xdr:nvSpPr>
        <xdr:cNvPr id="590" name="楕円 589"/>
        <xdr:cNvSpPr/>
      </xdr:nvSpPr>
      <xdr:spPr>
        <a:xfrm>
          <a:off x="18735040" y="171867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121920</xdr:rowOff>
    </xdr:from>
    <xdr:to>
      <xdr:col>116</xdr:col>
      <xdr:colOff>63500</xdr:colOff>
      <xdr:row>102</xdr:row>
      <xdr:rowOff>138249</xdr:rowOff>
    </xdr:to>
    <xdr:cxnSp macro="">
      <xdr:nvCxnSpPr>
        <xdr:cNvPr id="591" name="直線コネクタ 590"/>
        <xdr:cNvCxnSpPr/>
      </xdr:nvCxnSpPr>
      <xdr:spPr>
        <a:xfrm flipV="1">
          <a:off x="18778220" y="17221200"/>
          <a:ext cx="7315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145885</xdr:rowOff>
    </xdr:from>
    <xdr:ext cx="469744" cy="259045"/>
    <xdr:sp macro="" textlink="">
      <xdr:nvSpPr>
        <xdr:cNvPr id="592" name="n_1aveValue【公民館】&#10;一人当たり面積"/>
        <xdr:cNvSpPr txBox="1"/>
      </xdr:nvSpPr>
      <xdr:spPr>
        <a:xfrm>
          <a:off x="18561127" y="1774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109238</xdr:rowOff>
    </xdr:from>
    <xdr:ext cx="469744" cy="259045"/>
    <xdr:sp macro="" textlink="">
      <xdr:nvSpPr>
        <xdr:cNvPr id="593" name="n_2aveValue【公民館】&#10;一人当たり面積"/>
        <xdr:cNvSpPr txBox="1"/>
      </xdr:nvSpPr>
      <xdr:spPr>
        <a:xfrm>
          <a:off x="1777626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34126</xdr:rowOff>
    </xdr:from>
    <xdr:ext cx="469744" cy="259045"/>
    <xdr:sp macro="" textlink="">
      <xdr:nvSpPr>
        <xdr:cNvPr id="594" name="n_1mainValue【公民館】&#10;一人当たり面積"/>
        <xdr:cNvSpPr txBox="1"/>
      </xdr:nvSpPr>
      <xdr:spPr>
        <a:xfrm>
          <a:off x="18561127" y="169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5" name="正方形/長方形 594"/>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6" name="正方形/長方形 595"/>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7" name="テキスト ボックス 596"/>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道路および橋りょう・トンネルについては、有形固定資産減価償却率が類似団体を下回っている。これは、計画的な改良工事の実施により、長寿命化などに取り組んでいるためである。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逆に類似団体に比べ有形固定資産減価償却率が高くなっているのが学校施設である。特に小学校は町内に</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校存在しており、保有量の適正化に取り組むため、平成２８年度から統廃合および校舎の建替えなどの再編整備を開始している。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20,125
19,980
151.34
13,068,304
11,781,761
697,764
6,719,915
11,222,605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29920" y="304292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77341" y="73139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3608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7196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25908</xdr:rowOff>
    </xdr:from>
    <xdr:to>
      <xdr:col>24</xdr:col>
      <xdr:colOff>62865</xdr:colOff>
      <xdr:row>40</xdr:row>
      <xdr:rowOff>76200</xdr:rowOff>
    </xdr:to>
    <xdr:cxnSp macro="">
      <xdr:nvCxnSpPr>
        <xdr:cNvPr id="54" name="直線コネクタ 53"/>
        <xdr:cNvCxnSpPr/>
      </xdr:nvCxnSpPr>
      <xdr:spPr>
        <a:xfrm flipV="1">
          <a:off x="4086225" y="5558028"/>
          <a:ext cx="0" cy="1223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80027</xdr:rowOff>
    </xdr:from>
    <xdr:ext cx="405111" cy="259045"/>
    <xdr:sp macro="" textlink="">
      <xdr:nvSpPr>
        <xdr:cNvPr id="55" name="【図書館】&#10;有形固定資産減価償却率最小値テキスト"/>
        <xdr:cNvSpPr txBox="1"/>
      </xdr:nvSpPr>
      <xdr:spPr>
        <a:xfrm>
          <a:off x="4124960"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76200</xdr:rowOff>
    </xdr:from>
    <xdr:to>
      <xdr:col>24</xdr:col>
      <xdr:colOff>152400</xdr:colOff>
      <xdr:row>40</xdr:row>
      <xdr:rowOff>76200</xdr:rowOff>
    </xdr:to>
    <xdr:cxnSp macro="">
      <xdr:nvCxnSpPr>
        <xdr:cNvPr id="56" name="直線コネクタ 55"/>
        <xdr:cNvCxnSpPr/>
      </xdr:nvCxnSpPr>
      <xdr:spPr>
        <a:xfrm>
          <a:off x="4020820" y="6781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144035</xdr:rowOff>
    </xdr:from>
    <xdr:ext cx="405111" cy="259045"/>
    <xdr:sp macro="" textlink="">
      <xdr:nvSpPr>
        <xdr:cNvPr id="57" name="【図書館】&#10;有形固定資産減価償却率最大値テキスト"/>
        <xdr:cNvSpPr txBox="1"/>
      </xdr:nvSpPr>
      <xdr:spPr>
        <a:xfrm>
          <a:off x="4124960" y="5340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25908</xdr:rowOff>
    </xdr:from>
    <xdr:to>
      <xdr:col>24</xdr:col>
      <xdr:colOff>152400</xdr:colOff>
      <xdr:row>33</xdr:row>
      <xdr:rowOff>25908</xdr:rowOff>
    </xdr:to>
    <xdr:cxnSp macro="">
      <xdr:nvCxnSpPr>
        <xdr:cNvPr id="58" name="直線コネクタ 57"/>
        <xdr:cNvCxnSpPr/>
      </xdr:nvCxnSpPr>
      <xdr:spPr>
        <a:xfrm>
          <a:off x="4020820" y="5558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59" name="【図書館】&#10;有形固定資産減価償却率平均値テキスト"/>
        <xdr:cNvSpPr txBox="1"/>
      </xdr:nvSpPr>
      <xdr:spPr>
        <a:xfrm>
          <a:off x="4124960" y="6053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0" name="フローチャート: 判断 59"/>
        <xdr:cNvSpPr/>
      </xdr:nvSpPr>
      <xdr:spPr>
        <a:xfrm>
          <a:off x="4036060" y="6202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107696</xdr:rowOff>
    </xdr:from>
    <xdr:to>
      <xdr:col>20</xdr:col>
      <xdr:colOff>38100</xdr:colOff>
      <xdr:row>38</xdr:row>
      <xdr:rowOff>37846</xdr:rowOff>
    </xdr:to>
    <xdr:sp macro="" textlink="">
      <xdr:nvSpPr>
        <xdr:cNvPr id="61" name="フローチャート: 判断 60"/>
        <xdr:cNvSpPr/>
      </xdr:nvSpPr>
      <xdr:spPr>
        <a:xfrm>
          <a:off x="3312160" y="63103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57404</xdr:rowOff>
    </xdr:from>
    <xdr:to>
      <xdr:col>15</xdr:col>
      <xdr:colOff>101600</xdr:colOff>
      <xdr:row>38</xdr:row>
      <xdr:rowOff>159004</xdr:rowOff>
    </xdr:to>
    <xdr:sp macro="" textlink="">
      <xdr:nvSpPr>
        <xdr:cNvPr id="62" name="フローチャート: 判断 61"/>
        <xdr:cNvSpPr/>
      </xdr:nvSpPr>
      <xdr:spPr>
        <a:xfrm>
          <a:off x="2514600" y="6427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116840</xdr:rowOff>
    </xdr:from>
    <xdr:to>
      <xdr:col>24</xdr:col>
      <xdr:colOff>114300</xdr:colOff>
      <xdr:row>40</xdr:row>
      <xdr:rowOff>46990</xdr:rowOff>
    </xdr:to>
    <xdr:sp macro="" textlink="">
      <xdr:nvSpPr>
        <xdr:cNvPr id="68" name="楕円 67"/>
        <xdr:cNvSpPr/>
      </xdr:nvSpPr>
      <xdr:spPr>
        <a:xfrm>
          <a:off x="4036060" y="665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31767</xdr:rowOff>
    </xdr:from>
    <xdr:ext cx="405111" cy="259045"/>
    <xdr:sp macro="" textlink="">
      <xdr:nvSpPr>
        <xdr:cNvPr id="69" name="【図書館】&#10;有形固定資産減価償却率該当値テキスト"/>
        <xdr:cNvSpPr txBox="1"/>
      </xdr:nvSpPr>
      <xdr:spPr>
        <a:xfrm>
          <a:off x="4124960" y="656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162560</xdr:rowOff>
    </xdr:from>
    <xdr:to>
      <xdr:col>20</xdr:col>
      <xdr:colOff>38100</xdr:colOff>
      <xdr:row>40</xdr:row>
      <xdr:rowOff>92710</xdr:rowOff>
    </xdr:to>
    <xdr:sp macro="" textlink="">
      <xdr:nvSpPr>
        <xdr:cNvPr id="70" name="楕円 69"/>
        <xdr:cNvSpPr/>
      </xdr:nvSpPr>
      <xdr:spPr>
        <a:xfrm>
          <a:off x="3312160" y="6700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167640</xdr:rowOff>
    </xdr:from>
    <xdr:to>
      <xdr:col>24</xdr:col>
      <xdr:colOff>63500</xdr:colOff>
      <xdr:row>40</xdr:row>
      <xdr:rowOff>41910</xdr:rowOff>
    </xdr:to>
    <xdr:cxnSp macro="">
      <xdr:nvCxnSpPr>
        <xdr:cNvPr id="71" name="直線コネクタ 70"/>
        <xdr:cNvCxnSpPr/>
      </xdr:nvCxnSpPr>
      <xdr:spPr>
        <a:xfrm flipV="1">
          <a:off x="3355340" y="6705600"/>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54373</xdr:rowOff>
    </xdr:from>
    <xdr:ext cx="405111" cy="259045"/>
    <xdr:sp macro="" textlink="">
      <xdr:nvSpPr>
        <xdr:cNvPr id="72" name="n_1aveValue【図書館】&#10;有形固定資産減価償却率"/>
        <xdr:cNvSpPr txBox="1"/>
      </xdr:nvSpPr>
      <xdr:spPr>
        <a:xfrm>
          <a:off x="317056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4081</xdr:rowOff>
    </xdr:from>
    <xdr:ext cx="405111" cy="259045"/>
    <xdr:sp macro="" textlink="">
      <xdr:nvSpPr>
        <xdr:cNvPr id="73" name="n_2aveValue【図書館】&#10;有形固定資産減価償却率"/>
        <xdr:cNvSpPr txBox="1"/>
      </xdr:nvSpPr>
      <xdr:spPr>
        <a:xfrm>
          <a:off x="2385704" y="620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83837</xdr:rowOff>
    </xdr:from>
    <xdr:ext cx="405111" cy="259045"/>
    <xdr:sp macro="" textlink="">
      <xdr:nvSpPr>
        <xdr:cNvPr id="74" name="n_1mainValue【図書館】&#10;有形固定資産減価償却率"/>
        <xdr:cNvSpPr txBox="1"/>
      </xdr:nvSpPr>
      <xdr:spPr>
        <a:xfrm>
          <a:off x="317056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3" name="テキスト ボックス 82"/>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6" name="テキスト ボックス 85"/>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88" name="テキスト ボックス 87"/>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0" name="テキスト ボックス 89"/>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2" name="テキスト ボックス 91"/>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4" name="テキスト ボックス 93"/>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6" name="テキスト ボックス 95"/>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166007</xdr:rowOff>
    </xdr:from>
    <xdr:to>
      <xdr:col>54</xdr:col>
      <xdr:colOff>189865</xdr:colOff>
      <xdr:row>41</xdr:row>
      <xdr:rowOff>24493</xdr:rowOff>
    </xdr:to>
    <xdr:cxnSp macro="">
      <xdr:nvCxnSpPr>
        <xdr:cNvPr id="100" name="直線コネクタ 99"/>
        <xdr:cNvCxnSpPr/>
      </xdr:nvCxnSpPr>
      <xdr:spPr>
        <a:xfrm flipV="1">
          <a:off x="9219565" y="5698127"/>
          <a:ext cx="0" cy="1199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28320</xdr:rowOff>
    </xdr:from>
    <xdr:ext cx="469744" cy="259045"/>
    <xdr:sp macro="" textlink="">
      <xdr:nvSpPr>
        <xdr:cNvPr id="101" name="【図書館】&#10;一人当たり面積最小値テキスト"/>
        <xdr:cNvSpPr txBox="1"/>
      </xdr:nvSpPr>
      <xdr:spPr>
        <a:xfrm>
          <a:off x="9258300" y="690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24493</xdr:rowOff>
    </xdr:from>
    <xdr:to>
      <xdr:col>55</xdr:col>
      <xdr:colOff>88900</xdr:colOff>
      <xdr:row>41</xdr:row>
      <xdr:rowOff>24493</xdr:rowOff>
    </xdr:to>
    <xdr:cxnSp macro="">
      <xdr:nvCxnSpPr>
        <xdr:cNvPr id="102" name="直線コネクタ 101"/>
        <xdr:cNvCxnSpPr/>
      </xdr:nvCxnSpPr>
      <xdr:spPr>
        <a:xfrm>
          <a:off x="9154160" y="68977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112684</xdr:rowOff>
    </xdr:from>
    <xdr:ext cx="469744" cy="259045"/>
    <xdr:sp macro="" textlink="">
      <xdr:nvSpPr>
        <xdr:cNvPr id="103" name="【図書館】&#10;一人当たり面積最大値テキスト"/>
        <xdr:cNvSpPr txBox="1"/>
      </xdr:nvSpPr>
      <xdr:spPr>
        <a:xfrm>
          <a:off x="9258300" y="547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166007</xdr:rowOff>
    </xdr:from>
    <xdr:to>
      <xdr:col>55</xdr:col>
      <xdr:colOff>88900</xdr:colOff>
      <xdr:row>33</xdr:row>
      <xdr:rowOff>166007</xdr:rowOff>
    </xdr:to>
    <xdr:cxnSp macro="">
      <xdr:nvCxnSpPr>
        <xdr:cNvPr id="104" name="直線コネクタ 103"/>
        <xdr:cNvCxnSpPr/>
      </xdr:nvCxnSpPr>
      <xdr:spPr>
        <a:xfrm>
          <a:off x="9154160" y="5698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52812</xdr:rowOff>
    </xdr:from>
    <xdr:ext cx="469744" cy="259045"/>
    <xdr:sp macro="" textlink="">
      <xdr:nvSpPr>
        <xdr:cNvPr id="105" name="【図書館】&#10;一人当たり面積平均値テキスト"/>
        <xdr:cNvSpPr txBox="1"/>
      </xdr:nvSpPr>
      <xdr:spPr>
        <a:xfrm>
          <a:off x="9258300" y="64231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74385</xdr:rowOff>
    </xdr:from>
    <xdr:to>
      <xdr:col>55</xdr:col>
      <xdr:colOff>50800</xdr:colOff>
      <xdr:row>39</xdr:row>
      <xdr:rowOff>4535</xdr:rowOff>
    </xdr:to>
    <xdr:sp macro="" textlink="">
      <xdr:nvSpPr>
        <xdr:cNvPr id="106" name="フローチャート: 判断 105"/>
        <xdr:cNvSpPr/>
      </xdr:nvSpPr>
      <xdr:spPr>
        <a:xfrm>
          <a:off x="9192260" y="64447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52615</xdr:rowOff>
    </xdr:from>
    <xdr:to>
      <xdr:col>50</xdr:col>
      <xdr:colOff>165100</xdr:colOff>
      <xdr:row>38</xdr:row>
      <xdr:rowOff>154215</xdr:rowOff>
    </xdr:to>
    <xdr:sp macro="" textlink="">
      <xdr:nvSpPr>
        <xdr:cNvPr id="107" name="フローチャート: 判断 106"/>
        <xdr:cNvSpPr/>
      </xdr:nvSpPr>
      <xdr:spPr>
        <a:xfrm>
          <a:off x="8445500" y="64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08" name="フローチャート: 判断 107"/>
        <xdr:cNvSpPr/>
      </xdr:nvSpPr>
      <xdr:spPr>
        <a:xfrm>
          <a:off x="7670800" y="6433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28122</xdr:rowOff>
    </xdr:from>
    <xdr:to>
      <xdr:col>55</xdr:col>
      <xdr:colOff>50800</xdr:colOff>
      <xdr:row>37</xdr:row>
      <xdr:rowOff>129722</xdr:rowOff>
    </xdr:to>
    <xdr:sp macro="" textlink="">
      <xdr:nvSpPr>
        <xdr:cNvPr id="114" name="楕円 113"/>
        <xdr:cNvSpPr/>
      </xdr:nvSpPr>
      <xdr:spPr>
        <a:xfrm>
          <a:off x="9192260" y="62308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50999</xdr:rowOff>
    </xdr:from>
    <xdr:ext cx="469744" cy="259045"/>
    <xdr:sp macro="" textlink="">
      <xdr:nvSpPr>
        <xdr:cNvPr id="115" name="【図書館】&#10;一人当たり面積該当値テキスト"/>
        <xdr:cNvSpPr txBox="1"/>
      </xdr:nvSpPr>
      <xdr:spPr>
        <a:xfrm>
          <a:off x="9258300" y="608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49893</xdr:rowOff>
    </xdr:from>
    <xdr:to>
      <xdr:col>50</xdr:col>
      <xdr:colOff>165100</xdr:colOff>
      <xdr:row>37</xdr:row>
      <xdr:rowOff>151493</xdr:rowOff>
    </xdr:to>
    <xdr:sp macro="" textlink="">
      <xdr:nvSpPr>
        <xdr:cNvPr id="116" name="楕円 115"/>
        <xdr:cNvSpPr/>
      </xdr:nvSpPr>
      <xdr:spPr>
        <a:xfrm>
          <a:off x="8445500" y="625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78922</xdr:rowOff>
    </xdr:from>
    <xdr:to>
      <xdr:col>55</xdr:col>
      <xdr:colOff>0</xdr:colOff>
      <xdr:row>37</xdr:row>
      <xdr:rowOff>100693</xdr:rowOff>
    </xdr:to>
    <xdr:cxnSp macro="">
      <xdr:nvCxnSpPr>
        <xdr:cNvPr id="117" name="直線コネクタ 116"/>
        <xdr:cNvCxnSpPr/>
      </xdr:nvCxnSpPr>
      <xdr:spPr>
        <a:xfrm flipV="1">
          <a:off x="8496300" y="6281602"/>
          <a:ext cx="7239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145342</xdr:rowOff>
    </xdr:from>
    <xdr:ext cx="469744" cy="259045"/>
    <xdr:sp macro="" textlink="">
      <xdr:nvSpPr>
        <xdr:cNvPr id="118" name="n_1aveValue【図書館】&#10;一人当たり面積"/>
        <xdr:cNvSpPr txBox="1"/>
      </xdr:nvSpPr>
      <xdr:spPr>
        <a:xfrm>
          <a:off x="8271587" y="651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19" name="n_2aveValue【図書館】&#10;一人当たり面積"/>
        <xdr:cNvSpPr txBox="1"/>
      </xdr:nvSpPr>
      <xdr:spPr>
        <a:xfrm>
          <a:off x="750958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168020</xdr:rowOff>
    </xdr:from>
    <xdr:ext cx="469744" cy="259045"/>
    <xdr:sp macro="" textlink="">
      <xdr:nvSpPr>
        <xdr:cNvPr id="120" name="n_1mainValue【図書館】&#10;一人当たり面積"/>
        <xdr:cNvSpPr txBox="1"/>
      </xdr:nvSpPr>
      <xdr:spPr>
        <a:xfrm>
          <a:off x="8271587" y="603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377341" y="110401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7196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7196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19050</xdr:rowOff>
    </xdr:to>
    <xdr:cxnSp macro="">
      <xdr:nvCxnSpPr>
        <xdr:cNvPr id="145" name="直線コネクタ 144"/>
        <xdr:cNvCxnSpPr/>
      </xdr:nvCxnSpPr>
      <xdr:spPr>
        <a:xfrm flipV="1">
          <a:off x="4086225" y="947166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22877</xdr:rowOff>
    </xdr:from>
    <xdr:ext cx="405111" cy="259045"/>
    <xdr:sp macro="" textlink="">
      <xdr:nvSpPr>
        <xdr:cNvPr id="146" name="【体育館・プール】&#10;有形固定資産減価償却率最小値テキスト"/>
        <xdr:cNvSpPr txBox="1"/>
      </xdr:nvSpPr>
      <xdr:spPr>
        <a:xfrm>
          <a:off x="4124960"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19050</xdr:rowOff>
    </xdr:from>
    <xdr:to>
      <xdr:col>24</xdr:col>
      <xdr:colOff>152400</xdr:colOff>
      <xdr:row>64</xdr:row>
      <xdr:rowOff>19050</xdr:rowOff>
    </xdr:to>
    <xdr:cxnSp macro="">
      <xdr:nvCxnSpPr>
        <xdr:cNvPr id="147" name="直線コネクタ 146"/>
        <xdr:cNvCxnSpPr/>
      </xdr:nvCxnSpPr>
      <xdr:spPr>
        <a:xfrm>
          <a:off x="4020820" y="10748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405111" cy="259045"/>
    <xdr:sp macro="" textlink="">
      <xdr:nvSpPr>
        <xdr:cNvPr id="148" name="【体育館・プール】&#10;有形固定資産減価償却率最大値テキスト"/>
        <xdr:cNvSpPr txBox="1"/>
      </xdr:nvSpPr>
      <xdr:spPr>
        <a:xfrm>
          <a:off x="4124960" y="925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49" name="直線コネクタ 148"/>
        <xdr:cNvCxnSpPr/>
      </xdr:nvCxnSpPr>
      <xdr:spPr>
        <a:xfrm>
          <a:off x="4020820" y="9471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124477</xdr:rowOff>
    </xdr:from>
    <xdr:ext cx="405111" cy="259045"/>
    <xdr:sp macro="" textlink="">
      <xdr:nvSpPr>
        <xdr:cNvPr id="150" name="【体育館・プール】&#10;有形固定資産減価償却率平均値テキスト"/>
        <xdr:cNvSpPr txBox="1"/>
      </xdr:nvSpPr>
      <xdr:spPr>
        <a:xfrm>
          <a:off x="4124960" y="984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51" name="フローチャート: 判断 150"/>
        <xdr:cNvSpPr/>
      </xdr:nvSpPr>
      <xdr:spPr>
        <a:xfrm>
          <a:off x="4036060" y="999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82550</xdr:rowOff>
    </xdr:from>
    <xdr:to>
      <xdr:col>20</xdr:col>
      <xdr:colOff>38100</xdr:colOff>
      <xdr:row>60</xdr:row>
      <xdr:rowOff>12700</xdr:rowOff>
    </xdr:to>
    <xdr:sp macro="" textlink="">
      <xdr:nvSpPr>
        <xdr:cNvPr id="152" name="フローチャート: 判断 151"/>
        <xdr:cNvSpPr/>
      </xdr:nvSpPr>
      <xdr:spPr>
        <a:xfrm>
          <a:off x="3312160" y="9973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128270</xdr:rowOff>
    </xdr:from>
    <xdr:to>
      <xdr:col>15</xdr:col>
      <xdr:colOff>101600</xdr:colOff>
      <xdr:row>60</xdr:row>
      <xdr:rowOff>58420</xdr:rowOff>
    </xdr:to>
    <xdr:sp macro="" textlink="">
      <xdr:nvSpPr>
        <xdr:cNvPr id="153" name="フローチャート: 判断 152"/>
        <xdr:cNvSpPr/>
      </xdr:nvSpPr>
      <xdr:spPr>
        <a:xfrm>
          <a:off x="2514600" y="10019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59" name="楕円 158"/>
        <xdr:cNvSpPr/>
      </xdr:nvSpPr>
      <xdr:spPr>
        <a:xfrm>
          <a:off x="4036060" y="10030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118127</xdr:rowOff>
    </xdr:from>
    <xdr:ext cx="405111" cy="259045"/>
    <xdr:sp macro="" textlink="">
      <xdr:nvSpPr>
        <xdr:cNvPr id="160" name="【体育館・プール】&#10;有形固定資産減価償却率該当値テキスト"/>
        <xdr:cNvSpPr txBox="1"/>
      </xdr:nvSpPr>
      <xdr:spPr>
        <a:xfrm>
          <a:off x="4124960" y="1000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6350</xdr:rowOff>
    </xdr:from>
    <xdr:to>
      <xdr:col>20</xdr:col>
      <xdr:colOff>38100</xdr:colOff>
      <xdr:row>60</xdr:row>
      <xdr:rowOff>107950</xdr:rowOff>
    </xdr:to>
    <xdr:sp macro="" textlink="">
      <xdr:nvSpPr>
        <xdr:cNvPr id="161" name="楕円 160"/>
        <xdr:cNvSpPr/>
      </xdr:nvSpPr>
      <xdr:spPr>
        <a:xfrm>
          <a:off x="3312160" y="10064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19050</xdr:rowOff>
    </xdr:from>
    <xdr:to>
      <xdr:col>24</xdr:col>
      <xdr:colOff>63500</xdr:colOff>
      <xdr:row>60</xdr:row>
      <xdr:rowOff>57150</xdr:rowOff>
    </xdr:to>
    <xdr:cxnSp macro="">
      <xdr:nvCxnSpPr>
        <xdr:cNvPr id="162" name="直線コネクタ 161"/>
        <xdr:cNvCxnSpPr/>
      </xdr:nvCxnSpPr>
      <xdr:spPr>
        <a:xfrm flipV="1">
          <a:off x="3355340" y="1007745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29227</xdr:rowOff>
    </xdr:from>
    <xdr:ext cx="405111" cy="259045"/>
    <xdr:sp macro="" textlink="">
      <xdr:nvSpPr>
        <xdr:cNvPr id="163" name="n_1aveValue【体育館・プール】&#10;有形固定資産減価償却率"/>
        <xdr:cNvSpPr txBox="1"/>
      </xdr:nvSpPr>
      <xdr:spPr>
        <a:xfrm>
          <a:off x="317056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74947</xdr:rowOff>
    </xdr:from>
    <xdr:ext cx="405111" cy="259045"/>
    <xdr:sp macro="" textlink="">
      <xdr:nvSpPr>
        <xdr:cNvPr id="164" name="n_2aveValue【体育館・プール】&#10;有形固定資産減価償却率"/>
        <xdr:cNvSpPr txBox="1"/>
      </xdr:nvSpPr>
      <xdr:spPr>
        <a:xfrm>
          <a:off x="238570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99077</xdr:rowOff>
    </xdr:from>
    <xdr:ext cx="405111" cy="259045"/>
    <xdr:sp macro="" textlink="">
      <xdr:nvSpPr>
        <xdr:cNvPr id="165" name="n_1mainValue【体育館・プール】&#10;有形固定資産減価償却率"/>
        <xdr:cNvSpPr txBox="1"/>
      </xdr:nvSpPr>
      <xdr:spPr>
        <a:xfrm>
          <a:off x="317056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76" name="直線コネクタ 175"/>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77" name="テキスト ボックス 176"/>
        <xdr:cNvSpPr txBox="1"/>
      </xdr:nvSpPr>
      <xdr:spPr>
        <a:xfrm>
          <a:off x="540530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8" name="直線コネクタ 177"/>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9" name="テキスト ボックス 178"/>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80" name="直線コネクタ 179"/>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81" name="テキスト ボックス 180"/>
        <xdr:cNvSpPr txBox="1"/>
      </xdr:nvSpPr>
      <xdr:spPr>
        <a:xfrm>
          <a:off x="540530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2" name="直線コネクタ 18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3" name="テキスト ボックス 182"/>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4"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17717</xdr:rowOff>
    </xdr:from>
    <xdr:to>
      <xdr:col>54</xdr:col>
      <xdr:colOff>189865</xdr:colOff>
      <xdr:row>63</xdr:row>
      <xdr:rowOff>30861</xdr:rowOff>
    </xdr:to>
    <xdr:cxnSp macro="">
      <xdr:nvCxnSpPr>
        <xdr:cNvPr id="185" name="直線コネクタ 184"/>
        <xdr:cNvCxnSpPr/>
      </xdr:nvCxnSpPr>
      <xdr:spPr>
        <a:xfrm flipV="1">
          <a:off x="9219565" y="9405557"/>
          <a:ext cx="0" cy="118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34688</xdr:rowOff>
    </xdr:from>
    <xdr:ext cx="469744" cy="259045"/>
    <xdr:sp macro="" textlink="">
      <xdr:nvSpPr>
        <xdr:cNvPr id="186" name="【体育館・プール】&#10;一人当たり面積最小値テキスト"/>
        <xdr:cNvSpPr txBox="1"/>
      </xdr:nvSpPr>
      <xdr:spPr>
        <a:xfrm>
          <a:off x="9258300" y="1059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30861</xdr:rowOff>
    </xdr:from>
    <xdr:to>
      <xdr:col>55</xdr:col>
      <xdr:colOff>88900</xdr:colOff>
      <xdr:row>63</xdr:row>
      <xdr:rowOff>30861</xdr:rowOff>
    </xdr:to>
    <xdr:cxnSp macro="">
      <xdr:nvCxnSpPr>
        <xdr:cNvPr id="187" name="直線コネクタ 186"/>
        <xdr:cNvCxnSpPr/>
      </xdr:nvCxnSpPr>
      <xdr:spPr>
        <a:xfrm>
          <a:off x="9154160" y="105921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135844</xdr:rowOff>
    </xdr:from>
    <xdr:ext cx="469744" cy="259045"/>
    <xdr:sp macro="" textlink="">
      <xdr:nvSpPr>
        <xdr:cNvPr id="188" name="【体育館・プール】&#10;一人当たり面積最大値テキスト"/>
        <xdr:cNvSpPr txBox="1"/>
      </xdr:nvSpPr>
      <xdr:spPr>
        <a:xfrm>
          <a:off x="9258300" y="918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17717</xdr:rowOff>
    </xdr:from>
    <xdr:to>
      <xdr:col>55</xdr:col>
      <xdr:colOff>88900</xdr:colOff>
      <xdr:row>56</xdr:row>
      <xdr:rowOff>17717</xdr:rowOff>
    </xdr:to>
    <xdr:cxnSp macro="">
      <xdr:nvCxnSpPr>
        <xdr:cNvPr id="189" name="直線コネクタ 188"/>
        <xdr:cNvCxnSpPr/>
      </xdr:nvCxnSpPr>
      <xdr:spPr>
        <a:xfrm>
          <a:off x="9154160" y="94055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155656</xdr:rowOff>
    </xdr:from>
    <xdr:ext cx="469744" cy="259045"/>
    <xdr:sp macro="" textlink="">
      <xdr:nvSpPr>
        <xdr:cNvPr id="190" name="【体育館・プール】&#10;一人当たり面積平均値テキスト"/>
        <xdr:cNvSpPr txBox="1"/>
      </xdr:nvSpPr>
      <xdr:spPr>
        <a:xfrm>
          <a:off x="9258300" y="10381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5779</xdr:rowOff>
    </xdr:from>
    <xdr:to>
      <xdr:col>55</xdr:col>
      <xdr:colOff>50800</xdr:colOff>
      <xdr:row>62</xdr:row>
      <xdr:rowOff>107379</xdr:rowOff>
    </xdr:to>
    <xdr:sp macro="" textlink="">
      <xdr:nvSpPr>
        <xdr:cNvPr id="191" name="フローチャート: 判断 190"/>
        <xdr:cNvSpPr/>
      </xdr:nvSpPr>
      <xdr:spPr>
        <a:xfrm>
          <a:off x="9192260" y="103994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24067</xdr:rowOff>
    </xdr:from>
    <xdr:to>
      <xdr:col>50</xdr:col>
      <xdr:colOff>165100</xdr:colOff>
      <xdr:row>62</xdr:row>
      <xdr:rowOff>125667</xdr:rowOff>
    </xdr:to>
    <xdr:sp macro="" textlink="">
      <xdr:nvSpPr>
        <xdr:cNvPr id="192" name="フローチャート: 判断 191"/>
        <xdr:cNvSpPr/>
      </xdr:nvSpPr>
      <xdr:spPr>
        <a:xfrm>
          <a:off x="8445500" y="1041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48069</xdr:rowOff>
    </xdr:from>
    <xdr:to>
      <xdr:col>46</xdr:col>
      <xdr:colOff>38100</xdr:colOff>
      <xdr:row>62</xdr:row>
      <xdr:rowOff>149669</xdr:rowOff>
    </xdr:to>
    <xdr:sp macro="" textlink="">
      <xdr:nvSpPr>
        <xdr:cNvPr id="193" name="フローチャート: 判断 192"/>
        <xdr:cNvSpPr/>
      </xdr:nvSpPr>
      <xdr:spPr>
        <a:xfrm>
          <a:off x="7670800" y="1044174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4" name="テキスト ボックス 193"/>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5" name="テキスト ボックス 194"/>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6" name="テキスト ボックス 195"/>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7" name="テキスト ボックス 196"/>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8" name="テキスト ボックス 197"/>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155511</xdr:rowOff>
    </xdr:from>
    <xdr:to>
      <xdr:col>55</xdr:col>
      <xdr:colOff>50800</xdr:colOff>
      <xdr:row>61</xdr:row>
      <xdr:rowOff>85661</xdr:rowOff>
    </xdr:to>
    <xdr:sp macro="" textlink="">
      <xdr:nvSpPr>
        <xdr:cNvPr id="199" name="楕円 198"/>
        <xdr:cNvSpPr/>
      </xdr:nvSpPr>
      <xdr:spPr>
        <a:xfrm>
          <a:off x="9192260" y="102139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6938</xdr:rowOff>
    </xdr:from>
    <xdr:ext cx="469744" cy="259045"/>
    <xdr:sp macro="" textlink="">
      <xdr:nvSpPr>
        <xdr:cNvPr id="200" name="【体育館・プール】&#10;一人当たり面積該当値テキスト"/>
        <xdr:cNvSpPr txBox="1"/>
      </xdr:nvSpPr>
      <xdr:spPr>
        <a:xfrm>
          <a:off x="9258300" y="1006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161227</xdr:rowOff>
    </xdr:from>
    <xdr:to>
      <xdr:col>50</xdr:col>
      <xdr:colOff>165100</xdr:colOff>
      <xdr:row>61</xdr:row>
      <xdr:rowOff>91377</xdr:rowOff>
    </xdr:to>
    <xdr:sp macro="" textlink="">
      <xdr:nvSpPr>
        <xdr:cNvPr id="201" name="楕円 200"/>
        <xdr:cNvSpPr/>
      </xdr:nvSpPr>
      <xdr:spPr>
        <a:xfrm>
          <a:off x="8445500" y="10219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34861</xdr:rowOff>
    </xdr:from>
    <xdr:to>
      <xdr:col>55</xdr:col>
      <xdr:colOff>0</xdr:colOff>
      <xdr:row>61</xdr:row>
      <xdr:rowOff>40577</xdr:rowOff>
    </xdr:to>
    <xdr:cxnSp macro="">
      <xdr:nvCxnSpPr>
        <xdr:cNvPr id="202" name="直線コネクタ 201"/>
        <xdr:cNvCxnSpPr/>
      </xdr:nvCxnSpPr>
      <xdr:spPr>
        <a:xfrm flipV="1">
          <a:off x="8496300" y="10260901"/>
          <a:ext cx="7239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116794</xdr:rowOff>
    </xdr:from>
    <xdr:ext cx="469744" cy="259045"/>
    <xdr:sp macro="" textlink="">
      <xdr:nvSpPr>
        <xdr:cNvPr id="203" name="n_1aveValue【体育館・プール】&#10;一人当たり面積"/>
        <xdr:cNvSpPr txBox="1"/>
      </xdr:nvSpPr>
      <xdr:spPr>
        <a:xfrm>
          <a:off x="8271587" y="1051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166196</xdr:rowOff>
    </xdr:from>
    <xdr:ext cx="469744" cy="259045"/>
    <xdr:sp macro="" textlink="">
      <xdr:nvSpPr>
        <xdr:cNvPr id="204" name="n_2aveValue【体育館・プール】&#10;一人当たり面積"/>
        <xdr:cNvSpPr txBox="1"/>
      </xdr:nvSpPr>
      <xdr:spPr>
        <a:xfrm>
          <a:off x="7509587" y="1022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107904</xdr:rowOff>
    </xdr:from>
    <xdr:ext cx="469744" cy="259045"/>
    <xdr:sp macro="" textlink="">
      <xdr:nvSpPr>
        <xdr:cNvPr id="205" name="n_1mainValue【体育館・プール】&#10;一人当たり面積"/>
        <xdr:cNvSpPr txBox="1"/>
      </xdr:nvSpPr>
      <xdr:spPr>
        <a:xfrm>
          <a:off x="8271587" y="999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7" name="正方形/長方形 20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8" name="正方形/長方形 20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9" name="正方形/長方形 20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0" name="正方形/長方形 20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1" name="正方形/長方形 21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2" name="正方形/長方形 21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3" name="正方形/長方形 21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4" name="テキスト ボックス 21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5" name="直線コネクタ 21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6" name="テキスト ボックス 215"/>
        <xdr:cNvSpPr txBox="1"/>
      </xdr:nvSpPr>
      <xdr:spPr>
        <a:xfrm>
          <a:off x="37734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7" name="直線コネクタ 216"/>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18" name="テキスト ボックス 217"/>
        <xdr:cNvSpPr txBox="1"/>
      </xdr:nvSpPr>
      <xdr:spPr>
        <a:xfrm>
          <a:off x="33608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19" name="直線コネクタ 218"/>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0" name="テキスト ボックス 219"/>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1" name="直線コネクタ 220"/>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2" name="テキスト ボックス 221"/>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3" name="直線コネクタ 222"/>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24" name="テキスト ボックス 223"/>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5" name="直線コネクタ 22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6" name="テキスト ボックス 225"/>
        <xdr:cNvSpPr txBox="1"/>
      </xdr:nvSpPr>
      <xdr:spPr>
        <a:xfrm>
          <a:off x="27196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7"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161544</xdr:rowOff>
    </xdr:from>
    <xdr:to>
      <xdr:col>24</xdr:col>
      <xdr:colOff>62865</xdr:colOff>
      <xdr:row>85</xdr:row>
      <xdr:rowOff>17526</xdr:rowOff>
    </xdr:to>
    <xdr:cxnSp macro="">
      <xdr:nvCxnSpPr>
        <xdr:cNvPr id="228" name="直線コネクタ 227"/>
        <xdr:cNvCxnSpPr/>
      </xdr:nvCxnSpPr>
      <xdr:spPr>
        <a:xfrm flipV="1">
          <a:off x="4086225" y="13069824"/>
          <a:ext cx="0" cy="119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21353</xdr:rowOff>
    </xdr:from>
    <xdr:ext cx="405111" cy="259045"/>
    <xdr:sp macro="" textlink="">
      <xdr:nvSpPr>
        <xdr:cNvPr id="229" name="【福祉施設】&#10;有形固定資産減価償却率最小値テキスト"/>
        <xdr:cNvSpPr txBox="1"/>
      </xdr:nvSpPr>
      <xdr:spPr>
        <a:xfrm>
          <a:off x="4124960" y="1427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17526</xdr:rowOff>
    </xdr:from>
    <xdr:to>
      <xdr:col>24</xdr:col>
      <xdr:colOff>152400</xdr:colOff>
      <xdr:row>85</xdr:row>
      <xdr:rowOff>17526</xdr:rowOff>
    </xdr:to>
    <xdr:cxnSp macro="">
      <xdr:nvCxnSpPr>
        <xdr:cNvPr id="230" name="直線コネクタ 229"/>
        <xdr:cNvCxnSpPr/>
      </xdr:nvCxnSpPr>
      <xdr:spPr>
        <a:xfrm>
          <a:off x="4020820" y="142669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108221</xdr:rowOff>
    </xdr:from>
    <xdr:ext cx="405111" cy="259045"/>
    <xdr:sp macro="" textlink="">
      <xdr:nvSpPr>
        <xdr:cNvPr id="231" name="【福祉施設】&#10;有形固定資産減価償却率最大値テキスト"/>
        <xdr:cNvSpPr txBox="1"/>
      </xdr:nvSpPr>
      <xdr:spPr>
        <a:xfrm>
          <a:off x="4124960" y="1284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161544</xdr:rowOff>
    </xdr:from>
    <xdr:to>
      <xdr:col>24</xdr:col>
      <xdr:colOff>152400</xdr:colOff>
      <xdr:row>77</xdr:row>
      <xdr:rowOff>161544</xdr:rowOff>
    </xdr:to>
    <xdr:cxnSp macro="">
      <xdr:nvCxnSpPr>
        <xdr:cNvPr id="232" name="直線コネクタ 231"/>
        <xdr:cNvCxnSpPr/>
      </xdr:nvCxnSpPr>
      <xdr:spPr>
        <a:xfrm>
          <a:off x="4020820" y="130698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110762</xdr:rowOff>
    </xdr:from>
    <xdr:ext cx="405111" cy="259045"/>
    <xdr:sp macro="" textlink="">
      <xdr:nvSpPr>
        <xdr:cNvPr id="233" name="【福祉施設】&#10;有形固定資産減価償却率平均値テキスト"/>
        <xdr:cNvSpPr txBox="1"/>
      </xdr:nvSpPr>
      <xdr:spPr>
        <a:xfrm>
          <a:off x="4124960" y="13521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87885</xdr:rowOff>
    </xdr:from>
    <xdr:to>
      <xdr:col>24</xdr:col>
      <xdr:colOff>114300</xdr:colOff>
      <xdr:row>82</xdr:row>
      <xdr:rowOff>18035</xdr:rowOff>
    </xdr:to>
    <xdr:sp macro="" textlink="">
      <xdr:nvSpPr>
        <xdr:cNvPr id="234" name="フローチャート: 判断 233"/>
        <xdr:cNvSpPr/>
      </xdr:nvSpPr>
      <xdr:spPr>
        <a:xfrm>
          <a:off x="4036060" y="13666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108458</xdr:rowOff>
    </xdr:from>
    <xdr:to>
      <xdr:col>20</xdr:col>
      <xdr:colOff>38100</xdr:colOff>
      <xdr:row>82</xdr:row>
      <xdr:rowOff>38608</xdr:rowOff>
    </xdr:to>
    <xdr:sp macro="" textlink="">
      <xdr:nvSpPr>
        <xdr:cNvPr id="235" name="フローチャート: 判断 234"/>
        <xdr:cNvSpPr/>
      </xdr:nvSpPr>
      <xdr:spPr>
        <a:xfrm>
          <a:off x="3312160" y="136872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115315</xdr:rowOff>
    </xdr:from>
    <xdr:to>
      <xdr:col>15</xdr:col>
      <xdr:colOff>101600</xdr:colOff>
      <xdr:row>82</xdr:row>
      <xdr:rowOff>45465</xdr:rowOff>
    </xdr:to>
    <xdr:sp macro="" textlink="">
      <xdr:nvSpPr>
        <xdr:cNvPr id="236" name="フローチャート: 判断 235"/>
        <xdr:cNvSpPr/>
      </xdr:nvSpPr>
      <xdr:spPr>
        <a:xfrm>
          <a:off x="2514600" y="13694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7" name="テキスト ボックス 23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8" name="テキスト ボックス 23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9" name="テキスト ボックス 23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0" name="テキスト ボックス 23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1" name="テキスト ボックス 24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42" name="楕円 241"/>
        <xdr:cNvSpPr/>
      </xdr:nvSpPr>
      <xdr:spPr>
        <a:xfrm>
          <a:off x="4036060" y="138709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102888</xdr:rowOff>
    </xdr:from>
    <xdr:ext cx="405111" cy="259045"/>
    <xdr:sp macro="" textlink="">
      <xdr:nvSpPr>
        <xdr:cNvPr id="243" name="【福祉施設】&#10;有形固定資産減価償却率該当値テキスト"/>
        <xdr:cNvSpPr txBox="1"/>
      </xdr:nvSpPr>
      <xdr:spPr>
        <a:xfrm>
          <a:off x="4124960" y="1384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3302</xdr:rowOff>
    </xdr:from>
    <xdr:to>
      <xdr:col>20</xdr:col>
      <xdr:colOff>38100</xdr:colOff>
      <xdr:row>83</xdr:row>
      <xdr:rowOff>104902</xdr:rowOff>
    </xdr:to>
    <xdr:sp macro="" textlink="">
      <xdr:nvSpPr>
        <xdr:cNvPr id="244" name="楕円 243"/>
        <xdr:cNvSpPr/>
      </xdr:nvSpPr>
      <xdr:spPr>
        <a:xfrm>
          <a:off x="3312160" y="139174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3811</xdr:rowOff>
    </xdr:from>
    <xdr:to>
      <xdr:col>24</xdr:col>
      <xdr:colOff>63500</xdr:colOff>
      <xdr:row>83</xdr:row>
      <xdr:rowOff>54102</xdr:rowOff>
    </xdr:to>
    <xdr:cxnSp macro="">
      <xdr:nvCxnSpPr>
        <xdr:cNvPr id="245" name="直線コネクタ 244"/>
        <xdr:cNvCxnSpPr/>
      </xdr:nvCxnSpPr>
      <xdr:spPr>
        <a:xfrm flipV="1">
          <a:off x="3355340" y="13917931"/>
          <a:ext cx="73152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55135</xdr:rowOff>
    </xdr:from>
    <xdr:ext cx="405111" cy="259045"/>
    <xdr:sp macro="" textlink="">
      <xdr:nvSpPr>
        <xdr:cNvPr id="246" name="n_1aveValue【福祉施設】&#10;有形固定資産減価償却率"/>
        <xdr:cNvSpPr txBox="1"/>
      </xdr:nvSpPr>
      <xdr:spPr>
        <a:xfrm>
          <a:off x="3170564" y="1346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61992</xdr:rowOff>
    </xdr:from>
    <xdr:ext cx="405111" cy="259045"/>
    <xdr:sp macro="" textlink="">
      <xdr:nvSpPr>
        <xdr:cNvPr id="247" name="n_2aveValue【福祉施設】&#10;有形固定資産減価償却率"/>
        <xdr:cNvSpPr txBox="1"/>
      </xdr:nvSpPr>
      <xdr:spPr>
        <a:xfrm>
          <a:off x="2385704" y="1347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96029</xdr:rowOff>
    </xdr:from>
    <xdr:ext cx="405111" cy="259045"/>
    <xdr:sp macro="" textlink="">
      <xdr:nvSpPr>
        <xdr:cNvPr id="248" name="n_1mainValue【福祉施設】&#10;有形固定資産減価償却率"/>
        <xdr:cNvSpPr txBox="1"/>
      </xdr:nvSpPr>
      <xdr:spPr>
        <a:xfrm>
          <a:off x="3170564" y="14010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9" name="正方形/長方形 248"/>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0" name="正方形/長方形 249"/>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1" name="正方形/長方形 250"/>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2" name="正方形/長方形 251"/>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3" name="正方形/長方形 252"/>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4" name="正方形/長方形 253"/>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5" name="正方形/長方形 254"/>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6" name="正方形/長方形 255"/>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7" name="テキスト ボックス 256"/>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8" name="直線コネクタ 257"/>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9" name="直線コネクタ 258"/>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0" name="テキスト ボックス 259"/>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1" name="直線コネクタ 260"/>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2" name="テキスト ボックス 261"/>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3" name="直線コネクタ 262"/>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4" name="テキスト ボックス 263"/>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5" name="直線コネクタ 264"/>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6" name="テキスト ボックス 265"/>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67" name="直線コネクタ 266"/>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68" name="テキスト ボックス 267"/>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9" name="直線コネクタ 268"/>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0" name="テキスト ボックス 269"/>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1"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15239</xdr:rowOff>
    </xdr:from>
    <xdr:to>
      <xdr:col>54</xdr:col>
      <xdr:colOff>189865</xdr:colOff>
      <xdr:row>86</xdr:row>
      <xdr:rowOff>53339</xdr:rowOff>
    </xdr:to>
    <xdr:cxnSp macro="">
      <xdr:nvCxnSpPr>
        <xdr:cNvPr id="272" name="直線コネクタ 271"/>
        <xdr:cNvCxnSpPr/>
      </xdr:nvCxnSpPr>
      <xdr:spPr>
        <a:xfrm flipV="1">
          <a:off x="9219565" y="13091159"/>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57166</xdr:rowOff>
    </xdr:from>
    <xdr:ext cx="469744" cy="259045"/>
    <xdr:sp macro="" textlink="">
      <xdr:nvSpPr>
        <xdr:cNvPr id="273" name="【福祉施設】&#10;一人当たり面積最小値テキスト"/>
        <xdr:cNvSpPr txBox="1"/>
      </xdr:nvSpPr>
      <xdr:spPr>
        <a:xfrm>
          <a:off x="9258300"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53339</xdr:rowOff>
    </xdr:from>
    <xdr:to>
      <xdr:col>55</xdr:col>
      <xdr:colOff>88900</xdr:colOff>
      <xdr:row>86</xdr:row>
      <xdr:rowOff>53339</xdr:rowOff>
    </xdr:to>
    <xdr:cxnSp macro="">
      <xdr:nvCxnSpPr>
        <xdr:cNvPr id="274" name="直線コネクタ 273"/>
        <xdr:cNvCxnSpPr/>
      </xdr:nvCxnSpPr>
      <xdr:spPr>
        <a:xfrm>
          <a:off x="9154160" y="14470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133366</xdr:rowOff>
    </xdr:from>
    <xdr:ext cx="469744" cy="259045"/>
    <xdr:sp macro="" textlink="">
      <xdr:nvSpPr>
        <xdr:cNvPr id="275" name="【福祉施設】&#10;一人当たり面積最大値テキスト"/>
        <xdr:cNvSpPr txBox="1"/>
      </xdr:nvSpPr>
      <xdr:spPr>
        <a:xfrm>
          <a:off x="9258300" y="1287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15239</xdr:rowOff>
    </xdr:from>
    <xdr:to>
      <xdr:col>55</xdr:col>
      <xdr:colOff>88900</xdr:colOff>
      <xdr:row>78</xdr:row>
      <xdr:rowOff>15239</xdr:rowOff>
    </xdr:to>
    <xdr:cxnSp macro="">
      <xdr:nvCxnSpPr>
        <xdr:cNvPr id="276" name="直線コネクタ 275"/>
        <xdr:cNvCxnSpPr/>
      </xdr:nvCxnSpPr>
      <xdr:spPr>
        <a:xfrm>
          <a:off x="9154160" y="13091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95266</xdr:rowOff>
    </xdr:from>
    <xdr:ext cx="469744" cy="259045"/>
    <xdr:sp macro="" textlink="">
      <xdr:nvSpPr>
        <xdr:cNvPr id="277" name="【福祉施設】&#10;一人当たり面積平均値テキスト"/>
        <xdr:cNvSpPr txBox="1"/>
      </xdr:nvSpPr>
      <xdr:spPr>
        <a:xfrm>
          <a:off x="9258300" y="140093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116839</xdr:rowOff>
    </xdr:from>
    <xdr:to>
      <xdr:col>55</xdr:col>
      <xdr:colOff>50800</xdr:colOff>
      <xdr:row>84</xdr:row>
      <xdr:rowOff>46989</xdr:rowOff>
    </xdr:to>
    <xdr:sp macro="" textlink="">
      <xdr:nvSpPr>
        <xdr:cNvPr id="278" name="フローチャート: 判断 277"/>
        <xdr:cNvSpPr/>
      </xdr:nvSpPr>
      <xdr:spPr>
        <a:xfrm>
          <a:off x="9192260" y="140309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116839</xdr:rowOff>
    </xdr:from>
    <xdr:to>
      <xdr:col>50</xdr:col>
      <xdr:colOff>165100</xdr:colOff>
      <xdr:row>84</xdr:row>
      <xdr:rowOff>46989</xdr:rowOff>
    </xdr:to>
    <xdr:sp macro="" textlink="">
      <xdr:nvSpPr>
        <xdr:cNvPr id="279" name="フローチャート: 判断 278"/>
        <xdr:cNvSpPr/>
      </xdr:nvSpPr>
      <xdr:spPr>
        <a:xfrm>
          <a:off x="8445500" y="140309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44450</xdr:rowOff>
    </xdr:from>
    <xdr:to>
      <xdr:col>46</xdr:col>
      <xdr:colOff>38100</xdr:colOff>
      <xdr:row>84</xdr:row>
      <xdr:rowOff>146050</xdr:rowOff>
    </xdr:to>
    <xdr:sp macro="" textlink="">
      <xdr:nvSpPr>
        <xdr:cNvPr id="280" name="フローチャート: 判断 279"/>
        <xdr:cNvSpPr/>
      </xdr:nvSpPr>
      <xdr:spPr>
        <a:xfrm>
          <a:off x="7670800" y="141262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1" name="テキスト ボックス 28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2" name="テキスト ボックス 28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3" name="テキスト ボックス 28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4" name="テキスト ボックス 28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5" name="テキスト ボックス 28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135889</xdr:rowOff>
    </xdr:from>
    <xdr:to>
      <xdr:col>55</xdr:col>
      <xdr:colOff>50800</xdr:colOff>
      <xdr:row>78</xdr:row>
      <xdr:rowOff>66039</xdr:rowOff>
    </xdr:to>
    <xdr:sp macro="" textlink="">
      <xdr:nvSpPr>
        <xdr:cNvPr id="286" name="楕円 285"/>
        <xdr:cNvSpPr/>
      </xdr:nvSpPr>
      <xdr:spPr>
        <a:xfrm>
          <a:off x="9192260" y="130441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88916</xdr:rowOff>
    </xdr:from>
    <xdr:ext cx="469744" cy="259045"/>
    <xdr:sp macro="" textlink="">
      <xdr:nvSpPr>
        <xdr:cNvPr id="287" name="【福祉施設】&#10;一人当たり面積該当値テキスト"/>
        <xdr:cNvSpPr txBox="1"/>
      </xdr:nvSpPr>
      <xdr:spPr>
        <a:xfrm>
          <a:off x="9258300" y="1299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158750</xdr:rowOff>
    </xdr:from>
    <xdr:to>
      <xdr:col>50</xdr:col>
      <xdr:colOff>165100</xdr:colOff>
      <xdr:row>78</xdr:row>
      <xdr:rowOff>88900</xdr:rowOff>
    </xdr:to>
    <xdr:sp macro="" textlink="">
      <xdr:nvSpPr>
        <xdr:cNvPr id="288" name="楕円 287"/>
        <xdr:cNvSpPr/>
      </xdr:nvSpPr>
      <xdr:spPr>
        <a:xfrm>
          <a:off x="8445500" y="13067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15239</xdr:rowOff>
    </xdr:from>
    <xdr:to>
      <xdr:col>55</xdr:col>
      <xdr:colOff>0</xdr:colOff>
      <xdr:row>78</xdr:row>
      <xdr:rowOff>38100</xdr:rowOff>
    </xdr:to>
    <xdr:cxnSp macro="">
      <xdr:nvCxnSpPr>
        <xdr:cNvPr id="289" name="直線コネクタ 288"/>
        <xdr:cNvCxnSpPr/>
      </xdr:nvCxnSpPr>
      <xdr:spPr>
        <a:xfrm flipV="1">
          <a:off x="8496300" y="13091159"/>
          <a:ext cx="7239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38116</xdr:rowOff>
    </xdr:from>
    <xdr:ext cx="469744" cy="259045"/>
    <xdr:sp macro="" textlink="">
      <xdr:nvSpPr>
        <xdr:cNvPr id="290" name="n_1aveValue【福祉施設】&#10;一人当たり面積"/>
        <xdr:cNvSpPr txBox="1"/>
      </xdr:nvSpPr>
      <xdr:spPr>
        <a:xfrm>
          <a:off x="8271587" y="1411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162577</xdr:rowOff>
    </xdr:from>
    <xdr:ext cx="469744" cy="259045"/>
    <xdr:sp macro="" textlink="">
      <xdr:nvSpPr>
        <xdr:cNvPr id="291" name="n_2aveValue【福祉施設】&#10;一人当たり面積"/>
        <xdr:cNvSpPr txBox="1"/>
      </xdr:nvSpPr>
      <xdr:spPr>
        <a:xfrm>
          <a:off x="7509587"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105427</xdr:rowOff>
    </xdr:from>
    <xdr:ext cx="469744" cy="259045"/>
    <xdr:sp macro="" textlink="">
      <xdr:nvSpPr>
        <xdr:cNvPr id="292" name="n_1mainValue【福祉施設】&#10;一人当たり面積"/>
        <xdr:cNvSpPr txBox="1"/>
      </xdr:nvSpPr>
      <xdr:spPr>
        <a:xfrm>
          <a:off x="8271587" y="1284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3" name="正方形/長方形 29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4" name="正方形/長方形 293"/>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5" name="正方形/長方形 294"/>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6" name="正方形/長方形 295"/>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97" name="正方形/長方形 296"/>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98" name="正方形/長方形 297"/>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99" name="正方形/長方形 298"/>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正方形/長方形 299"/>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1" name="テキスト ボックス 300"/>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2" name="直線コネクタ 301"/>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3" name="テキスト ボックス 302"/>
        <xdr:cNvSpPr txBox="1"/>
      </xdr:nvSpPr>
      <xdr:spPr>
        <a:xfrm>
          <a:off x="377341" y="184886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4" name="直線コネクタ 303"/>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5" name="テキスト ボックス 304"/>
        <xdr:cNvSpPr txBox="1"/>
      </xdr:nvSpPr>
      <xdr:spPr>
        <a:xfrm>
          <a:off x="33608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6" name="直線コネクタ 305"/>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07" name="テキスト ボックス 306"/>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08" name="直線コネクタ 307"/>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09" name="テキスト ボックス 308"/>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0" name="直線コネクタ 309"/>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1" name="テキスト ボックス 310"/>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2" name="直線コネクタ 311"/>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3" name="テキスト ボックス 312"/>
        <xdr:cNvSpPr txBox="1"/>
      </xdr:nvSpPr>
      <xdr:spPr>
        <a:xfrm>
          <a:off x="27196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4" name="直線コネクタ 313"/>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5" name="テキスト ボックス 314"/>
        <xdr:cNvSpPr txBox="1"/>
      </xdr:nvSpPr>
      <xdr:spPr>
        <a:xfrm>
          <a:off x="27196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6"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102870</xdr:rowOff>
    </xdr:from>
    <xdr:to>
      <xdr:col>24</xdr:col>
      <xdr:colOff>62865</xdr:colOff>
      <xdr:row>108</xdr:row>
      <xdr:rowOff>47625</xdr:rowOff>
    </xdr:to>
    <xdr:cxnSp macro="">
      <xdr:nvCxnSpPr>
        <xdr:cNvPr id="317" name="直線コネクタ 316"/>
        <xdr:cNvCxnSpPr/>
      </xdr:nvCxnSpPr>
      <xdr:spPr>
        <a:xfrm flipV="1">
          <a:off x="4086225" y="1686687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51452</xdr:rowOff>
    </xdr:from>
    <xdr:ext cx="405111" cy="259045"/>
    <xdr:sp macro="" textlink="">
      <xdr:nvSpPr>
        <xdr:cNvPr id="318" name="【市民会館】&#10;有形固定資産減価償却率最小値テキスト"/>
        <xdr:cNvSpPr txBox="1"/>
      </xdr:nvSpPr>
      <xdr:spPr>
        <a:xfrm>
          <a:off x="4124960"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47625</xdr:rowOff>
    </xdr:from>
    <xdr:to>
      <xdr:col>24</xdr:col>
      <xdr:colOff>152400</xdr:colOff>
      <xdr:row>108</xdr:row>
      <xdr:rowOff>47625</xdr:rowOff>
    </xdr:to>
    <xdr:cxnSp macro="">
      <xdr:nvCxnSpPr>
        <xdr:cNvPr id="319" name="直線コネクタ 318"/>
        <xdr:cNvCxnSpPr/>
      </xdr:nvCxnSpPr>
      <xdr:spPr>
        <a:xfrm>
          <a:off x="4020820" y="181527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49547</xdr:rowOff>
    </xdr:from>
    <xdr:ext cx="405111" cy="259045"/>
    <xdr:sp macro="" textlink="">
      <xdr:nvSpPr>
        <xdr:cNvPr id="320" name="【市民会館】&#10;有形固定資産減価償却率最大値テキスト"/>
        <xdr:cNvSpPr txBox="1"/>
      </xdr:nvSpPr>
      <xdr:spPr>
        <a:xfrm>
          <a:off x="4124960" y="1664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102870</xdr:rowOff>
    </xdr:from>
    <xdr:to>
      <xdr:col>24</xdr:col>
      <xdr:colOff>152400</xdr:colOff>
      <xdr:row>100</xdr:row>
      <xdr:rowOff>102870</xdr:rowOff>
    </xdr:to>
    <xdr:cxnSp macro="">
      <xdr:nvCxnSpPr>
        <xdr:cNvPr id="321" name="直線コネクタ 320"/>
        <xdr:cNvCxnSpPr/>
      </xdr:nvCxnSpPr>
      <xdr:spPr>
        <a:xfrm>
          <a:off x="4020820" y="16866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2557</xdr:rowOff>
    </xdr:from>
    <xdr:ext cx="405111" cy="259045"/>
    <xdr:sp macro="" textlink="">
      <xdr:nvSpPr>
        <xdr:cNvPr id="322" name="【市民会館】&#10;有形固定資産減価償却率平均値テキスト"/>
        <xdr:cNvSpPr txBox="1"/>
      </xdr:nvSpPr>
      <xdr:spPr>
        <a:xfrm>
          <a:off x="4124960" y="17437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323" name="フローチャート: 判断 322"/>
        <xdr:cNvSpPr/>
      </xdr:nvSpPr>
      <xdr:spPr>
        <a:xfrm>
          <a:off x="4036060" y="1758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46355</xdr:rowOff>
    </xdr:from>
    <xdr:to>
      <xdr:col>20</xdr:col>
      <xdr:colOff>38100</xdr:colOff>
      <xdr:row>105</xdr:row>
      <xdr:rowOff>147955</xdr:rowOff>
    </xdr:to>
    <xdr:sp macro="" textlink="">
      <xdr:nvSpPr>
        <xdr:cNvPr id="324" name="フローチャート: 判断 323"/>
        <xdr:cNvSpPr/>
      </xdr:nvSpPr>
      <xdr:spPr>
        <a:xfrm>
          <a:off x="3312160" y="1764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42545</xdr:rowOff>
    </xdr:from>
    <xdr:to>
      <xdr:col>15</xdr:col>
      <xdr:colOff>101600</xdr:colOff>
      <xdr:row>105</xdr:row>
      <xdr:rowOff>144145</xdr:rowOff>
    </xdr:to>
    <xdr:sp macro="" textlink="">
      <xdr:nvSpPr>
        <xdr:cNvPr id="325" name="フローチャート: 判断 324"/>
        <xdr:cNvSpPr/>
      </xdr:nvSpPr>
      <xdr:spPr>
        <a:xfrm>
          <a:off x="2514600" y="1764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26" name="テキスト ボックス 325"/>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27" name="テキスト ボックス 326"/>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8" name="テキスト ボックス 327"/>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9" name="テキスト ボックス 328"/>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0" name="テキスト ボックス 329"/>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53975</xdr:rowOff>
    </xdr:from>
    <xdr:to>
      <xdr:col>24</xdr:col>
      <xdr:colOff>114300</xdr:colOff>
      <xdr:row>105</xdr:row>
      <xdr:rowOff>155575</xdr:rowOff>
    </xdr:to>
    <xdr:sp macro="" textlink="">
      <xdr:nvSpPr>
        <xdr:cNvPr id="331" name="楕円 330"/>
        <xdr:cNvSpPr/>
      </xdr:nvSpPr>
      <xdr:spPr>
        <a:xfrm>
          <a:off x="403606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32402</xdr:rowOff>
    </xdr:from>
    <xdr:ext cx="405111" cy="259045"/>
    <xdr:sp macro="" textlink="">
      <xdr:nvSpPr>
        <xdr:cNvPr id="332" name="【市民会館】&#10;有形固定資産減価償却率該当値テキスト"/>
        <xdr:cNvSpPr txBox="1"/>
      </xdr:nvSpPr>
      <xdr:spPr>
        <a:xfrm>
          <a:off x="4124960" y="1763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93980</xdr:rowOff>
    </xdr:from>
    <xdr:to>
      <xdr:col>20</xdr:col>
      <xdr:colOff>38100</xdr:colOff>
      <xdr:row>106</xdr:row>
      <xdr:rowOff>24130</xdr:rowOff>
    </xdr:to>
    <xdr:sp macro="" textlink="">
      <xdr:nvSpPr>
        <xdr:cNvPr id="333" name="楕円 332"/>
        <xdr:cNvSpPr/>
      </xdr:nvSpPr>
      <xdr:spPr>
        <a:xfrm>
          <a:off x="3312160" y="17696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104775</xdr:rowOff>
    </xdr:from>
    <xdr:to>
      <xdr:col>24</xdr:col>
      <xdr:colOff>63500</xdr:colOff>
      <xdr:row>105</xdr:row>
      <xdr:rowOff>144780</xdr:rowOff>
    </xdr:to>
    <xdr:cxnSp macro="">
      <xdr:nvCxnSpPr>
        <xdr:cNvPr id="334" name="直線コネクタ 333"/>
        <xdr:cNvCxnSpPr/>
      </xdr:nvCxnSpPr>
      <xdr:spPr>
        <a:xfrm flipV="1">
          <a:off x="3355340" y="17706975"/>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164482</xdr:rowOff>
    </xdr:from>
    <xdr:ext cx="405111" cy="259045"/>
    <xdr:sp macro="" textlink="">
      <xdr:nvSpPr>
        <xdr:cNvPr id="335" name="n_1aveValue【市民会館】&#10;有形固定資産減価償却率"/>
        <xdr:cNvSpPr txBox="1"/>
      </xdr:nvSpPr>
      <xdr:spPr>
        <a:xfrm>
          <a:off x="3170564" y="1743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160672</xdr:rowOff>
    </xdr:from>
    <xdr:ext cx="405111" cy="259045"/>
    <xdr:sp macro="" textlink="">
      <xdr:nvSpPr>
        <xdr:cNvPr id="336" name="n_2aveValue【市民会館】&#10;有形固定資産減価償却率"/>
        <xdr:cNvSpPr txBox="1"/>
      </xdr:nvSpPr>
      <xdr:spPr>
        <a:xfrm>
          <a:off x="2385704" y="1742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15257</xdr:rowOff>
    </xdr:from>
    <xdr:ext cx="405111" cy="259045"/>
    <xdr:sp macro="" textlink="">
      <xdr:nvSpPr>
        <xdr:cNvPr id="337" name="n_1mainValue【市民会館】&#10;有形固定資産減価償却率"/>
        <xdr:cNvSpPr txBox="1"/>
      </xdr:nvSpPr>
      <xdr:spPr>
        <a:xfrm>
          <a:off x="317056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8" name="直線コネクタ 347"/>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9" name="テキスト ボックス 348"/>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0" name="直線コネクタ 349"/>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1" name="テキスト ボックス 350"/>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2" name="直線コネクタ 351"/>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3" name="テキスト ボックス 352"/>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4" name="直線コネクタ 353"/>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5" name="テキスト ボックス 354"/>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107</xdr:row>
      <xdr:rowOff>135637</xdr:rowOff>
    </xdr:to>
    <xdr:cxnSp macro="">
      <xdr:nvCxnSpPr>
        <xdr:cNvPr id="359" name="直線コネクタ 358"/>
        <xdr:cNvCxnSpPr/>
      </xdr:nvCxnSpPr>
      <xdr:spPr>
        <a:xfrm flipV="1">
          <a:off x="9219565" y="16817339"/>
          <a:ext cx="0" cy="1255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139464</xdr:rowOff>
    </xdr:from>
    <xdr:ext cx="469744" cy="259045"/>
    <xdr:sp macro="" textlink="">
      <xdr:nvSpPr>
        <xdr:cNvPr id="360" name="【市民会館】&#10;一人当たり面積最小値テキスト"/>
        <xdr:cNvSpPr txBox="1"/>
      </xdr:nvSpPr>
      <xdr:spPr>
        <a:xfrm>
          <a:off x="9258300" y="1807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135637</xdr:rowOff>
    </xdr:from>
    <xdr:to>
      <xdr:col>55</xdr:col>
      <xdr:colOff>88900</xdr:colOff>
      <xdr:row>107</xdr:row>
      <xdr:rowOff>135637</xdr:rowOff>
    </xdr:to>
    <xdr:cxnSp macro="">
      <xdr:nvCxnSpPr>
        <xdr:cNvPr id="361" name="直線コネクタ 360"/>
        <xdr:cNvCxnSpPr/>
      </xdr:nvCxnSpPr>
      <xdr:spPr>
        <a:xfrm>
          <a:off x="9154160" y="180731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362" name="【市民会館】&#10;一人当たり面積最大値テキスト"/>
        <xdr:cNvSpPr txBox="1"/>
      </xdr:nvSpPr>
      <xdr:spPr>
        <a:xfrm>
          <a:off x="9258300" y="1659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363" name="直線コネクタ 362"/>
        <xdr:cNvCxnSpPr/>
      </xdr:nvCxnSpPr>
      <xdr:spPr>
        <a:xfrm>
          <a:off x="915416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108983</xdr:rowOff>
    </xdr:from>
    <xdr:ext cx="469744" cy="259045"/>
    <xdr:sp macro="" textlink="">
      <xdr:nvSpPr>
        <xdr:cNvPr id="364" name="【市民会館】&#10;一人当たり面積平均値テキスト"/>
        <xdr:cNvSpPr txBox="1"/>
      </xdr:nvSpPr>
      <xdr:spPr>
        <a:xfrm>
          <a:off x="9258300" y="17711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130556</xdr:rowOff>
    </xdr:from>
    <xdr:to>
      <xdr:col>55</xdr:col>
      <xdr:colOff>50800</xdr:colOff>
      <xdr:row>106</xdr:row>
      <xdr:rowOff>60706</xdr:rowOff>
    </xdr:to>
    <xdr:sp macro="" textlink="">
      <xdr:nvSpPr>
        <xdr:cNvPr id="365" name="フローチャート: 判断 364"/>
        <xdr:cNvSpPr/>
      </xdr:nvSpPr>
      <xdr:spPr>
        <a:xfrm>
          <a:off x="9192260" y="177327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141987</xdr:rowOff>
    </xdr:from>
    <xdr:to>
      <xdr:col>50</xdr:col>
      <xdr:colOff>165100</xdr:colOff>
      <xdr:row>106</xdr:row>
      <xdr:rowOff>72137</xdr:rowOff>
    </xdr:to>
    <xdr:sp macro="" textlink="">
      <xdr:nvSpPr>
        <xdr:cNvPr id="366" name="フローチャート: 判断 365"/>
        <xdr:cNvSpPr/>
      </xdr:nvSpPr>
      <xdr:spPr>
        <a:xfrm>
          <a:off x="8445500" y="177441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367" name="フローチャート: 判断 366"/>
        <xdr:cNvSpPr/>
      </xdr:nvSpPr>
      <xdr:spPr>
        <a:xfrm>
          <a:off x="7670800" y="17753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8" name="テキスト ボックス 367"/>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9" name="テキスト ボックス 368"/>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0" name="テキスト ボックス 369"/>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1" name="テキスト ボックス 370"/>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2" name="テキスト ボックス 371"/>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87122</xdr:rowOff>
    </xdr:from>
    <xdr:to>
      <xdr:col>55</xdr:col>
      <xdr:colOff>50800</xdr:colOff>
      <xdr:row>105</xdr:row>
      <xdr:rowOff>17272</xdr:rowOff>
    </xdr:to>
    <xdr:sp macro="" textlink="">
      <xdr:nvSpPr>
        <xdr:cNvPr id="373" name="楕円 372"/>
        <xdr:cNvSpPr/>
      </xdr:nvSpPr>
      <xdr:spPr>
        <a:xfrm>
          <a:off x="9192260" y="175216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109999</xdr:rowOff>
    </xdr:from>
    <xdr:ext cx="469744" cy="259045"/>
    <xdr:sp macro="" textlink="">
      <xdr:nvSpPr>
        <xdr:cNvPr id="374" name="【市民会館】&#10;一人当たり面積該当値テキスト"/>
        <xdr:cNvSpPr txBox="1"/>
      </xdr:nvSpPr>
      <xdr:spPr>
        <a:xfrm>
          <a:off x="9258300" y="1737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98552</xdr:rowOff>
    </xdr:from>
    <xdr:to>
      <xdr:col>50</xdr:col>
      <xdr:colOff>165100</xdr:colOff>
      <xdr:row>105</xdr:row>
      <xdr:rowOff>28702</xdr:rowOff>
    </xdr:to>
    <xdr:sp macro="" textlink="">
      <xdr:nvSpPr>
        <xdr:cNvPr id="375" name="楕円 374"/>
        <xdr:cNvSpPr/>
      </xdr:nvSpPr>
      <xdr:spPr>
        <a:xfrm>
          <a:off x="8445500" y="175331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137922</xdr:rowOff>
    </xdr:from>
    <xdr:to>
      <xdr:col>55</xdr:col>
      <xdr:colOff>0</xdr:colOff>
      <xdr:row>104</xdr:row>
      <xdr:rowOff>149352</xdr:rowOff>
    </xdr:to>
    <xdr:cxnSp macro="">
      <xdr:nvCxnSpPr>
        <xdr:cNvPr id="376" name="直線コネクタ 375"/>
        <xdr:cNvCxnSpPr/>
      </xdr:nvCxnSpPr>
      <xdr:spPr>
        <a:xfrm flipV="1">
          <a:off x="8496300" y="17572482"/>
          <a:ext cx="7239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63264</xdr:rowOff>
    </xdr:from>
    <xdr:ext cx="469744" cy="259045"/>
    <xdr:sp macro="" textlink="">
      <xdr:nvSpPr>
        <xdr:cNvPr id="377" name="n_1aveValue【市民会館】&#10;一人当たり面積"/>
        <xdr:cNvSpPr txBox="1"/>
      </xdr:nvSpPr>
      <xdr:spPr>
        <a:xfrm>
          <a:off x="8271587" y="1783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97807</xdr:rowOff>
    </xdr:from>
    <xdr:ext cx="469744" cy="259045"/>
    <xdr:sp macro="" textlink="">
      <xdr:nvSpPr>
        <xdr:cNvPr id="378" name="n_2aveValue【市民会館】&#10;一人当たり面積"/>
        <xdr:cNvSpPr txBox="1"/>
      </xdr:nvSpPr>
      <xdr:spPr>
        <a:xfrm>
          <a:off x="7509587" y="1753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45229</xdr:rowOff>
    </xdr:from>
    <xdr:ext cx="469744" cy="259045"/>
    <xdr:sp macro="" textlink="">
      <xdr:nvSpPr>
        <xdr:cNvPr id="379" name="n_1mainValue【市民会館】&#10;一人当たり面積"/>
        <xdr:cNvSpPr txBox="1"/>
      </xdr:nvSpPr>
      <xdr:spPr>
        <a:xfrm>
          <a:off x="8271587" y="1731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0" name="正方形/長方形 379"/>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1" name="正方形/長方形 380"/>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2" name="正方形/長方形 381"/>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3" name="正方形/長方形 382"/>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4" name="正方形/長方形 383"/>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5" name="正方形/長方形 384"/>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6" name="正方形/長方形 385"/>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7" name="正方形/長方形 386"/>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8" name="テキスト ボックス 387"/>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9" name="直線コネクタ 388"/>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90" name="テキスト ボックス 389"/>
        <xdr:cNvSpPr txBox="1"/>
      </xdr:nvSpPr>
      <xdr:spPr>
        <a:xfrm>
          <a:off x="10602761" y="73139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391" name="直線コネクタ 390"/>
        <xdr:cNvCxnSpPr/>
      </xdr:nvCxnSpPr>
      <xdr:spPr>
        <a:xfrm>
          <a:off x="10960100" y="68922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392" name="テキスト ボックス 391"/>
        <xdr:cNvSpPr txBox="1"/>
      </xdr:nvSpPr>
      <xdr:spPr>
        <a:xfrm>
          <a:off x="10602761" y="6753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3" name="直線コネクタ 392"/>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4" name="テキスト ボックス 393"/>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395" name="直線コネクタ 394"/>
        <xdr:cNvCxnSpPr/>
      </xdr:nvCxnSpPr>
      <xdr:spPr>
        <a:xfrm>
          <a:off x="10960100" y="5775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396" name="テキスト ボックス 395"/>
        <xdr:cNvSpPr txBox="1"/>
      </xdr:nvSpPr>
      <xdr:spPr>
        <a:xfrm>
          <a:off x="10602761" y="5637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7" name="直線コネクタ 396"/>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8" name="テキスト ボックス 397"/>
        <xdr:cNvSpPr txBox="1"/>
      </xdr:nvSpPr>
      <xdr:spPr>
        <a:xfrm>
          <a:off x="105615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9"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153353</xdr:rowOff>
    </xdr:to>
    <xdr:cxnSp macro="">
      <xdr:nvCxnSpPr>
        <xdr:cNvPr id="400" name="直線コネクタ 399"/>
        <xdr:cNvCxnSpPr/>
      </xdr:nvCxnSpPr>
      <xdr:spPr>
        <a:xfrm flipV="1">
          <a:off x="14375764" y="5614035"/>
          <a:ext cx="0" cy="1412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157180</xdr:rowOff>
    </xdr:from>
    <xdr:ext cx="405111" cy="259045"/>
    <xdr:sp macro="" textlink="">
      <xdr:nvSpPr>
        <xdr:cNvPr id="401" name="【一般廃棄物処理施設】&#10;有形固定資産減価償却率最小値テキスト"/>
        <xdr:cNvSpPr txBox="1"/>
      </xdr:nvSpPr>
      <xdr:spPr>
        <a:xfrm>
          <a:off x="14414500" y="7030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153353</xdr:rowOff>
    </xdr:from>
    <xdr:to>
      <xdr:col>86</xdr:col>
      <xdr:colOff>25400</xdr:colOff>
      <xdr:row>41</xdr:row>
      <xdr:rowOff>153353</xdr:rowOff>
    </xdr:to>
    <xdr:cxnSp macro="">
      <xdr:nvCxnSpPr>
        <xdr:cNvPr id="402" name="直線コネクタ 401"/>
        <xdr:cNvCxnSpPr/>
      </xdr:nvCxnSpPr>
      <xdr:spPr>
        <a:xfrm>
          <a:off x="14287500" y="70265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403" name="【一般廃棄物処理施設】&#10;有形固定資産減価償却率最大値テキスト"/>
        <xdr:cNvSpPr txBox="1"/>
      </xdr:nvSpPr>
      <xdr:spPr>
        <a:xfrm>
          <a:off x="14414500"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404" name="直線コネクタ 403"/>
        <xdr:cNvCxnSpPr/>
      </xdr:nvCxnSpPr>
      <xdr:spPr>
        <a:xfrm>
          <a:off x="14287500" y="56140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46690</xdr:rowOff>
    </xdr:from>
    <xdr:ext cx="405111" cy="259045"/>
    <xdr:sp macro="" textlink="">
      <xdr:nvSpPr>
        <xdr:cNvPr id="405" name="【一般廃棄物処理施設】&#10;有形固定資産減価償却率平均値テキスト"/>
        <xdr:cNvSpPr txBox="1"/>
      </xdr:nvSpPr>
      <xdr:spPr>
        <a:xfrm>
          <a:off x="14414500" y="62493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68263</xdr:rowOff>
    </xdr:from>
    <xdr:to>
      <xdr:col>85</xdr:col>
      <xdr:colOff>177800</xdr:colOff>
      <xdr:row>37</xdr:row>
      <xdr:rowOff>169863</xdr:rowOff>
    </xdr:to>
    <xdr:sp macro="" textlink="">
      <xdr:nvSpPr>
        <xdr:cNvPr id="406" name="フローチャート: 判断 405"/>
        <xdr:cNvSpPr/>
      </xdr:nvSpPr>
      <xdr:spPr>
        <a:xfrm>
          <a:off x="14325600" y="627094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73978</xdr:rowOff>
    </xdr:from>
    <xdr:to>
      <xdr:col>81</xdr:col>
      <xdr:colOff>101600</xdr:colOff>
      <xdr:row>38</xdr:row>
      <xdr:rowOff>4128</xdr:rowOff>
    </xdr:to>
    <xdr:sp macro="" textlink="">
      <xdr:nvSpPr>
        <xdr:cNvPr id="407" name="フローチャート: 判断 406"/>
        <xdr:cNvSpPr/>
      </xdr:nvSpPr>
      <xdr:spPr>
        <a:xfrm>
          <a:off x="13578840" y="6276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39688</xdr:rowOff>
    </xdr:from>
    <xdr:to>
      <xdr:col>76</xdr:col>
      <xdr:colOff>165100</xdr:colOff>
      <xdr:row>38</xdr:row>
      <xdr:rowOff>141288</xdr:rowOff>
    </xdr:to>
    <xdr:sp macro="" textlink="">
      <xdr:nvSpPr>
        <xdr:cNvPr id="408" name="フローチャート: 判断 407"/>
        <xdr:cNvSpPr/>
      </xdr:nvSpPr>
      <xdr:spPr>
        <a:xfrm>
          <a:off x="12804140" y="641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9" name="テキスト ボックス 408"/>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0" name="テキスト ボックス 409"/>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1" name="テキスト ボックス 410"/>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2" name="テキスト ボックス 411"/>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3" name="テキスト ボックス 412"/>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31115</xdr:rowOff>
    </xdr:from>
    <xdr:to>
      <xdr:col>85</xdr:col>
      <xdr:colOff>177800</xdr:colOff>
      <xdr:row>37</xdr:row>
      <xdr:rowOff>132715</xdr:rowOff>
    </xdr:to>
    <xdr:sp macro="" textlink="">
      <xdr:nvSpPr>
        <xdr:cNvPr id="414" name="楕円 413"/>
        <xdr:cNvSpPr/>
      </xdr:nvSpPr>
      <xdr:spPr>
        <a:xfrm>
          <a:off x="14325600" y="62337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53992</xdr:rowOff>
    </xdr:from>
    <xdr:ext cx="405111" cy="259045"/>
    <xdr:sp macro="" textlink="">
      <xdr:nvSpPr>
        <xdr:cNvPr id="415" name="【一般廃棄物処理施設】&#10;有形固定資産減価償却率該当値テキスト"/>
        <xdr:cNvSpPr txBox="1"/>
      </xdr:nvSpPr>
      <xdr:spPr>
        <a:xfrm>
          <a:off x="14414500"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111125</xdr:rowOff>
    </xdr:from>
    <xdr:to>
      <xdr:col>81</xdr:col>
      <xdr:colOff>101600</xdr:colOff>
      <xdr:row>38</xdr:row>
      <xdr:rowOff>41275</xdr:rowOff>
    </xdr:to>
    <xdr:sp macro="" textlink="">
      <xdr:nvSpPr>
        <xdr:cNvPr id="416" name="楕円 415"/>
        <xdr:cNvSpPr/>
      </xdr:nvSpPr>
      <xdr:spPr>
        <a:xfrm>
          <a:off x="13578840" y="6313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81915</xdr:rowOff>
    </xdr:from>
    <xdr:to>
      <xdr:col>85</xdr:col>
      <xdr:colOff>127000</xdr:colOff>
      <xdr:row>37</xdr:row>
      <xdr:rowOff>161925</xdr:rowOff>
    </xdr:to>
    <xdr:cxnSp macro="">
      <xdr:nvCxnSpPr>
        <xdr:cNvPr id="417" name="直線コネクタ 416"/>
        <xdr:cNvCxnSpPr/>
      </xdr:nvCxnSpPr>
      <xdr:spPr>
        <a:xfrm flipV="1">
          <a:off x="13629640" y="6284595"/>
          <a:ext cx="74676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20655</xdr:rowOff>
    </xdr:from>
    <xdr:ext cx="405111" cy="259045"/>
    <xdr:sp macro="" textlink="">
      <xdr:nvSpPr>
        <xdr:cNvPr id="418" name="n_1aveValue【一般廃棄物処理施設】&#10;有形固定資産減価償却率"/>
        <xdr:cNvSpPr txBox="1"/>
      </xdr:nvSpPr>
      <xdr:spPr>
        <a:xfrm>
          <a:off x="13437244" y="6055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157815</xdr:rowOff>
    </xdr:from>
    <xdr:ext cx="405111" cy="259045"/>
    <xdr:sp macro="" textlink="">
      <xdr:nvSpPr>
        <xdr:cNvPr id="419" name="n_2aveValue【一般廃棄物処理施設】&#10;有形固定資産減価償却率"/>
        <xdr:cNvSpPr txBox="1"/>
      </xdr:nvSpPr>
      <xdr:spPr>
        <a:xfrm>
          <a:off x="12675244" y="619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32402</xdr:rowOff>
    </xdr:from>
    <xdr:ext cx="405111" cy="259045"/>
    <xdr:sp macro="" textlink="">
      <xdr:nvSpPr>
        <xdr:cNvPr id="420" name="n_1mainValue【一般廃棄物処理施設】&#10;有形固定資産減価償却率"/>
        <xdr:cNvSpPr txBox="1"/>
      </xdr:nvSpPr>
      <xdr:spPr>
        <a:xfrm>
          <a:off x="134372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1" name="直線コネクタ 430"/>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2" name="テキスト ボックス 431"/>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3" name="直線コネクタ 432"/>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34" name="テキスト ボックス 433"/>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5" name="直線コネクタ 434"/>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36" name="テキスト ボックス 435"/>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7" name="直線コネクタ 436"/>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38" name="テキスト ボックス 437"/>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9" name="直線コネクタ 438"/>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0" name="テキスト ボックス 439"/>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2" name="テキスト ボックス 441"/>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85523</xdr:rowOff>
    </xdr:from>
    <xdr:to>
      <xdr:col>116</xdr:col>
      <xdr:colOff>62864</xdr:colOff>
      <xdr:row>42</xdr:row>
      <xdr:rowOff>32476</xdr:rowOff>
    </xdr:to>
    <xdr:cxnSp macro="">
      <xdr:nvCxnSpPr>
        <xdr:cNvPr id="444" name="直線コネクタ 443"/>
        <xdr:cNvCxnSpPr/>
      </xdr:nvCxnSpPr>
      <xdr:spPr>
        <a:xfrm flipV="1">
          <a:off x="19509104" y="5617643"/>
          <a:ext cx="0" cy="1455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36303</xdr:rowOff>
    </xdr:from>
    <xdr:ext cx="469744" cy="259045"/>
    <xdr:sp macro="" textlink="">
      <xdr:nvSpPr>
        <xdr:cNvPr id="445" name="【一般廃棄物処理施設】&#10;一人当たり有形固定資産（償却資産）額最小値テキスト"/>
        <xdr:cNvSpPr txBox="1"/>
      </xdr:nvSpPr>
      <xdr:spPr>
        <a:xfrm>
          <a:off x="19547840" y="707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32476</xdr:rowOff>
    </xdr:from>
    <xdr:to>
      <xdr:col>116</xdr:col>
      <xdr:colOff>152400</xdr:colOff>
      <xdr:row>42</xdr:row>
      <xdr:rowOff>32476</xdr:rowOff>
    </xdr:to>
    <xdr:cxnSp macro="">
      <xdr:nvCxnSpPr>
        <xdr:cNvPr id="446" name="直線コネクタ 445"/>
        <xdr:cNvCxnSpPr/>
      </xdr:nvCxnSpPr>
      <xdr:spPr>
        <a:xfrm>
          <a:off x="19443700" y="70733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32200</xdr:rowOff>
    </xdr:from>
    <xdr:ext cx="599010" cy="259045"/>
    <xdr:sp macro="" textlink="">
      <xdr:nvSpPr>
        <xdr:cNvPr id="447" name="【一般廃棄物処理施設】&#10;一人当たり有形固定資産（償却資産）額最大値テキスト"/>
        <xdr:cNvSpPr txBox="1"/>
      </xdr:nvSpPr>
      <xdr:spPr>
        <a:xfrm>
          <a:off x="19547840" y="539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85523</xdr:rowOff>
    </xdr:from>
    <xdr:to>
      <xdr:col>116</xdr:col>
      <xdr:colOff>152400</xdr:colOff>
      <xdr:row>33</xdr:row>
      <xdr:rowOff>85523</xdr:rowOff>
    </xdr:to>
    <xdr:cxnSp macro="">
      <xdr:nvCxnSpPr>
        <xdr:cNvPr id="448" name="直線コネクタ 447"/>
        <xdr:cNvCxnSpPr/>
      </xdr:nvCxnSpPr>
      <xdr:spPr>
        <a:xfrm>
          <a:off x="19443700" y="56176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67259</xdr:rowOff>
    </xdr:from>
    <xdr:ext cx="534377" cy="259045"/>
    <xdr:sp macro="" textlink="">
      <xdr:nvSpPr>
        <xdr:cNvPr id="449" name="【一般廃棄物処理施設】&#10;一人当たり有形固定資産（償却資産）額平均値テキスト"/>
        <xdr:cNvSpPr txBox="1"/>
      </xdr:nvSpPr>
      <xdr:spPr>
        <a:xfrm>
          <a:off x="19547840" y="66052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44382</xdr:rowOff>
    </xdr:from>
    <xdr:to>
      <xdr:col>116</xdr:col>
      <xdr:colOff>114300</xdr:colOff>
      <xdr:row>40</xdr:row>
      <xdr:rowOff>145982</xdr:rowOff>
    </xdr:to>
    <xdr:sp macro="" textlink="">
      <xdr:nvSpPr>
        <xdr:cNvPr id="450" name="フローチャート: 判断 449"/>
        <xdr:cNvSpPr/>
      </xdr:nvSpPr>
      <xdr:spPr>
        <a:xfrm>
          <a:off x="19458940" y="67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132274</xdr:rowOff>
    </xdr:from>
    <xdr:to>
      <xdr:col>112</xdr:col>
      <xdr:colOff>38100</xdr:colOff>
      <xdr:row>41</xdr:row>
      <xdr:rowOff>62424</xdr:rowOff>
    </xdr:to>
    <xdr:sp macro="" textlink="">
      <xdr:nvSpPr>
        <xdr:cNvPr id="451" name="フローチャート: 判断 450"/>
        <xdr:cNvSpPr/>
      </xdr:nvSpPr>
      <xdr:spPr>
        <a:xfrm>
          <a:off x="18735040" y="68378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111647</xdr:rowOff>
    </xdr:from>
    <xdr:to>
      <xdr:col>107</xdr:col>
      <xdr:colOff>101600</xdr:colOff>
      <xdr:row>41</xdr:row>
      <xdr:rowOff>41797</xdr:rowOff>
    </xdr:to>
    <xdr:sp macro="" textlink="">
      <xdr:nvSpPr>
        <xdr:cNvPr id="452" name="フローチャート: 判断 451"/>
        <xdr:cNvSpPr/>
      </xdr:nvSpPr>
      <xdr:spPr>
        <a:xfrm>
          <a:off x="17937480" y="6817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3" name="テキスト ボックス 452"/>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4" name="テキスト ボックス 453"/>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5" name="テキスト ボックス 454"/>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6" name="テキスト ボックス 455"/>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7" name="テキスト ボックス 456"/>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144081</xdr:rowOff>
    </xdr:from>
    <xdr:to>
      <xdr:col>116</xdr:col>
      <xdr:colOff>114300</xdr:colOff>
      <xdr:row>42</xdr:row>
      <xdr:rowOff>74231</xdr:rowOff>
    </xdr:to>
    <xdr:sp macro="" textlink="">
      <xdr:nvSpPr>
        <xdr:cNvPr id="458" name="楕円 457"/>
        <xdr:cNvSpPr/>
      </xdr:nvSpPr>
      <xdr:spPr>
        <a:xfrm>
          <a:off x="19458940" y="70173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59008</xdr:rowOff>
    </xdr:from>
    <xdr:ext cx="469744" cy="259045"/>
    <xdr:sp macro="" textlink="">
      <xdr:nvSpPr>
        <xdr:cNvPr id="459" name="【一般廃棄物処理施設】&#10;一人当たり有形固定資産（償却資産）額該当値テキスト"/>
        <xdr:cNvSpPr txBox="1"/>
      </xdr:nvSpPr>
      <xdr:spPr>
        <a:xfrm>
          <a:off x="19547840" y="6932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144318</xdr:rowOff>
    </xdr:from>
    <xdr:to>
      <xdr:col>112</xdr:col>
      <xdr:colOff>38100</xdr:colOff>
      <xdr:row>42</xdr:row>
      <xdr:rowOff>74468</xdr:rowOff>
    </xdr:to>
    <xdr:sp macro="" textlink="">
      <xdr:nvSpPr>
        <xdr:cNvPr id="460" name="楕円 459"/>
        <xdr:cNvSpPr/>
      </xdr:nvSpPr>
      <xdr:spPr>
        <a:xfrm>
          <a:off x="18735040" y="70175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23431</xdr:rowOff>
    </xdr:from>
    <xdr:to>
      <xdr:col>116</xdr:col>
      <xdr:colOff>63500</xdr:colOff>
      <xdr:row>42</xdr:row>
      <xdr:rowOff>23668</xdr:rowOff>
    </xdr:to>
    <xdr:cxnSp macro="">
      <xdr:nvCxnSpPr>
        <xdr:cNvPr id="461" name="直線コネクタ 460"/>
        <xdr:cNvCxnSpPr/>
      </xdr:nvCxnSpPr>
      <xdr:spPr>
        <a:xfrm flipV="1">
          <a:off x="18778220" y="7064311"/>
          <a:ext cx="73152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78951</xdr:rowOff>
    </xdr:from>
    <xdr:ext cx="534377" cy="259045"/>
    <xdr:sp macro="" textlink="">
      <xdr:nvSpPr>
        <xdr:cNvPr id="462" name="n_1aveValue【一般廃棄物処理施設】&#10;一人当たり有形固定資産（償却資産）額"/>
        <xdr:cNvSpPr txBox="1"/>
      </xdr:nvSpPr>
      <xdr:spPr>
        <a:xfrm>
          <a:off x="18528811" y="661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58324</xdr:rowOff>
    </xdr:from>
    <xdr:ext cx="534377" cy="259045"/>
    <xdr:sp macro="" textlink="">
      <xdr:nvSpPr>
        <xdr:cNvPr id="463" name="n_2aveValue【一般廃棄物処理施設】&#10;一人当たり有形固定資産（償却資産）額"/>
        <xdr:cNvSpPr txBox="1"/>
      </xdr:nvSpPr>
      <xdr:spPr>
        <a:xfrm>
          <a:off x="17766811" y="659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65595</xdr:rowOff>
    </xdr:from>
    <xdr:ext cx="469744" cy="259045"/>
    <xdr:sp macro="" textlink="">
      <xdr:nvSpPr>
        <xdr:cNvPr id="464" name="n_1mainValue【一般廃棄物処理施設】&#10;一人当たり有形固定資産（償却資産）額"/>
        <xdr:cNvSpPr txBox="1"/>
      </xdr:nvSpPr>
      <xdr:spPr>
        <a:xfrm>
          <a:off x="18561128" y="710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5" name="正方形/長方形 46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6" name="正方形/長方形 46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7" name="正方形/長方形 46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8" name="正方形/長方形 46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9" name="正方形/長方形 46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0" name="正方形/長方形 46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1" name="正方形/長方形 47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2" name="正方形/長方形 47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3" name="テキスト ボックス 47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4" name="直線コネクタ 47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5" name="テキスト ボックス 474"/>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6" name="直線コネクタ 475"/>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77" name="テキスト ボックス 476"/>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8" name="直線コネクタ 477"/>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9" name="テキスト ボックス 478"/>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0" name="直線コネクタ 479"/>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1" name="テキスト ボックス 480"/>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2" name="直線コネクタ 481"/>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3" name="テキスト ボックス 482"/>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4" name="直線コネクタ 483"/>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5" name="テキスト ボックス 484"/>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6" name="直線コネクタ 485"/>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87" name="テキスト ボックス 486"/>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8" name="直線コネクタ 487"/>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89" name="テキスト ボックス 488"/>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0"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63</xdr:row>
      <xdr:rowOff>119199</xdr:rowOff>
    </xdr:to>
    <xdr:cxnSp macro="">
      <xdr:nvCxnSpPr>
        <xdr:cNvPr id="491" name="直線コネクタ 490"/>
        <xdr:cNvCxnSpPr/>
      </xdr:nvCxnSpPr>
      <xdr:spPr>
        <a:xfrm flipV="1">
          <a:off x="14375764" y="9326335"/>
          <a:ext cx="0" cy="1354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123026</xdr:rowOff>
    </xdr:from>
    <xdr:ext cx="405111" cy="259045"/>
    <xdr:sp macro="" textlink="">
      <xdr:nvSpPr>
        <xdr:cNvPr id="492" name="【保健センター・保健所】&#10;有形固定資産減価償却率最小値テキスト"/>
        <xdr:cNvSpPr txBox="1"/>
      </xdr:nvSpPr>
      <xdr:spPr>
        <a:xfrm>
          <a:off x="14414500" y="10684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119199</xdr:rowOff>
    </xdr:from>
    <xdr:to>
      <xdr:col>86</xdr:col>
      <xdr:colOff>25400</xdr:colOff>
      <xdr:row>63</xdr:row>
      <xdr:rowOff>119199</xdr:rowOff>
    </xdr:to>
    <xdr:cxnSp macro="">
      <xdr:nvCxnSpPr>
        <xdr:cNvPr id="493" name="直線コネクタ 492"/>
        <xdr:cNvCxnSpPr/>
      </xdr:nvCxnSpPr>
      <xdr:spPr>
        <a:xfrm>
          <a:off x="14287500" y="106805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405111" cy="259045"/>
    <xdr:sp macro="" textlink="">
      <xdr:nvSpPr>
        <xdr:cNvPr id="494" name="【保健センター・保健所】&#10;有形固定資産減価償却率最大値テキスト"/>
        <xdr:cNvSpPr txBox="1"/>
      </xdr:nvSpPr>
      <xdr:spPr>
        <a:xfrm>
          <a:off x="14414500" y="9105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495" name="直線コネクタ 494"/>
        <xdr:cNvCxnSpPr/>
      </xdr:nvCxnSpPr>
      <xdr:spPr>
        <a:xfrm>
          <a:off x="14287500" y="9326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92546</xdr:rowOff>
    </xdr:from>
    <xdr:ext cx="405111" cy="259045"/>
    <xdr:sp macro="" textlink="">
      <xdr:nvSpPr>
        <xdr:cNvPr id="496" name="【保健センター・保健所】&#10;有形固定資産減価償却率平均値テキスト"/>
        <xdr:cNvSpPr txBox="1"/>
      </xdr:nvSpPr>
      <xdr:spPr>
        <a:xfrm>
          <a:off x="14414500" y="99833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497" name="フローチャート: 判断 496"/>
        <xdr:cNvSpPr/>
      </xdr:nvSpPr>
      <xdr:spPr>
        <a:xfrm>
          <a:off x="14325600" y="1000487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102688</xdr:rowOff>
    </xdr:from>
    <xdr:to>
      <xdr:col>81</xdr:col>
      <xdr:colOff>101600</xdr:colOff>
      <xdr:row>61</xdr:row>
      <xdr:rowOff>32838</xdr:rowOff>
    </xdr:to>
    <xdr:sp macro="" textlink="">
      <xdr:nvSpPr>
        <xdr:cNvPr id="498" name="フローチャート: 判断 497"/>
        <xdr:cNvSpPr/>
      </xdr:nvSpPr>
      <xdr:spPr>
        <a:xfrm>
          <a:off x="13578840" y="10161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499" name="フローチャート: 判断 498"/>
        <xdr:cNvSpPr/>
      </xdr:nvSpPr>
      <xdr:spPr>
        <a:xfrm>
          <a:off x="12804140" y="10223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0" name="テキスト ボックス 499"/>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1" name="テキスト ボックス 500"/>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2" name="テキスト ボックス 501"/>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3" name="テキスト ボックス 502"/>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4" name="テキスト ボックス 503"/>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163104</xdr:rowOff>
    </xdr:from>
    <xdr:to>
      <xdr:col>85</xdr:col>
      <xdr:colOff>177800</xdr:colOff>
      <xdr:row>58</xdr:row>
      <xdr:rowOff>93254</xdr:rowOff>
    </xdr:to>
    <xdr:sp macro="" textlink="">
      <xdr:nvSpPr>
        <xdr:cNvPr id="505" name="楕円 504"/>
        <xdr:cNvSpPr/>
      </xdr:nvSpPr>
      <xdr:spPr>
        <a:xfrm>
          <a:off x="14325600" y="971858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14531</xdr:rowOff>
    </xdr:from>
    <xdr:ext cx="405111" cy="259045"/>
    <xdr:sp macro="" textlink="">
      <xdr:nvSpPr>
        <xdr:cNvPr id="506" name="【保健センター・保健所】&#10;有形固定資産減価償却率該当値テキスト"/>
        <xdr:cNvSpPr txBox="1"/>
      </xdr:nvSpPr>
      <xdr:spPr>
        <a:xfrm>
          <a:off x="14414500" y="957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63500</xdr:rowOff>
    </xdr:from>
    <xdr:to>
      <xdr:col>81</xdr:col>
      <xdr:colOff>101600</xdr:colOff>
      <xdr:row>58</xdr:row>
      <xdr:rowOff>165100</xdr:rowOff>
    </xdr:to>
    <xdr:sp macro="" textlink="">
      <xdr:nvSpPr>
        <xdr:cNvPr id="507" name="楕円 506"/>
        <xdr:cNvSpPr/>
      </xdr:nvSpPr>
      <xdr:spPr>
        <a:xfrm>
          <a:off x="1357884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42454</xdr:rowOff>
    </xdr:from>
    <xdr:to>
      <xdr:col>85</xdr:col>
      <xdr:colOff>127000</xdr:colOff>
      <xdr:row>58</xdr:row>
      <xdr:rowOff>114300</xdr:rowOff>
    </xdr:to>
    <xdr:cxnSp macro="">
      <xdr:nvCxnSpPr>
        <xdr:cNvPr id="508" name="直線コネクタ 507"/>
        <xdr:cNvCxnSpPr/>
      </xdr:nvCxnSpPr>
      <xdr:spPr>
        <a:xfrm flipV="1">
          <a:off x="13629640" y="9765574"/>
          <a:ext cx="74676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23965</xdr:rowOff>
    </xdr:from>
    <xdr:ext cx="405111" cy="259045"/>
    <xdr:sp macro="" textlink="">
      <xdr:nvSpPr>
        <xdr:cNvPr id="509" name="n_1aveValue【保健センター・保健所】&#10;有形固定資産減価償却率"/>
        <xdr:cNvSpPr txBox="1"/>
      </xdr:nvSpPr>
      <xdr:spPr>
        <a:xfrm>
          <a:off x="13437244" y="1025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10" name="n_2aveValue【保健センター・保健所】&#10;有形固定資産減価償却率"/>
        <xdr:cNvSpPr txBox="1"/>
      </xdr:nvSpPr>
      <xdr:spPr>
        <a:xfrm>
          <a:off x="12675244" y="10002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10177</xdr:rowOff>
    </xdr:from>
    <xdr:ext cx="405111" cy="259045"/>
    <xdr:sp macro="" textlink="">
      <xdr:nvSpPr>
        <xdr:cNvPr id="511" name="n_1mainValue【保健センター・保健所】&#10;有形固定資産減価償却率"/>
        <xdr:cNvSpPr txBox="1"/>
      </xdr:nvSpPr>
      <xdr:spPr>
        <a:xfrm>
          <a:off x="134372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2" name="正方形/長方形 51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3" name="正方形/長方形 51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4" name="正方形/長方形 51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5" name="正方形/長方形 51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6" name="正方形/長方形 51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7" name="正方形/長方形 51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8" name="正方形/長方形 51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9" name="正方形/長方形 51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0" name="テキスト ボックス 51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1" name="直線コネクタ 52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2" name="直線コネクタ 521"/>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3" name="テキスト ボックス 522"/>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4" name="直線コネクタ 523"/>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5" name="テキスト ボックス 524"/>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6" name="直線コネクタ 525"/>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7" name="テキスト ボックス 526"/>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8" name="直線コネクタ 527"/>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29" name="テキスト ボックス 528"/>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0" name="直線コネクタ 529"/>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1" name="テキスト ボックス 530"/>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2" name="直線コネクタ 531"/>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3" name="テキスト ボックス 532"/>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4"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64</xdr:row>
      <xdr:rowOff>41910</xdr:rowOff>
    </xdr:to>
    <xdr:cxnSp macro="">
      <xdr:nvCxnSpPr>
        <xdr:cNvPr id="535" name="直線コネクタ 534"/>
        <xdr:cNvCxnSpPr/>
      </xdr:nvCxnSpPr>
      <xdr:spPr>
        <a:xfrm flipV="1">
          <a:off x="19509104" y="95173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45737</xdr:rowOff>
    </xdr:from>
    <xdr:ext cx="469744" cy="259045"/>
    <xdr:sp macro="" textlink="">
      <xdr:nvSpPr>
        <xdr:cNvPr id="536" name="【保健センター・保健所】&#10;一人当たり面積最小値テキスト"/>
        <xdr:cNvSpPr txBox="1"/>
      </xdr:nvSpPr>
      <xdr:spPr>
        <a:xfrm>
          <a:off x="19547840"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41910</xdr:rowOff>
    </xdr:from>
    <xdr:to>
      <xdr:col>116</xdr:col>
      <xdr:colOff>152400</xdr:colOff>
      <xdr:row>64</xdr:row>
      <xdr:rowOff>41910</xdr:rowOff>
    </xdr:to>
    <xdr:cxnSp macro="">
      <xdr:nvCxnSpPr>
        <xdr:cNvPr id="537" name="直線コネクタ 536"/>
        <xdr:cNvCxnSpPr/>
      </xdr:nvCxnSpPr>
      <xdr:spPr>
        <a:xfrm>
          <a:off x="19443700" y="1077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538" name="【保健センター・保健所】&#10;一人当たり面積最大値テキスト"/>
        <xdr:cNvSpPr txBox="1"/>
      </xdr:nvSpPr>
      <xdr:spPr>
        <a:xfrm>
          <a:off x="19547840" y="929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539" name="直線コネクタ 538"/>
        <xdr:cNvCxnSpPr/>
      </xdr:nvCxnSpPr>
      <xdr:spPr>
        <a:xfrm>
          <a:off x="19443700" y="951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113047</xdr:rowOff>
    </xdr:from>
    <xdr:ext cx="469744" cy="259045"/>
    <xdr:sp macro="" textlink="">
      <xdr:nvSpPr>
        <xdr:cNvPr id="540" name="【保健センター・保健所】&#10;一人当たり面積平均値テキスト"/>
        <xdr:cNvSpPr txBox="1"/>
      </xdr:nvSpPr>
      <xdr:spPr>
        <a:xfrm>
          <a:off x="19547840" y="1033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541" name="フローチャート: 判断 540"/>
        <xdr:cNvSpPr/>
      </xdr:nvSpPr>
      <xdr:spPr>
        <a:xfrm>
          <a:off x="19458940" y="10483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120650</xdr:rowOff>
    </xdr:from>
    <xdr:to>
      <xdr:col>112</xdr:col>
      <xdr:colOff>38100</xdr:colOff>
      <xdr:row>63</xdr:row>
      <xdr:rowOff>50800</xdr:rowOff>
    </xdr:to>
    <xdr:sp macro="" textlink="">
      <xdr:nvSpPr>
        <xdr:cNvPr id="542" name="フローチャート: 判断 541"/>
        <xdr:cNvSpPr/>
      </xdr:nvSpPr>
      <xdr:spPr>
        <a:xfrm>
          <a:off x="18735040" y="105143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116840</xdr:rowOff>
    </xdr:from>
    <xdr:to>
      <xdr:col>107</xdr:col>
      <xdr:colOff>101600</xdr:colOff>
      <xdr:row>63</xdr:row>
      <xdr:rowOff>46990</xdr:rowOff>
    </xdr:to>
    <xdr:sp macro="" textlink="">
      <xdr:nvSpPr>
        <xdr:cNvPr id="543" name="フローチャート: 判断 542"/>
        <xdr:cNvSpPr/>
      </xdr:nvSpPr>
      <xdr:spPr>
        <a:xfrm>
          <a:off x="17937480" y="1051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4" name="テキスト ボックス 543"/>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5" name="テキスト ボックス 544"/>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6" name="テキスト ボックス 545"/>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7" name="テキスト ボックス 546"/>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8" name="テキスト ボックス 547"/>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2540</xdr:rowOff>
    </xdr:from>
    <xdr:to>
      <xdr:col>116</xdr:col>
      <xdr:colOff>114300</xdr:colOff>
      <xdr:row>63</xdr:row>
      <xdr:rowOff>104140</xdr:rowOff>
    </xdr:to>
    <xdr:sp macro="" textlink="">
      <xdr:nvSpPr>
        <xdr:cNvPr id="549" name="楕円 548"/>
        <xdr:cNvSpPr/>
      </xdr:nvSpPr>
      <xdr:spPr>
        <a:xfrm>
          <a:off x="19458940" y="1056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152417</xdr:rowOff>
    </xdr:from>
    <xdr:ext cx="469744" cy="259045"/>
    <xdr:sp macro="" textlink="">
      <xdr:nvSpPr>
        <xdr:cNvPr id="550" name="【保健センター・保健所】&#10;一人当たり面積該当値テキスト"/>
        <xdr:cNvSpPr txBox="1"/>
      </xdr:nvSpPr>
      <xdr:spPr>
        <a:xfrm>
          <a:off x="19547840" y="105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2540</xdr:rowOff>
    </xdr:from>
    <xdr:to>
      <xdr:col>112</xdr:col>
      <xdr:colOff>38100</xdr:colOff>
      <xdr:row>63</xdr:row>
      <xdr:rowOff>104140</xdr:rowOff>
    </xdr:to>
    <xdr:sp macro="" textlink="">
      <xdr:nvSpPr>
        <xdr:cNvPr id="551" name="楕円 550"/>
        <xdr:cNvSpPr/>
      </xdr:nvSpPr>
      <xdr:spPr>
        <a:xfrm>
          <a:off x="18735040" y="105638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53340</xdr:rowOff>
    </xdr:from>
    <xdr:to>
      <xdr:col>116</xdr:col>
      <xdr:colOff>63500</xdr:colOff>
      <xdr:row>63</xdr:row>
      <xdr:rowOff>53340</xdr:rowOff>
    </xdr:to>
    <xdr:cxnSp macro="">
      <xdr:nvCxnSpPr>
        <xdr:cNvPr id="552" name="直線コネクタ 551"/>
        <xdr:cNvCxnSpPr/>
      </xdr:nvCxnSpPr>
      <xdr:spPr>
        <a:xfrm>
          <a:off x="18778220" y="106146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67327</xdr:rowOff>
    </xdr:from>
    <xdr:ext cx="469744" cy="259045"/>
    <xdr:sp macro="" textlink="">
      <xdr:nvSpPr>
        <xdr:cNvPr id="553" name="n_1aveValue【保健センター・保健所】&#10;一人当たり面積"/>
        <xdr:cNvSpPr txBox="1"/>
      </xdr:nvSpPr>
      <xdr:spPr>
        <a:xfrm>
          <a:off x="185611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63517</xdr:rowOff>
    </xdr:from>
    <xdr:ext cx="469744" cy="259045"/>
    <xdr:sp macro="" textlink="">
      <xdr:nvSpPr>
        <xdr:cNvPr id="554" name="n_2aveValue【保健センター・保健所】&#10;一人当たり面積"/>
        <xdr:cNvSpPr txBox="1"/>
      </xdr:nvSpPr>
      <xdr:spPr>
        <a:xfrm>
          <a:off x="1777626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95267</xdr:rowOff>
    </xdr:from>
    <xdr:ext cx="469744" cy="259045"/>
    <xdr:sp macro="" textlink="">
      <xdr:nvSpPr>
        <xdr:cNvPr id="555" name="n_1mainValue【保健センター・保健所】&#10;一人当たり面積"/>
        <xdr:cNvSpPr txBox="1"/>
      </xdr:nvSpPr>
      <xdr:spPr>
        <a:xfrm>
          <a:off x="18561127"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6" name="正方形/長方形 555"/>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7" name="正方形/長方形 556"/>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8" name="正方形/長方形 557"/>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9" name="正方形/長方形 558"/>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0" name="正方形/長方形 559"/>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1" name="正方形/長方形 560"/>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2" name="正方形/長方形 561"/>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3" name="正方形/長方形 562"/>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4" name="テキスト ボックス 563"/>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5" name="直線コネクタ 564"/>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66" name="テキスト ボックス 565"/>
        <xdr:cNvSpPr txBox="1"/>
      </xdr:nvSpPr>
      <xdr:spPr>
        <a:xfrm>
          <a:off x="10666881" y="1476249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67" name="直線コネクタ 566"/>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68" name="テキスト ボックス 567"/>
        <xdr:cNvSpPr txBox="1"/>
      </xdr:nvSpPr>
      <xdr:spPr>
        <a:xfrm>
          <a:off x="1060276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69" name="直線コネクタ 568"/>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70" name="テキスト ボックス 569"/>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71" name="直線コネクタ 570"/>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72" name="テキスト ボックス 571"/>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73" name="直線コネクタ 572"/>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74" name="テキスト ボックス 573"/>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75" name="直線コネクタ 574"/>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76" name="テキスト ボックス 575"/>
        <xdr:cNvSpPr txBox="1"/>
      </xdr:nvSpPr>
      <xdr:spPr>
        <a:xfrm>
          <a:off x="105615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7" name="直線コネクタ 576"/>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8" name="テキスト ボックス 577"/>
        <xdr:cNvSpPr txBox="1"/>
      </xdr:nvSpPr>
      <xdr:spPr>
        <a:xfrm>
          <a:off x="105615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9"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123825</xdr:rowOff>
    </xdr:to>
    <xdr:cxnSp macro="">
      <xdr:nvCxnSpPr>
        <xdr:cNvPr id="580" name="直線コネクタ 579"/>
        <xdr:cNvCxnSpPr/>
      </xdr:nvCxnSpPr>
      <xdr:spPr>
        <a:xfrm flipV="1">
          <a:off x="14375764" y="13041630"/>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127652</xdr:rowOff>
    </xdr:from>
    <xdr:ext cx="405111" cy="259045"/>
    <xdr:sp macro="" textlink="">
      <xdr:nvSpPr>
        <xdr:cNvPr id="581" name="【消防施設】&#10;有形固定資産減価償却率最小値テキスト"/>
        <xdr:cNvSpPr txBox="1"/>
      </xdr:nvSpPr>
      <xdr:spPr>
        <a:xfrm>
          <a:off x="14414500" y="1454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123825</xdr:rowOff>
    </xdr:from>
    <xdr:to>
      <xdr:col>86</xdr:col>
      <xdr:colOff>25400</xdr:colOff>
      <xdr:row>86</xdr:row>
      <xdr:rowOff>123825</xdr:rowOff>
    </xdr:to>
    <xdr:cxnSp macro="">
      <xdr:nvCxnSpPr>
        <xdr:cNvPr id="582" name="直線コネクタ 581"/>
        <xdr:cNvCxnSpPr/>
      </xdr:nvCxnSpPr>
      <xdr:spPr>
        <a:xfrm>
          <a:off x="14287500" y="14540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83" name="【消防施設】&#10;有形固定資産減価償却率最大値テキスト"/>
        <xdr:cNvSpPr txBox="1"/>
      </xdr:nvSpPr>
      <xdr:spPr>
        <a:xfrm>
          <a:off x="14414500" y="1282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84" name="直線コネクタ 583"/>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41927</xdr:rowOff>
    </xdr:from>
    <xdr:ext cx="405111" cy="259045"/>
    <xdr:sp macro="" textlink="">
      <xdr:nvSpPr>
        <xdr:cNvPr id="585" name="【消防施設】&#10;有形固定資産減価償却率平均値テキスト"/>
        <xdr:cNvSpPr txBox="1"/>
      </xdr:nvSpPr>
      <xdr:spPr>
        <a:xfrm>
          <a:off x="144145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63500</xdr:rowOff>
    </xdr:from>
    <xdr:to>
      <xdr:col>85</xdr:col>
      <xdr:colOff>177800</xdr:colOff>
      <xdr:row>83</xdr:row>
      <xdr:rowOff>165100</xdr:rowOff>
    </xdr:to>
    <xdr:sp macro="" textlink="">
      <xdr:nvSpPr>
        <xdr:cNvPr id="586" name="フローチャート: 判断 585"/>
        <xdr:cNvSpPr/>
      </xdr:nvSpPr>
      <xdr:spPr>
        <a:xfrm>
          <a:off x="14325600" y="139776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133986</xdr:rowOff>
    </xdr:from>
    <xdr:to>
      <xdr:col>81</xdr:col>
      <xdr:colOff>101600</xdr:colOff>
      <xdr:row>84</xdr:row>
      <xdr:rowOff>64136</xdr:rowOff>
    </xdr:to>
    <xdr:sp macro="" textlink="">
      <xdr:nvSpPr>
        <xdr:cNvPr id="587" name="フローチャート: 判断 586"/>
        <xdr:cNvSpPr/>
      </xdr:nvSpPr>
      <xdr:spPr>
        <a:xfrm>
          <a:off x="13578840" y="14048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170180</xdr:rowOff>
    </xdr:from>
    <xdr:to>
      <xdr:col>76</xdr:col>
      <xdr:colOff>165100</xdr:colOff>
      <xdr:row>84</xdr:row>
      <xdr:rowOff>100330</xdr:rowOff>
    </xdr:to>
    <xdr:sp macro="" textlink="">
      <xdr:nvSpPr>
        <xdr:cNvPr id="588" name="フローチャート: 判断 587"/>
        <xdr:cNvSpPr/>
      </xdr:nvSpPr>
      <xdr:spPr>
        <a:xfrm>
          <a:off x="1280414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9" name="テキスト ボックス 588"/>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0" name="テキスト ボックス 589"/>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1" name="テキスト ボックス 590"/>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2" name="テキスト ボックス 591"/>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3" name="テキスト ボックス 592"/>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594" name="楕円 593"/>
        <xdr:cNvSpPr/>
      </xdr:nvSpPr>
      <xdr:spPr>
        <a:xfrm>
          <a:off x="14325600" y="1360042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44466</xdr:rowOff>
    </xdr:from>
    <xdr:ext cx="405111" cy="259045"/>
    <xdr:sp macro="" textlink="">
      <xdr:nvSpPr>
        <xdr:cNvPr id="595" name="【消防施設】&#10;有形固定資産減価償却率該当値テキスト"/>
        <xdr:cNvSpPr txBox="1"/>
      </xdr:nvSpPr>
      <xdr:spPr>
        <a:xfrm>
          <a:off x="14414500"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61595</xdr:rowOff>
    </xdr:from>
    <xdr:to>
      <xdr:col>81</xdr:col>
      <xdr:colOff>101600</xdr:colOff>
      <xdr:row>81</xdr:row>
      <xdr:rowOff>163195</xdr:rowOff>
    </xdr:to>
    <xdr:sp macro="" textlink="">
      <xdr:nvSpPr>
        <xdr:cNvPr id="596" name="楕円 595"/>
        <xdr:cNvSpPr/>
      </xdr:nvSpPr>
      <xdr:spPr>
        <a:xfrm>
          <a:off x="13578840" y="1364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72389</xdr:rowOff>
    </xdr:from>
    <xdr:to>
      <xdr:col>85</xdr:col>
      <xdr:colOff>127000</xdr:colOff>
      <xdr:row>81</xdr:row>
      <xdr:rowOff>112395</xdr:rowOff>
    </xdr:to>
    <xdr:cxnSp macro="">
      <xdr:nvCxnSpPr>
        <xdr:cNvPr id="597" name="直線コネクタ 596"/>
        <xdr:cNvCxnSpPr/>
      </xdr:nvCxnSpPr>
      <xdr:spPr>
        <a:xfrm flipV="1">
          <a:off x="13629640" y="13651229"/>
          <a:ext cx="74676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55263</xdr:rowOff>
    </xdr:from>
    <xdr:ext cx="405111" cy="259045"/>
    <xdr:sp macro="" textlink="">
      <xdr:nvSpPr>
        <xdr:cNvPr id="598" name="n_1aveValue【消防施設】&#10;有形固定資産減価償却率"/>
        <xdr:cNvSpPr txBox="1"/>
      </xdr:nvSpPr>
      <xdr:spPr>
        <a:xfrm>
          <a:off x="13437244" y="1413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599" name="n_2aveValue【消防施設】&#10;有形固定資産減価償却率"/>
        <xdr:cNvSpPr txBox="1"/>
      </xdr:nvSpPr>
      <xdr:spPr>
        <a:xfrm>
          <a:off x="12675244" y="1386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8272</xdr:rowOff>
    </xdr:from>
    <xdr:ext cx="405111" cy="259045"/>
    <xdr:sp macro="" textlink="">
      <xdr:nvSpPr>
        <xdr:cNvPr id="600" name="n_1mainValue【消防施設】&#10;有形固定資産減価償却率"/>
        <xdr:cNvSpPr txBox="1"/>
      </xdr:nvSpPr>
      <xdr:spPr>
        <a:xfrm>
          <a:off x="13437244" y="1341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1" name="正方形/長方形 600"/>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2" name="正方形/長方形 601"/>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3" name="正方形/長方形 602"/>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4" name="正方形/長方形 603"/>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5" name="正方形/長方形 604"/>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6" name="正方形/長方形 605"/>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7" name="正方形/長方形 606"/>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8" name="正方形/長方形 607"/>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9" name="テキスト ボックス 608"/>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0" name="直線コネクタ 609"/>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1" name="直線コネクタ 610"/>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2" name="テキスト ボックス 611"/>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3" name="直線コネクタ 612"/>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4" name="テキスト ボックス 613"/>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5" name="直線コネクタ 614"/>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6" name="テキスト ボックス 615"/>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7" name="直線コネクタ 616"/>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8" name="テキスト ボックス 617"/>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9" name="直線コネクタ 618"/>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0" name="テキスト ボックス 619"/>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1" name="直線コネクタ 620"/>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2" name="テキスト ボックス 621"/>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3"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96520</xdr:rowOff>
    </xdr:to>
    <xdr:cxnSp macro="">
      <xdr:nvCxnSpPr>
        <xdr:cNvPr id="624" name="直線コネクタ 623"/>
        <xdr:cNvCxnSpPr/>
      </xdr:nvCxnSpPr>
      <xdr:spPr>
        <a:xfrm flipV="1">
          <a:off x="19509104" y="1327023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625" name="【消防施設】&#10;一人当たり面積最小値テキスト"/>
        <xdr:cNvSpPr txBox="1"/>
      </xdr:nvSpPr>
      <xdr:spPr>
        <a:xfrm>
          <a:off x="19547840" y="1451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626" name="直線コネクタ 625"/>
        <xdr:cNvCxnSpPr/>
      </xdr:nvCxnSpPr>
      <xdr:spPr>
        <a:xfrm>
          <a:off x="19443700" y="1451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627" name="【消防施設】&#10;一人当たり面積最大値テキスト"/>
        <xdr:cNvSpPr txBox="1"/>
      </xdr:nvSpPr>
      <xdr:spPr>
        <a:xfrm>
          <a:off x="1954784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628" name="直線コネクタ 627"/>
        <xdr:cNvCxnSpPr/>
      </xdr:nvCxnSpPr>
      <xdr:spPr>
        <a:xfrm>
          <a:off x="19443700" y="13270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82566</xdr:rowOff>
    </xdr:from>
    <xdr:ext cx="469744" cy="259045"/>
    <xdr:sp macro="" textlink="">
      <xdr:nvSpPr>
        <xdr:cNvPr id="629" name="【消防施設】&#10;一人当たり面積平均値テキスト"/>
        <xdr:cNvSpPr txBox="1"/>
      </xdr:nvSpPr>
      <xdr:spPr>
        <a:xfrm>
          <a:off x="1954784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104139</xdr:rowOff>
    </xdr:from>
    <xdr:to>
      <xdr:col>116</xdr:col>
      <xdr:colOff>114300</xdr:colOff>
      <xdr:row>86</xdr:row>
      <xdr:rowOff>34289</xdr:rowOff>
    </xdr:to>
    <xdr:sp macro="" textlink="">
      <xdr:nvSpPr>
        <xdr:cNvPr id="630" name="フローチャート: 判断 629"/>
        <xdr:cNvSpPr/>
      </xdr:nvSpPr>
      <xdr:spPr>
        <a:xfrm>
          <a:off x="19458940" y="143535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114300</xdr:rowOff>
    </xdr:from>
    <xdr:to>
      <xdr:col>112</xdr:col>
      <xdr:colOff>38100</xdr:colOff>
      <xdr:row>86</xdr:row>
      <xdr:rowOff>44450</xdr:rowOff>
    </xdr:to>
    <xdr:sp macro="" textlink="">
      <xdr:nvSpPr>
        <xdr:cNvPr id="631" name="フローチャート: 判断 630"/>
        <xdr:cNvSpPr/>
      </xdr:nvSpPr>
      <xdr:spPr>
        <a:xfrm>
          <a:off x="18735040" y="14363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135889</xdr:rowOff>
    </xdr:from>
    <xdr:to>
      <xdr:col>107</xdr:col>
      <xdr:colOff>101600</xdr:colOff>
      <xdr:row>86</xdr:row>
      <xdr:rowOff>66039</xdr:rowOff>
    </xdr:to>
    <xdr:sp macro="" textlink="">
      <xdr:nvSpPr>
        <xdr:cNvPr id="632" name="フローチャート: 判断 631"/>
        <xdr:cNvSpPr/>
      </xdr:nvSpPr>
      <xdr:spPr>
        <a:xfrm>
          <a:off x="17937480" y="14385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3" name="テキスト ボックス 632"/>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4" name="テキスト ボックス 633"/>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5" name="テキスト ボックス 634"/>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6" name="テキスト ボックス 635"/>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7" name="テキスト ボックス 636"/>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147320</xdr:rowOff>
    </xdr:from>
    <xdr:to>
      <xdr:col>116</xdr:col>
      <xdr:colOff>114300</xdr:colOff>
      <xdr:row>79</xdr:row>
      <xdr:rowOff>77470</xdr:rowOff>
    </xdr:to>
    <xdr:sp macro="" textlink="">
      <xdr:nvSpPr>
        <xdr:cNvPr id="638" name="楕円 637"/>
        <xdr:cNvSpPr/>
      </xdr:nvSpPr>
      <xdr:spPr>
        <a:xfrm>
          <a:off x="19458940" y="13223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100347</xdr:rowOff>
    </xdr:from>
    <xdr:ext cx="469744" cy="259045"/>
    <xdr:sp macro="" textlink="">
      <xdr:nvSpPr>
        <xdr:cNvPr id="639" name="【消防施設】&#10;一人当たり面積該当値テキスト"/>
        <xdr:cNvSpPr txBox="1"/>
      </xdr:nvSpPr>
      <xdr:spPr>
        <a:xfrm>
          <a:off x="19547840" y="131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167639</xdr:rowOff>
    </xdr:from>
    <xdr:to>
      <xdr:col>112</xdr:col>
      <xdr:colOff>38100</xdr:colOff>
      <xdr:row>79</xdr:row>
      <xdr:rowOff>97789</xdr:rowOff>
    </xdr:to>
    <xdr:sp macro="" textlink="">
      <xdr:nvSpPr>
        <xdr:cNvPr id="640" name="楕円 639"/>
        <xdr:cNvSpPr/>
      </xdr:nvSpPr>
      <xdr:spPr>
        <a:xfrm>
          <a:off x="18735040" y="132435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26670</xdr:rowOff>
    </xdr:from>
    <xdr:to>
      <xdr:col>116</xdr:col>
      <xdr:colOff>63500</xdr:colOff>
      <xdr:row>79</xdr:row>
      <xdr:rowOff>46989</xdr:rowOff>
    </xdr:to>
    <xdr:cxnSp macro="">
      <xdr:nvCxnSpPr>
        <xdr:cNvPr id="641" name="直線コネクタ 640"/>
        <xdr:cNvCxnSpPr/>
      </xdr:nvCxnSpPr>
      <xdr:spPr>
        <a:xfrm flipV="1">
          <a:off x="18778220" y="13270230"/>
          <a:ext cx="73152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35577</xdr:rowOff>
    </xdr:from>
    <xdr:ext cx="469744" cy="259045"/>
    <xdr:sp macro="" textlink="">
      <xdr:nvSpPr>
        <xdr:cNvPr id="642" name="n_1aveValue【消防施設】&#10;一人当たり面積"/>
        <xdr:cNvSpPr txBox="1"/>
      </xdr:nvSpPr>
      <xdr:spPr>
        <a:xfrm>
          <a:off x="18561127" y="1445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82566</xdr:rowOff>
    </xdr:from>
    <xdr:ext cx="469744" cy="259045"/>
    <xdr:sp macro="" textlink="">
      <xdr:nvSpPr>
        <xdr:cNvPr id="643" name="n_2aveValue【消防施設】&#10;一人当たり面積"/>
        <xdr:cNvSpPr txBox="1"/>
      </xdr:nvSpPr>
      <xdr:spPr>
        <a:xfrm>
          <a:off x="17776267" y="1416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114316</xdr:rowOff>
    </xdr:from>
    <xdr:ext cx="469744" cy="259045"/>
    <xdr:sp macro="" textlink="">
      <xdr:nvSpPr>
        <xdr:cNvPr id="644" name="n_1mainValue【消防施設】&#10;一人当たり面積"/>
        <xdr:cNvSpPr txBox="1"/>
      </xdr:nvSpPr>
      <xdr:spPr>
        <a:xfrm>
          <a:off x="18561127" y="1302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5" name="直線コネクタ 654"/>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6" name="テキスト ボックス 655"/>
        <xdr:cNvSpPr txBox="1"/>
      </xdr:nvSpPr>
      <xdr:spPr>
        <a:xfrm>
          <a:off x="10666881" y="1816972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7" name="直線コネクタ 656"/>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8" name="テキスト ボックス 657"/>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9" name="直線コネクタ 658"/>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0" name="テキスト ボックス 659"/>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1" name="直線コネクタ 660"/>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2" name="テキスト ボックス 661"/>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3" name="直線コネクタ 662"/>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4" name="テキスト ボックス 663"/>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5" name="直線コネクタ 664"/>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6" name="テキスト ボックス 665"/>
        <xdr:cNvSpPr txBox="1"/>
      </xdr:nvSpPr>
      <xdr:spPr>
        <a:xfrm>
          <a:off x="105615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8" name="テキスト ボックス 667"/>
        <xdr:cNvSpPr txBox="1"/>
      </xdr:nvSpPr>
      <xdr:spPr>
        <a:xfrm>
          <a:off x="105615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138249</xdr:rowOff>
    </xdr:to>
    <xdr:cxnSp macro="">
      <xdr:nvCxnSpPr>
        <xdr:cNvPr id="670" name="直線コネクタ 669"/>
        <xdr:cNvCxnSpPr/>
      </xdr:nvCxnSpPr>
      <xdr:spPr>
        <a:xfrm flipV="1">
          <a:off x="14375764" y="16721546"/>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142076</xdr:rowOff>
    </xdr:from>
    <xdr:ext cx="340478" cy="259045"/>
    <xdr:sp macro="" textlink="">
      <xdr:nvSpPr>
        <xdr:cNvPr id="671" name="【庁舎】&#10;有形固定資産減価償却率最小値テキスト"/>
        <xdr:cNvSpPr txBox="1"/>
      </xdr:nvSpPr>
      <xdr:spPr>
        <a:xfrm>
          <a:off x="14414500" y="182471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138249</xdr:rowOff>
    </xdr:from>
    <xdr:to>
      <xdr:col>86</xdr:col>
      <xdr:colOff>25400</xdr:colOff>
      <xdr:row>108</xdr:row>
      <xdr:rowOff>138249</xdr:rowOff>
    </xdr:to>
    <xdr:cxnSp macro="">
      <xdr:nvCxnSpPr>
        <xdr:cNvPr id="672" name="直線コネクタ 671"/>
        <xdr:cNvCxnSpPr/>
      </xdr:nvCxnSpPr>
      <xdr:spPr>
        <a:xfrm>
          <a:off x="14287500" y="182433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673" name="【庁舎】&#10;有形固定資産減価償却率最大値テキスト"/>
        <xdr:cNvSpPr txBox="1"/>
      </xdr:nvSpPr>
      <xdr:spPr>
        <a:xfrm>
          <a:off x="14414500" y="16500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674" name="直線コネクタ 673"/>
        <xdr:cNvCxnSpPr/>
      </xdr:nvCxnSpPr>
      <xdr:spPr>
        <a:xfrm>
          <a:off x="14287500" y="167215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78939</xdr:rowOff>
    </xdr:from>
    <xdr:ext cx="405111" cy="259045"/>
    <xdr:sp macro="" textlink="">
      <xdr:nvSpPr>
        <xdr:cNvPr id="675" name="【庁舎】&#10;有形固定資産減価償却率平均値テキスト"/>
        <xdr:cNvSpPr txBox="1"/>
      </xdr:nvSpPr>
      <xdr:spPr>
        <a:xfrm>
          <a:off x="14414500" y="17345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100512</xdr:rowOff>
    </xdr:from>
    <xdr:to>
      <xdr:col>85</xdr:col>
      <xdr:colOff>177800</xdr:colOff>
      <xdr:row>104</xdr:row>
      <xdr:rowOff>30662</xdr:rowOff>
    </xdr:to>
    <xdr:sp macro="" textlink="">
      <xdr:nvSpPr>
        <xdr:cNvPr id="676" name="フローチャート: 判断 675"/>
        <xdr:cNvSpPr/>
      </xdr:nvSpPr>
      <xdr:spPr>
        <a:xfrm>
          <a:off x="14325600" y="173674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151130</xdr:rowOff>
    </xdr:from>
    <xdr:to>
      <xdr:col>81</xdr:col>
      <xdr:colOff>101600</xdr:colOff>
      <xdr:row>104</xdr:row>
      <xdr:rowOff>81280</xdr:rowOff>
    </xdr:to>
    <xdr:sp macro="" textlink="">
      <xdr:nvSpPr>
        <xdr:cNvPr id="677" name="フローチャート: 判断 676"/>
        <xdr:cNvSpPr/>
      </xdr:nvSpPr>
      <xdr:spPr>
        <a:xfrm>
          <a:off x="13578840" y="1741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xdr:rowOff>
    </xdr:from>
    <xdr:to>
      <xdr:col>76</xdr:col>
      <xdr:colOff>165100</xdr:colOff>
      <xdr:row>104</xdr:row>
      <xdr:rowOff>113937</xdr:rowOff>
    </xdr:to>
    <xdr:sp macro="" textlink="">
      <xdr:nvSpPr>
        <xdr:cNvPr id="678" name="フローチャート: 判断 677"/>
        <xdr:cNvSpPr/>
      </xdr:nvSpPr>
      <xdr:spPr>
        <a:xfrm>
          <a:off x="12804140" y="1744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43362</xdr:rowOff>
    </xdr:from>
    <xdr:to>
      <xdr:col>85</xdr:col>
      <xdr:colOff>177800</xdr:colOff>
      <xdr:row>103</xdr:row>
      <xdr:rowOff>144962</xdr:rowOff>
    </xdr:to>
    <xdr:sp macro="" textlink="">
      <xdr:nvSpPr>
        <xdr:cNvPr id="684" name="楕円 683"/>
        <xdr:cNvSpPr/>
      </xdr:nvSpPr>
      <xdr:spPr>
        <a:xfrm>
          <a:off x="14325600" y="1731028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66239</xdr:rowOff>
    </xdr:from>
    <xdr:ext cx="405111" cy="259045"/>
    <xdr:sp macro="" textlink="">
      <xdr:nvSpPr>
        <xdr:cNvPr id="685" name="【庁舎】&#10;有形固定資産減価償却率該当値テキスト"/>
        <xdr:cNvSpPr txBox="1"/>
      </xdr:nvSpPr>
      <xdr:spPr>
        <a:xfrm>
          <a:off x="14414500" y="1716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69487</xdr:rowOff>
    </xdr:from>
    <xdr:to>
      <xdr:col>81</xdr:col>
      <xdr:colOff>101600</xdr:colOff>
      <xdr:row>103</xdr:row>
      <xdr:rowOff>171087</xdr:rowOff>
    </xdr:to>
    <xdr:sp macro="" textlink="">
      <xdr:nvSpPr>
        <xdr:cNvPr id="686" name="楕円 685"/>
        <xdr:cNvSpPr/>
      </xdr:nvSpPr>
      <xdr:spPr>
        <a:xfrm>
          <a:off x="13578840" y="1733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94162</xdr:rowOff>
    </xdr:from>
    <xdr:to>
      <xdr:col>85</xdr:col>
      <xdr:colOff>127000</xdr:colOff>
      <xdr:row>103</xdr:row>
      <xdr:rowOff>120287</xdr:rowOff>
    </xdr:to>
    <xdr:cxnSp macro="">
      <xdr:nvCxnSpPr>
        <xdr:cNvPr id="687" name="直線コネクタ 686"/>
        <xdr:cNvCxnSpPr/>
      </xdr:nvCxnSpPr>
      <xdr:spPr>
        <a:xfrm flipV="1">
          <a:off x="13629640" y="17361082"/>
          <a:ext cx="74676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72407</xdr:rowOff>
    </xdr:from>
    <xdr:ext cx="405111" cy="259045"/>
    <xdr:sp macro="" textlink="">
      <xdr:nvSpPr>
        <xdr:cNvPr id="688" name="n_1aveValue【庁舎】&#10;有形固定資産減価償却率"/>
        <xdr:cNvSpPr txBox="1"/>
      </xdr:nvSpPr>
      <xdr:spPr>
        <a:xfrm>
          <a:off x="13437244" y="1750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130464</xdr:rowOff>
    </xdr:from>
    <xdr:ext cx="405111" cy="259045"/>
    <xdr:sp macro="" textlink="">
      <xdr:nvSpPr>
        <xdr:cNvPr id="689" name="n_2aveValue【庁舎】&#10;有形固定資産減価償却率"/>
        <xdr:cNvSpPr txBox="1"/>
      </xdr:nvSpPr>
      <xdr:spPr>
        <a:xfrm>
          <a:off x="12675244" y="17229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16164</xdr:rowOff>
    </xdr:from>
    <xdr:ext cx="405111" cy="259045"/>
    <xdr:sp macro="" textlink="">
      <xdr:nvSpPr>
        <xdr:cNvPr id="690" name="n_1mainValue【庁舎】&#10;有形固定資産減価償却率"/>
        <xdr:cNvSpPr txBox="1"/>
      </xdr:nvSpPr>
      <xdr:spPr>
        <a:xfrm>
          <a:off x="13437244" y="17115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1" name="直線コネクタ 700"/>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2" name="テキスト ボックス 701"/>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3" name="直線コネクタ 702"/>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4" name="テキスト ボックス 703"/>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5" name="直線コネクタ 704"/>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6" name="テキスト ボックス 705"/>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7" name="直線コネクタ 706"/>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8" name="テキスト ボックス 707"/>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9" name="直線コネクタ 708"/>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0" name="テキスト ボックス 709"/>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131445</xdr:rowOff>
    </xdr:to>
    <xdr:cxnSp macro="">
      <xdr:nvCxnSpPr>
        <xdr:cNvPr id="714" name="直線コネクタ 713"/>
        <xdr:cNvCxnSpPr/>
      </xdr:nvCxnSpPr>
      <xdr:spPr>
        <a:xfrm flipV="1">
          <a:off x="19509104" y="1693164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135272</xdr:rowOff>
    </xdr:from>
    <xdr:ext cx="469744" cy="259045"/>
    <xdr:sp macro="" textlink="">
      <xdr:nvSpPr>
        <xdr:cNvPr id="715" name="【庁舎】&#10;一人当たり面積最小値テキスト"/>
        <xdr:cNvSpPr txBox="1"/>
      </xdr:nvSpPr>
      <xdr:spPr>
        <a:xfrm>
          <a:off x="19547840" y="1824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131445</xdr:rowOff>
    </xdr:from>
    <xdr:to>
      <xdr:col>116</xdr:col>
      <xdr:colOff>152400</xdr:colOff>
      <xdr:row>108</xdr:row>
      <xdr:rowOff>131445</xdr:rowOff>
    </xdr:to>
    <xdr:cxnSp macro="">
      <xdr:nvCxnSpPr>
        <xdr:cNvPr id="716" name="直線コネクタ 715"/>
        <xdr:cNvCxnSpPr/>
      </xdr:nvCxnSpPr>
      <xdr:spPr>
        <a:xfrm>
          <a:off x="19443700" y="182365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717" name="【庁舎】&#10;一人当たり面積最大値テキスト"/>
        <xdr:cNvSpPr txBox="1"/>
      </xdr:nvSpPr>
      <xdr:spPr>
        <a:xfrm>
          <a:off x="19547840" y="1671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718" name="直線コネクタ 717"/>
        <xdr:cNvCxnSpPr/>
      </xdr:nvCxnSpPr>
      <xdr:spPr>
        <a:xfrm>
          <a:off x="19443700" y="1693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127652</xdr:rowOff>
    </xdr:from>
    <xdr:ext cx="469744" cy="259045"/>
    <xdr:sp macro="" textlink="">
      <xdr:nvSpPr>
        <xdr:cNvPr id="719" name="【庁舎】&#10;一人当たり面積平均値テキスト"/>
        <xdr:cNvSpPr txBox="1"/>
      </xdr:nvSpPr>
      <xdr:spPr>
        <a:xfrm>
          <a:off x="19547840" y="177298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149225</xdr:rowOff>
    </xdr:from>
    <xdr:to>
      <xdr:col>116</xdr:col>
      <xdr:colOff>114300</xdr:colOff>
      <xdr:row>106</xdr:row>
      <xdr:rowOff>79375</xdr:rowOff>
    </xdr:to>
    <xdr:sp macro="" textlink="">
      <xdr:nvSpPr>
        <xdr:cNvPr id="720" name="フローチャート: 判断 719"/>
        <xdr:cNvSpPr/>
      </xdr:nvSpPr>
      <xdr:spPr>
        <a:xfrm>
          <a:off x="19458940" y="17751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721" name="フローチャート: 判断 720"/>
        <xdr:cNvSpPr/>
      </xdr:nvSpPr>
      <xdr:spPr>
        <a:xfrm>
          <a:off x="18735040" y="1771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4445</xdr:rowOff>
    </xdr:from>
    <xdr:to>
      <xdr:col>107</xdr:col>
      <xdr:colOff>101600</xdr:colOff>
      <xdr:row>106</xdr:row>
      <xdr:rowOff>106045</xdr:rowOff>
    </xdr:to>
    <xdr:sp macro="" textlink="">
      <xdr:nvSpPr>
        <xdr:cNvPr id="722" name="フローチャート: 判断 721"/>
        <xdr:cNvSpPr/>
      </xdr:nvSpPr>
      <xdr:spPr>
        <a:xfrm>
          <a:off x="17937480" y="1777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23495</xdr:rowOff>
    </xdr:from>
    <xdr:to>
      <xdr:col>116</xdr:col>
      <xdr:colOff>114300</xdr:colOff>
      <xdr:row>101</xdr:row>
      <xdr:rowOff>125095</xdr:rowOff>
    </xdr:to>
    <xdr:sp macro="" textlink="">
      <xdr:nvSpPr>
        <xdr:cNvPr id="728" name="楕円 727"/>
        <xdr:cNvSpPr/>
      </xdr:nvSpPr>
      <xdr:spPr>
        <a:xfrm>
          <a:off x="19458940" y="1695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109872</xdr:rowOff>
    </xdr:from>
    <xdr:ext cx="469744" cy="259045"/>
    <xdr:sp macro="" textlink="">
      <xdr:nvSpPr>
        <xdr:cNvPr id="729" name="【庁舎】&#10;一人当たり面積該当値テキスト"/>
        <xdr:cNvSpPr txBox="1"/>
      </xdr:nvSpPr>
      <xdr:spPr>
        <a:xfrm>
          <a:off x="19547840" y="1687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61595</xdr:rowOff>
    </xdr:from>
    <xdr:to>
      <xdr:col>112</xdr:col>
      <xdr:colOff>38100</xdr:colOff>
      <xdr:row>101</xdr:row>
      <xdr:rowOff>163195</xdr:rowOff>
    </xdr:to>
    <xdr:sp macro="" textlink="">
      <xdr:nvSpPr>
        <xdr:cNvPr id="730" name="楕円 729"/>
        <xdr:cNvSpPr/>
      </xdr:nvSpPr>
      <xdr:spPr>
        <a:xfrm>
          <a:off x="18735040" y="169932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74295</xdr:rowOff>
    </xdr:from>
    <xdr:to>
      <xdr:col>116</xdr:col>
      <xdr:colOff>63500</xdr:colOff>
      <xdr:row>101</xdr:row>
      <xdr:rowOff>112395</xdr:rowOff>
    </xdr:to>
    <xdr:cxnSp macro="">
      <xdr:nvCxnSpPr>
        <xdr:cNvPr id="731" name="直線コネクタ 730"/>
        <xdr:cNvCxnSpPr/>
      </xdr:nvCxnSpPr>
      <xdr:spPr>
        <a:xfrm flipV="1">
          <a:off x="18778220" y="17005935"/>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34307</xdr:rowOff>
    </xdr:from>
    <xdr:ext cx="469744" cy="259045"/>
    <xdr:sp macro="" textlink="">
      <xdr:nvSpPr>
        <xdr:cNvPr id="732" name="n_1aveValue【庁舎】&#10;一人当たり面積"/>
        <xdr:cNvSpPr txBox="1"/>
      </xdr:nvSpPr>
      <xdr:spPr>
        <a:xfrm>
          <a:off x="18561127" y="1780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122572</xdr:rowOff>
    </xdr:from>
    <xdr:ext cx="469744" cy="259045"/>
    <xdr:sp macro="" textlink="">
      <xdr:nvSpPr>
        <xdr:cNvPr id="733" name="n_2aveValue【庁舎】&#10;一人当たり面積"/>
        <xdr:cNvSpPr txBox="1"/>
      </xdr:nvSpPr>
      <xdr:spPr>
        <a:xfrm>
          <a:off x="17776267" y="1755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8272</xdr:rowOff>
    </xdr:from>
    <xdr:ext cx="469744" cy="259045"/>
    <xdr:sp macro="" textlink="">
      <xdr:nvSpPr>
        <xdr:cNvPr id="734" name="n_1mainValue【庁舎】&#10;一人当たり面積"/>
        <xdr:cNvSpPr txBox="1"/>
      </xdr:nvSpPr>
      <xdr:spPr>
        <a:xfrm>
          <a:off x="18561127" y="1677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5" name="正方形/長方形 734"/>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6" name="正方形/長方形 735"/>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7" name="テキスト ボックス 736"/>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消防施設の有形固定資産減価償却率が高くなっているのは、防火水槽のほとんどが耐用年数の</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年を経過しているためであるが、点検により適正に大型修繕を行っているため使用する上での問題はない。今後も長寿命化や新設が計画されている。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また、消防格納庫についても耐用年数を経過したものが多いが、消防団再編計画に沿って統廃合による建替えに積極的に取り組んでいく。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20,125
19,980
151.34
13,068,304
11,781,761
697,764
6,719,915
11,222,605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人口の減少に加え、財政基盤が弱いこと等から、２７～２９年度の３ヶ年平均の財政力指数は、０．３８であり、類似団体平均をかなり下回っている。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第２次みやこ町総合計画（計画期間：平成２８年度～平成３２年度）に沿って、企業誘致や産業の振興、定住・移住促進に努めるとともに、公共施設の統廃合等を進め、経費の削減に努め、財政の健全化を推し進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141111</xdr:rowOff>
    </xdr:to>
    <xdr:cxnSp macro="">
      <xdr:nvCxnSpPr>
        <xdr:cNvPr id="64" name="直線コネクタ 63"/>
        <xdr:cNvCxnSpPr/>
      </xdr:nvCxnSpPr>
      <xdr:spPr>
        <a:xfrm flipV="1">
          <a:off x="4953000" y="6368345"/>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138289</xdr:rowOff>
    </xdr:to>
    <xdr:cxnSp macro="">
      <xdr:nvCxnSpPr>
        <xdr:cNvPr id="69" name="直線コネクタ 68"/>
        <xdr:cNvCxnSpPr/>
      </xdr:nvCxnSpPr>
      <xdr:spPr>
        <a:xfrm>
          <a:off x="4114800" y="766868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31344</xdr:rowOff>
    </xdr:from>
    <xdr:ext cx="762000" cy="259045"/>
    <xdr:sp macro="" textlink="">
      <xdr:nvSpPr>
        <xdr:cNvPr id="70" name="財政力平均値テキスト"/>
        <xdr:cNvSpPr txBox="1"/>
      </xdr:nvSpPr>
      <xdr:spPr>
        <a:xfrm>
          <a:off x="5041900" y="7060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71" name="フローチャート: 判断 70"/>
        <xdr:cNvSpPr/>
      </xdr:nvSpPr>
      <xdr:spPr>
        <a:xfrm>
          <a:off x="49022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98072</xdr:rowOff>
    </xdr:from>
    <xdr:to>
      <xdr:col>19</xdr:col>
      <xdr:colOff>133350</xdr:colOff>
      <xdr:row>44</xdr:row>
      <xdr:rowOff>124883</xdr:rowOff>
    </xdr:to>
    <xdr:cxnSp macro="">
      <xdr:nvCxnSpPr>
        <xdr:cNvPr id="72" name="直線コネクタ 71"/>
        <xdr:cNvCxnSpPr/>
      </xdr:nvCxnSpPr>
      <xdr:spPr>
        <a:xfrm>
          <a:off x="3225800" y="76418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4" name="テキスト ボックス 73"/>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98072</xdr:rowOff>
    </xdr:from>
    <xdr:to>
      <xdr:col>15</xdr:col>
      <xdr:colOff>82550</xdr:colOff>
      <xdr:row>44</xdr:row>
      <xdr:rowOff>98072</xdr:rowOff>
    </xdr:to>
    <xdr:cxnSp macro="">
      <xdr:nvCxnSpPr>
        <xdr:cNvPr id="75" name="直線コネクタ 74"/>
        <xdr:cNvCxnSpPr/>
      </xdr:nvCxnSpPr>
      <xdr:spPr>
        <a:xfrm>
          <a:off x="2336800" y="764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77" name="テキスト ボックス 76"/>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98072</xdr:rowOff>
    </xdr:from>
    <xdr:to>
      <xdr:col>11</xdr:col>
      <xdr:colOff>31750</xdr:colOff>
      <xdr:row>44</xdr:row>
      <xdr:rowOff>98072</xdr:rowOff>
    </xdr:to>
    <xdr:cxnSp macro="">
      <xdr:nvCxnSpPr>
        <xdr:cNvPr id="78" name="直線コネクタ 77"/>
        <xdr:cNvCxnSpPr/>
      </xdr:nvCxnSpPr>
      <xdr:spPr>
        <a:xfrm>
          <a:off x="1447800" y="764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80" name="テキスト ボックス 79"/>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87489</xdr:rowOff>
    </xdr:from>
    <xdr:to>
      <xdr:col>23</xdr:col>
      <xdr:colOff>184150</xdr:colOff>
      <xdr:row>45</xdr:row>
      <xdr:rowOff>17639</xdr:rowOff>
    </xdr:to>
    <xdr:sp macro="" textlink="">
      <xdr:nvSpPr>
        <xdr:cNvPr id="88" name="楕円 87"/>
        <xdr:cNvSpPr/>
      </xdr:nvSpPr>
      <xdr:spPr>
        <a:xfrm>
          <a:off x="4902200" y="763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59566</xdr:rowOff>
    </xdr:from>
    <xdr:ext cx="762000" cy="259045"/>
    <xdr:sp macro="" textlink="">
      <xdr:nvSpPr>
        <xdr:cNvPr id="89" name="財政力該当値テキスト"/>
        <xdr:cNvSpPr txBox="1"/>
      </xdr:nvSpPr>
      <xdr:spPr>
        <a:xfrm>
          <a:off x="5041900" y="760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90" name="楕円 89"/>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1" name="テキスト ボックス 90"/>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47272</xdr:rowOff>
    </xdr:from>
    <xdr:to>
      <xdr:col>15</xdr:col>
      <xdr:colOff>133350</xdr:colOff>
      <xdr:row>44</xdr:row>
      <xdr:rowOff>148872</xdr:rowOff>
    </xdr:to>
    <xdr:sp macro="" textlink="">
      <xdr:nvSpPr>
        <xdr:cNvPr id="92" name="楕円 91"/>
        <xdr:cNvSpPr/>
      </xdr:nvSpPr>
      <xdr:spPr>
        <a:xfrm>
          <a:off x="3175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133649</xdr:rowOff>
    </xdr:from>
    <xdr:ext cx="762000" cy="259045"/>
    <xdr:sp macro="" textlink="">
      <xdr:nvSpPr>
        <xdr:cNvPr id="93" name="テキスト ボックス 92"/>
        <xdr:cNvSpPr txBox="1"/>
      </xdr:nvSpPr>
      <xdr:spPr>
        <a:xfrm>
          <a:off x="2844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47272</xdr:rowOff>
    </xdr:from>
    <xdr:to>
      <xdr:col>11</xdr:col>
      <xdr:colOff>82550</xdr:colOff>
      <xdr:row>44</xdr:row>
      <xdr:rowOff>148872</xdr:rowOff>
    </xdr:to>
    <xdr:sp macro="" textlink="">
      <xdr:nvSpPr>
        <xdr:cNvPr id="94" name="楕円 93"/>
        <xdr:cNvSpPr/>
      </xdr:nvSpPr>
      <xdr:spPr>
        <a:xfrm>
          <a:off x="2286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133649</xdr:rowOff>
    </xdr:from>
    <xdr:ext cx="762000" cy="259045"/>
    <xdr:sp macro="" textlink="">
      <xdr:nvSpPr>
        <xdr:cNvPr id="95" name="テキスト ボックス 94"/>
        <xdr:cNvSpPr txBox="1"/>
      </xdr:nvSpPr>
      <xdr:spPr>
        <a:xfrm>
          <a:off x="1955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47272</xdr:rowOff>
    </xdr:from>
    <xdr:to>
      <xdr:col>7</xdr:col>
      <xdr:colOff>31750</xdr:colOff>
      <xdr:row>44</xdr:row>
      <xdr:rowOff>148872</xdr:rowOff>
    </xdr:to>
    <xdr:sp macro="" textlink="">
      <xdr:nvSpPr>
        <xdr:cNvPr id="96" name="楕円 95"/>
        <xdr:cNvSpPr/>
      </xdr:nvSpPr>
      <xdr:spPr>
        <a:xfrm>
          <a:off x="1397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133649</xdr:rowOff>
    </xdr:from>
    <xdr:ext cx="762000" cy="259045"/>
    <xdr:sp macro="" textlink="">
      <xdr:nvSpPr>
        <xdr:cNvPr id="97" name="テキスト ボックス 96"/>
        <xdr:cNvSpPr txBox="1"/>
      </xdr:nvSpPr>
      <xdr:spPr>
        <a:xfrm>
          <a:off x="1066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集中改革プラン」や「職員定員適正化計画」等に沿った行財政改革により、類似団体平均を下回る数値を維持できているが、平成２９年度は繰出金や扶助費、物件費の増加によって、昨年度比２．６％の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合併により優遇措置をされていた地方交付税が平成２８年度から段階的に削減されていることを踏まえ、公共施設の統廃合等を進め、経常経費をより一層削減するとともに、滞納対策を推進し、平成３２年度の経常収支比率目標である７８．０％の達成を目指す。</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72179</xdr:rowOff>
    </xdr:from>
    <xdr:to>
      <xdr:col>23</xdr:col>
      <xdr:colOff>133350</xdr:colOff>
      <xdr:row>67</xdr:row>
      <xdr:rowOff>47837</xdr:rowOff>
    </xdr:to>
    <xdr:cxnSp macro="">
      <xdr:nvCxnSpPr>
        <xdr:cNvPr id="127" name="直線コネクタ 126"/>
        <xdr:cNvCxnSpPr/>
      </xdr:nvCxnSpPr>
      <xdr:spPr>
        <a:xfrm flipV="1">
          <a:off x="4953000" y="10187729"/>
          <a:ext cx="0" cy="13472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19914</xdr:rowOff>
    </xdr:from>
    <xdr:ext cx="762000" cy="259045"/>
    <xdr:sp macro="" textlink="">
      <xdr:nvSpPr>
        <xdr:cNvPr id="128" name="財政構造の弾力性最小値テキスト"/>
        <xdr:cNvSpPr txBox="1"/>
      </xdr:nvSpPr>
      <xdr:spPr>
        <a:xfrm>
          <a:off x="5041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47837</xdr:rowOff>
    </xdr:from>
    <xdr:to>
      <xdr:col>24</xdr:col>
      <xdr:colOff>12700</xdr:colOff>
      <xdr:row>67</xdr:row>
      <xdr:rowOff>47837</xdr:rowOff>
    </xdr:to>
    <xdr:cxnSp macro="">
      <xdr:nvCxnSpPr>
        <xdr:cNvPr id="129" name="直線コネクタ 128"/>
        <xdr:cNvCxnSpPr/>
      </xdr:nvCxnSpPr>
      <xdr:spPr>
        <a:xfrm>
          <a:off x="4864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158556</xdr:rowOff>
    </xdr:from>
    <xdr:ext cx="762000" cy="259045"/>
    <xdr:sp macro="" textlink="">
      <xdr:nvSpPr>
        <xdr:cNvPr id="130" name="財政構造の弾力性最大値テキスト"/>
        <xdr:cNvSpPr txBox="1"/>
      </xdr:nvSpPr>
      <xdr:spPr>
        <a:xfrm>
          <a:off x="5041900" y="993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72179</xdr:rowOff>
    </xdr:from>
    <xdr:to>
      <xdr:col>24</xdr:col>
      <xdr:colOff>12700</xdr:colOff>
      <xdr:row>59</xdr:row>
      <xdr:rowOff>72179</xdr:rowOff>
    </xdr:to>
    <xdr:cxnSp macro="">
      <xdr:nvCxnSpPr>
        <xdr:cNvPr id="131" name="直線コネクタ 130"/>
        <xdr:cNvCxnSpPr/>
      </xdr:nvCxnSpPr>
      <xdr:spPr>
        <a:xfrm>
          <a:off x="4864100" y="1018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110279</xdr:rowOff>
    </xdr:from>
    <xdr:to>
      <xdr:col>23</xdr:col>
      <xdr:colOff>133350</xdr:colOff>
      <xdr:row>64</xdr:row>
      <xdr:rowOff>43392</xdr:rowOff>
    </xdr:to>
    <xdr:cxnSp macro="">
      <xdr:nvCxnSpPr>
        <xdr:cNvPr id="132" name="直線コネクタ 131"/>
        <xdr:cNvCxnSpPr/>
      </xdr:nvCxnSpPr>
      <xdr:spPr>
        <a:xfrm>
          <a:off x="4114800" y="10911629"/>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61189</xdr:rowOff>
    </xdr:from>
    <xdr:ext cx="762000" cy="259045"/>
    <xdr:sp macro="" textlink="">
      <xdr:nvSpPr>
        <xdr:cNvPr id="133" name="財政構造の弾力性平均値テキスト"/>
        <xdr:cNvSpPr txBox="1"/>
      </xdr:nvSpPr>
      <xdr:spPr>
        <a:xfrm>
          <a:off x="5041900" y="11033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89112</xdr:rowOff>
    </xdr:from>
    <xdr:to>
      <xdr:col>23</xdr:col>
      <xdr:colOff>184150</xdr:colOff>
      <xdr:row>65</xdr:row>
      <xdr:rowOff>19262</xdr:rowOff>
    </xdr:to>
    <xdr:sp macro="" textlink="">
      <xdr:nvSpPr>
        <xdr:cNvPr id="134" name="フローチャート: 判断 133"/>
        <xdr:cNvSpPr/>
      </xdr:nvSpPr>
      <xdr:spPr>
        <a:xfrm>
          <a:off x="49022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41910</xdr:rowOff>
    </xdr:from>
    <xdr:to>
      <xdr:col>19</xdr:col>
      <xdr:colOff>133350</xdr:colOff>
      <xdr:row>63</xdr:row>
      <xdr:rowOff>110279</xdr:rowOff>
    </xdr:to>
    <xdr:cxnSp macro="">
      <xdr:nvCxnSpPr>
        <xdr:cNvPr id="135" name="直線コネクタ 134"/>
        <xdr:cNvCxnSpPr/>
      </xdr:nvCxnSpPr>
      <xdr:spPr>
        <a:xfrm>
          <a:off x="3225800" y="10843260"/>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24765</xdr:rowOff>
    </xdr:from>
    <xdr:to>
      <xdr:col>19</xdr:col>
      <xdr:colOff>184150</xdr:colOff>
      <xdr:row>64</xdr:row>
      <xdr:rowOff>126365</xdr:rowOff>
    </xdr:to>
    <xdr:sp macro="" textlink="">
      <xdr:nvSpPr>
        <xdr:cNvPr id="136" name="フローチャート: 判断 135"/>
        <xdr:cNvSpPr/>
      </xdr:nvSpPr>
      <xdr:spPr>
        <a:xfrm>
          <a:off x="4064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111142</xdr:rowOff>
    </xdr:from>
    <xdr:ext cx="736600" cy="259045"/>
    <xdr:sp macro="" textlink="">
      <xdr:nvSpPr>
        <xdr:cNvPr id="137" name="テキスト ボックス 136"/>
        <xdr:cNvSpPr txBox="1"/>
      </xdr:nvSpPr>
      <xdr:spPr>
        <a:xfrm>
          <a:off x="3733800" y="1108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41910</xdr:rowOff>
    </xdr:from>
    <xdr:to>
      <xdr:col>15</xdr:col>
      <xdr:colOff>82550</xdr:colOff>
      <xdr:row>63</xdr:row>
      <xdr:rowOff>57996</xdr:rowOff>
    </xdr:to>
    <xdr:cxnSp macro="">
      <xdr:nvCxnSpPr>
        <xdr:cNvPr id="138" name="直線コネクタ 137"/>
        <xdr:cNvCxnSpPr/>
      </xdr:nvCxnSpPr>
      <xdr:spPr>
        <a:xfrm flipV="1">
          <a:off x="2336800" y="108432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131869</xdr:rowOff>
    </xdr:from>
    <xdr:to>
      <xdr:col>15</xdr:col>
      <xdr:colOff>133350</xdr:colOff>
      <xdr:row>64</xdr:row>
      <xdr:rowOff>62019</xdr:rowOff>
    </xdr:to>
    <xdr:sp macro="" textlink="">
      <xdr:nvSpPr>
        <xdr:cNvPr id="139" name="フローチャート: 判断 138"/>
        <xdr:cNvSpPr/>
      </xdr:nvSpPr>
      <xdr:spPr>
        <a:xfrm>
          <a:off x="3175000" y="109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46796</xdr:rowOff>
    </xdr:from>
    <xdr:ext cx="762000" cy="259045"/>
    <xdr:sp macro="" textlink="">
      <xdr:nvSpPr>
        <xdr:cNvPr id="140" name="テキスト ボックス 139"/>
        <xdr:cNvSpPr txBox="1"/>
      </xdr:nvSpPr>
      <xdr:spPr>
        <a:xfrm>
          <a:off x="2844800" y="1101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57996</xdr:rowOff>
    </xdr:from>
    <xdr:to>
      <xdr:col>11</xdr:col>
      <xdr:colOff>31750</xdr:colOff>
      <xdr:row>63</xdr:row>
      <xdr:rowOff>150495</xdr:rowOff>
    </xdr:to>
    <xdr:cxnSp macro="">
      <xdr:nvCxnSpPr>
        <xdr:cNvPr id="141" name="直線コネクタ 140"/>
        <xdr:cNvCxnSpPr/>
      </xdr:nvCxnSpPr>
      <xdr:spPr>
        <a:xfrm flipV="1">
          <a:off x="1447800" y="10859346"/>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42" name="フローチャート: 判断 141"/>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43" name="テキスト ボックス 142"/>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44" name="フローチャート: 判断 143"/>
        <xdr:cNvSpPr/>
      </xdr:nvSpPr>
      <xdr:spPr>
        <a:xfrm>
          <a:off x="1397000" y="1103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45" name="テキスト ボックス 144"/>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51" name="楕円 150"/>
        <xdr:cNvSpPr/>
      </xdr:nvSpPr>
      <xdr:spPr>
        <a:xfrm>
          <a:off x="49022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9119</xdr:rowOff>
    </xdr:from>
    <xdr:ext cx="762000" cy="259045"/>
    <xdr:sp macro="" textlink="">
      <xdr:nvSpPr>
        <xdr:cNvPr id="152" name="財政構造の弾力性該当値テキスト"/>
        <xdr:cNvSpPr txBox="1"/>
      </xdr:nvSpPr>
      <xdr:spPr>
        <a:xfrm>
          <a:off x="5041900" y="1081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59479</xdr:rowOff>
    </xdr:from>
    <xdr:to>
      <xdr:col>19</xdr:col>
      <xdr:colOff>184150</xdr:colOff>
      <xdr:row>63</xdr:row>
      <xdr:rowOff>161079</xdr:rowOff>
    </xdr:to>
    <xdr:sp macro="" textlink="">
      <xdr:nvSpPr>
        <xdr:cNvPr id="153" name="楕円 152"/>
        <xdr:cNvSpPr/>
      </xdr:nvSpPr>
      <xdr:spPr>
        <a:xfrm>
          <a:off x="40640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171256</xdr:rowOff>
    </xdr:from>
    <xdr:ext cx="736600" cy="259045"/>
    <xdr:sp macro="" textlink="">
      <xdr:nvSpPr>
        <xdr:cNvPr id="154" name="テキスト ボックス 153"/>
        <xdr:cNvSpPr txBox="1"/>
      </xdr:nvSpPr>
      <xdr:spPr>
        <a:xfrm>
          <a:off x="3733800" y="10629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162560</xdr:rowOff>
    </xdr:from>
    <xdr:to>
      <xdr:col>15</xdr:col>
      <xdr:colOff>133350</xdr:colOff>
      <xdr:row>63</xdr:row>
      <xdr:rowOff>92710</xdr:rowOff>
    </xdr:to>
    <xdr:sp macro="" textlink="">
      <xdr:nvSpPr>
        <xdr:cNvPr id="155" name="楕円 154"/>
        <xdr:cNvSpPr/>
      </xdr:nvSpPr>
      <xdr:spPr>
        <a:xfrm>
          <a:off x="3175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56" name="テキスト ボックス 155"/>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7196</xdr:rowOff>
    </xdr:from>
    <xdr:to>
      <xdr:col>11</xdr:col>
      <xdr:colOff>82550</xdr:colOff>
      <xdr:row>63</xdr:row>
      <xdr:rowOff>108796</xdr:rowOff>
    </xdr:to>
    <xdr:sp macro="" textlink="">
      <xdr:nvSpPr>
        <xdr:cNvPr id="157" name="楕円 156"/>
        <xdr:cNvSpPr/>
      </xdr:nvSpPr>
      <xdr:spPr>
        <a:xfrm>
          <a:off x="2286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118973</xdr:rowOff>
    </xdr:from>
    <xdr:ext cx="762000" cy="259045"/>
    <xdr:sp macro="" textlink="">
      <xdr:nvSpPr>
        <xdr:cNvPr id="158" name="テキスト ボックス 157"/>
        <xdr:cNvSpPr txBox="1"/>
      </xdr:nvSpPr>
      <xdr:spPr>
        <a:xfrm>
          <a:off x="1955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99695</xdr:rowOff>
    </xdr:from>
    <xdr:to>
      <xdr:col>7</xdr:col>
      <xdr:colOff>31750</xdr:colOff>
      <xdr:row>64</xdr:row>
      <xdr:rowOff>29845</xdr:rowOff>
    </xdr:to>
    <xdr:sp macro="" textlink="">
      <xdr:nvSpPr>
        <xdr:cNvPr id="159" name="楕円 158"/>
        <xdr:cNvSpPr/>
      </xdr:nvSpPr>
      <xdr:spPr>
        <a:xfrm>
          <a:off x="1397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40022</xdr:rowOff>
    </xdr:from>
    <xdr:ext cx="762000" cy="259045"/>
    <xdr:sp macro="" textlink="">
      <xdr:nvSpPr>
        <xdr:cNvPr id="160" name="テキスト ボックス 159"/>
        <xdr:cNvSpPr txBox="1"/>
      </xdr:nvSpPr>
      <xdr:spPr>
        <a:xfrm>
          <a:off x="1066800" y="1066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[158,409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較すると２５，１１９円高くなっている。その要因としては、本町は地理的要因（面積１５１．３４ｋ㎡／県内町村では第１位）を考慮して、本庁以外に２支所１出張所を有しており、また、保有する公共施設も多く、その維持管理に費用がかかっており、合併団体以外の団体と比較すると物件費が高い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今後は、支所や公共施設の統廃合をすすめ、廃止した施設については解体を実施するなど、施設維持管理費の削減をすすめ、物件費の抑制に努める。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132995</xdr:rowOff>
    </xdr:from>
    <xdr:to>
      <xdr:col>23</xdr:col>
      <xdr:colOff>133350</xdr:colOff>
      <xdr:row>89</xdr:row>
      <xdr:rowOff>52392</xdr:rowOff>
    </xdr:to>
    <xdr:cxnSp macro="">
      <xdr:nvCxnSpPr>
        <xdr:cNvPr id="186" name="直線コネクタ 185"/>
        <xdr:cNvCxnSpPr/>
      </xdr:nvCxnSpPr>
      <xdr:spPr>
        <a:xfrm flipV="1">
          <a:off x="4953000" y="13848995"/>
          <a:ext cx="0" cy="14624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24469</xdr:rowOff>
    </xdr:from>
    <xdr:ext cx="762000" cy="259045"/>
    <xdr:sp macro="" textlink="">
      <xdr:nvSpPr>
        <xdr:cNvPr id="187" name="人件費・物件費等の状況最小値テキスト"/>
        <xdr:cNvSpPr txBox="1"/>
      </xdr:nvSpPr>
      <xdr:spPr>
        <a:xfrm>
          <a:off x="5041900" y="1528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52392</xdr:rowOff>
    </xdr:from>
    <xdr:to>
      <xdr:col>24</xdr:col>
      <xdr:colOff>12700</xdr:colOff>
      <xdr:row>89</xdr:row>
      <xdr:rowOff>52392</xdr:rowOff>
    </xdr:to>
    <xdr:cxnSp macro="">
      <xdr:nvCxnSpPr>
        <xdr:cNvPr id="188" name="直線コネクタ 187"/>
        <xdr:cNvCxnSpPr/>
      </xdr:nvCxnSpPr>
      <xdr:spPr>
        <a:xfrm>
          <a:off x="4864100" y="15311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47922</xdr:rowOff>
    </xdr:from>
    <xdr:ext cx="762000" cy="259045"/>
    <xdr:sp macro="" textlink="">
      <xdr:nvSpPr>
        <xdr:cNvPr id="189" name="人件費・物件費等の状況最大値テキスト"/>
        <xdr:cNvSpPr txBox="1"/>
      </xdr:nvSpPr>
      <xdr:spPr>
        <a:xfrm>
          <a:off x="5041900" y="1359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132995</xdr:rowOff>
    </xdr:from>
    <xdr:to>
      <xdr:col>24</xdr:col>
      <xdr:colOff>12700</xdr:colOff>
      <xdr:row>80</xdr:row>
      <xdr:rowOff>132995</xdr:rowOff>
    </xdr:to>
    <xdr:cxnSp macro="">
      <xdr:nvCxnSpPr>
        <xdr:cNvPr id="190" name="直線コネクタ 189"/>
        <xdr:cNvCxnSpPr/>
      </xdr:nvCxnSpPr>
      <xdr:spPr>
        <a:xfrm>
          <a:off x="4864100" y="1384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104333</xdr:rowOff>
    </xdr:from>
    <xdr:to>
      <xdr:col>23</xdr:col>
      <xdr:colOff>133350</xdr:colOff>
      <xdr:row>83</xdr:row>
      <xdr:rowOff>123752</xdr:rowOff>
    </xdr:to>
    <xdr:cxnSp macro="">
      <xdr:nvCxnSpPr>
        <xdr:cNvPr id="191" name="直線コネクタ 190"/>
        <xdr:cNvCxnSpPr/>
      </xdr:nvCxnSpPr>
      <xdr:spPr>
        <a:xfrm>
          <a:off x="4114800" y="14334683"/>
          <a:ext cx="838200" cy="1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109399</xdr:rowOff>
    </xdr:from>
    <xdr:ext cx="762000" cy="259045"/>
    <xdr:sp macro="" textlink="">
      <xdr:nvSpPr>
        <xdr:cNvPr id="192" name="人件費・物件費等の状況平均値テキスト"/>
        <xdr:cNvSpPr txBox="1"/>
      </xdr:nvSpPr>
      <xdr:spPr>
        <a:xfrm>
          <a:off x="5041900" y="13996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92872</xdr:rowOff>
    </xdr:from>
    <xdr:to>
      <xdr:col>23</xdr:col>
      <xdr:colOff>184150</xdr:colOff>
      <xdr:row>83</xdr:row>
      <xdr:rowOff>23022</xdr:rowOff>
    </xdr:to>
    <xdr:sp macro="" textlink="">
      <xdr:nvSpPr>
        <xdr:cNvPr id="193" name="フローチャート: 判断 192"/>
        <xdr:cNvSpPr/>
      </xdr:nvSpPr>
      <xdr:spPr>
        <a:xfrm>
          <a:off x="4902200" y="141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104333</xdr:rowOff>
    </xdr:from>
    <xdr:to>
      <xdr:col>19</xdr:col>
      <xdr:colOff>133350</xdr:colOff>
      <xdr:row>83</xdr:row>
      <xdr:rowOff>125888</xdr:rowOff>
    </xdr:to>
    <xdr:cxnSp macro="">
      <xdr:nvCxnSpPr>
        <xdr:cNvPr id="194" name="直線コネクタ 193"/>
        <xdr:cNvCxnSpPr/>
      </xdr:nvCxnSpPr>
      <xdr:spPr>
        <a:xfrm flipV="1">
          <a:off x="3225800" y="14334683"/>
          <a:ext cx="889000" cy="2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153251</xdr:rowOff>
    </xdr:from>
    <xdr:to>
      <xdr:col>19</xdr:col>
      <xdr:colOff>184150</xdr:colOff>
      <xdr:row>83</xdr:row>
      <xdr:rowOff>83401</xdr:rowOff>
    </xdr:to>
    <xdr:sp macro="" textlink="">
      <xdr:nvSpPr>
        <xdr:cNvPr id="195" name="フローチャート: 判断 194"/>
        <xdr:cNvSpPr/>
      </xdr:nvSpPr>
      <xdr:spPr>
        <a:xfrm>
          <a:off x="4064000" y="1421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93578</xdr:rowOff>
    </xdr:from>
    <xdr:ext cx="736600" cy="259045"/>
    <xdr:sp macro="" textlink="">
      <xdr:nvSpPr>
        <xdr:cNvPr id="196" name="テキスト ボックス 195"/>
        <xdr:cNvSpPr txBox="1"/>
      </xdr:nvSpPr>
      <xdr:spPr>
        <a:xfrm>
          <a:off x="3733800" y="1398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75848</xdr:rowOff>
    </xdr:from>
    <xdr:to>
      <xdr:col>15</xdr:col>
      <xdr:colOff>82550</xdr:colOff>
      <xdr:row>83</xdr:row>
      <xdr:rowOff>125888</xdr:rowOff>
    </xdr:to>
    <xdr:cxnSp macro="">
      <xdr:nvCxnSpPr>
        <xdr:cNvPr id="197" name="直線コネクタ 196"/>
        <xdr:cNvCxnSpPr/>
      </xdr:nvCxnSpPr>
      <xdr:spPr>
        <a:xfrm>
          <a:off x="2336800" y="14306198"/>
          <a:ext cx="889000" cy="5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88173</xdr:rowOff>
    </xdr:from>
    <xdr:to>
      <xdr:col>15</xdr:col>
      <xdr:colOff>133350</xdr:colOff>
      <xdr:row>83</xdr:row>
      <xdr:rowOff>18323</xdr:rowOff>
    </xdr:to>
    <xdr:sp macro="" textlink="">
      <xdr:nvSpPr>
        <xdr:cNvPr id="198" name="フローチャート: 判断 197"/>
        <xdr:cNvSpPr/>
      </xdr:nvSpPr>
      <xdr:spPr>
        <a:xfrm>
          <a:off x="3175000" y="1414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28500</xdr:rowOff>
    </xdr:from>
    <xdr:ext cx="762000" cy="259045"/>
    <xdr:sp macro="" textlink="">
      <xdr:nvSpPr>
        <xdr:cNvPr id="199" name="テキスト ボックス 198"/>
        <xdr:cNvSpPr txBox="1"/>
      </xdr:nvSpPr>
      <xdr:spPr>
        <a:xfrm>
          <a:off x="2844800" y="1391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42235</xdr:rowOff>
    </xdr:from>
    <xdr:to>
      <xdr:col>11</xdr:col>
      <xdr:colOff>31750</xdr:colOff>
      <xdr:row>83</xdr:row>
      <xdr:rowOff>75848</xdr:rowOff>
    </xdr:to>
    <xdr:cxnSp macro="">
      <xdr:nvCxnSpPr>
        <xdr:cNvPr id="200" name="直線コネクタ 199"/>
        <xdr:cNvCxnSpPr/>
      </xdr:nvCxnSpPr>
      <xdr:spPr>
        <a:xfrm>
          <a:off x="1447800" y="14272585"/>
          <a:ext cx="889000" cy="3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142115</xdr:rowOff>
    </xdr:from>
    <xdr:to>
      <xdr:col>11</xdr:col>
      <xdr:colOff>82550</xdr:colOff>
      <xdr:row>82</xdr:row>
      <xdr:rowOff>72265</xdr:rowOff>
    </xdr:to>
    <xdr:sp macro="" textlink="">
      <xdr:nvSpPr>
        <xdr:cNvPr id="201" name="フローチャート: 判断 200"/>
        <xdr:cNvSpPr/>
      </xdr:nvSpPr>
      <xdr:spPr>
        <a:xfrm>
          <a:off x="2286000" y="1402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82442</xdr:rowOff>
    </xdr:from>
    <xdr:ext cx="762000" cy="259045"/>
    <xdr:sp macro="" textlink="">
      <xdr:nvSpPr>
        <xdr:cNvPr id="202" name="テキスト ボックス 201"/>
        <xdr:cNvSpPr txBox="1"/>
      </xdr:nvSpPr>
      <xdr:spPr>
        <a:xfrm>
          <a:off x="1955800" y="1379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115258</xdr:rowOff>
    </xdr:from>
    <xdr:to>
      <xdr:col>7</xdr:col>
      <xdr:colOff>31750</xdr:colOff>
      <xdr:row>82</xdr:row>
      <xdr:rowOff>45408</xdr:rowOff>
    </xdr:to>
    <xdr:sp macro="" textlink="">
      <xdr:nvSpPr>
        <xdr:cNvPr id="203" name="フローチャート: 判断 202"/>
        <xdr:cNvSpPr/>
      </xdr:nvSpPr>
      <xdr:spPr>
        <a:xfrm>
          <a:off x="1397000" y="1400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55585</xdr:rowOff>
    </xdr:from>
    <xdr:ext cx="762000" cy="259045"/>
    <xdr:sp macro="" textlink="">
      <xdr:nvSpPr>
        <xdr:cNvPr id="204" name="テキスト ボックス 203"/>
        <xdr:cNvSpPr txBox="1"/>
      </xdr:nvSpPr>
      <xdr:spPr>
        <a:xfrm>
          <a:off x="1066800" y="1377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72952</xdr:rowOff>
    </xdr:from>
    <xdr:to>
      <xdr:col>23</xdr:col>
      <xdr:colOff>184150</xdr:colOff>
      <xdr:row>84</xdr:row>
      <xdr:rowOff>3102</xdr:rowOff>
    </xdr:to>
    <xdr:sp macro="" textlink="">
      <xdr:nvSpPr>
        <xdr:cNvPr id="210" name="楕円 209"/>
        <xdr:cNvSpPr/>
      </xdr:nvSpPr>
      <xdr:spPr>
        <a:xfrm>
          <a:off x="4902200" y="1430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45029</xdr:rowOff>
    </xdr:from>
    <xdr:ext cx="762000" cy="259045"/>
    <xdr:sp macro="" textlink="">
      <xdr:nvSpPr>
        <xdr:cNvPr id="211" name="人件費・物件費等の状況該当値テキスト"/>
        <xdr:cNvSpPr txBox="1"/>
      </xdr:nvSpPr>
      <xdr:spPr>
        <a:xfrm>
          <a:off x="5041900" y="14275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53533</xdr:rowOff>
    </xdr:from>
    <xdr:to>
      <xdr:col>19</xdr:col>
      <xdr:colOff>184150</xdr:colOff>
      <xdr:row>83</xdr:row>
      <xdr:rowOff>155133</xdr:rowOff>
    </xdr:to>
    <xdr:sp macro="" textlink="">
      <xdr:nvSpPr>
        <xdr:cNvPr id="212" name="楕円 211"/>
        <xdr:cNvSpPr/>
      </xdr:nvSpPr>
      <xdr:spPr>
        <a:xfrm>
          <a:off x="4064000" y="1428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139910</xdr:rowOff>
    </xdr:from>
    <xdr:ext cx="736600" cy="259045"/>
    <xdr:sp macro="" textlink="">
      <xdr:nvSpPr>
        <xdr:cNvPr id="213" name="テキスト ボックス 212"/>
        <xdr:cNvSpPr txBox="1"/>
      </xdr:nvSpPr>
      <xdr:spPr>
        <a:xfrm>
          <a:off x="3733800" y="1437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75088</xdr:rowOff>
    </xdr:from>
    <xdr:to>
      <xdr:col>15</xdr:col>
      <xdr:colOff>133350</xdr:colOff>
      <xdr:row>84</xdr:row>
      <xdr:rowOff>5238</xdr:rowOff>
    </xdr:to>
    <xdr:sp macro="" textlink="">
      <xdr:nvSpPr>
        <xdr:cNvPr id="214" name="楕円 213"/>
        <xdr:cNvSpPr/>
      </xdr:nvSpPr>
      <xdr:spPr>
        <a:xfrm>
          <a:off x="3175000" y="1430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161465</xdr:rowOff>
    </xdr:from>
    <xdr:ext cx="762000" cy="259045"/>
    <xdr:sp macro="" textlink="">
      <xdr:nvSpPr>
        <xdr:cNvPr id="215" name="テキスト ボックス 214"/>
        <xdr:cNvSpPr txBox="1"/>
      </xdr:nvSpPr>
      <xdr:spPr>
        <a:xfrm>
          <a:off x="2844800" y="14391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25048</xdr:rowOff>
    </xdr:from>
    <xdr:to>
      <xdr:col>11</xdr:col>
      <xdr:colOff>82550</xdr:colOff>
      <xdr:row>83</xdr:row>
      <xdr:rowOff>126648</xdr:rowOff>
    </xdr:to>
    <xdr:sp macro="" textlink="">
      <xdr:nvSpPr>
        <xdr:cNvPr id="216" name="楕円 215"/>
        <xdr:cNvSpPr/>
      </xdr:nvSpPr>
      <xdr:spPr>
        <a:xfrm>
          <a:off x="2286000" y="1425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111425</xdr:rowOff>
    </xdr:from>
    <xdr:ext cx="762000" cy="259045"/>
    <xdr:sp macro="" textlink="">
      <xdr:nvSpPr>
        <xdr:cNvPr id="217" name="テキスト ボックス 216"/>
        <xdr:cNvSpPr txBox="1"/>
      </xdr:nvSpPr>
      <xdr:spPr>
        <a:xfrm>
          <a:off x="1955800" y="1434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162885</xdr:rowOff>
    </xdr:from>
    <xdr:to>
      <xdr:col>7</xdr:col>
      <xdr:colOff>31750</xdr:colOff>
      <xdr:row>83</xdr:row>
      <xdr:rowOff>93035</xdr:rowOff>
    </xdr:to>
    <xdr:sp macro="" textlink="">
      <xdr:nvSpPr>
        <xdr:cNvPr id="218" name="楕円 217"/>
        <xdr:cNvSpPr/>
      </xdr:nvSpPr>
      <xdr:spPr>
        <a:xfrm>
          <a:off x="1397000" y="1422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77812</xdr:rowOff>
    </xdr:from>
    <xdr:ext cx="762000" cy="259045"/>
    <xdr:sp macro="" textlink="">
      <xdr:nvSpPr>
        <xdr:cNvPr id="219" name="テキスト ボックス 218"/>
        <xdr:cNvSpPr txBox="1"/>
      </xdr:nvSpPr>
      <xdr:spPr>
        <a:xfrm>
          <a:off x="1066800" y="1430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年度数値を引用。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年度類似団体関係数値（平均値、最大値及び最小値、</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順位）は、平成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年度の選定団体によるもの。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69850</xdr:rowOff>
    </xdr:to>
    <xdr:cxnSp macro="">
      <xdr:nvCxnSpPr>
        <xdr:cNvPr id="248" name="直線コネクタ 247"/>
        <xdr:cNvCxnSpPr/>
      </xdr:nvCxnSpPr>
      <xdr:spPr>
        <a:xfrm flipV="1">
          <a:off x="17018000" y="13787261"/>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49"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0" name="直線コネクタ 249"/>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1" name="給与水準   （国との比較）最大値テキスト"/>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2" name="直線コネクタ 251"/>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104422</xdr:rowOff>
    </xdr:from>
    <xdr:to>
      <xdr:col>81</xdr:col>
      <xdr:colOff>44450</xdr:colOff>
      <xdr:row>87</xdr:row>
      <xdr:rowOff>104422</xdr:rowOff>
    </xdr:to>
    <xdr:cxnSp macro="">
      <xdr:nvCxnSpPr>
        <xdr:cNvPr id="253" name="直線コネクタ 252"/>
        <xdr:cNvCxnSpPr/>
      </xdr:nvCxnSpPr>
      <xdr:spPr>
        <a:xfrm>
          <a:off x="16179800" y="1502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131532</xdr:rowOff>
    </xdr:from>
    <xdr:ext cx="762000" cy="259045"/>
    <xdr:sp macro="" textlink="">
      <xdr:nvSpPr>
        <xdr:cNvPr id="254" name="給与水準   （国との比較）平均値テキスト"/>
        <xdr:cNvSpPr txBox="1"/>
      </xdr:nvSpPr>
      <xdr:spPr>
        <a:xfrm>
          <a:off x="17106900" y="14533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55" name="フローチャート: 判断 254"/>
        <xdr:cNvSpPr/>
      </xdr:nvSpPr>
      <xdr:spPr>
        <a:xfrm>
          <a:off x="169672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155222</xdr:rowOff>
    </xdr:from>
    <xdr:to>
      <xdr:col>77</xdr:col>
      <xdr:colOff>44450</xdr:colOff>
      <xdr:row>87</xdr:row>
      <xdr:rowOff>104422</xdr:rowOff>
    </xdr:to>
    <xdr:cxnSp macro="">
      <xdr:nvCxnSpPr>
        <xdr:cNvPr id="256" name="直線コネクタ 255"/>
        <xdr:cNvCxnSpPr/>
      </xdr:nvCxnSpPr>
      <xdr:spPr>
        <a:xfrm>
          <a:off x="15290800" y="1489992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7" name="フローチャート: 判断 256"/>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8" name="テキスト ボックス 257"/>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155222</xdr:rowOff>
    </xdr:from>
    <xdr:to>
      <xdr:col>72</xdr:col>
      <xdr:colOff>203200</xdr:colOff>
      <xdr:row>86</xdr:row>
      <xdr:rowOff>155222</xdr:rowOff>
    </xdr:to>
    <xdr:cxnSp macro="">
      <xdr:nvCxnSpPr>
        <xdr:cNvPr id="259" name="直線コネクタ 258"/>
        <xdr:cNvCxnSpPr/>
      </xdr:nvCxnSpPr>
      <xdr:spPr>
        <a:xfrm>
          <a:off x="14401800" y="14899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0" name="フローチャート: 判断 259"/>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1" name="テキスト ボックス 260"/>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155222</xdr:rowOff>
    </xdr:from>
    <xdr:to>
      <xdr:col>68</xdr:col>
      <xdr:colOff>152400</xdr:colOff>
      <xdr:row>87</xdr:row>
      <xdr:rowOff>23989</xdr:rowOff>
    </xdr:to>
    <xdr:cxnSp macro="">
      <xdr:nvCxnSpPr>
        <xdr:cNvPr id="262" name="直線コネクタ 261"/>
        <xdr:cNvCxnSpPr/>
      </xdr:nvCxnSpPr>
      <xdr:spPr>
        <a:xfrm flipV="1">
          <a:off x="13512800" y="148999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88195</xdr:rowOff>
    </xdr:from>
    <xdr:to>
      <xdr:col>68</xdr:col>
      <xdr:colOff>203200</xdr:colOff>
      <xdr:row>86</xdr:row>
      <xdr:rowOff>18345</xdr:rowOff>
    </xdr:to>
    <xdr:sp macro="" textlink="">
      <xdr:nvSpPr>
        <xdr:cNvPr id="263" name="フローチャート: 判断 262"/>
        <xdr:cNvSpPr/>
      </xdr:nvSpPr>
      <xdr:spPr>
        <a:xfrm>
          <a:off x="14351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28522</xdr:rowOff>
    </xdr:from>
    <xdr:ext cx="762000" cy="259045"/>
    <xdr:sp macro="" textlink="">
      <xdr:nvSpPr>
        <xdr:cNvPr id="264" name="テキスト ボックス 263"/>
        <xdr:cNvSpPr txBox="1"/>
      </xdr:nvSpPr>
      <xdr:spPr>
        <a:xfrm>
          <a:off x="14020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65" name="フローチャート: 判断 264"/>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66" name="テキスト ボックス 265"/>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53622</xdr:rowOff>
    </xdr:from>
    <xdr:to>
      <xdr:col>81</xdr:col>
      <xdr:colOff>95250</xdr:colOff>
      <xdr:row>87</xdr:row>
      <xdr:rowOff>155222</xdr:rowOff>
    </xdr:to>
    <xdr:sp macro="" textlink="">
      <xdr:nvSpPr>
        <xdr:cNvPr id="272" name="楕円 271"/>
        <xdr:cNvSpPr/>
      </xdr:nvSpPr>
      <xdr:spPr>
        <a:xfrm>
          <a:off x="169672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25699</xdr:rowOff>
    </xdr:from>
    <xdr:ext cx="762000" cy="259045"/>
    <xdr:sp macro="" textlink="">
      <xdr:nvSpPr>
        <xdr:cNvPr id="273" name="給与水準   （国との比較）該当値テキスト"/>
        <xdr:cNvSpPr txBox="1"/>
      </xdr:nvSpPr>
      <xdr:spPr>
        <a:xfrm>
          <a:off x="17106900" y="1494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53622</xdr:rowOff>
    </xdr:from>
    <xdr:to>
      <xdr:col>77</xdr:col>
      <xdr:colOff>95250</xdr:colOff>
      <xdr:row>87</xdr:row>
      <xdr:rowOff>155222</xdr:rowOff>
    </xdr:to>
    <xdr:sp macro="" textlink="">
      <xdr:nvSpPr>
        <xdr:cNvPr id="274" name="楕円 273"/>
        <xdr:cNvSpPr/>
      </xdr:nvSpPr>
      <xdr:spPr>
        <a:xfrm>
          <a:off x="16129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139999</xdr:rowOff>
    </xdr:from>
    <xdr:ext cx="736600" cy="259045"/>
    <xdr:sp macro="" textlink="">
      <xdr:nvSpPr>
        <xdr:cNvPr id="275" name="テキスト ボックス 274"/>
        <xdr:cNvSpPr txBox="1"/>
      </xdr:nvSpPr>
      <xdr:spPr>
        <a:xfrm>
          <a:off x="15798800" y="1505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104422</xdr:rowOff>
    </xdr:from>
    <xdr:to>
      <xdr:col>73</xdr:col>
      <xdr:colOff>44450</xdr:colOff>
      <xdr:row>87</xdr:row>
      <xdr:rowOff>34572</xdr:rowOff>
    </xdr:to>
    <xdr:sp macro="" textlink="">
      <xdr:nvSpPr>
        <xdr:cNvPr id="276" name="楕円 275"/>
        <xdr:cNvSpPr/>
      </xdr:nvSpPr>
      <xdr:spPr>
        <a:xfrm>
          <a:off x="15240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19349</xdr:rowOff>
    </xdr:from>
    <xdr:ext cx="762000" cy="259045"/>
    <xdr:sp macro="" textlink="">
      <xdr:nvSpPr>
        <xdr:cNvPr id="277" name="テキスト ボックス 276"/>
        <xdr:cNvSpPr txBox="1"/>
      </xdr:nvSpPr>
      <xdr:spPr>
        <a:xfrm>
          <a:off x="14909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104422</xdr:rowOff>
    </xdr:from>
    <xdr:to>
      <xdr:col>68</xdr:col>
      <xdr:colOff>203200</xdr:colOff>
      <xdr:row>87</xdr:row>
      <xdr:rowOff>34572</xdr:rowOff>
    </xdr:to>
    <xdr:sp macro="" textlink="">
      <xdr:nvSpPr>
        <xdr:cNvPr id="278" name="楕円 277"/>
        <xdr:cNvSpPr/>
      </xdr:nvSpPr>
      <xdr:spPr>
        <a:xfrm>
          <a:off x="14351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19349</xdr:rowOff>
    </xdr:from>
    <xdr:ext cx="762000" cy="259045"/>
    <xdr:sp macro="" textlink="">
      <xdr:nvSpPr>
        <xdr:cNvPr id="279" name="テキスト ボックス 278"/>
        <xdr:cNvSpPr txBox="1"/>
      </xdr:nvSpPr>
      <xdr:spPr>
        <a:xfrm>
          <a:off x="14020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144639</xdr:rowOff>
    </xdr:from>
    <xdr:to>
      <xdr:col>64</xdr:col>
      <xdr:colOff>152400</xdr:colOff>
      <xdr:row>87</xdr:row>
      <xdr:rowOff>74789</xdr:rowOff>
    </xdr:to>
    <xdr:sp macro="" textlink="">
      <xdr:nvSpPr>
        <xdr:cNvPr id="280" name="楕円 279"/>
        <xdr:cNvSpPr/>
      </xdr:nvSpPr>
      <xdr:spPr>
        <a:xfrm>
          <a:off x="13462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59566</xdr:rowOff>
    </xdr:from>
    <xdr:ext cx="762000" cy="259045"/>
    <xdr:sp macro="" textlink="">
      <xdr:nvSpPr>
        <xdr:cNvPr id="281" name="テキスト ボックス 280"/>
        <xdr:cNvSpPr txBox="1"/>
      </xdr:nvSpPr>
      <xdr:spPr>
        <a:xfrm>
          <a:off x="13131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年度数値を引用。</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年度数値、人口：平成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年１月１日現在の人口）</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年度類似団体関係数値（平均値、最大値及び最小値、</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順位）は、平成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年度の選定団体によるもの。</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97699</xdr:rowOff>
    </xdr:from>
    <xdr:to>
      <xdr:col>81</xdr:col>
      <xdr:colOff>44450</xdr:colOff>
      <xdr:row>67</xdr:row>
      <xdr:rowOff>119652</xdr:rowOff>
    </xdr:to>
    <xdr:cxnSp macro="">
      <xdr:nvCxnSpPr>
        <xdr:cNvPr id="313" name="直線コネクタ 312"/>
        <xdr:cNvCxnSpPr/>
      </xdr:nvCxnSpPr>
      <xdr:spPr>
        <a:xfrm flipV="1">
          <a:off x="17018000" y="10041799"/>
          <a:ext cx="0" cy="156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91729</xdr:rowOff>
    </xdr:from>
    <xdr:ext cx="762000" cy="259045"/>
    <xdr:sp macro="" textlink="">
      <xdr:nvSpPr>
        <xdr:cNvPr id="314" name="定員管理の状況最小値テキスト"/>
        <xdr:cNvSpPr txBox="1"/>
      </xdr:nvSpPr>
      <xdr:spPr>
        <a:xfrm>
          <a:off x="17106900" y="1157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119652</xdr:rowOff>
    </xdr:from>
    <xdr:to>
      <xdr:col>81</xdr:col>
      <xdr:colOff>133350</xdr:colOff>
      <xdr:row>67</xdr:row>
      <xdr:rowOff>119652</xdr:rowOff>
    </xdr:to>
    <xdr:cxnSp macro="">
      <xdr:nvCxnSpPr>
        <xdr:cNvPr id="315" name="直線コネクタ 314"/>
        <xdr:cNvCxnSpPr/>
      </xdr:nvCxnSpPr>
      <xdr:spPr>
        <a:xfrm>
          <a:off x="16929100" y="11606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12626</xdr:rowOff>
    </xdr:from>
    <xdr:ext cx="762000" cy="259045"/>
    <xdr:sp macro="" textlink="">
      <xdr:nvSpPr>
        <xdr:cNvPr id="316" name="定員管理の状況最大値テキスト"/>
        <xdr:cNvSpPr txBox="1"/>
      </xdr:nvSpPr>
      <xdr:spPr>
        <a:xfrm>
          <a:off x="17106900" y="9785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97699</xdr:rowOff>
    </xdr:from>
    <xdr:to>
      <xdr:col>81</xdr:col>
      <xdr:colOff>133350</xdr:colOff>
      <xdr:row>58</xdr:row>
      <xdr:rowOff>97699</xdr:rowOff>
    </xdr:to>
    <xdr:cxnSp macro="">
      <xdr:nvCxnSpPr>
        <xdr:cNvPr id="317" name="直線コネクタ 316"/>
        <xdr:cNvCxnSpPr/>
      </xdr:nvCxnSpPr>
      <xdr:spPr>
        <a:xfrm>
          <a:off x="16929100" y="1004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141787</xdr:rowOff>
    </xdr:from>
    <xdr:to>
      <xdr:col>81</xdr:col>
      <xdr:colOff>44450</xdr:colOff>
      <xdr:row>61</xdr:row>
      <xdr:rowOff>164193</xdr:rowOff>
    </xdr:to>
    <xdr:cxnSp macro="">
      <xdr:nvCxnSpPr>
        <xdr:cNvPr id="318" name="直線コネクタ 317"/>
        <xdr:cNvCxnSpPr/>
      </xdr:nvCxnSpPr>
      <xdr:spPr>
        <a:xfrm>
          <a:off x="16179800" y="10600237"/>
          <a:ext cx="8382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60977</xdr:rowOff>
    </xdr:from>
    <xdr:ext cx="762000" cy="259045"/>
    <xdr:sp macro="" textlink="">
      <xdr:nvSpPr>
        <xdr:cNvPr id="319" name="定員管理の状況平均値テキスト"/>
        <xdr:cNvSpPr txBox="1"/>
      </xdr:nvSpPr>
      <xdr:spPr>
        <a:xfrm>
          <a:off x="17106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44450</xdr:rowOff>
    </xdr:from>
    <xdr:to>
      <xdr:col>81</xdr:col>
      <xdr:colOff>95250</xdr:colOff>
      <xdr:row>61</xdr:row>
      <xdr:rowOff>146050</xdr:rowOff>
    </xdr:to>
    <xdr:sp macro="" textlink="">
      <xdr:nvSpPr>
        <xdr:cNvPr id="320" name="フローチャート: 判断 319"/>
        <xdr:cNvSpPr/>
      </xdr:nvSpPr>
      <xdr:spPr>
        <a:xfrm>
          <a:off x="16967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112485</xdr:rowOff>
    </xdr:from>
    <xdr:to>
      <xdr:col>77</xdr:col>
      <xdr:colOff>44450</xdr:colOff>
      <xdr:row>61</xdr:row>
      <xdr:rowOff>141787</xdr:rowOff>
    </xdr:to>
    <xdr:cxnSp macro="">
      <xdr:nvCxnSpPr>
        <xdr:cNvPr id="321" name="直線コネクタ 320"/>
        <xdr:cNvCxnSpPr/>
      </xdr:nvCxnSpPr>
      <xdr:spPr>
        <a:xfrm>
          <a:off x="15290800" y="10570935"/>
          <a:ext cx="889000" cy="2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39279</xdr:rowOff>
    </xdr:from>
    <xdr:to>
      <xdr:col>77</xdr:col>
      <xdr:colOff>95250</xdr:colOff>
      <xdr:row>61</xdr:row>
      <xdr:rowOff>140879</xdr:rowOff>
    </xdr:to>
    <xdr:sp macro="" textlink="">
      <xdr:nvSpPr>
        <xdr:cNvPr id="322" name="フローチャート: 判断 321"/>
        <xdr:cNvSpPr/>
      </xdr:nvSpPr>
      <xdr:spPr>
        <a:xfrm>
          <a:off x="16129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151056</xdr:rowOff>
    </xdr:from>
    <xdr:ext cx="736600" cy="259045"/>
    <xdr:sp macro="" textlink="">
      <xdr:nvSpPr>
        <xdr:cNvPr id="323" name="テキスト ボックス 322"/>
        <xdr:cNvSpPr txBox="1"/>
      </xdr:nvSpPr>
      <xdr:spPr>
        <a:xfrm>
          <a:off x="15798800" y="10266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112485</xdr:rowOff>
    </xdr:from>
    <xdr:to>
      <xdr:col>72</xdr:col>
      <xdr:colOff>203200</xdr:colOff>
      <xdr:row>61</xdr:row>
      <xdr:rowOff>122827</xdr:rowOff>
    </xdr:to>
    <xdr:cxnSp macro="">
      <xdr:nvCxnSpPr>
        <xdr:cNvPr id="324" name="直線コネクタ 323"/>
        <xdr:cNvCxnSpPr/>
      </xdr:nvCxnSpPr>
      <xdr:spPr>
        <a:xfrm flipV="1">
          <a:off x="14401800" y="10570935"/>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25" name="フローチャート: 判断 324"/>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137268</xdr:rowOff>
    </xdr:from>
    <xdr:ext cx="762000" cy="259045"/>
    <xdr:sp macro="" textlink="">
      <xdr:nvSpPr>
        <xdr:cNvPr id="326" name="テキスト ボックス 325"/>
        <xdr:cNvSpPr txBox="1"/>
      </xdr:nvSpPr>
      <xdr:spPr>
        <a:xfrm>
          <a:off x="14909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122827</xdr:rowOff>
    </xdr:from>
    <xdr:to>
      <xdr:col>68</xdr:col>
      <xdr:colOff>152400</xdr:colOff>
      <xdr:row>61</xdr:row>
      <xdr:rowOff>141787</xdr:rowOff>
    </xdr:to>
    <xdr:cxnSp macro="">
      <xdr:nvCxnSpPr>
        <xdr:cNvPr id="327" name="直線コネクタ 326"/>
        <xdr:cNvCxnSpPr/>
      </xdr:nvCxnSpPr>
      <xdr:spPr>
        <a:xfrm flipV="1">
          <a:off x="13512800" y="10581277"/>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65949</xdr:rowOff>
    </xdr:from>
    <xdr:to>
      <xdr:col>68</xdr:col>
      <xdr:colOff>203200</xdr:colOff>
      <xdr:row>60</xdr:row>
      <xdr:rowOff>167549</xdr:rowOff>
    </xdr:to>
    <xdr:sp macro="" textlink="">
      <xdr:nvSpPr>
        <xdr:cNvPr id="328" name="フローチャート: 判断 327"/>
        <xdr:cNvSpPr/>
      </xdr:nvSpPr>
      <xdr:spPr>
        <a:xfrm>
          <a:off x="14351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6276</xdr:rowOff>
    </xdr:from>
    <xdr:ext cx="762000" cy="259045"/>
    <xdr:sp macro="" textlink="">
      <xdr:nvSpPr>
        <xdr:cNvPr id="329" name="テキスト ボックス 328"/>
        <xdr:cNvSpPr txBox="1"/>
      </xdr:nvSpPr>
      <xdr:spPr>
        <a:xfrm>
          <a:off x="14020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30" name="フローチャート: 判断 329"/>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31" name="テキスト ボックス 330"/>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113393</xdr:rowOff>
    </xdr:from>
    <xdr:to>
      <xdr:col>81</xdr:col>
      <xdr:colOff>95250</xdr:colOff>
      <xdr:row>62</xdr:row>
      <xdr:rowOff>43543</xdr:rowOff>
    </xdr:to>
    <xdr:sp macro="" textlink="">
      <xdr:nvSpPr>
        <xdr:cNvPr id="337" name="楕円 336"/>
        <xdr:cNvSpPr/>
      </xdr:nvSpPr>
      <xdr:spPr>
        <a:xfrm>
          <a:off x="16967200" y="1057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85470</xdr:rowOff>
    </xdr:from>
    <xdr:ext cx="762000" cy="259045"/>
    <xdr:sp macro="" textlink="">
      <xdr:nvSpPr>
        <xdr:cNvPr id="338" name="定員管理の状況該当値テキスト"/>
        <xdr:cNvSpPr txBox="1"/>
      </xdr:nvSpPr>
      <xdr:spPr>
        <a:xfrm>
          <a:off x="17106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90987</xdr:rowOff>
    </xdr:from>
    <xdr:to>
      <xdr:col>77</xdr:col>
      <xdr:colOff>95250</xdr:colOff>
      <xdr:row>62</xdr:row>
      <xdr:rowOff>21137</xdr:rowOff>
    </xdr:to>
    <xdr:sp macro="" textlink="">
      <xdr:nvSpPr>
        <xdr:cNvPr id="339" name="楕円 338"/>
        <xdr:cNvSpPr/>
      </xdr:nvSpPr>
      <xdr:spPr>
        <a:xfrm>
          <a:off x="16129000" y="105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5914</xdr:rowOff>
    </xdr:from>
    <xdr:ext cx="736600" cy="259045"/>
    <xdr:sp macro="" textlink="">
      <xdr:nvSpPr>
        <xdr:cNvPr id="340" name="テキスト ボックス 339"/>
        <xdr:cNvSpPr txBox="1"/>
      </xdr:nvSpPr>
      <xdr:spPr>
        <a:xfrm>
          <a:off x="15798800" y="10635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61685</xdr:rowOff>
    </xdr:from>
    <xdr:to>
      <xdr:col>73</xdr:col>
      <xdr:colOff>44450</xdr:colOff>
      <xdr:row>61</xdr:row>
      <xdr:rowOff>163285</xdr:rowOff>
    </xdr:to>
    <xdr:sp macro="" textlink="">
      <xdr:nvSpPr>
        <xdr:cNvPr id="341" name="楕円 340"/>
        <xdr:cNvSpPr/>
      </xdr:nvSpPr>
      <xdr:spPr>
        <a:xfrm>
          <a:off x="15240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148062</xdr:rowOff>
    </xdr:from>
    <xdr:ext cx="762000" cy="259045"/>
    <xdr:sp macro="" textlink="">
      <xdr:nvSpPr>
        <xdr:cNvPr id="342" name="テキスト ボックス 341"/>
        <xdr:cNvSpPr txBox="1"/>
      </xdr:nvSpPr>
      <xdr:spPr>
        <a:xfrm>
          <a:off x="14909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72027</xdr:rowOff>
    </xdr:from>
    <xdr:to>
      <xdr:col>68</xdr:col>
      <xdr:colOff>203200</xdr:colOff>
      <xdr:row>62</xdr:row>
      <xdr:rowOff>2177</xdr:rowOff>
    </xdr:to>
    <xdr:sp macro="" textlink="">
      <xdr:nvSpPr>
        <xdr:cNvPr id="343" name="楕円 342"/>
        <xdr:cNvSpPr/>
      </xdr:nvSpPr>
      <xdr:spPr>
        <a:xfrm>
          <a:off x="14351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158404</xdr:rowOff>
    </xdr:from>
    <xdr:ext cx="762000" cy="259045"/>
    <xdr:sp macro="" textlink="">
      <xdr:nvSpPr>
        <xdr:cNvPr id="344" name="テキスト ボックス 343"/>
        <xdr:cNvSpPr txBox="1"/>
      </xdr:nvSpPr>
      <xdr:spPr>
        <a:xfrm>
          <a:off x="14020800" y="1061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90987</xdr:rowOff>
    </xdr:from>
    <xdr:to>
      <xdr:col>64</xdr:col>
      <xdr:colOff>152400</xdr:colOff>
      <xdr:row>62</xdr:row>
      <xdr:rowOff>21137</xdr:rowOff>
    </xdr:to>
    <xdr:sp macro="" textlink="">
      <xdr:nvSpPr>
        <xdr:cNvPr id="345" name="楕円 344"/>
        <xdr:cNvSpPr/>
      </xdr:nvSpPr>
      <xdr:spPr>
        <a:xfrm>
          <a:off x="13462000" y="1054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5914</xdr:rowOff>
    </xdr:from>
    <xdr:ext cx="762000" cy="259045"/>
    <xdr:sp macro="" textlink="">
      <xdr:nvSpPr>
        <xdr:cNvPr id="346" name="テキスト ボックス 345"/>
        <xdr:cNvSpPr txBox="1"/>
      </xdr:nvSpPr>
      <xdr:spPr>
        <a:xfrm>
          <a:off x="13131800" y="1063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実質公債費比率は、昨年度と同水準（類似団体平均より３．１％の減）となっている。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今後とも、重要度・必要度など住民ニーズを的確に把握した事業の選択により、新規地方債発行の抑制に努めていく。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82006</xdr:rowOff>
    </xdr:from>
    <xdr:to>
      <xdr:col>81</xdr:col>
      <xdr:colOff>44450</xdr:colOff>
      <xdr:row>44</xdr:row>
      <xdr:rowOff>82369</xdr:rowOff>
    </xdr:to>
    <xdr:cxnSp macro="">
      <xdr:nvCxnSpPr>
        <xdr:cNvPr id="376" name="直線コネクタ 375"/>
        <xdr:cNvCxnSpPr/>
      </xdr:nvCxnSpPr>
      <xdr:spPr>
        <a:xfrm flipV="1">
          <a:off x="17018000" y="6254206"/>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54446</xdr:rowOff>
    </xdr:from>
    <xdr:ext cx="762000" cy="259045"/>
    <xdr:sp macro="" textlink="">
      <xdr:nvSpPr>
        <xdr:cNvPr id="377" name="公債費負担の状況最小値テキスト"/>
        <xdr:cNvSpPr txBox="1"/>
      </xdr:nvSpPr>
      <xdr:spPr>
        <a:xfrm>
          <a:off x="17106900" y="759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82369</xdr:rowOff>
    </xdr:from>
    <xdr:to>
      <xdr:col>81</xdr:col>
      <xdr:colOff>133350</xdr:colOff>
      <xdr:row>44</xdr:row>
      <xdr:rowOff>82369</xdr:rowOff>
    </xdr:to>
    <xdr:cxnSp macro="">
      <xdr:nvCxnSpPr>
        <xdr:cNvPr id="378" name="直線コネクタ 377"/>
        <xdr:cNvCxnSpPr/>
      </xdr:nvCxnSpPr>
      <xdr:spPr>
        <a:xfrm>
          <a:off x="16929100" y="762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168383</xdr:rowOff>
    </xdr:from>
    <xdr:ext cx="762000" cy="259045"/>
    <xdr:sp macro="" textlink="">
      <xdr:nvSpPr>
        <xdr:cNvPr id="379" name="公債費負担の状況最大値テキスト"/>
        <xdr:cNvSpPr txBox="1"/>
      </xdr:nvSpPr>
      <xdr:spPr>
        <a:xfrm>
          <a:off x="17106900" y="599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82006</xdr:rowOff>
    </xdr:from>
    <xdr:to>
      <xdr:col>81</xdr:col>
      <xdr:colOff>133350</xdr:colOff>
      <xdr:row>36</xdr:row>
      <xdr:rowOff>82006</xdr:rowOff>
    </xdr:to>
    <xdr:cxnSp macro="">
      <xdr:nvCxnSpPr>
        <xdr:cNvPr id="380" name="直線コネクタ 379"/>
        <xdr:cNvCxnSpPr/>
      </xdr:nvCxnSpPr>
      <xdr:spPr>
        <a:xfrm>
          <a:off x="16929100" y="62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15784</xdr:rowOff>
    </xdr:from>
    <xdr:to>
      <xdr:col>81</xdr:col>
      <xdr:colOff>44450</xdr:colOff>
      <xdr:row>39</xdr:row>
      <xdr:rowOff>15784</xdr:rowOff>
    </xdr:to>
    <xdr:cxnSp macro="">
      <xdr:nvCxnSpPr>
        <xdr:cNvPr id="381" name="直線コネクタ 380"/>
        <xdr:cNvCxnSpPr/>
      </xdr:nvCxnSpPr>
      <xdr:spPr>
        <a:xfrm>
          <a:off x="16179800" y="67023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82" name="公債費負担の状況平均値テキスト"/>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3" name="フローチャート: 判断 382"/>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15784</xdr:rowOff>
    </xdr:from>
    <xdr:to>
      <xdr:col>77</xdr:col>
      <xdr:colOff>44450</xdr:colOff>
      <xdr:row>39</xdr:row>
      <xdr:rowOff>50256</xdr:rowOff>
    </xdr:to>
    <xdr:cxnSp macro="">
      <xdr:nvCxnSpPr>
        <xdr:cNvPr id="384" name="直線コネクタ 383"/>
        <xdr:cNvCxnSpPr/>
      </xdr:nvCxnSpPr>
      <xdr:spPr>
        <a:xfrm flipV="1">
          <a:off x="15290800" y="670233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14151</xdr:rowOff>
    </xdr:from>
    <xdr:to>
      <xdr:col>77</xdr:col>
      <xdr:colOff>95250</xdr:colOff>
      <xdr:row>40</xdr:row>
      <xdr:rowOff>115751</xdr:rowOff>
    </xdr:to>
    <xdr:sp macro="" textlink="">
      <xdr:nvSpPr>
        <xdr:cNvPr id="385" name="フローチャート: 判断 384"/>
        <xdr:cNvSpPr/>
      </xdr:nvSpPr>
      <xdr:spPr>
        <a:xfrm>
          <a:off x="16129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100528</xdr:rowOff>
    </xdr:from>
    <xdr:ext cx="736600" cy="259045"/>
    <xdr:sp macro="" textlink="">
      <xdr:nvSpPr>
        <xdr:cNvPr id="386" name="テキスト ボックス 385"/>
        <xdr:cNvSpPr txBox="1"/>
      </xdr:nvSpPr>
      <xdr:spPr>
        <a:xfrm>
          <a:off x="15798800" y="695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50256</xdr:rowOff>
    </xdr:from>
    <xdr:to>
      <xdr:col>72</xdr:col>
      <xdr:colOff>203200</xdr:colOff>
      <xdr:row>39</xdr:row>
      <xdr:rowOff>126093</xdr:rowOff>
    </xdr:to>
    <xdr:cxnSp macro="">
      <xdr:nvCxnSpPr>
        <xdr:cNvPr id="387" name="直線コネクタ 386"/>
        <xdr:cNvCxnSpPr/>
      </xdr:nvCxnSpPr>
      <xdr:spPr>
        <a:xfrm flipV="1">
          <a:off x="14401800" y="6736806"/>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48623</xdr:rowOff>
    </xdr:from>
    <xdr:to>
      <xdr:col>73</xdr:col>
      <xdr:colOff>44450</xdr:colOff>
      <xdr:row>40</xdr:row>
      <xdr:rowOff>150223</xdr:rowOff>
    </xdr:to>
    <xdr:sp macro="" textlink="">
      <xdr:nvSpPr>
        <xdr:cNvPr id="388" name="フローチャート: 判断 387"/>
        <xdr:cNvSpPr/>
      </xdr:nvSpPr>
      <xdr:spPr>
        <a:xfrm>
          <a:off x="15240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135000</xdr:rowOff>
    </xdr:from>
    <xdr:ext cx="762000" cy="259045"/>
    <xdr:sp macro="" textlink="">
      <xdr:nvSpPr>
        <xdr:cNvPr id="389" name="テキスト ボックス 388"/>
        <xdr:cNvSpPr txBox="1"/>
      </xdr:nvSpPr>
      <xdr:spPr>
        <a:xfrm>
          <a:off x="14909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126093</xdr:rowOff>
    </xdr:from>
    <xdr:to>
      <xdr:col>68</xdr:col>
      <xdr:colOff>152400</xdr:colOff>
      <xdr:row>40</xdr:row>
      <xdr:rowOff>44269</xdr:rowOff>
    </xdr:to>
    <xdr:cxnSp macro="">
      <xdr:nvCxnSpPr>
        <xdr:cNvPr id="390" name="直線コネクタ 389"/>
        <xdr:cNvCxnSpPr/>
      </xdr:nvCxnSpPr>
      <xdr:spPr>
        <a:xfrm flipV="1">
          <a:off x="13512800" y="6812643"/>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89988</xdr:rowOff>
    </xdr:from>
    <xdr:to>
      <xdr:col>68</xdr:col>
      <xdr:colOff>203200</xdr:colOff>
      <xdr:row>41</xdr:row>
      <xdr:rowOff>20138</xdr:rowOff>
    </xdr:to>
    <xdr:sp macro="" textlink="">
      <xdr:nvSpPr>
        <xdr:cNvPr id="391" name="フローチャート: 判断 390"/>
        <xdr:cNvSpPr/>
      </xdr:nvSpPr>
      <xdr:spPr>
        <a:xfrm>
          <a:off x="14351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4915</xdr:rowOff>
    </xdr:from>
    <xdr:ext cx="762000" cy="259045"/>
    <xdr:sp macro="" textlink="">
      <xdr:nvSpPr>
        <xdr:cNvPr id="392" name="テキスト ボックス 391"/>
        <xdr:cNvSpPr txBox="1"/>
      </xdr:nvSpPr>
      <xdr:spPr>
        <a:xfrm>
          <a:off x="14020800" y="703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3" name="フローチャート: 判断 392"/>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60070</xdr:rowOff>
    </xdr:from>
    <xdr:ext cx="762000" cy="259045"/>
    <xdr:sp macro="" textlink="">
      <xdr:nvSpPr>
        <xdr:cNvPr id="394" name="テキスト ボックス 393"/>
        <xdr:cNvSpPr txBox="1"/>
      </xdr:nvSpPr>
      <xdr:spPr>
        <a:xfrm>
          <a:off x="13131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136434</xdr:rowOff>
    </xdr:from>
    <xdr:to>
      <xdr:col>81</xdr:col>
      <xdr:colOff>95250</xdr:colOff>
      <xdr:row>39</xdr:row>
      <xdr:rowOff>66584</xdr:rowOff>
    </xdr:to>
    <xdr:sp macro="" textlink="">
      <xdr:nvSpPr>
        <xdr:cNvPr id="400" name="楕円 399"/>
        <xdr:cNvSpPr/>
      </xdr:nvSpPr>
      <xdr:spPr>
        <a:xfrm>
          <a:off x="169672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152961</xdr:rowOff>
    </xdr:from>
    <xdr:ext cx="762000" cy="259045"/>
    <xdr:sp macro="" textlink="">
      <xdr:nvSpPr>
        <xdr:cNvPr id="401" name="公債費負担の状況該当値テキスト"/>
        <xdr:cNvSpPr txBox="1"/>
      </xdr:nvSpPr>
      <xdr:spPr>
        <a:xfrm>
          <a:off x="17106900" y="649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136434</xdr:rowOff>
    </xdr:from>
    <xdr:to>
      <xdr:col>77</xdr:col>
      <xdr:colOff>95250</xdr:colOff>
      <xdr:row>39</xdr:row>
      <xdr:rowOff>66584</xdr:rowOff>
    </xdr:to>
    <xdr:sp macro="" textlink="">
      <xdr:nvSpPr>
        <xdr:cNvPr id="402" name="楕円 401"/>
        <xdr:cNvSpPr/>
      </xdr:nvSpPr>
      <xdr:spPr>
        <a:xfrm>
          <a:off x="161290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76761</xdr:rowOff>
    </xdr:from>
    <xdr:ext cx="736600" cy="259045"/>
    <xdr:sp macro="" textlink="">
      <xdr:nvSpPr>
        <xdr:cNvPr id="403" name="テキスト ボックス 402"/>
        <xdr:cNvSpPr txBox="1"/>
      </xdr:nvSpPr>
      <xdr:spPr>
        <a:xfrm>
          <a:off x="15798800" y="6420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170906</xdr:rowOff>
    </xdr:from>
    <xdr:to>
      <xdr:col>73</xdr:col>
      <xdr:colOff>44450</xdr:colOff>
      <xdr:row>39</xdr:row>
      <xdr:rowOff>101056</xdr:rowOff>
    </xdr:to>
    <xdr:sp macro="" textlink="">
      <xdr:nvSpPr>
        <xdr:cNvPr id="404" name="楕円 403"/>
        <xdr:cNvSpPr/>
      </xdr:nvSpPr>
      <xdr:spPr>
        <a:xfrm>
          <a:off x="15240000" y="668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111233</xdr:rowOff>
    </xdr:from>
    <xdr:ext cx="762000" cy="259045"/>
    <xdr:sp macro="" textlink="">
      <xdr:nvSpPr>
        <xdr:cNvPr id="405" name="テキスト ボックス 404"/>
        <xdr:cNvSpPr txBox="1"/>
      </xdr:nvSpPr>
      <xdr:spPr>
        <a:xfrm>
          <a:off x="14909800" y="6454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75293</xdr:rowOff>
    </xdr:from>
    <xdr:to>
      <xdr:col>68</xdr:col>
      <xdr:colOff>203200</xdr:colOff>
      <xdr:row>40</xdr:row>
      <xdr:rowOff>5443</xdr:rowOff>
    </xdr:to>
    <xdr:sp macro="" textlink="">
      <xdr:nvSpPr>
        <xdr:cNvPr id="406" name="楕円 405"/>
        <xdr:cNvSpPr/>
      </xdr:nvSpPr>
      <xdr:spPr>
        <a:xfrm>
          <a:off x="14351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15620</xdr:rowOff>
    </xdr:from>
    <xdr:ext cx="762000" cy="259045"/>
    <xdr:sp macro="" textlink="">
      <xdr:nvSpPr>
        <xdr:cNvPr id="407" name="テキスト ボックス 406"/>
        <xdr:cNvSpPr txBox="1"/>
      </xdr:nvSpPr>
      <xdr:spPr>
        <a:xfrm>
          <a:off x="14020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164919</xdr:rowOff>
    </xdr:from>
    <xdr:to>
      <xdr:col>64</xdr:col>
      <xdr:colOff>152400</xdr:colOff>
      <xdr:row>40</xdr:row>
      <xdr:rowOff>95069</xdr:rowOff>
    </xdr:to>
    <xdr:sp macro="" textlink="">
      <xdr:nvSpPr>
        <xdr:cNvPr id="408" name="楕円 407"/>
        <xdr:cNvSpPr/>
      </xdr:nvSpPr>
      <xdr:spPr>
        <a:xfrm>
          <a:off x="13462000" y="685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105246</xdr:rowOff>
    </xdr:from>
    <xdr:ext cx="762000" cy="259045"/>
    <xdr:sp macro="" textlink="">
      <xdr:nvSpPr>
        <xdr:cNvPr id="409" name="テキスト ボックス 408"/>
        <xdr:cNvSpPr txBox="1"/>
      </xdr:nvSpPr>
      <xdr:spPr>
        <a:xfrm>
          <a:off x="13131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将来負担比率が生じていない主な要因は、将来負担額である起債の繰上償還を実施したことや、充当可能財源として財政調整基金等の造成に努めたこと等による。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今後も公債費等義務的経費の削減を進め、財政の健全化を図る。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136192</xdr:rowOff>
    </xdr:to>
    <xdr:cxnSp macro="">
      <xdr:nvCxnSpPr>
        <xdr:cNvPr id="440" name="直線コネクタ 439"/>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108269</xdr:rowOff>
    </xdr:from>
    <xdr:ext cx="762000" cy="259045"/>
    <xdr:sp macro="" textlink="">
      <xdr:nvSpPr>
        <xdr:cNvPr id="441" name="将来負担の状況最小値テキスト"/>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136192</xdr:rowOff>
    </xdr:from>
    <xdr:to>
      <xdr:col>81</xdr:col>
      <xdr:colOff>133350</xdr:colOff>
      <xdr:row>22</xdr:row>
      <xdr:rowOff>136192</xdr:rowOff>
    </xdr:to>
    <xdr:cxnSp macro="">
      <xdr:nvCxnSpPr>
        <xdr:cNvPr id="442" name="直線コネクタ 441"/>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166508</xdr:rowOff>
    </xdr:from>
    <xdr:ext cx="762000" cy="259045"/>
    <xdr:sp macro="" textlink="">
      <xdr:nvSpPr>
        <xdr:cNvPr id="445" name="将来負担の状況平均値テキスト"/>
        <xdr:cNvSpPr txBox="1"/>
      </xdr:nvSpPr>
      <xdr:spPr>
        <a:xfrm>
          <a:off x="17106900" y="2395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22981</xdr:rowOff>
    </xdr:from>
    <xdr:to>
      <xdr:col>81</xdr:col>
      <xdr:colOff>95250</xdr:colOff>
      <xdr:row>14</xdr:row>
      <xdr:rowOff>124581</xdr:rowOff>
    </xdr:to>
    <xdr:sp macro="" textlink="">
      <xdr:nvSpPr>
        <xdr:cNvPr id="446" name="フローチャート: 判断 445"/>
        <xdr:cNvSpPr/>
      </xdr:nvSpPr>
      <xdr:spPr>
        <a:xfrm>
          <a:off x="169672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47" name="フローチャート: 判断 446"/>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151994</xdr:rowOff>
    </xdr:from>
    <xdr:ext cx="736600" cy="259045"/>
    <xdr:sp macro="" textlink="">
      <xdr:nvSpPr>
        <xdr:cNvPr id="448" name="テキスト ボックス 447"/>
        <xdr:cNvSpPr txBox="1"/>
      </xdr:nvSpPr>
      <xdr:spPr>
        <a:xfrm>
          <a:off x="15798800" y="2209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94222</xdr:rowOff>
    </xdr:from>
    <xdr:to>
      <xdr:col>73</xdr:col>
      <xdr:colOff>44450</xdr:colOff>
      <xdr:row>15</xdr:row>
      <xdr:rowOff>24372</xdr:rowOff>
    </xdr:to>
    <xdr:sp macro="" textlink="">
      <xdr:nvSpPr>
        <xdr:cNvPr id="449" name="フローチャート: 判断 448"/>
        <xdr:cNvSpPr/>
      </xdr:nvSpPr>
      <xdr:spPr>
        <a:xfrm>
          <a:off x="15240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34549</xdr:rowOff>
    </xdr:from>
    <xdr:ext cx="762000" cy="259045"/>
    <xdr:sp macro="" textlink="">
      <xdr:nvSpPr>
        <xdr:cNvPr id="450" name="テキスト ボックス 449"/>
        <xdr:cNvSpPr txBox="1"/>
      </xdr:nvSpPr>
      <xdr:spPr>
        <a:xfrm>
          <a:off x="14909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1" name="フローチャート: 判断 450"/>
        <xdr:cNvSpPr/>
      </xdr:nvSpPr>
      <xdr:spPr>
        <a:xfrm>
          <a:off x="14351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2" name="テキスト ボックス 451"/>
        <xdr:cNvSpPr txBox="1"/>
      </xdr:nvSpPr>
      <xdr:spPr>
        <a:xfrm>
          <a:off x="14020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118352</xdr:rowOff>
    </xdr:from>
    <xdr:to>
      <xdr:col>64</xdr:col>
      <xdr:colOff>152400</xdr:colOff>
      <xdr:row>15</xdr:row>
      <xdr:rowOff>48502</xdr:rowOff>
    </xdr:to>
    <xdr:sp macro="" textlink="">
      <xdr:nvSpPr>
        <xdr:cNvPr id="453" name="フローチャート: 判断 452"/>
        <xdr:cNvSpPr/>
      </xdr:nvSpPr>
      <xdr:spPr>
        <a:xfrm>
          <a:off x="13462000" y="251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58679</xdr:rowOff>
    </xdr:from>
    <xdr:ext cx="762000" cy="259045"/>
    <xdr:sp macro="" textlink="">
      <xdr:nvSpPr>
        <xdr:cNvPr id="454" name="テキスト ボックス 453"/>
        <xdr:cNvSpPr txBox="1"/>
      </xdr:nvSpPr>
      <xdr:spPr>
        <a:xfrm>
          <a:off x="13131800" y="228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20,125
19,980
151.34
13,068,304
11,781,761
697,764
6,719,915
11,222,605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人件費は、類似団体と比較すると２．１％低い２０．３％である。これは、「職員定員適正化計画」に沿って新規職員採用の抑制に努め、職員数を削減していった結果である。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今後も職員定員の適正化を図るとともに、行財政改革への取組を通じて人件費の削減に努める。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72136</xdr:rowOff>
    </xdr:from>
    <xdr:to>
      <xdr:col>24</xdr:col>
      <xdr:colOff>25400</xdr:colOff>
      <xdr:row>39</xdr:row>
      <xdr:rowOff>138430</xdr:rowOff>
    </xdr:to>
    <xdr:cxnSp macro="">
      <xdr:nvCxnSpPr>
        <xdr:cNvPr id="59" name="直線コネクタ 58"/>
        <xdr:cNvCxnSpPr/>
      </xdr:nvCxnSpPr>
      <xdr:spPr>
        <a:xfrm flipV="1">
          <a:off x="4826000" y="590143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110507</xdr:rowOff>
    </xdr:from>
    <xdr:ext cx="762000" cy="259045"/>
    <xdr:sp macro="" textlink="">
      <xdr:nvSpPr>
        <xdr:cNvPr id="60" name="人件費最小値テキスト"/>
        <xdr:cNvSpPr txBox="1"/>
      </xdr:nvSpPr>
      <xdr:spPr>
        <a:xfrm>
          <a:off x="4914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138430</xdr:rowOff>
    </xdr:from>
    <xdr:to>
      <xdr:col>24</xdr:col>
      <xdr:colOff>114300</xdr:colOff>
      <xdr:row>39</xdr:row>
      <xdr:rowOff>138430</xdr:rowOff>
    </xdr:to>
    <xdr:cxnSp macro="">
      <xdr:nvCxnSpPr>
        <xdr:cNvPr id="61" name="直線コネクタ 60"/>
        <xdr:cNvCxnSpPr/>
      </xdr:nvCxnSpPr>
      <xdr:spPr>
        <a:xfrm>
          <a:off x="4737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158513</xdr:rowOff>
    </xdr:from>
    <xdr:ext cx="762000" cy="259045"/>
    <xdr:sp macro="" textlink="">
      <xdr:nvSpPr>
        <xdr:cNvPr id="62" name="人件費最大値テキスト"/>
        <xdr:cNvSpPr txBox="1"/>
      </xdr:nvSpPr>
      <xdr:spPr>
        <a:xfrm>
          <a:off x="4914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72136</xdr:rowOff>
    </xdr:from>
    <xdr:to>
      <xdr:col>24</xdr:col>
      <xdr:colOff>114300</xdr:colOff>
      <xdr:row>34</xdr:row>
      <xdr:rowOff>72136</xdr:rowOff>
    </xdr:to>
    <xdr:cxnSp macro="">
      <xdr:nvCxnSpPr>
        <xdr:cNvPr id="63" name="直線コネクタ 62"/>
        <xdr:cNvCxnSpPr/>
      </xdr:nvCxnSpPr>
      <xdr:spPr>
        <a:xfrm>
          <a:off x="4737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26416</xdr:rowOff>
    </xdr:from>
    <xdr:to>
      <xdr:col>24</xdr:col>
      <xdr:colOff>25400</xdr:colOff>
      <xdr:row>36</xdr:row>
      <xdr:rowOff>44704</xdr:rowOff>
    </xdr:to>
    <xdr:cxnSp macro="">
      <xdr:nvCxnSpPr>
        <xdr:cNvPr id="64" name="直線コネクタ 63"/>
        <xdr:cNvCxnSpPr/>
      </xdr:nvCxnSpPr>
      <xdr:spPr>
        <a:xfrm flipV="1">
          <a:off x="3987800" y="61986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43705</xdr:rowOff>
    </xdr:from>
    <xdr:ext cx="762000" cy="259045"/>
    <xdr:sp macro="" textlink="">
      <xdr:nvSpPr>
        <xdr:cNvPr id="65" name="人件費平均値テキスト"/>
        <xdr:cNvSpPr txBox="1"/>
      </xdr:nvSpPr>
      <xdr:spPr>
        <a:xfrm>
          <a:off x="4914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66" name="フローチャート: 判断 65"/>
        <xdr:cNvSpPr/>
      </xdr:nvSpPr>
      <xdr:spPr>
        <a:xfrm>
          <a:off x="4775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44704</xdr:rowOff>
    </xdr:from>
    <xdr:to>
      <xdr:col>19</xdr:col>
      <xdr:colOff>187325</xdr:colOff>
      <xdr:row>36</xdr:row>
      <xdr:rowOff>53848</xdr:rowOff>
    </xdr:to>
    <xdr:cxnSp macro="">
      <xdr:nvCxnSpPr>
        <xdr:cNvPr id="67" name="直線コネクタ 66"/>
        <xdr:cNvCxnSpPr/>
      </xdr:nvCxnSpPr>
      <xdr:spPr>
        <a:xfrm flipV="1">
          <a:off x="3098800" y="6216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71628</xdr:rowOff>
    </xdr:from>
    <xdr:to>
      <xdr:col>20</xdr:col>
      <xdr:colOff>38100</xdr:colOff>
      <xdr:row>37</xdr:row>
      <xdr:rowOff>1778</xdr:rowOff>
    </xdr:to>
    <xdr:sp macro="" textlink="">
      <xdr:nvSpPr>
        <xdr:cNvPr id="68" name="フローチャート: 判断 67"/>
        <xdr:cNvSpPr/>
      </xdr:nvSpPr>
      <xdr:spPr>
        <a:xfrm>
          <a:off x="3937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158005</xdr:rowOff>
    </xdr:from>
    <xdr:ext cx="736600" cy="259045"/>
    <xdr:sp macro="" textlink="">
      <xdr:nvSpPr>
        <xdr:cNvPr id="69" name="テキスト ボックス 68"/>
        <xdr:cNvSpPr txBox="1"/>
      </xdr:nvSpPr>
      <xdr:spPr>
        <a:xfrm>
          <a:off x="3606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44704</xdr:rowOff>
    </xdr:from>
    <xdr:to>
      <xdr:col>15</xdr:col>
      <xdr:colOff>98425</xdr:colOff>
      <xdr:row>36</xdr:row>
      <xdr:rowOff>53848</xdr:rowOff>
    </xdr:to>
    <xdr:cxnSp macro="">
      <xdr:nvCxnSpPr>
        <xdr:cNvPr id="70" name="直線コネクタ 69"/>
        <xdr:cNvCxnSpPr/>
      </xdr:nvCxnSpPr>
      <xdr:spPr>
        <a:xfrm>
          <a:off x="2209800" y="62169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167149</xdr:rowOff>
    </xdr:from>
    <xdr:ext cx="762000" cy="259045"/>
    <xdr:sp macro="" textlink="">
      <xdr:nvSpPr>
        <xdr:cNvPr id="72" name="テキスト ボックス 71"/>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44704</xdr:rowOff>
    </xdr:from>
    <xdr:to>
      <xdr:col>11</xdr:col>
      <xdr:colOff>9525</xdr:colOff>
      <xdr:row>36</xdr:row>
      <xdr:rowOff>104140</xdr:rowOff>
    </xdr:to>
    <xdr:cxnSp macro="">
      <xdr:nvCxnSpPr>
        <xdr:cNvPr id="73" name="直線コネクタ 72"/>
        <xdr:cNvCxnSpPr/>
      </xdr:nvCxnSpPr>
      <xdr:spPr>
        <a:xfrm flipV="1">
          <a:off x="1320800" y="621690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147066</xdr:rowOff>
    </xdr:from>
    <xdr:to>
      <xdr:col>24</xdr:col>
      <xdr:colOff>76200</xdr:colOff>
      <xdr:row>36</xdr:row>
      <xdr:rowOff>77216</xdr:rowOff>
    </xdr:to>
    <xdr:sp macro="" textlink="">
      <xdr:nvSpPr>
        <xdr:cNvPr id="83" name="楕円 82"/>
        <xdr:cNvSpPr/>
      </xdr:nvSpPr>
      <xdr:spPr>
        <a:xfrm>
          <a:off x="4775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163593</xdr:rowOff>
    </xdr:from>
    <xdr:ext cx="762000" cy="259045"/>
    <xdr:sp macro="" textlink="">
      <xdr:nvSpPr>
        <xdr:cNvPr id="84" name="人件費該当値テキスト"/>
        <xdr:cNvSpPr txBox="1"/>
      </xdr:nvSpPr>
      <xdr:spPr>
        <a:xfrm>
          <a:off x="4914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165354</xdr:rowOff>
    </xdr:from>
    <xdr:to>
      <xdr:col>20</xdr:col>
      <xdr:colOff>38100</xdr:colOff>
      <xdr:row>36</xdr:row>
      <xdr:rowOff>95504</xdr:rowOff>
    </xdr:to>
    <xdr:sp macro="" textlink="">
      <xdr:nvSpPr>
        <xdr:cNvPr id="85" name="楕円 84"/>
        <xdr:cNvSpPr/>
      </xdr:nvSpPr>
      <xdr:spPr>
        <a:xfrm>
          <a:off x="3937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105681</xdr:rowOff>
    </xdr:from>
    <xdr:ext cx="736600" cy="259045"/>
    <xdr:sp macro="" textlink="">
      <xdr:nvSpPr>
        <xdr:cNvPr id="86" name="テキスト ボックス 85"/>
        <xdr:cNvSpPr txBox="1"/>
      </xdr:nvSpPr>
      <xdr:spPr>
        <a:xfrm>
          <a:off x="3606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xdr:rowOff>
    </xdr:from>
    <xdr:to>
      <xdr:col>15</xdr:col>
      <xdr:colOff>149225</xdr:colOff>
      <xdr:row>36</xdr:row>
      <xdr:rowOff>104648</xdr:rowOff>
    </xdr:to>
    <xdr:sp macro="" textlink="">
      <xdr:nvSpPr>
        <xdr:cNvPr id="87" name="楕円 86"/>
        <xdr:cNvSpPr/>
      </xdr:nvSpPr>
      <xdr:spPr>
        <a:xfrm>
          <a:off x="3048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114825</xdr:rowOff>
    </xdr:from>
    <xdr:ext cx="762000" cy="259045"/>
    <xdr:sp macro="" textlink="">
      <xdr:nvSpPr>
        <xdr:cNvPr id="88" name="テキスト ボックス 87"/>
        <xdr:cNvSpPr txBox="1"/>
      </xdr:nvSpPr>
      <xdr:spPr>
        <a:xfrm>
          <a:off x="2717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165354</xdr:rowOff>
    </xdr:from>
    <xdr:to>
      <xdr:col>11</xdr:col>
      <xdr:colOff>60325</xdr:colOff>
      <xdr:row>36</xdr:row>
      <xdr:rowOff>95504</xdr:rowOff>
    </xdr:to>
    <xdr:sp macro="" textlink="">
      <xdr:nvSpPr>
        <xdr:cNvPr id="89" name="楕円 88"/>
        <xdr:cNvSpPr/>
      </xdr:nvSpPr>
      <xdr:spPr>
        <a:xfrm>
          <a:off x="2159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105681</xdr:rowOff>
    </xdr:from>
    <xdr:ext cx="762000" cy="259045"/>
    <xdr:sp macro="" textlink="">
      <xdr:nvSpPr>
        <xdr:cNvPr id="90" name="テキスト ボックス 89"/>
        <xdr:cNvSpPr txBox="1"/>
      </xdr:nvSpPr>
      <xdr:spPr>
        <a:xfrm>
          <a:off x="1828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1" name="楕円 90"/>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2" name="テキスト ボックス 91"/>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物件費は、類似団体と比較すると１．７％上回っている。これは保有する公共施設が多く、そのための維持管理経費等によるものである。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今後は、庁舎の統合事業や小中学校の再編、類似施設の統廃合等を進め、維持管理経費等の見直しを図っていく。</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146050</xdr:rowOff>
    </xdr:from>
    <xdr:to>
      <xdr:col>82</xdr:col>
      <xdr:colOff>107950</xdr:colOff>
      <xdr:row>17</xdr:row>
      <xdr:rowOff>60325</xdr:rowOff>
    </xdr:to>
    <xdr:cxnSp macro="">
      <xdr:nvCxnSpPr>
        <xdr:cNvPr id="129" name="直線コネクタ 128"/>
        <xdr:cNvCxnSpPr/>
      </xdr:nvCxnSpPr>
      <xdr:spPr>
        <a:xfrm>
          <a:off x="15671800" y="288925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35577</xdr:rowOff>
    </xdr:from>
    <xdr:ext cx="762000" cy="259045"/>
    <xdr:sp macro="" textlink="">
      <xdr:nvSpPr>
        <xdr:cNvPr id="130" name="物件費平均値テキスト"/>
        <xdr:cNvSpPr txBox="1"/>
      </xdr:nvSpPr>
      <xdr:spPr>
        <a:xfrm>
          <a:off x="16598900" y="260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19050</xdr:rowOff>
    </xdr:from>
    <xdr:to>
      <xdr:col>82</xdr:col>
      <xdr:colOff>158750</xdr:colOff>
      <xdr:row>16</xdr:row>
      <xdr:rowOff>120650</xdr:rowOff>
    </xdr:to>
    <xdr:sp macro="" textlink="">
      <xdr:nvSpPr>
        <xdr:cNvPr id="131" name="フローチャート: 判断 130"/>
        <xdr:cNvSpPr/>
      </xdr:nvSpPr>
      <xdr:spPr>
        <a:xfrm>
          <a:off x="164592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117475</xdr:rowOff>
    </xdr:from>
    <xdr:to>
      <xdr:col>78</xdr:col>
      <xdr:colOff>69850</xdr:colOff>
      <xdr:row>16</xdr:row>
      <xdr:rowOff>146050</xdr:rowOff>
    </xdr:to>
    <xdr:cxnSp macro="">
      <xdr:nvCxnSpPr>
        <xdr:cNvPr id="132" name="直線コネクタ 131"/>
        <xdr:cNvCxnSpPr/>
      </xdr:nvCxnSpPr>
      <xdr:spPr>
        <a:xfrm>
          <a:off x="14782800" y="28606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3" name="フローチャート: 判断 132"/>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102252</xdr:rowOff>
    </xdr:from>
    <xdr:ext cx="736600" cy="259045"/>
    <xdr:sp macro="" textlink="">
      <xdr:nvSpPr>
        <xdr:cNvPr id="134" name="テキスト ボックス 133"/>
        <xdr:cNvSpPr txBox="1"/>
      </xdr:nvSpPr>
      <xdr:spPr>
        <a:xfrm>
          <a:off x="15290800" y="2502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117475</xdr:rowOff>
    </xdr:from>
    <xdr:to>
      <xdr:col>73</xdr:col>
      <xdr:colOff>180975</xdr:colOff>
      <xdr:row>16</xdr:row>
      <xdr:rowOff>146050</xdr:rowOff>
    </xdr:to>
    <xdr:cxnSp macro="">
      <xdr:nvCxnSpPr>
        <xdr:cNvPr id="135" name="直線コネクタ 134"/>
        <xdr:cNvCxnSpPr/>
      </xdr:nvCxnSpPr>
      <xdr:spPr>
        <a:xfrm flipV="1">
          <a:off x="13893800" y="28606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85725</xdr:rowOff>
    </xdr:from>
    <xdr:to>
      <xdr:col>74</xdr:col>
      <xdr:colOff>31750</xdr:colOff>
      <xdr:row>16</xdr:row>
      <xdr:rowOff>15875</xdr:rowOff>
    </xdr:to>
    <xdr:sp macro="" textlink="">
      <xdr:nvSpPr>
        <xdr:cNvPr id="136" name="フローチャート: 判断 135"/>
        <xdr:cNvSpPr/>
      </xdr:nvSpPr>
      <xdr:spPr>
        <a:xfrm>
          <a:off x="14732000" y="265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26052</xdr:rowOff>
    </xdr:from>
    <xdr:ext cx="762000" cy="259045"/>
    <xdr:sp macro="" textlink="">
      <xdr:nvSpPr>
        <xdr:cNvPr id="137" name="テキスト ボックス 136"/>
        <xdr:cNvSpPr txBox="1"/>
      </xdr:nvSpPr>
      <xdr:spPr>
        <a:xfrm>
          <a:off x="14401800" y="242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107950</xdr:rowOff>
    </xdr:from>
    <xdr:to>
      <xdr:col>69</xdr:col>
      <xdr:colOff>92075</xdr:colOff>
      <xdr:row>16</xdr:row>
      <xdr:rowOff>146050</xdr:rowOff>
    </xdr:to>
    <xdr:cxnSp macro="">
      <xdr:nvCxnSpPr>
        <xdr:cNvPr id="138" name="直線コネクタ 137"/>
        <xdr:cNvCxnSpPr/>
      </xdr:nvCxnSpPr>
      <xdr:spPr>
        <a:xfrm>
          <a:off x="13004800" y="2851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39" name="フローチャート: 判断 138"/>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102252</xdr:rowOff>
    </xdr:from>
    <xdr:ext cx="762000" cy="259045"/>
    <xdr:sp macro="" textlink="">
      <xdr:nvSpPr>
        <xdr:cNvPr id="140" name="テキスト ボックス 139"/>
        <xdr:cNvSpPr txBox="1"/>
      </xdr:nvSpPr>
      <xdr:spPr>
        <a:xfrm>
          <a:off x="13512800" y="250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104775</xdr:rowOff>
    </xdr:from>
    <xdr:to>
      <xdr:col>65</xdr:col>
      <xdr:colOff>53975</xdr:colOff>
      <xdr:row>16</xdr:row>
      <xdr:rowOff>34925</xdr:rowOff>
    </xdr:to>
    <xdr:sp macro="" textlink="">
      <xdr:nvSpPr>
        <xdr:cNvPr id="141" name="フローチャート: 判断 140"/>
        <xdr:cNvSpPr/>
      </xdr:nvSpPr>
      <xdr:spPr>
        <a:xfrm>
          <a:off x="12954000" y="267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45102</xdr:rowOff>
    </xdr:from>
    <xdr:ext cx="762000" cy="259045"/>
    <xdr:sp macro="" textlink="">
      <xdr:nvSpPr>
        <xdr:cNvPr id="142" name="テキスト ボックス 141"/>
        <xdr:cNvSpPr txBox="1"/>
      </xdr:nvSpPr>
      <xdr:spPr>
        <a:xfrm>
          <a:off x="12623800" y="244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xdr:rowOff>
    </xdr:from>
    <xdr:to>
      <xdr:col>82</xdr:col>
      <xdr:colOff>158750</xdr:colOff>
      <xdr:row>17</xdr:row>
      <xdr:rowOff>111125</xdr:rowOff>
    </xdr:to>
    <xdr:sp macro="" textlink="">
      <xdr:nvSpPr>
        <xdr:cNvPr id="148" name="楕円 147"/>
        <xdr:cNvSpPr/>
      </xdr:nvSpPr>
      <xdr:spPr>
        <a:xfrm>
          <a:off x="164592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153052</xdr:rowOff>
    </xdr:from>
    <xdr:ext cx="762000" cy="259045"/>
    <xdr:sp macro="" textlink="">
      <xdr:nvSpPr>
        <xdr:cNvPr id="149" name="物件費該当値テキスト"/>
        <xdr:cNvSpPr txBox="1"/>
      </xdr:nvSpPr>
      <xdr:spPr>
        <a:xfrm>
          <a:off x="16598900" y="289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95250</xdr:rowOff>
    </xdr:from>
    <xdr:to>
      <xdr:col>78</xdr:col>
      <xdr:colOff>120650</xdr:colOff>
      <xdr:row>17</xdr:row>
      <xdr:rowOff>25400</xdr:rowOff>
    </xdr:to>
    <xdr:sp macro="" textlink="">
      <xdr:nvSpPr>
        <xdr:cNvPr id="150" name="楕円 149"/>
        <xdr:cNvSpPr/>
      </xdr:nvSpPr>
      <xdr:spPr>
        <a:xfrm>
          <a:off x="15621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51" name="テキスト ボックス 150"/>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66675</xdr:rowOff>
    </xdr:from>
    <xdr:to>
      <xdr:col>74</xdr:col>
      <xdr:colOff>31750</xdr:colOff>
      <xdr:row>16</xdr:row>
      <xdr:rowOff>168275</xdr:rowOff>
    </xdr:to>
    <xdr:sp macro="" textlink="">
      <xdr:nvSpPr>
        <xdr:cNvPr id="152" name="楕円 151"/>
        <xdr:cNvSpPr/>
      </xdr:nvSpPr>
      <xdr:spPr>
        <a:xfrm>
          <a:off x="14732000" y="2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153052</xdr:rowOff>
    </xdr:from>
    <xdr:ext cx="762000" cy="259045"/>
    <xdr:sp macro="" textlink="">
      <xdr:nvSpPr>
        <xdr:cNvPr id="153" name="テキスト ボックス 152"/>
        <xdr:cNvSpPr txBox="1"/>
      </xdr:nvSpPr>
      <xdr:spPr>
        <a:xfrm>
          <a:off x="14401800" y="289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95250</xdr:rowOff>
    </xdr:from>
    <xdr:to>
      <xdr:col>69</xdr:col>
      <xdr:colOff>142875</xdr:colOff>
      <xdr:row>17</xdr:row>
      <xdr:rowOff>25400</xdr:rowOff>
    </xdr:to>
    <xdr:sp macro="" textlink="">
      <xdr:nvSpPr>
        <xdr:cNvPr id="154" name="楕円 153"/>
        <xdr:cNvSpPr/>
      </xdr:nvSpPr>
      <xdr:spPr>
        <a:xfrm>
          <a:off x="13843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10177</xdr:rowOff>
    </xdr:from>
    <xdr:ext cx="762000" cy="259045"/>
    <xdr:sp macro="" textlink="">
      <xdr:nvSpPr>
        <xdr:cNvPr id="155" name="テキスト ボックス 154"/>
        <xdr:cNvSpPr txBox="1"/>
      </xdr:nvSpPr>
      <xdr:spPr>
        <a:xfrm>
          <a:off x="13512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57150</xdr:rowOff>
    </xdr:from>
    <xdr:to>
      <xdr:col>65</xdr:col>
      <xdr:colOff>53975</xdr:colOff>
      <xdr:row>16</xdr:row>
      <xdr:rowOff>158750</xdr:rowOff>
    </xdr:to>
    <xdr:sp macro="" textlink="">
      <xdr:nvSpPr>
        <xdr:cNvPr id="156" name="楕円 155"/>
        <xdr:cNvSpPr/>
      </xdr:nvSpPr>
      <xdr:spPr>
        <a:xfrm>
          <a:off x="12954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143527</xdr:rowOff>
    </xdr:from>
    <xdr:ext cx="762000" cy="259045"/>
    <xdr:sp macro="" textlink="">
      <xdr:nvSpPr>
        <xdr:cNvPr id="157" name="テキスト ボックス 156"/>
        <xdr:cNvSpPr txBox="1"/>
      </xdr:nvSpPr>
      <xdr:spPr>
        <a:xfrm>
          <a:off x="12623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かかる経常収支比率は昨年度比０．９％増加となっている。これは、障害児介護給付費や施設訓練等給付費等の障害者福祉費の増加によるものである。今年度は類似団体平均を下回っている（△０．３％）が、その差は年々縮小されており、全国平均を上回る高齢化率により、今後も医療費等の増加が懸念され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61685</xdr:rowOff>
    </xdr:from>
    <xdr:to>
      <xdr:col>24</xdr:col>
      <xdr:colOff>25400</xdr:colOff>
      <xdr:row>61</xdr:row>
      <xdr:rowOff>37193</xdr:rowOff>
    </xdr:to>
    <xdr:cxnSp macro="">
      <xdr:nvCxnSpPr>
        <xdr:cNvPr id="187" name="直線コネクタ 186"/>
        <xdr:cNvCxnSpPr/>
      </xdr:nvCxnSpPr>
      <xdr:spPr>
        <a:xfrm flipV="1">
          <a:off x="4826000" y="8977085"/>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9" name="直線コネクタ 18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148062</xdr:rowOff>
    </xdr:from>
    <xdr:ext cx="762000" cy="259045"/>
    <xdr:sp macro="" textlink="">
      <xdr:nvSpPr>
        <xdr:cNvPr id="190" name="扶助費最大値テキスト"/>
        <xdr:cNvSpPr txBox="1"/>
      </xdr:nvSpPr>
      <xdr:spPr>
        <a:xfrm>
          <a:off x="4914900" y="872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61685</xdr:rowOff>
    </xdr:from>
    <xdr:to>
      <xdr:col>24</xdr:col>
      <xdr:colOff>114300</xdr:colOff>
      <xdr:row>52</xdr:row>
      <xdr:rowOff>61685</xdr:rowOff>
    </xdr:to>
    <xdr:cxnSp macro="">
      <xdr:nvCxnSpPr>
        <xdr:cNvPr id="191" name="直線コネクタ 190"/>
        <xdr:cNvCxnSpPr/>
      </xdr:nvCxnSpPr>
      <xdr:spPr>
        <a:xfrm>
          <a:off x="4737100" y="897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56</xdr:row>
      <xdr:rowOff>45357</xdr:rowOff>
    </xdr:to>
    <xdr:cxnSp macro="">
      <xdr:nvCxnSpPr>
        <xdr:cNvPr id="192" name="直線コネクタ 191"/>
        <xdr:cNvCxnSpPr/>
      </xdr:nvCxnSpPr>
      <xdr:spPr>
        <a:xfrm>
          <a:off x="3987800" y="9499600"/>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55</xdr:row>
      <xdr:rowOff>69850</xdr:rowOff>
    </xdr:to>
    <xdr:cxnSp macro="">
      <xdr:nvCxnSpPr>
        <xdr:cNvPr id="195" name="直線コネクタ 194"/>
        <xdr:cNvCxnSpPr/>
      </xdr:nvCxnSpPr>
      <xdr:spPr>
        <a:xfrm>
          <a:off x="3098800" y="93526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7" name="テキスト ボックス 196"/>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94343</xdr:rowOff>
    </xdr:to>
    <xdr:cxnSp macro="">
      <xdr:nvCxnSpPr>
        <xdr:cNvPr id="198" name="直線コネクタ 197"/>
        <xdr:cNvCxnSpPr/>
      </xdr:nvCxnSpPr>
      <xdr:spPr>
        <a:xfrm>
          <a:off x="2209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9" name="フローチャート: 判断 198"/>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154412</xdr:rowOff>
    </xdr:from>
    <xdr:ext cx="762000" cy="259045"/>
    <xdr:sp macro="" textlink="">
      <xdr:nvSpPr>
        <xdr:cNvPr id="200" name="テキスト ボックス 199"/>
        <xdr:cNvSpPr txBox="1"/>
      </xdr:nvSpPr>
      <xdr:spPr>
        <a:xfrm>
          <a:off x="2717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78015</xdr:rowOff>
    </xdr:to>
    <xdr:cxnSp macro="">
      <xdr:nvCxnSpPr>
        <xdr:cNvPr id="201" name="直線コネクタ 200"/>
        <xdr:cNvCxnSpPr/>
      </xdr:nvCxnSpPr>
      <xdr:spPr>
        <a:xfrm>
          <a:off x="1320800" y="92710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84365</xdr:rowOff>
    </xdr:from>
    <xdr:to>
      <xdr:col>11</xdr:col>
      <xdr:colOff>60325</xdr:colOff>
      <xdr:row>56</xdr:row>
      <xdr:rowOff>14515</xdr:rowOff>
    </xdr:to>
    <xdr:sp macro="" textlink="">
      <xdr:nvSpPr>
        <xdr:cNvPr id="202" name="フローチャート: 判断 201"/>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170742</xdr:rowOff>
    </xdr:from>
    <xdr:ext cx="762000" cy="259045"/>
    <xdr:sp macro="" textlink="">
      <xdr:nvSpPr>
        <xdr:cNvPr id="203" name="テキスト ボックス 202"/>
        <xdr:cNvSpPr txBox="1"/>
      </xdr:nvSpPr>
      <xdr:spPr>
        <a:xfrm>
          <a:off x="1828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04" name="フローチャート: 判断 203"/>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05" name="テキスト ボックス 204"/>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11" name="楕円 210"/>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11084</xdr:rowOff>
    </xdr:from>
    <xdr:ext cx="762000" cy="259045"/>
    <xdr:sp macro="" textlink="">
      <xdr:nvSpPr>
        <xdr:cNvPr id="212" name="扶助費該当値テキスト"/>
        <xdr:cNvSpPr txBox="1"/>
      </xdr:nvSpPr>
      <xdr:spPr>
        <a:xfrm>
          <a:off x="4914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3" name="楕円 212"/>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4" name="テキスト ボックス 213"/>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5" name="楕円 214"/>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6" name="テキスト ボックス 215"/>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7" name="楕円 216"/>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8" name="テキスト ボックス 217"/>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9" name="楕円 218"/>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20" name="テキスト ボックス 219"/>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その他については、類似団体平均と比べると１．９％下回っているが、昨年度比では０．８％増加している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これは介護保険事業特別会計と後期高齢者医療特別会計への繰出金が前年度より増加した事によるものである。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今後も、高齢化率の上昇によりこの２会計への繰出金の増加が懸念される。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127000</xdr:rowOff>
    </xdr:to>
    <xdr:cxnSp macro="">
      <xdr:nvCxnSpPr>
        <xdr:cNvPr id="248" name="直線コネクタ 247"/>
        <xdr:cNvCxnSpPr/>
      </xdr:nvCxnSpPr>
      <xdr:spPr>
        <a:xfrm flipV="1">
          <a:off x="16510000" y="9194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161290</xdr:rowOff>
    </xdr:from>
    <xdr:to>
      <xdr:col>82</xdr:col>
      <xdr:colOff>107950</xdr:colOff>
      <xdr:row>56</xdr:row>
      <xdr:rowOff>50800</xdr:rowOff>
    </xdr:to>
    <xdr:cxnSp macro="">
      <xdr:nvCxnSpPr>
        <xdr:cNvPr id="253" name="直線コネクタ 252"/>
        <xdr:cNvCxnSpPr/>
      </xdr:nvCxnSpPr>
      <xdr:spPr>
        <a:xfrm>
          <a:off x="15671800" y="95910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54" name="その他平均値テキスト"/>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55" name="フローチャート: 判断 25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161290</xdr:rowOff>
    </xdr:from>
    <xdr:to>
      <xdr:col>78</xdr:col>
      <xdr:colOff>69850</xdr:colOff>
      <xdr:row>55</xdr:row>
      <xdr:rowOff>168910</xdr:rowOff>
    </xdr:to>
    <xdr:cxnSp macro="">
      <xdr:nvCxnSpPr>
        <xdr:cNvPr id="256" name="直線コネクタ 255"/>
        <xdr:cNvCxnSpPr/>
      </xdr:nvCxnSpPr>
      <xdr:spPr>
        <a:xfrm flipV="1">
          <a:off x="14782800" y="9591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7" name="フローチャート: 判断 256"/>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8" name="テキスト ボックス 257"/>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153670</xdr:rowOff>
    </xdr:from>
    <xdr:to>
      <xdr:col>73</xdr:col>
      <xdr:colOff>180975</xdr:colOff>
      <xdr:row>55</xdr:row>
      <xdr:rowOff>168910</xdr:rowOff>
    </xdr:to>
    <xdr:cxnSp macro="">
      <xdr:nvCxnSpPr>
        <xdr:cNvPr id="259" name="直線コネクタ 258"/>
        <xdr:cNvCxnSpPr/>
      </xdr:nvCxnSpPr>
      <xdr:spPr>
        <a:xfrm>
          <a:off x="13893800" y="9583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60" name="フローチャート: 判断 259"/>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6367</xdr:rowOff>
    </xdr:from>
    <xdr:ext cx="762000" cy="259045"/>
    <xdr:sp macro="" textlink="">
      <xdr:nvSpPr>
        <xdr:cNvPr id="261" name="テキスト ボックス 260"/>
        <xdr:cNvSpPr txBox="1"/>
      </xdr:nvSpPr>
      <xdr:spPr>
        <a:xfrm>
          <a:off x="14401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55</xdr:row>
      <xdr:rowOff>153670</xdr:rowOff>
    </xdr:to>
    <xdr:cxnSp macro="">
      <xdr:nvCxnSpPr>
        <xdr:cNvPr id="262" name="直線コネクタ 261"/>
        <xdr:cNvCxnSpPr/>
      </xdr:nvCxnSpPr>
      <xdr:spPr>
        <a:xfrm>
          <a:off x="13004800" y="956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63" name="フローチャート: 判断 262"/>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4" name="テキスト ボックス 263"/>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5" name="フローチャート: 判断 264"/>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6" name="テキスト ボックス 265"/>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72" name="楕円 271"/>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73" name="その他該当値テキスト"/>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110490</xdr:rowOff>
    </xdr:from>
    <xdr:to>
      <xdr:col>78</xdr:col>
      <xdr:colOff>120650</xdr:colOff>
      <xdr:row>56</xdr:row>
      <xdr:rowOff>40640</xdr:rowOff>
    </xdr:to>
    <xdr:sp macro="" textlink="">
      <xdr:nvSpPr>
        <xdr:cNvPr id="274" name="楕円 273"/>
        <xdr:cNvSpPr/>
      </xdr:nvSpPr>
      <xdr:spPr>
        <a:xfrm>
          <a:off x="15621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50817</xdr:rowOff>
    </xdr:from>
    <xdr:ext cx="736600" cy="259045"/>
    <xdr:sp macro="" textlink="">
      <xdr:nvSpPr>
        <xdr:cNvPr id="275" name="テキスト ボックス 274"/>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118110</xdr:rowOff>
    </xdr:from>
    <xdr:to>
      <xdr:col>74</xdr:col>
      <xdr:colOff>31750</xdr:colOff>
      <xdr:row>56</xdr:row>
      <xdr:rowOff>48260</xdr:rowOff>
    </xdr:to>
    <xdr:sp macro="" textlink="">
      <xdr:nvSpPr>
        <xdr:cNvPr id="276" name="楕円 275"/>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58437</xdr:rowOff>
    </xdr:from>
    <xdr:ext cx="762000" cy="259045"/>
    <xdr:sp macro="" textlink="">
      <xdr:nvSpPr>
        <xdr:cNvPr id="277" name="テキスト ボックス 276"/>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102870</xdr:rowOff>
    </xdr:from>
    <xdr:to>
      <xdr:col>69</xdr:col>
      <xdr:colOff>142875</xdr:colOff>
      <xdr:row>56</xdr:row>
      <xdr:rowOff>33020</xdr:rowOff>
    </xdr:to>
    <xdr:sp macro="" textlink="">
      <xdr:nvSpPr>
        <xdr:cNvPr id="278" name="楕円 277"/>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43197</xdr:rowOff>
    </xdr:from>
    <xdr:ext cx="762000" cy="259045"/>
    <xdr:sp macro="" textlink="">
      <xdr:nvSpPr>
        <xdr:cNvPr id="279" name="テキスト ボックス 278"/>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80010</xdr:rowOff>
    </xdr:from>
    <xdr:to>
      <xdr:col>65</xdr:col>
      <xdr:colOff>53975</xdr:colOff>
      <xdr:row>56</xdr:row>
      <xdr:rowOff>10160</xdr:rowOff>
    </xdr:to>
    <xdr:sp macro="" textlink="">
      <xdr:nvSpPr>
        <xdr:cNvPr id="280" name="楕円 279"/>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20337</xdr:rowOff>
    </xdr:from>
    <xdr:ext cx="762000" cy="259045"/>
    <xdr:sp macro="" textlink="">
      <xdr:nvSpPr>
        <xdr:cNvPr id="281" name="テキスト ボックス 280"/>
        <xdr:cNvSpPr txBox="1"/>
      </xdr:nvSpPr>
      <xdr:spPr>
        <a:xfrm>
          <a:off x="12623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補助費等については、類似団体平均を１．０％上回っている。これは水道事業特別会計への繰出や、他団体への補助等によるものである。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今後は、補助金等の見直しを進め、抑制に努めていく。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16510</xdr:rowOff>
    </xdr:from>
    <xdr:to>
      <xdr:col>82</xdr:col>
      <xdr:colOff>107950</xdr:colOff>
      <xdr:row>41</xdr:row>
      <xdr:rowOff>92710</xdr:rowOff>
    </xdr:to>
    <xdr:cxnSp macro="">
      <xdr:nvCxnSpPr>
        <xdr:cNvPr id="309" name="直線コネクタ 308"/>
        <xdr:cNvCxnSpPr/>
      </xdr:nvCxnSpPr>
      <xdr:spPr>
        <a:xfrm flipV="1">
          <a:off x="16510000" y="567436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10" name="補助費等最小値テキスト"/>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11" name="直線コネクタ 310"/>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102887</xdr:rowOff>
    </xdr:from>
    <xdr:ext cx="762000" cy="259045"/>
    <xdr:sp macro="" textlink="">
      <xdr:nvSpPr>
        <xdr:cNvPr id="312" name="補助費等最大値テキスト"/>
        <xdr:cNvSpPr txBox="1"/>
      </xdr:nvSpPr>
      <xdr:spPr>
        <a:xfrm>
          <a:off x="16598900" y="541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16510</xdr:rowOff>
    </xdr:from>
    <xdr:to>
      <xdr:col>82</xdr:col>
      <xdr:colOff>196850</xdr:colOff>
      <xdr:row>33</xdr:row>
      <xdr:rowOff>16510</xdr:rowOff>
    </xdr:to>
    <xdr:cxnSp macro="">
      <xdr:nvCxnSpPr>
        <xdr:cNvPr id="313" name="直線コネクタ 312"/>
        <xdr:cNvCxnSpPr/>
      </xdr:nvCxnSpPr>
      <xdr:spPr>
        <a:xfrm>
          <a:off x="16421100" y="56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157480</xdr:rowOff>
    </xdr:from>
    <xdr:to>
      <xdr:col>82</xdr:col>
      <xdr:colOff>107950</xdr:colOff>
      <xdr:row>37</xdr:row>
      <xdr:rowOff>24130</xdr:rowOff>
    </xdr:to>
    <xdr:cxnSp macro="">
      <xdr:nvCxnSpPr>
        <xdr:cNvPr id="314" name="直線コネクタ 313"/>
        <xdr:cNvCxnSpPr/>
      </xdr:nvCxnSpPr>
      <xdr:spPr>
        <a:xfrm>
          <a:off x="15671800" y="63296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85107</xdr:rowOff>
    </xdr:from>
    <xdr:ext cx="762000" cy="259045"/>
    <xdr:sp macro="" textlink="">
      <xdr:nvSpPr>
        <xdr:cNvPr id="315" name="補助費等平均値テキスト"/>
        <xdr:cNvSpPr txBox="1"/>
      </xdr:nvSpPr>
      <xdr:spPr>
        <a:xfrm>
          <a:off x="16598900" y="608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68580</xdr:rowOff>
    </xdr:from>
    <xdr:to>
      <xdr:col>82</xdr:col>
      <xdr:colOff>158750</xdr:colOff>
      <xdr:row>36</xdr:row>
      <xdr:rowOff>170180</xdr:rowOff>
    </xdr:to>
    <xdr:sp macro="" textlink="">
      <xdr:nvSpPr>
        <xdr:cNvPr id="316" name="フローチャート: 判断 315"/>
        <xdr:cNvSpPr/>
      </xdr:nvSpPr>
      <xdr:spPr>
        <a:xfrm>
          <a:off x="16459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36</xdr:row>
      <xdr:rowOff>157480</xdr:rowOff>
    </xdr:to>
    <xdr:cxnSp macro="">
      <xdr:nvCxnSpPr>
        <xdr:cNvPr id="317" name="直線コネクタ 316"/>
        <xdr:cNvCxnSpPr/>
      </xdr:nvCxnSpPr>
      <xdr:spPr>
        <a:xfrm>
          <a:off x="14782800" y="6299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18" name="フローチャート: 判断 317"/>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19" name="テキスト ボックス 318"/>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37</xdr:row>
      <xdr:rowOff>8890</xdr:rowOff>
    </xdr:to>
    <xdr:cxnSp macro="">
      <xdr:nvCxnSpPr>
        <xdr:cNvPr id="320" name="直線コネクタ 319"/>
        <xdr:cNvCxnSpPr/>
      </xdr:nvCxnSpPr>
      <xdr:spPr>
        <a:xfrm flipV="1">
          <a:off x="13893800" y="6299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2" name="テキスト ボックス 321"/>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8890</xdr:rowOff>
    </xdr:from>
    <xdr:to>
      <xdr:col>69</xdr:col>
      <xdr:colOff>92075</xdr:colOff>
      <xdr:row>37</xdr:row>
      <xdr:rowOff>24130</xdr:rowOff>
    </xdr:to>
    <xdr:cxnSp macro="">
      <xdr:nvCxnSpPr>
        <xdr:cNvPr id="323" name="直線コネクタ 322"/>
        <xdr:cNvCxnSpPr/>
      </xdr:nvCxnSpPr>
      <xdr:spPr>
        <a:xfrm flipV="1">
          <a:off x="13004800" y="6352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22860</xdr:rowOff>
    </xdr:from>
    <xdr:to>
      <xdr:col>69</xdr:col>
      <xdr:colOff>142875</xdr:colOff>
      <xdr:row>36</xdr:row>
      <xdr:rowOff>124460</xdr:rowOff>
    </xdr:to>
    <xdr:sp macro="" textlink="">
      <xdr:nvSpPr>
        <xdr:cNvPr id="324" name="フローチャート: 判断 323"/>
        <xdr:cNvSpPr/>
      </xdr:nvSpPr>
      <xdr:spPr>
        <a:xfrm>
          <a:off x="13843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134637</xdr:rowOff>
    </xdr:from>
    <xdr:ext cx="762000" cy="259045"/>
    <xdr:sp macro="" textlink="">
      <xdr:nvSpPr>
        <xdr:cNvPr id="325" name="テキスト ボックス 324"/>
        <xdr:cNvSpPr txBox="1"/>
      </xdr:nvSpPr>
      <xdr:spPr>
        <a:xfrm>
          <a:off x="13512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6" name="フローチャート: 判断 325"/>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127017</xdr:rowOff>
    </xdr:from>
    <xdr:ext cx="762000" cy="259045"/>
    <xdr:sp macro="" textlink="">
      <xdr:nvSpPr>
        <xdr:cNvPr id="327" name="テキスト ボックス 326"/>
        <xdr:cNvSpPr txBox="1"/>
      </xdr:nvSpPr>
      <xdr:spPr>
        <a:xfrm>
          <a:off x="12623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33" name="楕円 332"/>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116857</xdr:rowOff>
    </xdr:from>
    <xdr:ext cx="762000" cy="259045"/>
    <xdr:sp macro="" textlink="">
      <xdr:nvSpPr>
        <xdr:cNvPr id="334" name="補助費等該当値テキスト"/>
        <xdr:cNvSpPr txBox="1"/>
      </xdr:nvSpPr>
      <xdr:spPr>
        <a:xfrm>
          <a:off x="16598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106680</xdr:rowOff>
    </xdr:from>
    <xdr:to>
      <xdr:col>78</xdr:col>
      <xdr:colOff>120650</xdr:colOff>
      <xdr:row>37</xdr:row>
      <xdr:rowOff>36830</xdr:rowOff>
    </xdr:to>
    <xdr:sp macro="" textlink="">
      <xdr:nvSpPr>
        <xdr:cNvPr id="335" name="楕円 334"/>
        <xdr:cNvSpPr/>
      </xdr:nvSpPr>
      <xdr:spPr>
        <a:xfrm>
          <a:off x="15621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21607</xdr:rowOff>
    </xdr:from>
    <xdr:ext cx="736600" cy="259045"/>
    <xdr:sp macro="" textlink="">
      <xdr:nvSpPr>
        <xdr:cNvPr id="336" name="テキスト ボックス 335"/>
        <xdr:cNvSpPr txBox="1"/>
      </xdr:nvSpPr>
      <xdr:spPr>
        <a:xfrm>
          <a:off x="15290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7" name="楕円 336"/>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38" name="テキスト ボックス 337"/>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129540</xdr:rowOff>
    </xdr:from>
    <xdr:to>
      <xdr:col>69</xdr:col>
      <xdr:colOff>142875</xdr:colOff>
      <xdr:row>37</xdr:row>
      <xdr:rowOff>59690</xdr:rowOff>
    </xdr:to>
    <xdr:sp macro="" textlink="">
      <xdr:nvSpPr>
        <xdr:cNvPr id="339" name="楕円 338"/>
        <xdr:cNvSpPr/>
      </xdr:nvSpPr>
      <xdr:spPr>
        <a:xfrm>
          <a:off x="13843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44467</xdr:rowOff>
    </xdr:from>
    <xdr:ext cx="762000" cy="259045"/>
    <xdr:sp macro="" textlink="">
      <xdr:nvSpPr>
        <xdr:cNvPr id="340" name="テキスト ボックス 339"/>
        <xdr:cNvSpPr txBox="1"/>
      </xdr:nvSpPr>
      <xdr:spPr>
        <a:xfrm>
          <a:off x="13512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41" name="楕円 340"/>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42" name="テキスト ボックス 341"/>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公債費にかかる経常収支比率は、２６年度に一部繰上償還を実施したことにより、２６年度以降１２％台で推移している。類似団体平均と比較しても２９年度は０．８％下回っている。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今後は合併特例債や過疎対策事業債などの起債償還が見込まれており、新規の起債借入を抑制するなど、健全な財政運営に努める必要がある。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24130</xdr:rowOff>
    </xdr:to>
    <xdr:cxnSp macro="">
      <xdr:nvCxnSpPr>
        <xdr:cNvPr id="370" name="直線コネクタ 369"/>
        <xdr:cNvCxnSpPr/>
      </xdr:nvCxnSpPr>
      <xdr:spPr>
        <a:xfrm flipV="1">
          <a:off x="4826000" y="124256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167657</xdr:rowOff>
    </xdr:from>
    <xdr:ext cx="762000" cy="259045"/>
    <xdr:sp macro="" textlink="">
      <xdr:nvSpPr>
        <xdr:cNvPr id="371" name="公債費最小値テキスト"/>
        <xdr:cNvSpPr txBox="1"/>
      </xdr:nvSpPr>
      <xdr:spPr>
        <a:xfrm>
          <a:off x="4914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72" name="直線コネクタ 371"/>
        <xdr:cNvCxnSpPr/>
      </xdr:nvCxnSpPr>
      <xdr:spPr>
        <a:xfrm>
          <a:off x="4737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73"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4" name="直線コネクタ 373"/>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66039</xdr:rowOff>
    </xdr:to>
    <xdr:cxnSp macro="">
      <xdr:nvCxnSpPr>
        <xdr:cNvPr id="375" name="直線コネクタ 374"/>
        <xdr:cNvCxnSpPr/>
      </xdr:nvCxnSpPr>
      <xdr:spPr>
        <a:xfrm flipV="1">
          <a:off x="3987800" y="130886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40657</xdr:rowOff>
    </xdr:from>
    <xdr:ext cx="762000" cy="259045"/>
    <xdr:sp macro="" textlink="">
      <xdr:nvSpPr>
        <xdr:cNvPr id="376" name="公債費平均値テキスト"/>
        <xdr:cNvSpPr txBox="1"/>
      </xdr:nvSpPr>
      <xdr:spPr>
        <a:xfrm>
          <a:off x="4914900" y="13070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7" name="フローチャート: 判断 376"/>
        <xdr:cNvSpPr/>
      </xdr:nvSpPr>
      <xdr:spPr>
        <a:xfrm>
          <a:off x="4775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66039</xdr:rowOff>
    </xdr:to>
    <xdr:cxnSp macro="">
      <xdr:nvCxnSpPr>
        <xdr:cNvPr id="378" name="直線コネクタ 377"/>
        <xdr:cNvCxnSpPr/>
      </xdr:nvCxnSpPr>
      <xdr:spPr>
        <a:xfrm>
          <a:off x="3098800" y="130657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9" name="フローチャート: 判断 378"/>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154957</xdr:rowOff>
    </xdr:from>
    <xdr:ext cx="736600" cy="259045"/>
    <xdr:sp macro="" textlink="">
      <xdr:nvSpPr>
        <xdr:cNvPr id="380" name="テキスト ボックス 379"/>
        <xdr:cNvSpPr txBox="1"/>
      </xdr:nvSpPr>
      <xdr:spPr>
        <a:xfrm>
          <a:off x="3606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27939</xdr:rowOff>
    </xdr:from>
    <xdr:to>
      <xdr:col>15</xdr:col>
      <xdr:colOff>98425</xdr:colOff>
      <xdr:row>76</xdr:row>
      <xdr:rowOff>35561</xdr:rowOff>
    </xdr:to>
    <xdr:cxnSp macro="">
      <xdr:nvCxnSpPr>
        <xdr:cNvPr id="381" name="直線コネクタ 380"/>
        <xdr:cNvCxnSpPr/>
      </xdr:nvCxnSpPr>
      <xdr:spPr>
        <a:xfrm>
          <a:off x="2209800" y="13058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82" name="フローチャート: 判断 381"/>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83" name="テキスト ボックス 382"/>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27939</xdr:rowOff>
    </xdr:from>
    <xdr:to>
      <xdr:col>11</xdr:col>
      <xdr:colOff>9525</xdr:colOff>
      <xdr:row>77</xdr:row>
      <xdr:rowOff>1270</xdr:rowOff>
    </xdr:to>
    <xdr:cxnSp macro="">
      <xdr:nvCxnSpPr>
        <xdr:cNvPr id="384" name="直線コネクタ 383"/>
        <xdr:cNvCxnSpPr/>
      </xdr:nvCxnSpPr>
      <xdr:spPr>
        <a:xfrm flipV="1">
          <a:off x="1320800" y="130581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85" name="フローチャート: 判断 384"/>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86" name="テキスト ボックス 385"/>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87" name="フローチャート: 判断 386"/>
        <xdr:cNvSpPr/>
      </xdr:nvSpPr>
      <xdr:spPr>
        <a:xfrm>
          <a:off x="1270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88" name="テキスト ボックス 387"/>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94" name="楕円 393"/>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24147</xdr:rowOff>
    </xdr:from>
    <xdr:ext cx="762000" cy="259045"/>
    <xdr:sp macro="" textlink="">
      <xdr:nvSpPr>
        <xdr:cNvPr id="395" name="公債費該当値テキスト"/>
        <xdr:cNvSpPr txBox="1"/>
      </xdr:nvSpPr>
      <xdr:spPr>
        <a:xfrm>
          <a:off x="4914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15239</xdr:rowOff>
    </xdr:from>
    <xdr:to>
      <xdr:col>20</xdr:col>
      <xdr:colOff>38100</xdr:colOff>
      <xdr:row>76</xdr:row>
      <xdr:rowOff>116839</xdr:rowOff>
    </xdr:to>
    <xdr:sp macro="" textlink="">
      <xdr:nvSpPr>
        <xdr:cNvPr id="396" name="楕円 395"/>
        <xdr:cNvSpPr/>
      </xdr:nvSpPr>
      <xdr:spPr>
        <a:xfrm>
          <a:off x="3937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127017</xdr:rowOff>
    </xdr:from>
    <xdr:ext cx="736600" cy="259045"/>
    <xdr:sp macro="" textlink="">
      <xdr:nvSpPr>
        <xdr:cNvPr id="397" name="テキスト ボックス 396"/>
        <xdr:cNvSpPr txBox="1"/>
      </xdr:nvSpPr>
      <xdr:spPr>
        <a:xfrm>
          <a:off x="3606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98" name="楕円 397"/>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99" name="テキスト ボックス 398"/>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148589</xdr:rowOff>
    </xdr:from>
    <xdr:to>
      <xdr:col>11</xdr:col>
      <xdr:colOff>60325</xdr:colOff>
      <xdr:row>76</xdr:row>
      <xdr:rowOff>78739</xdr:rowOff>
    </xdr:to>
    <xdr:sp macro="" textlink="">
      <xdr:nvSpPr>
        <xdr:cNvPr id="400" name="楕円 399"/>
        <xdr:cNvSpPr/>
      </xdr:nvSpPr>
      <xdr:spPr>
        <a:xfrm>
          <a:off x="2159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88917</xdr:rowOff>
    </xdr:from>
    <xdr:ext cx="762000" cy="259045"/>
    <xdr:sp macro="" textlink="">
      <xdr:nvSpPr>
        <xdr:cNvPr id="401" name="テキスト ボックス 400"/>
        <xdr:cNvSpPr txBox="1"/>
      </xdr:nvSpPr>
      <xdr:spPr>
        <a:xfrm>
          <a:off x="1828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402" name="楕円 401"/>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403" name="テキスト ボックス 402"/>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公債費以外の経常収支比率は、類似団体比較で１．６％下回っているが、昨年度比では２．７％増加している。これは、扶助費、補助費等などが増加傾向にあるためである。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今後は、健康増進事業の促進や他団体への補助金の見直し、公共施設の統廃合による維持管理経費の削減等を実施し、経常的経費の抑制に努める。</a:t>
          </a: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8" name="直線コネクタ 41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9" name="テキスト ボックス 41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0" name="直線コネクタ 41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1" name="テキスト ボックス 42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4" name="直線コネクタ 42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5" name="テキスト ボックス 42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6" name="直線コネクタ 42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7" name="テキスト ボックス 42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92711</xdr:rowOff>
    </xdr:to>
    <xdr:cxnSp macro="">
      <xdr:nvCxnSpPr>
        <xdr:cNvPr id="431" name="直線コネクタ 430"/>
        <xdr:cNvCxnSpPr/>
      </xdr:nvCxnSpPr>
      <xdr:spPr>
        <a:xfrm flipV="1">
          <a:off x="16510000" y="12753340"/>
          <a:ext cx="0" cy="105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3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33" name="直線コネクタ 43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34" name="公債費以外最大値テキスト"/>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35" name="直線コネクタ 434"/>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77470</xdr:rowOff>
    </xdr:from>
    <xdr:to>
      <xdr:col>82</xdr:col>
      <xdr:colOff>107950</xdr:colOff>
      <xdr:row>78</xdr:row>
      <xdr:rowOff>8889</xdr:rowOff>
    </xdr:to>
    <xdr:cxnSp macro="">
      <xdr:nvCxnSpPr>
        <xdr:cNvPr id="436" name="直線コネクタ 435"/>
        <xdr:cNvCxnSpPr/>
      </xdr:nvCxnSpPr>
      <xdr:spPr>
        <a:xfrm>
          <a:off x="15671800" y="13279120"/>
          <a:ext cx="8382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162577</xdr:rowOff>
    </xdr:from>
    <xdr:ext cx="762000" cy="259045"/>
    <xdr:sp macro="" textlink="">
      <xdr:nvSpPr>
        <xdr:cNvPr id="437" name="公債費以外平均値テキスト"/>
        <xdr:cNvSpPr txBox="1"/>
      </xdr:nvSpPr>
      <xdr:spPr>
        <a:xfrm>
          <a:off x="16598900" y="1336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38" name="フローチャート: 判断 437"/>
        <xdr:cNvSpPr/>
      </xdr:nvSpPr>
      <xdr:spPr>
        <a:xfrm>
          <a:off x="16459200" y="1339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27939</xdr:rowOff>
    </xdr:from>
    <xdr:to>
      <xdr:col>78</xdr:col>
      <xdr:colOff>69850</xdr:colOff>
      <xdr:row>77</xdr:row>
      <xdr:rowOff>77470</xdr:rowOff>
    </xdr:to>
    <xdr:cxnSp macro="">
      <xdr:nvCxnSpPr>
        <xdr:cNvPr id="439" name="直線コネクタ 438"/>
        <xdr:cNvCxnSpPr/>
      </xdr:nvCxnSpPr>
      <xdr:spPr>
        <a:xfrm>
          <a:off x="14782800" y="132295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129539</xdr:rowOff>
    </xdr:from>
    <xdr:to>
      <xdr:col>78</xdr:col>
      <xdr:colOff>120650</xdr:colOff>
      <xdr:row>78</xdr:row>
      <xdr:rowOff>59689</xdr:rowOff>
    </xdr:to>
    <xdr:sp macro="" textlink="">
      <xdr:nvSpPr>
        <xdr:cNvPr id="440" name="フローチャート: 判断 439"/>
        <xdr:cNvSpPr/>
      </xdr:nvSpPr>
      <xdr:spPr>
        <a:xfrm>
          <a:off x="15621000" y="1333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44466</xdr:rowOff>
    </xdr:from>
    <xdr:ext cx="736600" cy="259045"/>
    <xdr:sp macro="" textlink="">
      <xdr:nvSpPr>
        <xdr:cNvPr id="441" name="テキスト ボックス 440"/>
        <xdr:cNvSpPr txBox="1"/>
      </xdr:nvSpPr>
      <xdr:spPr>
        <a:xfrm>
          <a:off x="15290800" y="134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27939</xdr:rowOff>
    </xdr:from>
    <xdr:to>
      <xdr:col>73</xdr:col>
      <xdr:colOff>180975</xdr:colOff>
      <xdr:row>77</xdr:row>
      <xdr:rowOff>46989</xdr:rowOff>
    </xdr:to>
    <xdr:cxnSp macro="">
      <xdr:nvCxnSpPr>
        <xdr:cNvPr id="442" name="直線コネクタ 441"/>
        <xdr:cNvCxnSpPr/>
      </xdr:nvCxnSpPr>
      <xdr:spPr>
        <a:xfrm flipV="1">
          <a:off x="13893800" y="132295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76200</xdr:rowOff>
    </xdr:from>
    <xdr:to>
      <xdr:col>74</xdr:col>
      <xdr:colOff>31750</xdr:colOff>
      <xdr:row>78</xdr:row>
      <xdr:rowOff>6350</xdr:rowOff>
    </xdr:to>
    <xdr:sp macro="" textlink="">
      <xdr:nvSpPr>
        <xdr:cNvPr id="443" name="フローチャート: 判断 442"/>
        <xdr:cNvSpPr/>
      </xdr:nvSpPr>
      <xdr:spPr>
        <a:xfrm>
          <a:off x="14732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4" name="テキスト ボックス 443"/>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77</xdr:row>
      <xdr:rowOff>62230</xdr:rowOff>
    </xdr:to>
    <xdr:cxnSp macro="">
      <xdr:nvCxnSpPr>
        <xdr:cNvPr id="445" name="直線コネクタ 444"/>
        <xdr:cNvCxnSpPr/>
      </xdr:nvCxnSpPr>
      <xdr:spPr>
        <a:xfrm flipV="1">
          <a:off x="13004800" y="132486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46" name="フローチャート: 判断 445"/>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86377</xdr:rowOff>
    </xdr:from>
    <xdr:ext cx="762000" cy="259045"/>
    <xdr:sp macro="" textlink="">
      <xdr:nvSpPr>
        <xdr:cNvPr id="447" name="テキスト ボックス 446"/>
        <xdr:cNvSpPr txBox="1"/>
      </xdr:nvSpPr>
      <xdr:spPr>
        <a:xfrm>
          <a:off x="13512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macro="" textlink="">
      <xdr:nvSpPr>
        <xdr:cNvPr id="448" name="フローチャート: 判断 447"/>
        <xdr:cNvSpPr/>
      </xdr:nvSpPr>
      <xdr:spPr>
        <a:xfrm>
          <a:off x="12954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33038</xdr:rowOff>
    </xdr:from>
    <xdr:ext cx="762000" cy="259045"/>
    <xdr:sp macro="" textlink="">
      <xdr:nvSpPr>
        <xdr:cNvPr id="449" name="テキスト ボックス 448"/>
        <xdr:cNvSpPr txBox="1"/>
      </xdr:nvSpPr>
      <xdr:spPr>
        <a:xfrm>
          <a:off x="12623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129539</xdr:rowOff>
    </xdr:from>
    <xdr:to>
      <xdr:col>82</xdr:col>
      <xdr:colOff>158750</xdr:colOff>
      <xdr:row>78</xdr:row>
      <xdr:rowOff>59689</xdr:rowOff>
    </xdr:to>
    <xdr:sp macro="" textlink="">
      <xdr:nvSpPr>
        <xdr:cNvPr id="455" name="楕円 454"/>
        <xdr:cNvSpPr/>
      </xdr:nvSpPr>
      <xdr:spPr>
        <a:xfrm>
          <a:off x="164592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146066</xdr:rowOff>
    </xdr:from>
    <xdr:ext cx="762000" cy="259045"/>
    <xdr:sp macro="" textlink="">
      <xdr:nvSpPr>
        <xdr:cNvPr id="456" name="公債費以外該当値テキスト"/>
        <xdr:cNvSpPr txBox="1"/>
      </xdr:nvSpPr>
      <xdr:spPr>
        <a:xfrm>
          <a:off x="16598900" y="131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26670</xdr:rowOff>
    </xdr:from>
    <xdr:to>
      <xdr:col>78</xdr:col>
      <xdr:colOff>120650</xdr:colOff>
      <xdr:row>77</xdr:row>
      <xdr:rowOff>128270</xdr:rowOff>
    </xdr:to>
    <xdr:sp macro="" textlink="">
      <xdr:nvSpPr>
        <xdr:cNvPr id="457" name="楕円 456"/>
        <xdr:cNvSpPr/>
      </xdr:nvSpPr>
      <xdr:spPr>
        <a:xfrm>
          <a:off x="15621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138447</xdr:rowOff>
    </xdr:from>
    <xdr:ext cx="736600" cy="259045"/>
    <xdr:sp macro="" textlink="">
      <xdr:nvSpPr>
        <xdr:cNvPr id="458" name="テキスト ボックス 457"/>
        <xdr:cNvSpPr txBox="1"/>
      </xdr:nvSpPr>
      <xdr:spPr>
        <a:xfrm>
          <a:off x="15290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148589</xdr:rowOff>
    </xdr:from>
    <xdr:to>
      <xdr:col>74</xdr:col>
      <xdr:colOff>31750</xdr:colOff>
      <xdr:row>77</xdr:row>
      <xdr:rowOff>78739</xdr:rowOff>
    </xdr:to>
    <xdr:sp macro="" textlink="">
      <xdr:nvSpPr>
        <xdr:cNvPr id="459" name="楕円 458"/>
        <xdr:cNvSpPr/>
      </xdr:nvSpPr>
      <xdr:spPr>
        <a:xfrm>
          <a:off x="14732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88916</xdr:rowOff>
    </xdr:from>
    <xdr:ext cx="762000" cy="259045"/>
    <xdr:sp macro="" textlink="">
      <xdr:nvSpPr>
        <xdr:cNvPr id="460" name="テキスト ボックス 459"/>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61" name="楕円 460"/>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62" name="テキスト ボックス 461"/>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xdr:rowOff>
    </xdr:from>
    <xdr:to>
      <xdr:col>65</xdr:col>
      <xdr:colOff>53975</xdr:colOff>
      <xdr:row>77</xdr:row>
      <xdr:rowOff>113030</xdr:rowOff>
    </xdr:to>
    <xdr:sp macro="" textlink="">
      <xdr:nvSpPr>
        <xdr:cNvPr id="463" name="楕円 462"/>
        <xdr:cNvSpPr/>
      </xdr:nvSpPr>
      <xdr:spPr>
        <a:xfrm>
          <a:off x="12954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123207</xdr:rowOff>
    </xdr:from>
    <xdr:ext cx="762000" cy="259045"/>
    <xdr:sp macro="" textlink="">
      <xdr:nvSpPr>
        <xdr:cNvPr id="464" name="テキスト ボックス 463"/>
        <xdr:cNvSpPr txBox="1"/>
      </xdr:nvSpPr>
      <xdr:spPr>
        <a:xfrm>
          <a:off x="12623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84034</xdr:rowOff>
    </xdr:from>
    <xdr:to>
      <xdr:col>29</xdr:col>
      <xdr:colOff>127000</xdr:colOff>
      <xdr:row>19</xdr:row>
      <xdr:rowOff>120773</xdr:rowOff>
    </xdr:to>
    <xdr:cxnSp macro="">
      <xdr:nvCxnSpPr>
        <xdr:cNvPr id="47" name="直線コネクタ 46"/>
        <xdr:cNvCxnSpPr/>
      </xdr:nvCxnSpPr>
      <xdr:spPr bwMode="auto">
        <a:xfrm flipV="1">
          <a:off x="5651500" y="2189059"/>
          <a:ext cx="0" cy="12368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92850</xdr:rowOff>
    </xdr:from>
    <xdr:ext cx="762000" cy="259045"/>
    <xdr:sp macro="" textlink="">
      <xdr:nvSpPr>
        <xdr:cNvPr id="48" name="人口1人当たり決算額の推移最小値テキスト130"/>
        <xdr:cNvSpPr txBox="1"/>
      </xdr:nvSpPr>
      <xdr:spPr>
        <a:xfrm>
          <a:off x="5740400" y="3398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120773</xdr:rowOff>
    </xdr:from>
    <xdr:to>
      <xdr:col>30</xdr:col>
      <xdr:colOff>25400</xdr:colOff>
      <xdr:row>19</xdr:row>
      <xdr:rowOff>120773</xdr:rowOff>
    </xdr:to>
    <xdr:cxnSp macro="">
      <xdr:nvCxnSpPr>
        <xdr:cNvPr id="49" name="直線コネクタ 48"/>
        <xdr:cNvCxnSpPr/>
      </xdr:nvCxnSpPr>
      <xdr:spPr bwMode="auto">
        <a:xfrm>
          <a:off x="5562600" y="3425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170411</xdr:rowOff>
    </xdr:from>
    <xdr:ext cx="762000" cy="259045"/>
    <xdr:sp macro="" textlink="">
      <xdr:nvSpPr>
        <xdr:cNvPr id="50" name="人口1人当たり決算額の推移最大値テキスト130"/>
        <xdr:cNvSpPr txBox="1"/>
      </xdr:nvSpPr>
      <xdr:spPr>
        <a:xfrm>
          <a:off x="5740400" y="193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84034</xdr:rowOff>
    </xdr:from>
    <xdr:to>
      <xdr:col>30</xdr:col>
      <xdr:colOff>25400</xdr:colOff>
      <xdr:row>12</xdr:row>
      <xdr:rowOff>84034</xdr:rowOff>
    </xdr:to>
    <xdr:cxnSp macro="">
      <xdr:nvCxnSpPr>
        <xdr:cNvPr id="51" name="直線コネクタ 50"/>
        <xdr:cNvCxnSpPr/>
      </xdr:nvCxnSpPr>
      <xdr:spPr bwMode="auto">
        <a:xfrm>
          <a:off x="5562600" y="21890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53026</xdr:rowOff>
    </xdr:from>
    <xdr:to>
      <xdr:col>29</xdr:col>
      <xdr:colOff>127000</xdr:colOff>
      <xdr:row>14</xdr:row>
      <xdr:rowOff>86336</xdr:rowOff>
    </xdr:to>
    <xdr:cxnSp macro="">
      <xdr:nvCxnSpPr>
        <xdr:cNvPr id="52" name="直線コネクタ 51"/>
        <xdr:cNvCxnSpPr/>
      </xdr:nvCxnSpPr>
      <xdr:spPr bwMode="auto">
        <a:xfrm flipV="1">
          <a:off x="5003800" y="2500951"/>
          <a:ext cx="647700" cy="3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120264</xdr:rowOff>
    </xdr:from>
    <xdr:ext cx="762000" cy="259045"/>
    <xdr:sp macro="" textlink="">
      <xdr:nvSpPr>
        <xdr:cNvPr id="53" name="人口1人当たり決算額の推移平均値テキスト130"/>
        <xdr:cNvSpPr txBox="1"/>
      </xdr:nvSpPr>
      <xdr:spPr>
        <a:xfrm>
          <a:off x="5740400" y="29110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148187</xdr:rowOff>
    </xdr:from>
    <xdr:to>
      <xdr:col>29</xdr:col>
      <xdr:colOff>177800</xdr:colOff>
      <xdr:row>17</xdr:row>
      <xdr:rowOff>78337</xdr:rowOff>
    </xdr:to>
    <xdr:sp macro="" textlink="">
      <xdr:nvSpPr>
        <xdr:cNvPr id="54" name="フローチャート: 判断 53"/>
        <xdr:cNvSpPr/>
      </xdr:nvSpPr>
      <xdr:spPr bwMode="auto">
        <a:xfrm>
          <a:off x="56007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86336</xdr:rowOff>
    </xdr:from>
    <xdr:to>
      <xdr:col>26</xdr:col>
      <xdr:colOff>50800</xdr:colOff>
      <xdr:row>14</xdr:row>
      <xdr:rowOff>140139</xdr:rowOff>
    </xdr:to>
    <xdr:cxnSp macro="">
      <xdr:nvCxnSpPr>
        <xdr:cNvPr id="55" name="直線コネクタ 54"/>
        <xdr:cNvCxnSpPr/>
      </xdr:nvCxnSpPr>
      <xdr:spPr bwMode="auto">
        <a:xfrm flipV="1">
          <a:off x="4305300" y="2534261"/>
          <a:ext cx="698500" cy="53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162458</xdr:rowOff>
    </xdr:from>
    <xdr:to>
      <xdr:col>26</xdr:col>
      <xdr:colOff>101600</xdr:colOff>
      <xdr:row>17</xdr:row>
      <xdr:rowOff>92608</xdr:rowOff>
    </xdr:to>
    <xdr:sp macro="" textlink="">
      <xdr:nvSpPr>
        <xdr:cNvPr id="56" name="フローチャート: 判断 55"/>
        <xdr:cNvSpPr/>
      </xdr:nvSpPr>
      <xdr:spPr bwMode="auto">
        <a:xfrm>
          <a:off x="49530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77385</xdr:rowOff>
    </xdr:from>
    <xdr:ext cx="736600" cy="259045"/>
    <xdr:sp macro="" textlink="">
      <xdr:nvSpPr>
        <xdr:cNvPr id="57" name="テキスト ボックス 56"/>
        <xdr:cNvSpPr txBox="1"/>
      </xdr:nvSpPr>
      <xdr:spPr>
        <a:xfrm>
          <a:off x="4622800" y="3039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140139</xdr:rowOff>
    </xdr:from>
    <xdr:to>
      <xdr:col>22</xdr:col>
      <xdr:colOff>114300</xdr:colOff>
      <xdr:row>14</xdr:row>
      <xdr:rowOff>158248</xdr:rowOff>
    </xdr:to>
    <xdr:cxnSp macro="">
      <xdr:nvCxnSpPr>
        <xdr:cNvPr id="58" name="直線コネクタ 57"/>
        <xdr:cNvCxnSpPr/>
      </xdr:nvCxnSpPr>
      <xdr:spPr bwMode="auto">
        <a:xfrm flipV="1">
          <a:off x="3606800" y="2588064"/>
          <a:ext cx="698500" cy="18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148089</xdr:rowOff>
    </xdr:from>
    <xdr:to>
      <xdr:col>22</xdr:col>
      <xdr:colOff>165100</xdr:colOff>
      <xdr:row>17</xdr:row>
      <xdr:rowOff>78239</xdr:rowOff>
    </xdr:to>
    <xdr:sp macro="" textlink="">
      <xdr:nvSpPr>
        <xdr:cNvPr id="59" name="フローチャート: 判断 58"/>
        <xdr:cNvSpPr/>
      </xdr:nvSpPr>
      <xdr:spPr bwMode="auto">
        <a:xfrm>
          <a:off x="42545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63016</xdr:rowOff>
    </xdr:from>
    <xdr:ext cx="762000" cy="259045"/>
    <xdr:sp macro="" textlink="">
      <xdr:nvSpPr>
        <xdr:cNvPr id="60" name="テキスト ボックス 59"/>
        <xdr:cNvSpPr txBox="1"/>
      </xdr:nvSpPr>
      <xdr:spPr>
        <a:xfrm>
          <a:off x="3924300" y="302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124170</xdr:rowOff>
    </xdr:from>
    <xdr:to>
      <xdr:col>18</xdr:col>
      <xdr:colOff>177800</xdr:colOff>
      <xdr:row>14</xdr:row>
      <xdr:rowOff>158248</xdr:rowOff>
    </xdr:to>
    <xdr:cxnSp macro="">
      <xdr:nvCxnSpPr>
        <xdr:cNvPr id="61" name="直線コネクタ 60"/>
        <xdr:cNvCxnSpPr/>
      </xdr:nvCxnSpPr>
      <xdr:spPr bwMode="auto">
        <a:xfrm>
          <a:off x="2908300" y="2572095"/>
          <a:ext cx="698500" cy="34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96066</xdr:rowOff>
    </xdr:from>
    <xdr:to>
      <xdr:col>19</xdr:col>
      <xdr:colOff>38100</xdr:colOff>
      <xdr:row>18</xdr:row>
      <xdr:rowOff>26216</xdr:rowOff>
    </xdr:to>
    <xdr:sp macro="" textlink="">
      <xdr:nvSpPr>
        <xdr:cNvPr id="62" name="フローチャート: 判断 61"/>
        <xdr:cNvSpPr/>
      </xdr:nvSpPr>
      <xdr:spPr bwMode="auto">
        <a:xfrm>
          <a:off x="3556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10993</xdr:rowOff>
    </xdr:from>
    <xdr:ext cx="762000" cy="259045"/>
    <xdr:sp macro="" textlink="">
      <xdr:nvSpPr>
        <xdr:cNvPr id="63" name="テキスト ボックス 62"/>
        <xdr:cNvSpPr txBox="1"/>
      </xdr:nvSpPr>
      <xdr:spPr>
        <a:xfrm>
          <a:off x="32258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117032</xdr:rowOff>
    </xdr:from>
    <xdr:to>
      <xdr:col>15</xdr:col>
      <xdr:colOff>101600</xdr:colOff>
      <xdr:row>18</xdr:row>
      <xdr:rowOff>47182</xdr:rowOff>
    </xdr:to>
    <xdr:sp macro="" textlink="">
      <xdr:nvSpPr>
        <xdr:cNvPr id="64" name="フローチャート: 判断 63"/>
        <xdr:cNvSpPr/>
      </xdr:nvSpPr>
      <xdr:spPr bwMode="auto">
        <a:xfrm>
          <a:off x="2857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31959</xdr:rowOff>
    </xdr:from>
    <xdr:ext cx="762000" cy="259045"/>
    <xdr:sp macro="" textlink="">
      <xdr:nvSpPr>
        <xdr:cNvPr id="65" name="テキスト ボックス 64"/>
        <xdr:cNvSpPr txBox="1"/>
      </xdr:nvSpPr>
      <xdr:spPr>
        <a:xfrm>
          <a:off x="2527300" y="316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2226</xdr:rowOff>
    </xdr:from>
    <xdr:to>
      <xdr:col>29</xdr:col>
      <xdr:colOff>177800</xdr:colOff>
      <xdr:row>14</xdr:row>
      <xdr:rowOff>103826</xdr:rowOff>
    </xdr:to>
    <xdr:sp macro="" textlink="">
      <xdr:nvSpPr>
        <xdr:cNvPr id="71" name="楕円 70"/>
        <xdr:cNvSpPr/>
      </xdr:nvSpPr>
      <xdr:spPr bwMode="auto">
        <a:xfrm>
          <a:off x="5600700" y="2450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18753</xdr:rowOff>
    </xdr:from>
    <xdr:ext cx="762000" cy="259045"/>
    <xdr:sp macro="" textlink="">
      <xdr:nvSpPr>
        <xdr:cNvPr id="72" name="人口1人当たり決算額の推移該当値テキスト130"/>
        <xdr:cNvSpPr txBox="1"/>
      </xdr:nvSpPr>
      <xdr:spPr>
        <a:xfrm>
          <a:off x="5740400" y="229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35536</xdr:rowOff>
    </xdr:from>
    <xdr:to>
      <xdr:col>26</xdr:col>
      <xdr:colOff>101600</xdr:colOff>
      <xdr:row>14</xdr:row>
      <xdr:rowOff>137136</xdr:rowOff>
    </xdr:to>
    <xdr:sp macro="" textlink="">
      <xdr:nvSpPr>
        <xdr:cNvPr id="73" name="楕円 72"/>
        <xdr:cNvSpPr/>
      </xdr:nvSpPr>
      <xdr:spPr bwMode="auto">
        <a:xfrm>
          <a:off x="4953000" y="2483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147313</xdr:rowOff>
    </xdr:from>
    <xdr:ext cx="736600" cy="259045"/>
    <xdr:sp macro="" textlink="">
      <xdr:nvSpPr>
        <xdr:cNvPr id="74" name="テキスト ボックス 73"/>
        <xdr:cNvSpPr txBox="1"/>
      </xdr:nvSpPr>
      <xdr:spPr>
        <a:xfrm>
          <a:off x="4622800" y="225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89339</xdr:rowOff>
    </xdr:from>
    <xdr:to>
      <xdr:col>22</xdr:col>
      <xdr:colOff>165100</xdr:colOff>
      <xdr:row>15</xdr:row>
      <xdr:rowOff>19489</xdr:rowOff>
    </xdr:to>
    <xdr:sp macro="" textlink="">
      <xdr:nvSpPr>
        <xdr:cNvPr id="75" name="楕円 74"/>
        <xdr:cNvSpPr/>
      </xdr:nvSpPr>
      <xdr:spPr bwMode="auto">
        <a:xfrm>
          <a:off x="4254500" y="2537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29666</xdr:rowOff>
    </xdr:from>
    <xdr:ext cx="762000" cy="259045"/>
    <xdr:sp macro="" textlink="">
      <xdr:nvSpPr>
        <xdr:cNvPr id="76" name="テキスト ボックス 75"/>
        <xdr:cNvSpPr txBox="1"/>
      </xdr:nvSpPr>
      <xdr:spPr>
        <a:xfrm>
          <a:off x="3924300" y="2306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107448</xdr:rowOff>
    </xdr:from>
    <xdr:to>
      <xdr:col>19</xdr:col>
      <xdr:colOff>38100</xdr:colOff>
      <xdr:row>15</xdr:row>
      <xdr:rowOff>37598</xdr:rowOff>
    </xdr:to>
    <xdr:sp macro="" textlink="">
      <xdr:nvSpPr>
        <xdr:cNvPr id="77" name="楕円 76"/>
        <xdr:cNvSpPr/>
      </xdr:nvSpPr>
      <xdr:spPr bwMode="auto">
        <a:xfrm>
          <a:off x="3556000" y="2555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47775</xdr:rowOff>
    </xdr:from>
    <xdr:ext cx="762000" cy="259045"/>
    <xdr:sp macro="" textlink="">
      <xdr:nvSpPr>
        <xdr:cNvPr id="78" name="テキスト ボックス 77"/>
        <xdr:cNvSpPr txBox="1"/>
      </xdr:nvSpPr>
      <xdr:spPr>
        <a:xfrm>
          <a:off x="3225800" y="2324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73370</xdr:rowOff>
    </xdr:from>
    <xdr:to>
      <xdr:col>15</xdr:col>
      <xdr:colOff>101600</xdr:colOff>
      <xdr:row>15</xdr:row>
      <xdr:rowOff>3520</xdr:rowOff>
    </xdr:to>
    <xdr:sp macro="" textlink="">
      <xdr:nvSpPr>
        <xdr:cNvPr id="79" name="楕円 78"/>
        <xdr:cNvSpPr/>
      </xdr:nvSpPr>
      <xdr:spPr bwMode="auto">
        <a:xfrm>
          <a:off x="2857500" y="2521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13697</xdr:rowOff>
    </xdr:from>
    <xdr:ext cx="762000" cy="259045"/>
    <xdr:sp macro="" textlink="">
      <xdr:nvSpPr>
        <xdr:cNvPr id="80" name="テキスト ボックス 79"/>
        <xdr:cNvSpPr txBox="1"/>
      </xdr:nvSpPr>
      <xdr:spPr>
        <a:xfrm>
          <a:off x="2527300" y="229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310931</xdr:rowOff>
    </xdr:from>
    <xdr:to>
      <xdr:col>29</xdr:col>
      <xdr:colOff>127000</xdr:colOff>
      <xdr:row>38</xdr:row>
      <xdr:rowOff>116347</xdr:rowOff>
    </xdr:to>
    <xdr:cxnSp macro="">
      <xdr:nvCxnSpPr>
        <xdr:cNvPr id="107" name="直線コネクタ 106"/>
        <xdr:cNvCxnSpPr/>
      </xdr:nvCxnSpPr>
      <xdr:spPr bwMode="auto">
        <a:xfrm flipV="1">
          <a:off x="5651500" y="6235481"/>
          <a:ext cx="0" cy="1348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88424</xdr:rowOff>
    </xdr:from>
    <xdr:ext cx="762000" cy="259045"/>
    <xdr:sp macro="" textlink="">
      <xdr:nvSpPr>
        <xdr:cNvPr id="108" name="人口1人当たり決算額の推移最小値テキスト445"/>
        <xdr:cNvSpPr txBox="1"/>
      </xdr:nvSpPr>
      <xdr:spPr>
        <a:xfrm>
          <a:off x="5740400" y="755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116347</xdr:rowOff>
    </xdr:from>
    <xdr:to>
      <xdr:col>30</xdr:col>
      <xdr:colOff>25400</xdr:colOff>
      <xdr:row>38</xdr:row>
      <xdr:rowOff>116347</xdr:rowOff>
    </xdr:to>
    <xdr:cxnSp macro="">
      <xdr:nvCxnSpPr>
        <xdr:cNvPr id="109" name="直線コネクタ 108"/>
        <xdr:cNvCxnSpPr/>
      </xdr:nvCxnSpPr>
      <xdr:spPr bwMode="auto">
        <a:xfrm>
          <a:off x="5562600" y="75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54408</xdr:rowOff>
    </xdr:from>
    <xdr:ext cx="762000" cy="259045"/>
    <xdr:sp macro="" textlink="">
      <xdr:nvSpPr>
        <xdr:cNvPr id="110" name="人口1人当たり決算額の推移最大値テキスト445"/>
        <xdr:cNvSpPr txBox="1"/>
      </xdr:nvSpPr>
      <xdr:spPr>
        <a:xfrm>
          <a:off x="5740400" y="597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310931</xdr:rowOff>
    </xdr:from>
    <xdr:to>
      <xdr:col>30</xdr:col>
      <xdr:colOff>25400</xdr:colOff>
      <xdr:row>33</xdr:row>
      <xdr:rowOff>310931</xdr:rowOff>
    </xdr:to>
    <xdr:cxnSp macro="">
      <xdr:nvCxnSpPr>
        <xdr:cNvPr id="111" name="直線コネクタ 110"/>
        <xdr:cNvCxnSpPr/>
      </xdr:nvCxnSpPr>
      <xdr:spPr bwMode="auto">
        <a:xfrm>
          <a:off x="5562600" y="62354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120302</xdr:rowOff>
    </xdr:from>
    <xdr:to>
      <xdr:col>29</xdr:col>
      <xdr:colOff>127000</xdr:colOff>
      <xdr:row>37</xdr:row>
      <xdr:rowOff>127754</xdr:rowOff>
    </xdr:to>
    <xdr:cxnSp macro="">
      <xdr:nvCxnSpPr>
        <xdr:cNvPr id="112" name="直線コネクタ 111"/>
        <xdr:cNvCxnSpPr/>
      </xdr:nvCxnSpPr>
      <xdr:spPr bwMode="auto">
        <a:xfrm>
          <a:off x="5003800" y="7245002"/>
          <a:ext cx="647700" cy="7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335318</xdr:rowOff>
    </xdr:from>
    <xdr:ext cx="762000" cy="259045"/>
    <xdr:sp macro="" textlink="">
      <xdr:nvSpPr>
        <xdr:cNvPr id="113" name="人口1人当たり決算額の推移平均値テキスト445"/>
        <xdr:cNvSpPr txBox="1"/>
      </xdr:nvSpPr>
      <xdr:spPr>
        <a:xfrm>
          <a:off x="5740400" y="69456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147341</xdr:rowOff>
    </xdr:from>
    <xdr:to>
      <xdr:col>29</xdr:col>
      <xdr:colOff>177800</xdr:colOff>
      <xdr:row>37</xdr:row>
      <xdr:rowOff>77491</xdr:rowOff>
    </xdr:to>
    <xdr:sp macro="" textlink="">
      <xdr:nvSpPr>
        <xdr:cNvPr id="114" name="フローチャート: 判断 113"/>
        <xdr:cNvSpPr/>
      </xdr:nvSpPr>
      <xdr:spPr bwMode="auto">
        <a:xfrm>
          <a:off x="5600700" y="7100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120302</xdr:rowOff>
    </xdr:from>
    <xdr:to>
      <xdr:col>26</xdr:col>
      <xdr:colOff>50800</xdr:colOff>
      <xdr:row>37</xdr:row>
      <xdr:rowOff>135413</xdr:rowOff>
    </xdr:to>
    <xdr:cxnSp macro="">
      <xdr:nvCxnSpPr>
        <xdr:cNvPr id="115" name="直線コネクタ 114"/>
        <xdr:cNvCxnSpPr/>
      </xdr:nvCxnSpPr>
      <xdr:spPr bwMode="auto">
        <a:xfrm flipV="1">
          <a:off x="4305300" y="7245002"/>
          <a:ext cx="698500" cy="15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144369</xdr:rowOff>
    </xdr:from>
    <xdr:to>
      <xdr:col>26</xdr:col>
      <xdr:colOff>101600</xdr:colOff>
      <xdr:row>37</xdr:row>
      <xdr:rowOff>74519</xdr:rowOff>
    </xdr:to>
    <xdr:sp macro="" textlink="">
      <xdr:nvSpPr>
        <xdr:cNvPr id="116" name="フローチャート: 判断 115"/>
        <xdr:cNvSpPr/>
      </xdr:nvSpPr>
      <xdr:spPr bwMode="auto">
        <a:xfrm>
          <a:off x="4953000" y="709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256146</xdr:rowOff>
    </xdr:from>
    <xdr:ext cx="736600" cy="259045"/>
    <xdr:sp macro="" textlink="">
      <xdr:nvSpPr>
        <xdr:cNvPr id="117" name="テキスト ボックス 116"/>
        <xdr:cNvSpPr txBox="1"/>
      </xdr:nvSpPr>
      <xdr:spPr>
        <a:xfrm>
          <a:off x="4622800" y="6866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135413</xdr:rowOff>
    </xdr:from>
    <xdr:to>
      <xdr:col>22</xdr:col>
      <xdr:colOff>114300</xdr:colOff>
      <xdr:row>37</xdr:row>
      <xdr:rowOff>147437</xdr:rowOff>
    </xdr:to>
    <xdr:cxnSp macro="">
      <xdr:nvCxnSpPr>
        <xdr:cNvPr id="118" name="直線コネクタ 117"/>
        <xdr:cNvCxnSpPr/>
      </xdr:nvCxnSpPr>
      <xdr:spPr bwMode="auto">
        <a:xfrm flipV="1">
          <a:off x="3606800" y="7260113"/>
          <a:ext cx="698500" cy="12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144711</xdr:rowOff>
    </xdr:from>
    <xdr:to>
      <xdr:col>22</xdr:col>
      <xdr:colOff>165100</xdr:colOff>
      <xdr:row>37</xdr:row>
      <xdr:rowOff>74861</xdr:rowOff>
    </xdr:to>
    <xdr:sp macro="" textlink="">
      <xdr:nvSpPr>
        <xdr:cNvPr id="119" name="フローチャート: 判断 118"/>
        <xdr:cNvSpPr/>
      </xdr:nvSpPr>
      <xdr:spPr bwMode="auto">
        <a:xfrm>
          <a:off x="4254500" y="70979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256488</xdr:rowOff>
    </xdr:from>
    <xdr:ext cx="762000" cy="259045"/>
    <xdr:sp macro="" textlink="">
      <xdr:nvSpPr>
        <xdr:cNvPr id="120" name="テキスト ボックス 119"/>
        <xdr:cNvSpPr txBox="1"/>
      </xdr:nvSpPr>
      <xdr:spPr>
        <a:xfrm>
          <a:off x="3924300" y="6866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25890</xdr:rowOff>
    </xdr:from>
    <xdr:to>
      <xdr:col>18</xdr:col>
      <xdr:colOff>177800</xdr:colOff>
      <xdr:row>37</xdr:row>
      <xdr:rowOff>147437</xdr:rowOff>
    </xdr:to>
    <xdr:cxnSp macro="">
      <xdr:nvCxnSpPr>
        <xdr:cNvPr id="121" name="直線コネクタ 120"/>
        <xdr:cNvCxnSpPr/>
      </xdr:nvCxnSpPr>
      <xdr:spPr bwMode="auto">
        <a:xfrm>
          <a:off x="2908300" y="7150590"/>
          <a:ext cx="698500" cy="1215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2819</xdr:rowOff>
    </xdr:from>
    <xdr:to>
      <xdr:col>19</xdr:col>
      <xdr:colOff>38100</xdr:colOff>
      <xdr:row>37</xdr:row>
      <xdr:rowOff>104419</xdr:rowOff>
    </xdr:to>
    <xdr:sp macro="" textlink="">
      <xdr:nvSpPr>
        <xdr:cNvPr id="122" name="フローチャート: 判断 121"/>
        <xdr:cNvSpPr/>
      </xdr:nvSpPr>
      <xdr:spPr bwMode="auto">
        <a:xfrm>
          <a:off x="3556000" y="7127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286046</xdr:rowOff>
    </xdr:from>
    <xdr:ext cx="762000" cy="259045"/>
    <xdr:sp macro="" textlink="">
      <xdr:nvSpPr>
        <xdr:cNvPr id="123" name="テキスト ボックス 122"/>
        <xdr:cNvSpPr txBox="1"/>
      </xdr:nvSpPr>
      <xdr:spPr>
        <a:xfrm>
          <a:off x="3225800" y="6896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134196</xdr:rowOff>
    </xdr:from>
    <xdr:to>
      <xdr:col>15</xdr:col>
      <xdr:colOff>101600</xdr:colOff>
      <xdr:row>37</xdr:row>
      <xdr:rowOff>64346</xdr:rowOff>
    </xdr:to>
    <xdr:sp macro="" textlink="">
      <xdr:nvSpPr>
        <xdr:cNvPr id="124" name="フローチャート: 判断 123"/>
        <xdr:cNvSpPr/>
      </xdr:nvSpPr>
      <xdr:spPr bwMode="auto">
        <a:xfrm>
          <a:off x="2857500" y="7087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245973</xdr:rowOff>
    </xdr:from>
    <xdr:ext cx="762000" cy="259045"/>
    <xdr:sp macro="" textlink="">
      <xdr:nvSpPr>
        <xdr:cNvPr id="125" name="テキスト ボックス 124"/>
        <xdr:cNvSpPr txBox="1"/>
      </xdr:nvSpPr>
      <xdr:spPr>
        <a:xfrm>
          <a:off x="2527300" y="685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76954</xdr:rowOff>
    </xdr:from>
    <xdr:to>
      <xdr:col>29</xdr:col>
      <xdr:colOff>177800</xdr:colOff>
      <xdr:row>37</xdr:row>
      <xdr:rowOff>178554</xdr:rowOff>
    </xdr:to>
    <xdr:sp macro="" textlink="">
      <xdr:nvSpPr>
        <xdr:cNvPr id="131" name="楕円 130"/>
        <xdr:cNvSpPr/>
      </xdr:nvSpPr>
      <xdr:spPr bwMode="auto">
        <a:xfrm>
          <a:off x="5600700" y="7201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49031</xdr:rowOff>
    </xdr:from>
    <xdr:ext cx="762000" cy="259045"/>
    <xdr:sp macro="" textlink="">
      <xdr:nvSpPr>
        <xdr:cNvPr id="132" name="人口1人当たり決算額の推移該当値テキスト445"/>
        <xdr:cNvSpPr txBox="1"/>
      </xdr:nvSpPr>
      <xdr:spPr>
        <a:xfrm>
          <a:off x="5740400" y="7173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69502</xdr:rowOff>
    </xdr:from>
    <xdr:to>
      <xdr:col>26</xdr:col>
      <xdr:colOff>101600</xdr:colOff>
      <xdr:row>37</xdr:row>
      <xdr:rowOff>171102</xdr:rowOff>
    </xdr:to>
    <xdr:sp macro="" textlink="">
      <xdr:nvSpPr>
        <xdr:cNvPr id="133" name="楕円 132"/>
        <xdr:cNvSpPr/>
      </xdr:nvSpPr>
      <xdr:spPr bwMode="auto">
        <a:xfrm>
          <a:off x="4953000" y="7194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155879</xdr:rowOff>
    </xdr:from>
    <xdr:ext cx="736600" cy="259045"/>
    <xdr:sp macro="" textlink="">
      <xdr:nvSpPr>
        <xdr:cNvPr id="134" name="テキスト ボックス 133"/>
        <xdr:cNvSpPr txBox="1"/>
      </xdr:nvSpPr>
      <xdr:spPr>
        <a:xfrm>
          <a:off x="4622800" y="728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84613</xdr:rowOff>
    </xdr:from>
    <xdr:to>
      <xdr:col>22</xdr:col>
      <xdr:colOff>165100</xdr:colOff>
      <xdr:row>37</xdr:row>
      <xdr:rowOff>186213</xdr:rowOff>
    </xdr:to>
    <xdr:sp macro="" textlink="">
      <xdr:nvSpPr>
        <xdr:cNvPr id="135" name="楕円 134"/>
        <xdr:cNvSpPr/>
      </xdr:nvSpPr>
      <xdr:spPr bwMode="auto">
        <a:xfrm>
          <a:off x="4254500" y="7209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170990</xdr:rowOff>
    </xdr:from>
    <xdr:ext cx="762000" cy="259045"/>
    <xdr:sp macro="" textlink="">
      <xdr:nvSpPr>
        <xdr:cNvPr id="136" name="テキスト ボックス 135"/>
        <xdr:cNvSpPr txBox="1"/>
      </xdr:nvSpPr>
      <xdr:spPr>
        <a:xfrm>
          <a:off x="3924300" y="729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96637</xdr:rowOff>
    </xdr:from>
    <xdr:to>
      <xdr:col>19</xdr:col>
      <xdr:colOff>38100</xdr:colOff>
      <xdr:row>37</xdr:row>
      <xdr:rowOff>198237</xdr:rowOff>
    </xdr:to>
    <xdr:sp macro="" textlink="">
      <xdr:nvSpPr>
        <xdr:cNvPr id="137" name="楕円 136"/>
        <xdr:cNvSpPr/>
      </xdr:nvSpPr>
      <xdr:spPr bwMode="auto">
        <a:xfrm>
          <a:off x="3556000" y="7221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183014</xdr:rowOff>
    </xdr:from>
    <xdr:ext cx="762000" cy="259045"/>
    <xdr:sp macro="" textlink="">
      <xdr:nvSpPr>
        <xdr:cNvPr id="138" name="テキスト ボックス 137"/>
        <xdr:cNvSpPr txBox="1"/>
      </xdr:nvSpPr>
      <xdr:spPr>
        <a:xfrm>
          <a:off x="3225800" y="73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146540</xdr:rowOff>
    </xdr:from>
    <xdr:to>
      <xdr:col>15</xdr:col>
      <xdr:colOff>101600</xdr:colOff>
      <xdr:row>37</xdr:row>
      <xdr:rowOff>76690</xdr:rowOff>
    </xdr:to>
    <xdr:sp macro="" textlink="">
      <xdr:nvSpPr>
        <xdr:cNvPr id="139" name="楕円 138"/>
        <xdr:cNvSpPr/>
      </xdr:nvSpPr>
      <xdr:spPr bwMode="auto">
        <a:xfrm>
          <a:off x="2857500" y="7099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61467</xdr:rowOff>
    </xdr:from>
    <xdr:ext cx="762000" cy="259045"/>
    <xdr:sp macro="" textlink="">
      <xdr:nvSpPr>
        <xdr:cNvPr id="140" name="テキスト ボックス 139"/>
        <xdr:cNvSpPr txBox="1"/>
      </xdr:nvSpPr>
      <xdr:spPr>
        <a:xfrm>
          <a:off x="2527300" y="718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20,125
19,980
151.34
13,068,304
11,781,761
697,764
6,719,915
11,222,605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140062</xdr:rowOff>
    </xdr:from>
    <xdr:to>
      <xdr:col>24</xdr:col>
      <xdr:colOff>62865</xdr:colOff>
      <xdr:row>39</xdr:row>
      <xdr:rowOff>83845</xdr:rowOff>
    </xdr:to>
    <xdr:cxnSp macro="">
      <xdr:nvCxnSpPr>
        <xdr:cNvPr id="56" name="直線コネクタ 55"/>
        <xdr:cNvCxnSpPr/>
      </xdr:nvCxnSpPr>
      <xdr:spPr>
        <a:xfrm flipV="1">
          <a:off x="4633595" y="5112112"/>
          <a:ext cx="1270" cy="1658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87672</xdr:rowOff>
    </xdr:from>
    <xdr:ext cx="534377" cy="259045"/>
    <xdr:sp macro="" textlink="">
      <xdr:nvSpPr>
        <xdr:cNvPr id="57" name="人件費最小値テキスト"/>
        <xdr:cNvSpPr txBox="1"/>
      </xdr:nvSpPr>
      <xdr:spPr>
        <a:xfrm>
          <a:off x="4686300" y="67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83845</xdr:rowOff>
    </xdr:from>
    <xdr:to>
      <xdr:col>24</xdr:col>
      <xdr:colOff>152400</xdr:colOff>
      <xdr:row>39</xdr:row>
      <xdr:rowOff>83845</xdr:rowOff>
    </xdr:to>
    <xdr:cxnSp macro="">
      <xdr:nvCxnSpPr>
        <xdr:cNvPr id="58" name="直線コネクタ 57"/>
        <xdr:cNvCxnSpPr/>
      </xdr:nvCxnSpPr>
      <xdr:spPr>
        <a:xfrm>
          <a:off x="4546600" y="677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86739</xdr:rowOff>
    </xdr:from>
    <xdr:ext cx="599010" cy="259045"/>
    <xdr:sp macro="" textlink="">
      <xdr:nvSpPr>
        <xdr:cNvPr id="59" name="人件費最大値テキスト"/>
        <xdr:cNvSpPr txBox="1"/>
      </xdr:nvSpPr>
      <xdr:spPr>
        <a:xfrm>
          <a:off x="4686300" y="488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140062</xdr:rowOff>
    </xdr:from>
    <xdr:to>
      <xdr:col>24</xdr:col>
      <xdr:colOff>152400</xdr:colOff>
      <xdr:row>29</xdr:row>
      <xdr:rowOff>140062</xdr:rowOff>
    </xdr:to>
    <xdr:cxnSp macro="">
      <xdr:nvCxnSpPr>
        <xdr:cNvPr id="60" name="直線コネクタ 59"/>
        <xdr:cNvCxnSpPr/>
      </xdr:nvCxnSpPr>
      <xdr:spPr>
        <a:xfrm>
          <a:off x="4546600" y="5112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11932</xdr:rowOff>
    </xdr:from>
    <xdr:to>
      <xdr:col>24</xdr:col>
      <xdr:colOff>63500</xdr:colOff>
      <xdr:row>35</xdr:row>
      <xdr:rowOff>27496</xdr:rowOff>
    </xdr:to>
    <xdr:cxnSp macro="">
      <xdr:nvCxnSpPr>
        <xdr:cNvPr id="61" name="直線コネクタ 60"/>
        <xdr:cNvCxnSpPr/>
      </xdr:nvCxnSpPr>
      <xdr:spPr>
        <a:xfrm flipV="1">
          <a:off x="3797300" y="6012682"/>
          <a:ext cx="838200" cy="1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34085</xdr:rowOff>
    </xdr:from>
    <xdr:ext cx="534377" cy="259045"/>
    <xdr:sp macro="" textlink="">
      <xdr:nvSpPr>
        <xdr:cNvPr id="62" name="人件費平均値テキスト"/>
        <xdr:cNvSpPr txBox="1"/>
      </xdr:nvSpPr>
      <xdr:spPr>
        <a:xfrm>
          <a:off x="4686300" y="6206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55658</xdr:rowOff>
    </xdr:from>
    <xdr:to>
      <xdr:col>24</xdr:col>
      <xdr:colOff>114300</xdr:colOff>
      <xdr:row>36</xdr:row>
      <xdr:rowOff>157258</xdr:rowOff>
    </xdr:to>
    <xdr:sp macro="" textlink="">
      <xdr:nvSpPr>
        <xdr:cNvPr id="63" name="フローチャート: 判断 62"/>
        <xdr:cNvSpPr/>
      </xdr:nvSpPr>
      <xdr:spPr>
        <a:xfrm>
          <a:off x="4584700" y="622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27496</xdr:rowOff>
    </xdr:from>
    <xdr:to>
      <xdr:col>19</xdr:col>
      <xdr:colOff>177800</xdr:colOff>
      <xdr:row>35</xdr:row>
      <xdr:rowOff>36106</xdr:rowOff>
    </xdr:to>
    <xdr:cxnSp macro="">
      <xdr:nvCxnSpPr>
        <xdr:cNvPr id="64" name="直線コネクタ 63"/>
        <xdr:cNvCxnSpPr/>
      </xdr:nvCxnSpPr>
      <xdr:spPr>
        <a:xfrm flipV="1">
          <a:off x="2908300" y="6028246"/>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58439</xdr:rowOff>
    </xdr:from>
    <xdr:to>
      <xdr:col>20</xdr:col>
      <xdr:colOff>38100</xdr:colOff>
      <xdr:row>36</xdr:row>
      <xdr:rowOff>160039</xdr:rowOff>
    </xdr:to>
    <xdr:sp macro="" textlink="">
      <xdr:nvSpPr>
        <xdr:cNvPr id="65" name="フローチャート: 判断 64"/>
        <xdr:cNvSpPr/>
      </xdr:nvSpPr>
      <xdr:spPr>
        <a:xfrm>
          <a:off x="3746500" y="623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151166</xdr:rowOff>
    </xdr:from>
    <xdr:ext cx="534377" cy="259045"/>
    <xdr:sp macro="" textlink="">
      <xdr:nvSpPr>
        <xdr:cNvPr id="66" name="テキスト ボックス 65"/>
        <xdr:cNvSpPr txBox="1"/>
      </xdr:nvSpPr>
      <xdr:spPr>
        <a:xfrm>
          <a:off x="3530111" y="632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36106</xdr:rowOff>
    </xdr:from>
    <xdr:to>
      <xdr:col>15</xdr:col>
      <xdr:colOff>50800</xdr:colOff>
      <xdr:row>35</xdr:row>
      <xdr:rowOff>75768</xdr:rowOff>
    </xdr:to>
    <xdr:cxnSp macro="">
      <xdr:nvCxnSpPr>
        <xdr:cNvPr id="67" name="直線コネクタ 66"/>
        <xdr:cNvCxnSpPr/>
      </xdr:nvCxnSpPr>
      <xdr:spPr>
        <a:xfrm flipV="1">
          <a:off x="2019300" y="6036856"/>
          <a:ext cx="8890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47790</xdr:rowOff>
    </xdr:from>
    <xdr:to>
      <xdr:col>15</xdr:col>
      <xdr:colOff>101600</xdr:colOff>
      <xdr:row>36</xdr:row>
      <xdr:rowOff>149390</xdr:rowOff>
    </xdr:to>
    <xdr:sp macro="" textlink="">
      <xdr:nvSpPr>
        <xdr:cNvPr id="68" name="フローチャート: 判断 67"/>
        <xdr:cNvSpPr/>
      </xdr:nvSpPr>
      <xdr:spPr>
        <a:xfrm>
          <a:off x="2857500" y="62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140517</xdr:rowOff>
    </xdr:from>
    <xdr:ext cx="534377" cy="259045"/>
    <xdr:sp macro="" textlink="">
      <xdr:nvSpPr>
        <xdr:cNvPr id="69" name="テキスト ボックス 68"/>
        <xdr:cNvSpPr txBox="1"/>
      </xdr:nvSpPr>
      <xdr:spPr>
        <a:xfrm>
          <a:off x="2641111" y="631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43707</xdr:rowOff>
    </xdr:from>
    <xdr:to>
      <xdr:col>10</xdr:col>
      <xdr:colOff>114300</xdr:colOff>
      <xdr:row>35</xdr:row>
      <xdr:rowOff>75768</xdr:rowOff>
    </xdr:to>
    <xdr:cxnSp macro="">
      <xdr:nvCxnSpPr>
        <xdr:cNvPr id="70" name="直線コネクタ 69"/>
        <xdr:cNvCxnSpPr/>
      </xdr:nvCxnSpPr>
      <xdr:spPr>
        <a:xfrm>
          <a:off x="1130300" y="6044457"/>
          <a:ext cx="8890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140087</xdr:rowOff>
    </xdr:from>
    <xdr:to>
      <xdr:col>10</xdr:col>
      <xdr:colOff>165100</xdr:colOff>
      <xdr:row>37</xdr:row>
      <xdr:rowOff>70237</xdr:rowOff>
    </xdr:to>
    <xdr:sp macro="" textlink="">
      <xdr:nvSpPr>
        <xdr:cNvPr id="71" name="フローチャート: 判断 70"/>
        <xdr:cNvSpPr/>
      </xdr:nvSpPr>
      <xdr:spPr>
        <a:xfrm>
          <a:off x="1968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61364</xdr:rowOff>
    </xdr:from>
    <xdr:ext cx="534377" cy="259045"/>
    <xdr:sp macro="" textlink="">
      <xdr:nvSpPr>
        <xdr:cNvPr id="72" name="テキスト ボックス 71"/>
        <xdr:cNvSpPr txBox="1"/>
      </xdr:nvSpPr>
      <xdr:spPr>
        <a:xfrm>
          <a:off x="1752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151022</xdr:rowOff>
    </xdr:from>
    <xdr:to>
      <xdr:col>6</xdr:col>
      <xdr:colOff>38100</xdr:colOff>
      <xdr:row>37</xdr:row>
      <xdr:rowOff>81172</xdr:rowOff>
    </xdr:to>
    <xdr:sp macro="" textlink="">
      <xdr:nvSpPr>
        <xdr:cNvPr id="73" name="フローチャート: 判断 72"/>
        <xdr:cNvSpPr/>
      </xdr:nvSpPr>
      <xdr:spPr>
        <a:xfrm>
          <a:off x="1079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72299</xdr:rowOff>
    </xdr:from>
    <xdr:ext cx="534377" cy="259045"/>
    <xdr:sp macro="" textlink="">
      <xdr:nvSpPr>
        <xdr:cNvPr id="74" name="テキスト ボックス 73"/>
        <xdr:cNvSpPr txBox="1"/>
      </xdr:nvSpPr>
      <xdr:spPr>
        <a:xfrm>
          <a:off x="863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132582</xdr:rowOff>
    </xdr:from>
    <xdr:to>
      <xdr:col>24</xdr:col>
      <xdr:colOff>114300</xdr:colOff>
      <xdr:row>35</xdr:row>
      <xdr:rowOff>62732</xdr:rowOff>
    </xdr:to>
    <xdr:sp macro="" textlink="">
      <xdr:nvSpPr>
        <xdr:cNvPr id="80" name="楕円 79"/>
        <xdr:cNvSpPr/>
      </xdr:nvSpPr>
      <xdr:spPr>
        <a:xfrm>
          <a:off x="4584700" y="596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155459</xdr:rowOff>
    </xdr:from>
    <xdr:ext cx="534377" cy="259045"/>
    <xdr:sp macro="" textlink="">
      <xdr:nvSpPr>
        <xdr:cNvPr id="81" name="人件費該当値テキスト"/>
        <xdr:cNvSpPr txBox="1"/>
      </xdr:nvSpPr>
      <xdr:spPr>
        <a:xfrm>
          <a:off x="4686300" y="581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148146</xdr:rowOff>
    </xdr:from>
    <xdr:to>
      <xdr:col>20</xdr:col>
      <xdr:colOff>38100</xdr:colOff>
      <xdr:row>35</xdr:row>
      <xdr:rowOff>78296</xdr:rowOff>
    </xdr:to>
    <xdr:sp macro="" textlink="">
      <xdr:nvSpPr>
        <xdr:cNvPr id="82" name="楕円 81"/>
        <xdr:cNvSpPr/>
      </xdr:nvSpPr>
      <xdr:spPr>
        <a:xfrm>
          <a:off x="3746500" y="597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94823</xdr:rowOff>
    </xdr:from>
    <xdr:ext cx="534377" cy="259045"/>
    <xdr:sp macro="" textlink="">
      <xdr:nvSpPr>
        <xdr:cNvPr id="83" name="テキスト ボックス 82"/>
        <xdr:cNvSpPr txBox="1"/>
      </xdr:nvSpPr>
      <xdr:spPr>
        <a:xfrm>
          <a:off x="3530111" y="575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156756</xdr:rowOff>
    </xdr:from>
    <xdr:to>
      <xdr:col>15</xdr:col>
      <xdr:colOff>101600</xdr:colOff>
      <xdr:row>35</xdr:row>
      <xdr:rowOff>86906</xdr:rowOff>
    </xdr:to>
    <xdr:sp macro="" textlink="">
      <xdr:nvSpPr>
        <xdr:cNvPr id="84" name="楕円 83"/>
        <xdr:cNvSpPr/>
      </xdr:nvSpPr>
      <xdr:spPr>
        <a:xfrm>
          <a:off x="2857500" y="598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103433</xdr:rowOff>
    </xdr:from>
    <xdr:ext cx="534377" cy="259045"/>
    <xdr:sp macro="" textlink="">
      <xdr:nvSpPr>
        <xdr:cNvPr id="85" name="テキスト ボックス 84"/>
        <xdr:cNvSpPr txBox="1"/>
      </xdr:nvSpPr>
      <xdr:spPr>
        <a:xfrm>
          <a:off x="2641111" y="576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24968</xdr:rowOff>
    </xdr:from>
    <xdr:to>
      <xdr:col>10</xdr:col>
      <xdr:colOff>165100</xdr:colOff>
      <xdr:row>35</xdr:row>
      <xdr:rowOff>126568</xdr:rowOff>
    </xdr:to>
    <xdr:sp macro="" textlink="">
      <xdr:nvSpPr>
        <xdr:cNvPr id="86" name="楕円 85"/>
        <xdr:cNvSpPr/>
      </xdr:nvSpPr>
      <xdr:spPr>
        <a:xfrm>
          <a:off x="1968500" y="602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143095</xdr:rowOff>
    </xdr:from>
    <xdr:ext cx="534377" cy="259045"/>
    <xdr:sp macro="" textlink="">
      <xdr:nvSpPr>
        <xdr:cNvPr id="87" name="テキスト ボックス 86"/>
        <xdr:cNvSpPr txBox="1"/>
      </xdr:nvSpPr>
      <xdr:spPr>
        <a:xfrm>
          <a:off x="1752111" y="580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164357</xdr:rowOff>
    </xdr:from>
    <xdr:to>
      <xdr:col>6</xdr:col>
      <xdr:colOff>38100</xdr:colOff>
      <xdr:row>35</xdr:row>
      <xdr:rowOff>94507</xdr:rowOff>
    </xdr:to>
    <xdr:sp macro="" textlink="">
      <xdr:nvSpPr>
        <xdr:cNvPr id="88" name="楕円 87"/>
        <xdr:cNvSpPr/>
      </xdr:nvSpPr>
      <xdr:spPr>
        <a:xfrm>
          <a:off x="1079500" y="599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111034</xdr:rowOff>
    </xdr:from>
    <xdr:ext cx="534377" cy="259045"/>
    <xdr:sp macro="" textlink="">
      <xdr:nvSpPr>
        <xdr:cNvPr id="89" name="テキスト ボックス 88"/>
        <xdr:cNvSpPr txBox="1"/>
      </xdr:nvSpPr>
      <xdr:spPr>
        <a:xfrm>
          <a:off x="863111" y="57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168942</xdr:rowOff>
    </xdr:from>
    <xdr:to>
      <xdr:col>24</xdr:col>
      <xdr:colOff>62865</xdr:colOff>
      <xdr:row>57</xdr:row>
      <xdr:rowOff>153877</xdr:rowOff>
    </xdr:to>
    <xdr:cxnSp macro="">
      <xdr:nvCxnSpPr>
        <xdr:cNvPr id="111" name="直線コネクタ 110"/>
        <xdr:cNvCxnSpPr/>
      </xdr:nvCxnSpPr>
      <xdr:spPr>
        <a:xfrm flipV="1">
          <a:off x="4633595" y="8912892"/>
          <a:ext cx="1270" cy="1013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157704</xdr:rowOff>
    </xdr:from>
    <xdr:ext cx="534377" cy="259045"/>
    <xdr:sp macro="" textlink="">
      <xdr:nvSpPr>
        <xdr:cNvPr id="112" name="物件費最小値テキスト"/>
        <xdr:cNvSpPr txBox="1"/>
      </xdr:nvSpPr>
      <xdr:spPr>
        <a:xfrm>
          <a:off x="4686300" y="993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153877</xdr:rowOff>
    </xdr:from>
    <xdr:to>
      <xdr:col>24</xdr:col>
      <xdr:colOff>152400</xdr:colOff>
      <xdr:row>57</xdr:row>
      <xdr:rowOff>153877</xdr:rowOff>
    </xdr:to>
    <xdr:cxnSp macro="">
      <xdr:nvCxnSpPr>
        <xdr:cNvPr id="113" name="直線コネクタ 112"/>
        <xdr:cNvCxnSpPr/>
      </xdr:nvCxnSpPr>
      <xdr:spPr>
        <a:xfrm>
          <a:off x="4546600" y="992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115619</xdr:rowOff>
    </xdr:from>
    <xdr:ext cx="599010" cy="259045"/>
    <xdr:sp macro="" textlink="">
      <xdr:nvSpPr>
        <xdr:cNvPr id="114" name="物件費最大値テキスト"/>
        <xdr:cNvSpPr txBox="1"/>
      </xdr:nvSpPr>
      <xdr:spPr>
        <a:xfrm>
          <a:off x="4686300" y="868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168942</xdr:rowOff>
    </xdr:from>
    <xdr:to>
      <xdr:col>24</xdr:col>
      <xdr:colOff>152400</xdr:colOff>
      <xdr:row>51</xdr:row>
      <xdr:rowOff>168942</xdr:rowOff>
    </xdr:to>
    <xdr:cxnSp macro="">
      <xdr:nvCxnSpPr>
        <xdr:cNvPr id="115" name="直線コネクタ 114"/>
        <xdr:cNvCxnSpPr/>
      </xdr:nvCxnSpPr>
      <xdr:spPr>
        <a:xfrm>
          <a:off x="4546600" y="8912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99046</xdr:rowOff>
    </xdr:from>
    <xdr:to>
      <xdr:col>24</xdr:col>
      <xdr:colOff>63500</xdr:colOff>
      <xdr:row>56</xdr:row>
      <xdr:rowOff>107161</xdr:rowOff>
    </xdr:to>
    <xdr:cxnSp macro="">
      <xdr:nvCxnSpPr>
        <xdr:cNvPr id="116" name="直線コネクタ 115"/>
        <xdr:cNvCxnSpPr/>
      </xdr:nvCxnSpPr>
      <xdr:spPr>
        <a:xfrm flipV="1">
          <a:off x="3797300" y="9700246"/>
          <a:ext cx="8382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93758</xdr:rowOff>
    </xdr:from>
    <xdr:ext cx="534377" cy="259045"/>
    <xdr:sp macro="" textlink="">
      <xdr:nvSpPr>
        <xdr:cNvPr id="117" name="物件費平均値テキスト"/>
        <xdr:cNvSpPr txBox="1"/>
      </xdr:nvSpPr>
      <xdr:spPr>
        <a:xfrm>
          <a:off x="4686300" y="9694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115331</xdr:rowOff>
    </xdr:from>
    <xdr:to>
      <xdr:col>24</xdr:col>
      <xdr:colOff>114300</xdr:colOff>
      <xdr:row>57</xdr:row>
      <xdr:rowOff>45481</xdr:rowOff>
    </xdr:to>
    <xdr:sp macro="" textlink="">
      <xdr:nvSpPr>
        <xdr:cNvPr id="118" name="フローチャート: 判断 117"/>
        <xdr:cNvSpPr/>
      </xdr:nvSpPr>
      <xdr:spPr>
        <a:xfrm>
          <a:off x="4584700" y="971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93765</xdr:rowOff>
    </xdr:from>
    <xdr:to>
      <xdr:col>19</xdr:col>
      <xdr:colOff>177800</xdr:colOff>
      <xdr:row>56</xdr:row>
      <xdr:rowOff>107161</xdr:rowOff>
    </xdr:to>
    <xdr:cxnSp macro="">
      <xdr:nvCxnSpPr>
        <xdr:cNvPr id="119" name="直線コネクタ 118"/>
        <xdr:cNvCxnSpPr/>
      </xdr:nvCxnSpPr>
      <xdr:spPr>
        <a:xfrm>
          <a:off x="2908300" y="9694965"/>
          <a:ext cx="889000" cy="1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62912</xdr:rowOff>
    </xdr:from>
    <xdr:to>
      <xdr:col>20</xdr:col>
      <xdr:colOff>38100</xdr:colOff>
      <xdr:row>56</xdr:row>
      <xdr:rowOff>164512</xdr:rowOff>
    </xdr:to>
    <xdr:sp macro="" textlink="">
      <xdr:nvSpPr>
        <xdr:cNvPr id="120" name="フローチャート: 判断 119"/>
        <xdr:cNvSpPr/>
      </xdr:nvSpPr>
      <xdr:spPr>
        <a:xfrm>
          <a:off x="3746500" y="966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155639</xdr:rowOff>
    </xdr:from>
    <xdr:ext cx="534377" cy="259045"/>
    <xdr:sp macro="" textlink="">
      <xdr:nvSpPr>
        <xdr:cNvPr id="121" name="テキスト ボックス 120"/>
        <xdr:cNvSpPr txBox="1"/>
      </xdr:nvSpPr>
      <xdr:spPr>
        <a:xfrm>
          <a:off x="3530111" y="975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93765</xdr:rowOff>
    </xdr:from>
    <xdr:to>
      <xdr:col>15</xdr:col>
      <xdr:colOff>50800</xdr:colOff>
      <xdr:row>56</xdr:row>
      <xdr:rowOff>115583</xdr:rowOff>
    </xdr:to>
    <xdr:cxnSp macro="">
      <xdr:nvCxnSpPr>
        <xdr:cNvPr id="122" name="直線コネクタ 121"/>
        <xdr:cNvCxnSpPr/>
      </xdr:nvCxnSpPr>
      <xdr:spPr>
        <a:xfrm flipV="1">
          <a:off x="2019300" y="9694965"/>
          <a:ext cx="889000" cy="2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113530</xdr:rowOff>
    </xdr:from>
    <xdr:to>
      <xdr:col>15</xdr:col>
      <xdr:colOff>101600</xdr:colOff>
      <xdr:row>57</xdr:row>
      <xdr:rowOff>43680</xdr:rowOff>
    </xdr:to>
    <xdr:sp macro="" textlink="">
      <xdr:nvSpPr>
        <xdr:cNvPr id="123" name="フローチャート: 判断 122"/>
        <xdr:cNvSpPr/>
      </xdr:nvSpPr>
      <xdr:spPr>
        <a:xfrm>
          <a:off x="2857500" y="9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34807</xdr:rowOff>
    </xdr:from>
    <xdr:ext cx="534377" cy="259045"/>
    <xdr:sp macro="" textlink="">
      <xdr:nvSpPr>
        <xdr:cNvPr id="124" name="テキスト ボックス 123"/>
        <xdr:cNvSpPr txBox="1"/>
      </xdr:nvSpPr>
      <xdr:spPr>
        <a:xfrm>
          <a:off x="2641111" y="980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115583</xdr:rowOff>
    </xdr:from>
    <xdr:to>
      <xdr:col>10</xdr:col>
      <xdr:colOff>114300</xdr:colOff>
      <xdr:row>56</xdr:row>
      <xdr:rowOff>141090</xdr:rowOff>
    </xdr:to>
    <xdr:cxnSp macro="">
      <xdr:nvCxnSpPr>
        <xdr:cNvPr id="125" name="直線コネクタ 124"/>
        <xdr:cNvCxnSpPr/>
      </xdr:nvCxnSpPr>
      <xdr:spPr>
        <a:xfrm flipV="1">
          <a:off x="1130300" y="9716783"/>
          <a:ext cx="889000" cy="2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10413</xdr:rowOff>
    </xdr:from>
    <xdr:to>
      <xdr:col>10</xdr:col>
      <xdr:colOff>165100</xdr:colOff>
      <xdr:row>57</xdr:row>
      <xdr:rowOff>112013</xdr:rowOff>
    </xdr:to>
    <xdr:sp macro="" textlink="">
      <xdr:nvSpPr>
        <xdr:cNvPr id="126" name="フローチャート: 判断 125"/>
        <xdr:cNvSpPr/>
      </xdr:nvSpPr>
      <xdr:spPr>
        <a:xfrm>
          <a:off x="1968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103140</xdr:rowOff>
    </xdr:from>
    <xdr:ext cx="534377" cy="259045"/>
    <xdr:sp macro="" textlink="">
      <xdr:nvSpPr>
        <xdr:cNvPr id="127" name="テキスト ボックス 126"/>
        <xdr:cNvSpPr txBox="1"/>
      </xdr:nvSpPr>
      <xdr:spPr>
        <a:xfrm>
          <a:off x="1752111" y="98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24060</xdr:rowOff>
    </xdr:from>
    <xdr:to>
      <xdr:col>6</xdr:col>
      <xdr:colOff>38100</xdr:colOff>
      <xdr:row>57</xdr:row>
      <xdr:rowOff>125660</xdr:rowOff>
    </xdr:to>
    <xdr:sp macro="" textlink="">
      <xdr:nvSpPr>
        <xdr:cNvPr id="128" name="フローチャート: 判断 127"/>
        <xdr:cNvSpPr/>
      </xdr:nvSpPr>
      <xdr:spPr>
        <a:xfrm>
          <a:off x="1079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116787</xdr:rowOff>
    </xdr:from>
    <xdr:ext cx="534377" cy="259045"/>
    <xdr:sp macro="" textlink="">
      <xdr:nvSpPr>
        <xdr:cNvPr id="129" name="テキスト ボックス 128"/>
        <xdr:cNvSpPr txBox="1"/>
      </xdr:nvSpPr>
      <xdr:spPr>
        <a:xfrm>
          <a:off x="863111" y="988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48246</xdr:rowOff>
    </xdr:from>
    <xdr:to>
      <xdr:col>24</xdr:col>
      <xdr:colOff>114300</xdr:colOff>
      <xdr:row>56</xdr:row>
      <xdr:rowOff>149846</xdr:rowOff>
    </xdr:to>
    <xdr:sp macro="" textlink="">
      <xdr:nvSpPr>
        <xdr:cNvPr id="135" name="楕円 134"/>
        <xdr:cNvSpPr/>
      </xdr:nvSpPr>
      <xdr:spPr>
        <a:xfrm>
          <a:off x="4584700" y="964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71123</xdr:rowOff>
    </xdr:from>
    <xdr:ext cx="534377" cy="259045"/>
    <xdr:sp macro="" textlink="">
      <xdr:nvSpPr>
        <xdr:cNvPr id="136" name="物件費該当値テキスト"/>
        <xdr:cNvSpPr txBox="1"/>
      </xdr:nvSpPr>
      <xdr:spPr>
        <a:xfrm>
          <a:off x="4686300" y="950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56361</xdr:rowOff>
    </xdr:from>
    <xdr:to>
      <xdr:col>20</xdr:col>
      <xdr:colOff>38100</xdr:colOff>
      <xdr:row>56</xdr:row>
      <xdr:rowOff>157961</xdr:rowOff>
    </xdr:to>
    <xdr:sp macro="" textlink="">
      <xdr:nvSpPr>
        <xdr:cNvPr id="137" name="楕円 136"/>
        <xdr:cNvSpPr/>
      </xdr:nvSpPr>
      <xdr:spPr>
        <a:xfrm>
          <a:off x="3746500" y="965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3038</xdr:rowOff>
    </xdr:from>
    <xdr:ext cx="534377" cy="259045"/>
    <xdr:sp macro="" textlink="">
      <xdr:nvSpPr>
        <xdr:cNvPr id="138" name="テキスト ボックス 137"/>
        <xdr:cNvSpPr txBox="1"/>
      </xdr:nvSpPr>
      <xdr:spPr>
        <a:xfrm>
          <a:off x="3530111" y="943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42965</xdr:rowOff>
    </xdr:from>
    <xdr:to>
      <xdr:col>15</xdr:col>
      <xdr:colOff>101600</xdr:colOff>
      <xdr:row>56</xdr:row>
      <xdr:rowOff>144565</xdr:rowOff>
    </xdr:to>
    <xdr:sp macro="" textlink="">
      <xdr:nvSpPr>
        <xdr:cNvPr id="139" name="楕円 138"/>
        <xdr:cNvSpPr/>
      </xdr:nvSpPr>
      <xdr:spPr>
        <a:xfrm>
          <a:off x="2857500" y="964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161092</xdr:rowOff>
    </xdr:from>
    <xdr:ext cx="534377" cy="259045"/>
    <xdr:sp macro="" textlink="">
      <xdr:nvSpPr>
        <xdr:cNvPr id="140" name="テキスト ボックス 139"/>
        <xdr:cNvSpPr txBox="1"/>
      </xdr:nvSpPr>
      <xdr:spPr>
        <a:xfrm>
          <a:off x="2641111" y="941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64783</xdr:rowOff>
    </xdr:from>
    <xdr:to>
      <xdr:col>10</xdr:col>
      <xdr:colOff>165100</xdr:colOff>
      <xdr:row>56</xdr:row>
      <xdr:rowOff>166383</xdr:rowOff>
    </xdr:to>
    <xdr:sp macro="" textlink="">
      <xdr:nvSpPr>
        <xdr:cNvPr id="141" name="楕円 140"/>
        <xdr:cNvSpPr/>
      </xdr:nvSpPr>
      <xdr:spPr>
        <a:xfrm>
          <a:off x="1968500" y="966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11460</xdr:rowOff>
    </xdr:from>
    <xdr:ext cx="534377" cy="259045"/>
    <xdr:sp macro="" textlink="">
      <xdr:nvSpPr>
        <xdr:cNvPr id="142" name="テキスト ボックス 141"/>
        <xdr:cNvSpPr txBox="1"/>
      </xdr:nvSpPr>
      <xdr:spPr>
        <a:xfrm>
          <a:off x="1752111" y="944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90290</xdr:rowOff>
    </xdr:from>
    <xdr:to>
      <xdr:col>6</xdr:col>
      <xdr:colOff>38100</xdr:colOff>
      <xdr:row>57</xdr:row>
      <xdr:rowOff>20440</xdr:rowOff>
    </xdr:to>
    <xdr:sp macro="" textlink="">
      <xdr:nvSpPr>
        <xdr:cNvPr id="143" name="楕円 142"/>
        <xdr:cNvSpPr/>
      </xdr:nvSpPr>
      <xdr:spPr>
        <a:xfrm>
          <a:off x="1079500" y="969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36967</xdr:rowOff>
    </xdr:from>
    <xdr:ext cx="534377" cy="259045"/>
    <xdr:sp macro="" textlink="">
      <xdr:nvSpPr>
        <xdr:cNvPr id="144" name="テキスト ボックス 143"/>
        <xdr:cNvSpPr txBox="1"/>
      </xdr:nvSpPr>
      <xdr:spPr>
        <a:xfrm>
          <a:off x="863111" y="946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103353</xdr:rowOff>
    </xdr:from>
    <xdr:to>
      <xdr:col>24</xdr:col>
      <xdr:colOff>62865</xdr:colOff>
      <xdr:row>78</xdr:row>
      <xdr:rowOff>109159</xdr:rowOff>
    </xdr:to>
    <xdr:cxnSp macro="">
      <xdr:nvCxnSpPr>
        <xdr:cNvPr id="166" name="直線コネクタ 165"/>
        <xdr:cNvCxnSpPr/>
      </xdr:nvCxnSpPr>
      <xdr:spPr>
        <a:xfrm flipV="1">
          <a:off x="4633595" y="12447753"/>
          <a:ext cx="1270" cy="103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112986</xdr:rowOff>
    </xdr:from>
    <xdr:ext cx="378565" cy="259045"/>
    <xdr:sp macro="" textlink="">
      <xdr:nvSpPr>
        <xdr:cNvPr id="167" name="維持補修費最小値テキスト"/>
        <xdr:cNvSpPr txBox="1"/>
      </xdr:nvSpPr>
      <xdr:spPr>
        <a:xfrm>
          <a:off x="4686300" y="13486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109159</xdr:rowOff>
    </xdr:from>
    <xdr:to>
      <xdr:col>24</xdr:col>
      <xdr:colOff>152400</xdr:colOff>
      <xdr:row>78</xdr:row>
      <xdr:rowOff>109159</xdr:rowOff>
    </xdr:to>
    <xdr:cxnSp macro="">
      <xdr:nvCxnSpPr>
        <xdr:cNvPr id="168" name="直線コネクタ 167"/>
        <xdr:cNvCxnSpPr/>
      </xdr:nvCxnSpPr>
      <xdr:spPr>
        <a:xfrm>
          <a:off x="4546600" y="1348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50030</xdr:rowOff>
    </xdr:from>
    <xdr:ext cx="534377" cy="259045"/>
    <xdr:sp macro="" textlink="">
      <xdr:nvSpPr>
        <xdr:cNvPr id="169" name="維持補修費最大値テキスト"/>
        <xdr:cNvSpPr txBox="1"/>
      </xdr:nvSpPr>
      <xdr:spPr>
        <a:xfrm>
          <a:off x="4686300" y="1222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103353</xdr:rowOff>
    </xdr:from>
    <xdr:to>
      <xdr:col>24</xdr:col>
      <xdr:colOff>152400</xdr:colOff>
      <xdr:row>72</xdr:row>
      <xdr:rowOff>103353</xdr:rowOff>
    </xdr:to>
    <xdr:cxnSp macro="">
      <xdr:nvCxnSpPr>
        <xdr:cNvPr id="170" name="直線コネクタ 169"/>
        <xdr:cNvCxnSpPr/>
      </xdr:nvCxnSpPr>
      <xdr:spPr>
        <a:xfrm>
          <a:off x="4546600" y="124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22062</xdr:rowOff>
    </xdr:from>
    <xdr:to>
      <xdr:col>24</xdr:col>
      <xdr:colOff>63500</xdr:colOff>
      <xdr:row>78</xdr:row>
      <xdr:rowOff>41311</xdr:rowOff>
    </xdr:to>
    <xdr:cxnSp macro="">
      <xdr:nvCxnSpPr>
        <xdr:cNvPr id="171" name="直線コネクタ 170"/>
        <xdr:cNvCxnSpPr/>
      </xdr:nvCxnSpPr>
      <xdr:spPr>
        <a:xfrm>
          <a:off x="3797300" y="13395162"/>
          <a:ext cx="838200" cy="19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64502</xdr:rowOff>
    </xdr:from>
    <xdr:ext cx="469744" cy="259045"/>
    <xdr:sp macro="" textlink="">
      <xdr:nvSpPr>
        <xdr:cNvPr id="172" name="維持補修費平均値テキスト"/>
        <xdr:cNvSpPr txBox="1"/>
      </xdr:nvSpPr>
      <xdr:spPr>
        <a:xfrm>
          <a:off x="4686300" y="13094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41625</xdr:rowOff>
    </xdr:from>
    <xdr:to>
      <xdr:col>24</xdr:col>
      <xdr:colOff>114300</xdr:colOff>
      <xdr:row>77</xdr:row>
      <xdr:rowOff>143225</xdr:rowOff>
    </xdr:to>
    <xdr:sp macro="" textlink="">
      <xdr:nvSpPr>
        <xdr:cNvPr id="173" name="フローチャート: 判断 172"/>
        <xdr:cNvSpPr/>
      </xdr:nvSpPr>
      <xdr:spPr>
        <a:xfrm>
          <a:off x="45847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22062</xdr:rowOff>
    </xdr:from>
    <xdr:to>
      <xdr:col>19</xdr:col>
      <xdr:colOff>177800</xdr:colOff>
      <xdr:row>78</xdr:row>
      <xdr:rowOff>30429</xdr:rowOff>
    </xdr:to>
    <xdr:cxnSp macro="">
      <xdr:nvCxnSpPr>
        <xdr:cNvPr id="174" name="直線コネクタ 173"/>
        <xdr:cNvCxnSpPr/>
      </xdr:nvCxnSpPr>
      <xdr:spPr>
        <a:xfrm flipV="1">
          <a:off x="2908300" y="13395162"/>
          <a:ext cx="88900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85426</xdr:rowOff>
    </xdr:from>
    <xdr:to>
      <xdr:col>20</xdr:col>
      <xdr:colOff>38100</xdr:colOff>
      <xdr:row>78</xdr:row>
      <xdr:rowOff>15576</xdr:rowOff>
    </xdr:to>
    <xdr:sp macro="" textlink="">
      <xdr:nvSpPr>
        <xdr:cNvPr id="175" name="フローチャート: 判断 174"/>
        <xdr:cNvSpPr/>
      </xdr:nvSpPr>
      <xdr:spPr>
        <a:xfrm>
          <a:off x="3746500" y="132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32103</xdr:rowOff>
    </xdr:from>
    <xdr:ext cx="469744" cy="259045"/>
    <xdr:sp macro="" textlink="">
      <xdr:nvSpPr>
        <xdr:cNvPr id="176" name="テキスト ボックス 175"/>
        <xdr:cNvSpPr txBox="1"/>
      </xdr:nvSpPr>
      <xdr:spPr>
        <a:xfrm>
          <a:off x="3562428" y="130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30429</xdr:rowOff>
    </xdr:from>
    <xdr:to>
      <xdr:col>15</xdr:col>
      <xdr:colOff>50800</xdr:colOff>
      <xdr:row>78</xdr:row>
      <xdr:rowOff>40670</xdr:rowOff>
    </xdr:to>
    <xdr:cxnSp macro="">
      <xdr:nvCxnSpPr>
        <xdr:cNvPr id="177" name="直線コネクタ 176"/>
        <xdr:cNvCxnSpPr/>
      </xdr:nvCxnSpPr>
      <xdr:spPr>
        <a:xfrm flipV="1">
          <a:off x="2019300" y="13403529"/>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96946</xdr:rowOff>
    </xdr:from>
    <xdr:to>
      <xdr:col>15</xdr:col>
      <xdr:colOff>101600</xdr:colOff>
      <xdr:row>78</xdr:row>
      <xdr:rowOff>27096</xdr:rowOff>
    </xdr:to>
    <xdr:sp macro="" textlink="">
      <xdr:nvSpPr>
        <xdr:cNvPr id="178" name="フローチャート: 判断 177"/>
        <xdr:cNvSpPr/>
      </xdr:nvSpPr>
      <xdr:spPr>
        <a:xfrm>
          <a:off x="2857500" y="13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43623</xdr:rowOff>
    </xdr:from>
    <xdr:ext cx="469744" cy="259045"/>
    <xdr:sp macro="" textlink="">
      <xdr:nvSpPr>
        <xdr:cNvPr id="179" name="テキスト ボックス 178"/>
        <xdr:cNvSpPr txBox="1"/>
      </xdr:nvSpPr>
      <xdr:spPr>
        <a:xfrm>
          <a:off x="2673428" y="1307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40670</xdr:rowOff>
    </xdr:from>
    <xdr:to>
      <xdr:col>10</xdr:col>
      <xdr:colOff>114300</xdr:colOff>
      <xdr:row>78</xdr:row>
      <xdr:rowOff>52832</xdr:rowOff>
    </xdr:to>
    <xdr:cxnSp macro="">
      <xdr:nvCxnSpPr>
        <xdr:cNvPr id="180" name="直線コネクタ 179"/>
        <xdr:cNvCxnSpPr/>
      </xdr:nvCxnSpPr>
      <xdr:spPr>
        <a:xfrm flipV="1">
          <a:off x="1130300" y="13413770"/>
          <a:ext cx="8890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1" name="フローチャート: 判断 180"/>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2" name="テキスト ボックス 181"/>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99599</xdr:rowOff>
    </xdr:from>
    <xdr:to>
      <xdr:col>6</xdr:col>
      <xdr:colOff>38100</xdr:colOff>
      <xdr:row>78</xdr:row>
      <xdr:rowOff>29749</xdr:rowOff>
    </xdr:to>
    <xdr:sp macro="" textlink="">
      <xdr:nvSpPr>
        <xdr:cNvPr id="183" name="フローチャート: 判断 182"/>
        <xdr:cNvSpPr/>
      </xdr:nvSpPr>
      <xdr:spPr>
        <a:xfrm>
          <a:off x="1079500" y="1330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46276</xdr:rowOff>
    </xdr:from>
    <xdr:ext cx="469744" cy="259045"/>
    <xdr:sp macro="" textlink="">
      <xdr:nvSpPr>
        <xdr:cNvPr id="184" name="テキスト ボックス 183"/>
        <xdr:cNvSpPr txBox="1"/>
      </xdr:nvSpPr>
      <xdr:spPr>
        <a:xfrm>
          <a:off x="895428" y="1307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161961</xdr:rowOff>
    </xdr:from>
    <xdr:to>
      <xdr:col>24</xdr:col>
      <xdr:colOff>114300</xdr:colOff>
      <xdr:row>78</xdr:row>
      <xdr:rowOff>92111</xdr:rowOff>
    </xdr:to>
    <xdr:sp macro="" textlink="">
      <xdr:nvSpPr>
        <xdr:cNvPr id="190" name="楕円 189"/>
        <xdr:cNvSpPr/>
      </xdr:nvSpPr>
      <xdr:spPr>
        <a:xfrm>
          <a:off x="4584700" y="133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76888</xdr:rowOff>
    </xdr:from>
    <xdr:ext cx="469744" cy="259045"/>
    <xdr:sp macro="" textlink="">
      <xdr:nvSpPr>
        <xdr:cNvPr id="191" name="維持補修費該当値テキスト"/>
        <xdr:cNvSpPr txBox="1"/>
      </xdr:nvSpPr>
      <xdr:spPr>
        <a:xfrm>
          <a:off x="4686300" y="1327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142712</xdr:rowOff>
    </xdr:from>
    <xdr:to>
      <xdr:col>20</xdr:col>
      <xdr:colOff>38100</xdr:colOff>
      <xdr:row>78</xdr:row>
      <xdr:rowOff>72862</xdr:rowOff>
    </xdr:to>
    <xdr:sp macro="" textlink="">
      <xdr:nvSpPr>
        <xdr:cNvPr id="192" name="楕円 191"/>
        <xdr:cNvSpPr/>
      </xdr:nvSpPr>
      <xdr:spPr>
        <a:xfrm>
          <a:off x="3746500" y="1334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63989</xdr:rowOff>
    </xdr:from>
    <xdr:ext cx="469744" cy="259045"/>
    <xdr:sp macro="" textlink="">
      <xdr:nvSpPr>
        <xdr:cNvPr id="193" name="テキスト ボックス 192"/>
        <xdr:cNvSpPr txBox="1"/>
      </xdr:nvSpPr>
      <xdr:spPr>
        <a:xfrm>
          <a:off x="3562428" y="134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151079</xdr:rowOff>
    </xdr:from>
    <xdr:to>
      <xdr:col>15</xdr:col>
      <xdr:colOff>101600</xdr:colOff>
      <xdr:row>78</xdr:row>
      <xdr:rowOff>81229</xdr:rowOff>
    </xdr:to>
    <xdr:sp macro="" textlink="">
      <xdr:nvSpPr>
        <xdr:cNvPr id="194" name="楕円 193"/>
        <xdr:cNvSpPr/>
      </xdr:nvSpPr>
      <xdr:spPr>
        <a:xfrm>
          <a:off x="2857500" y="1335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72356</xdr:rowOff>
    </xdr:from>
    <xdr:ext cx="469744" cy="259045"/>
    <xdr:sp macro="" textlink="">
      <xdr:nvSpPr>
        <xdr:cNvPr id="195" name="テキスト ボックス 194"/>
        <xdr:cNvSpPr txBox="1"/>
      </xdr:nvSpPr>
      <xdr:spPr>
        <a:xfrm>
          <a:off x="2673428" y="1344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161320</xdr:rowOff>
    </xdr:from>
    <xdr:to>
      <xdr:col>10</xdr:col>
      <xdr:colOff>165100</xdr:colOff>
      <xdr:row>78</xdr:row>
      <xdr:rowOff>91470</xdr:rowOff>
    </xdr:to>
    <xdr:sp macro="" textlink="">
      <xdr:nvSpPr>
        <xdr:cNvPr id="196" name="楕円 195"/>
        <xdr:cNvSpPr/>
      </xdr:nvSpPr>
      <xdr:spPr>
        <a:xfrm>
          <a:off x="1968500" y="1336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82597</xdr:rowOff>
    </xdr:from>
    <xdr:ext cx="469744" cy="259045"/>
    <xdr:sp macro="" textlink="">
      <xdr:nvSpPr>
        <xdr:cNvPr id="197" name="テキスト ボックス 196"/>
        <xdr:cNvSpPr txBox="1"/>
      </xdr:nvSpPr>
      <xdr:spPr>
        <a:xfrm>
          <a:off x="1784428" y="1345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2032</xdr:rowOff>
    </xdr:from>
    <xdr:to>
      <xdr:col>6</xdr:col>
      <xdr:colOff>38100</xdr:colOff>
      <xdr:row>78</xdr:row>
      <xdr:rowOff>103632</xdr:rowOff>
    </xdr:to>
    <xdr:sp macro="" textlink="">
      <xdr:nvSpPr>
        <xdr:cNvPr id="198" name="楕円 197"/>
        <xdr:cNvSpPr/>
      </xdr:nvSpPr>
      <xdr:spPr>
        <a:xfrm>
          <a:off x="1079500" y="133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94759</xdr:rowOff>
    </xdr:from>
    <xdr:ext cx="469744" cy="259045"/>
    <xdr:sp macro="" textlink="">
      <xdr:nvSpPr>
        <xdr:cNvPr id="199" name="テキスト ボックス 198"/>
        <xdr:cNvSpPr txBox="1"/>
      </xdr:nvSpPr>
      <xdr:spPr>
        <a:xfrm>
          <a:off x="895428" y="1346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2" name="テキスト ボックス 21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4" name="テキスト ボックス 21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6" name="テキスト ボックス 21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115263</xdr:rowOff>
    </xdr:from>
    <xdr:to>
      <xdr:col>24</xdr:col>
      <xdr:colOff>62865</xdr:colOff>
      <xdr:row>98</xdr:row>
      <xdr:rowOff>81865</xdr:rowOff>
    </xdr:to>
    <xdr:cxnSp macro="">
      <xdr:nvCxnSpPr>
        <xdr:cNvPr id="222" name="直線コネクタ 221"/>
        <xdr:cNvCxnSpPr/>
      </xdr:nvCxnSpPr>
      <xdr:spPr>
        <a:xfrm flipV="1">
          <a:off x="4633595" y="15545763"/>
          <a:ext cx="1270" cy="1338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85692</xdr:rowOff>
    </xdr:from>
    <xdr:ext cx="534377" cy="259045"/>
    <xdr:sp macro="" textlink="">
      <xdr:nvSpPr>
        <xdr:cNvPr id="223" name="扶助費最小値テキスト"/>
        <xdr:cNvSpPr txBox="1"/>
      </xdr:nvSpPr>
      <xdr:spPr>
        <a:xfrm>
          <a:off x="4686300" y="1688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81865</xdr:rowOff>
    </xdr:from>
    <xdr:to>
      <xdr:col>24</xdr:col>
      <xdr:colOff>152400</xdr:colOff>
      <xdr:row>98</xdr:row>
      <xdr:rowOff>81865</xdr:rowOff>
    </xdr:to>
    <xdr:cxnSp macro="">
      <xdr:nvCxnSpPr>
        <xdr:cNvPr id="224" name="直線コネクタ 223"/>
        <xdr:cNvCxnSpPr/>
      </xdr:nvCxnSpPr>
      <xdr:spPr>
        <a:xfrm>
          <a:off x="4546600" y="1688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61940</xdr:rowOff>
    </xdr:from>
    <xdr:ext cx="599010" cy="259045"/>
    <xdr:sp macro="" textlink="">
      <xdr:nvSpPr>
        <xdr:cNvPr id="225" name="扶助費最大値テキスト"/>
        <xdr:cNvSpPr txBox="1"/>
      </xdr:nvSpPr>
      <xdr:spPr>
        <a:xfrm>
          <a:off x="4686300" y="1532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115263</xdr:rowOff>
    </xdr:from>
    <xdr:to>
      <xdr:col>24</xdr:col>
      <xdr:colOff>152400</xdr:colOff>
      <xdr:row>90</xdr:row>
      <xdr:rowOff>115263</xdr:rowOff>
    </xdr:to>
    <xdr:cxnSp macro="">
      <xdr:nvCxnSpPr>
        <xdr:cNvPr id="226" name="直線コネクタ 225"/>
        <xdr:cNvCxnSpPr/>
      </xdr:nvCxnSpPr>
      <xdr:spPr>
        <a:xfrm>
          <a:off x="4546600" y="1554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48878</xdr:rowOff>
    </xdr:from>
    <xdr:to>
      <xdr:col>24</xdr:col>
      <xdr:colOff>63500</xdr:colOff>
      <xdr:row>93</xdr:row>
      <xdr:rowOff>123538</xdr:rowOff>
    </xdr:to>
    <xdr:cxnSp macro="">
      <xdr:nvCxnSpPr>
        <xdr:cNvPr id="227" name="直線コネクタ 226"/>
        <xdr:cNvCxnSpPr/>
      </xdr:nvCxnSpPr>
      <xdr:spPr>
        <a:xfrm flipV="1">
          <a:off x="3797300" y="15993728"/>
          <a:ext cx="838200" cy="7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68425</xdr:rowOff>
    </xdr:from>
    <xdr:ext cx="534377" cy="259045"/>
    <xdr:sp macro="" textlink="">
      <xdr:nvSpPr>
        <xdr:cNvPr id="228" name="扶助費平均値テキスト"/>
        <xdr:cNvSpPr txBox="1"/>
      </xdr:nvSpPr>
      <xdr:spPr>
        <a:xfrm>
          <a:off x="4686300" y="16356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89998</xdr:rowOff>
    </xdr:from>
    <xdr:to>
      <xdr:col>24</xdr:col>
      <xdr:colOff>114300</xdr:colOff>
      <xdr:row>96</xdr:row>
      <xdr:rowOff>20148</xdr:rowOff>
    </xdr:to>
    <xdr:sp macro="" textlink="">
      <xdr:nvSpPr>
        <xdr:cNvPr id="229" name="フローチャート: 判断 228"/>
        <xdr:cNvSpPr/>
      </xdr:nvSpPr>
      <xdr:spPr>
        <a:xfrm>
          <a:off x="45847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123538</xdr:rowOff>
    </xdr:from>
    <xdr:to>
      <xdr:col>19</xdr:col>
      <xdr:colOff>177800</xdr:colOff>
      <xdr:row>94</xdr:row>
      <xdr:rowOff>80080</xdr:rowOff>
    </xdr:to>
    <xdr:cxnSp macro="">
      <xdr:nvCxnSpPr>
        <xdr:cNvPr id="230" name="直線コネクタ 229"/>
        <xdr:cNvCxnSpPr/>
      </xdr:nvCxnSpPr>
      <xdr:spPr>
        <a:xfrm flipV="1">
          <a:off x="2908300" y="16068388"/>
          <a:ext cx="889000" cy="12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118413</xdr:rowOff>
    </xdr:from>
    <xdr:to>
      <xdr:col>20</xdr:col>
      <xdr:colOff>38100</xdr:colOff>
      <xdr:row>96</xdr:row>
      <xdr:rowOff>48563</xdr:rowOff>
    </xdr:to>
    <xdr:sp macro="" textlink="">
      <xdr:nvSpPr>
        <xdr:cNvPr id="231" name="フローチャート: 判断 230"/>
        <xdr:cNvSpPr/>
      </xdr:nvSpPr>
      <xdr:spPr>
        <a:xfrm>
          <a:off x="3746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39690</xdr:rowOff>
    </xdr:from>
    <xdr:ext cx="534377" cy="259045"/>
    <xdr:sp macro="" textlink="">
      <xdr:nvSpPr>
        <xdr:cNvPr id="232" name="テキスト ボックス 231"/>
        <xdr:cNvSpPr txBox="1"/>
      </xdr:nvSpPr>
      <xdr:spPr>
        <a:xfrm>
          <a:off x="3530111" y="1649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80080</xdr:rowOff>
    </xdr:from>
    <xdr:to>
      <xdr:col>15</xdr:col>
      <xdr:colOff>50800</xdr:colOff>
      <xdr:row>95</xdr:row>
      <xdr:rowOff>32852</xdr:rowOff>
    </xdr:to>
    <xdr:cxnSp macro="">
      <xdr:nvCxnSpPr>
        <xdr:cNvPr id="233" name="直線コネクタ 232"/>
        <xdr:cNvCxnSpPr/>
      </xdr:nvCxnSpPr>
      <xdr:spPr>
        <a:xfrm flipV="1">
          <a:off x="2019300" y="16196380"/>
          <a:ext cx="889000" cy="12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48050</xdr:rowOff>
    </xdr:from>
    <xdr:to>
      <xdr:col>15</xdr:col>
      <xdr:colOff>101600</xdr:colOff>
      <xdr:row>96</xdr:row>
      <xdr:rowOff>149650</xdr:rowOff>
    </xdr:to>
    <xdr:sp macro="" textlink="">
      <xdr:nvSpPr>
        <xdr:cNvPr id="234" name="フローチャート: 判断 233"/>
        <xdr:cNvSpPr/>
      </xdr:nvSpPr>
      <xdr:spPr>
        <a:xfrm>
          <a:off x="2857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140777</xdr:rowOff>
    </xdr:from>
    <xdr:ext cx="534377" cy="259045"/>
    <xdr:sp macro="" textlink="">
      <xdr:nvSpPr>
        <xdr:cNvPr id="235" name="テキスト ボックス 234"/>
        <xdr:cNvSpPr txBox="1"/>
      </xdr:nvSpPr>
      <xdr:spPr>
        <a:xfrm>
          <a:off x="2641111" y="165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32852</xdr:rowOff>
    </xdr:from>
    <xdr:to>
      <xdr:col>10</xdr:col>
      <xdr:colOff>114300</xdr:colOff>
      <xdr:row>95</xdr:row>
      <xdr:rowOff>158034</xdr:rowOff>
    </xdr:to>
    <xdr:cxnSp macro="">
      <xdr:nvCxnSpPr>
        <xdr:cNvPr id="236" name="直線コネクタ 235"/>
        <xdr:cNvCxnSpPr/>
      </xdr:nvCxnSpPr>
      <xdr:spPr>
        <a:xfrm flipV="1">
          <a:off x="1130300" y="16320602"/>
          <a:ext cx="889000" cy="12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55685</xdr:rowOff>
    </xdr:from>
    <xdr:to>
      <xdr:col>10</xdr:col>
      <xdr:colOff>165100</xdr:colOff>
      <xdr:row>96</xdr:row>
      <xdr:rowOff>157285</xdr:rowOff>
    </xdr:to>
    <xdr:sp macro="" textlink="">
      <xdr:nvSpPr>
        <xdr:cNvPr id="237" name="フローチャート: 判断 236"/>
        <xdr:cNvSpPr/>
      </xdr:nvSpPr>
      <xdr:spPr>
        <a:xfrm>
          <a:off x="1968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148412</xdr:rowOff>
    </xdr:from>
    <xdr:ext cx="534377" cy="259045"/>
    <xdr:sp macro="" textlink="">
      <xdr:nvSpPr>
        <xdr:cNvPr id="238" name="テキスト ボックス 237"/>
        <xdr:cNvSpPr txBox="1"/>
      </xdr:nvSpPr>
      <xdr:spPr>
        <a:xfrm>
          <a:off x="1752111" y="1660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13416</xdr:rowOff>
    </xdr:from>
    <xdr:to>
      <xdr:col>6</xdr:col>
      <xdr:colOff>38100</xdr:colOff>
      <xdr:row>97</xdr:row>
      <xdr:rowOff>115016</xdr:rowOff>
    </xdr:to>
    <xdr:sp macro="" textlink="">
      <xdr:nvSpPr>
        <xdr:cNvPr id="239" name="フローチャート: 判断 238"/>
        <xdr:cNvSpPr/>
      </xdr:nvSpPr>
      <xdr:spPr>
        <a:xfrm>
          <a:off x="1079500" y="1664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106143</xdr:rowOff>
    </xdr:from>
    <xdr:ext cx="534377" cy="259045"/>
    <xdr:sp macro="" textlink="">
      <xdr:nvSpPr>
        <xdr:cNvPr id="240" name="テキスト ボックス 239"/>
        <xdr:cNvSpPr txBox="1"/>
      </xdr:nvSpPr>
      <xdr:spPr>
        <a:xfrm>
          <a:off x="863111" y="1673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169528</xdr:rowOff>
    </xdr:from>
    <xdr:to>
      <xdr:col>24</xdr:col>
      <xdr:colOff>114300</xdr:colOff>
      <xdr:row>93</xdr:row>
      <xdr:rowOff>99678</xdr:rowOff>
    </xdr:to>
    <xdr:sp macro="" textlink="">
      <xdr:nvSpPr>
        <xdr:cNvPr id="246" name="楕円 245"/>
        <xdr:cNvSpPr/>
      </xdr:nvSpPr>
      <xdr:spPr>
        <a:xfrm>
          <a:off x="4584700" y="1594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20955</xdr:rowOff>
    </xdr:from>
    <xdr:ext cx="534377" cy="259045"/>
    <xdr:sp macro="" textlink="">
      <xdr:nvSpPr>
        <xdr:cNvPr id="247" name="扶助費該当値テキスト"/>
        <xdr:cNvSpPr txBox="1"/>
      </xdr:nvSpPr>
      <xdr:spPr>
        <a:xfrm>
          <a:off x="4686300" y="1579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72738</xdr:rowOff>
    </xdr:from>
    <xdr:to>
      <xdr:col>20</xdr:col>
      <xdr:colOff>38100</xdr:colOff>
      <xdr:row>94</xdr:row>
      <xdr:rowOff>2888</xdr:rowOff>
    </xdr:to>
    <xdr:sp macro="" textlink="">
      <xdr:nvSpPr>
        <xdr:cNvPr id="248" name="楕円 247"/>
        <xdr:cNvSpPr/>
      </xdr:nvSpPr>
      <xdr:spPr>
        <a:xfrm>
          <a:off x="3746500" y="160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19415</xdr:rowOff>
    </xdr:from>
    <xdr:ext cx="534377" cy="259045"/>
    <xdr:sp macro="" textlink="">
      <xdr:nvSpPr>
        <xdr:cNvPr id="249" name="テキスト ボックス 248"/>
        <xdr:cNvSpPr txBox="1"/>
      </xdr:nvSpPr>
      <xdr:spPr>
        <a:xfrm>
          <a:off x="3530111" y="1579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29280</xdr:rowOff>
    </xdr:from>
    <xdr:to>
      <xdr:col>15</xdr:col>
      <xdr:colOff>101600</xdr:colOff>
      <xdr:row>94</xdr:row>
      <xdr:rowOff>130880</xdr:rowOff>
    </xdr:to>
    <xdr:sp macro="" textlink="">
      <xdr:nvSpPr>
        <xdr:cNvPr id="250" name="楕円 249"/>
        <xdr:cNvSpPr/>
      </xdr:nvSpPr>
      <xdr:spPr>
        <a:xfrm>
          <a:off x="2857500" y="161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147407</xdr:rowOff>
    </xdr:from>
    <xdr:ext cx="534377" cy="259045"/>
    <xdr:sp macro="" textlink="">
      <xdr:nvSpPr>
        <xdr:cNvPr id="251" name="テキスト ボックス 250"/>
        <xdr:cNvSpPr txBox="1"/>
      </xdr:nvSpPr>
      <xdr:spPr>
        <a:xfrm>
          <a:off x="2641111" y="1592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153502</xdr:rowOff>
    </xdr:from>
    <xdr:to>
      <xdr:col>10</xdr:col>
      <xdr:colOff>165100</xdr:colOff>
      <xdr:row>95</xdr:row>
      <xdr:rowOff>83652</xdr:rowOff>
    </xdr:to>
    <xdr:sp macro="" textlink="">
      <xdr:nvSpPr>
        <xdr:cNvPr id="252" name="楕円 251"/>
        <xdr:cNvSpPr/>
      </xdr:nvSpPr>
      <xdr:spPr>
        <a:xfrm>
          <a:off x="1968500" y="1626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100179</xdr:rowOff>
    </xdr:from>
    <xdr:ext cx="534377" cy="259045"/>
    <xdr:sp macro="" textlink="">
      <xdr:nvSpPr>
        <xdr:cNvPr id="253" name="テキスト ボックス 252"/>
        <xdr:cNvSpPr txBox="1"/>
      </xdr:nvSpPr>
      <xdr:spPr>
        <a:xfrm>
          <a:off x="1752111" y="1604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107234</xdr:rowOff>
    </xdr:from>
    <xdr:to>
      <xdr:col>6</xdr:col>
      <xdr:colOff>38100</xdr:colOff>
      <xdr:row>96</xdr:row>
      <xdr:rowOff>37384</xdr:rowOff>
    </xdr:to>
    <xdr:sp macro="" textlink="">
      <xdr:nvSpPr>
        <xdr:cNvPr id="254" name="楕円 253"/>
        <xdr:cNvSpPr/>
      </xdr:nvSpPr>
      <xdr:spPr>
        <a:xfrm>
          <a:off x="1079500" y="1639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53911</xdr:rowOff>
    </xdr:from>
    <xdr:ext cx="534377" cy="259045"/>
    <xdr:sp macro="" textlink="">
      <xdr:nvSpPr>
        <xdr:cNvPr id="255" name="テキスト ボックス 254"/>
        <xdr:cNvSpPr txBox="1"/>
      </xdr:nvSpPr>
      <xdr:spPr>
        <a:xfrm>
          <a:off x="863111" y="1617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9" name="テキスト ボックス 26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1" name="テキスト ボックス 27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3" name="テキスト ボックス 27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39094</xdr:rowOff>
    </xdr:from>
    <xdr:to>
      <xdr:col>54</xdr:col>
      <xdr:colOff>189865</xdr:colOff>
      <xdr:row>38</xdr:row>
      <xdr:rowOff>66222</xdr:rowOff>
    </xdr:to>
    <xdr:cxnSp macro="">
      <xdr:nvCxnSpPr>
        <xdr:cNvPr id="281" name="直線コネクタ 280"/>
        <xdr:cNvCxnSpPr/>
      </xdr:nvCxnSpPr>
      <xdr:spPr>
        <a:xfrm flipV="1">
          <a:off x="10475595" y="5182594"/>
          <a:ext cx="1270" cy="139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70049</xdr:rowOff>
    </xdr:from>
    <xdr:ext cx="534377" cy="259045"/>
    <xdr:sp macro="" textlink="">
      <xdr:nvSpPr>
        <xdr:cNvPr id="282" name="補助費等最小値テキスト"/>
        <xdr:cNvSpPr txBox="1"/>
      </xdr:nvSpPr>
      <xdr:spPr>
        <a:xfrm>
          <a:off x="10528300" y="658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66222</xdr:rowOff>
    </xdr:from>
    <xdr:to>
      <xdr:col>55</xdr:col>
      <xdr:colOff>88900</xdr:colOff>
      <xdr:row>38</xdr:row>
      <xdr:rowOff>66222</xdr:rowOff>
    </xdr:to>
    <xdr:cxnSp macro="">
      <xdr:nvCxnSpPr>
        <xdr:cNvPr id="283" name="直線コネクタ 282"/>
        <xdr:cNvCxnSpPr/>
      </xdr:nvCxnSpPr>
      <xdr:spPr>
        <a:xfrm>
          <a:off x="10388600" y="6581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157221</xdr:rowOff>
    </xdr:from>
    <xdr:ext cx="599010" cy="259045"/>
    <xdr:sp macro="" textlink="">
      <xdr:nvSpPr>
        <xdr:cNvPr id="284" name="補助費等最大値テキスト"/>
        <xdr:cNvSpPr txBox="1"/>
      </xdr:nvSpPr>
      <xdr:spPr>
        <a:xfrm>
          <a:off x="10528300" y="495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39094</xdr:rowOff>
    </xdr:from>
    <xdr:to>
      <xdr:col>55</xdr:col>
      <xdr:colOff>88900</xdr:colOff>
      <xdr:row>30</xdr:row>
      <xdr:rowOff>39094</xdr:rowOff>
    </xdr:to>
    <xdr:cxnSp macro="">
      <xdr:nvCxnSpPr>
        <xdr:cNvPr id="285" name="直線コネクタ 284"/>
        <xdr:cNvCxnSpPr/>
      </xdr:nvCxnSpPr>
      <xdr:spPr>
        <a:xfrm>
          <a:off x="10388600" y="5182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68409</xdr:rowOff>
    </xdr:from>
    <xdr:to>
      <xdr:col>55</xdr:col>
      <xdr:colOff>0</xdr:colOff>
      <xdr:row>35</xdr:row>
      <xdr:rowOff>77260</xdr:rowOff>
    </xdr:to>
    <xdr:cxnSp macro="">
      <xdr:nvCxnSpPr>
        <xdr:cNvPr id="286" name="直線コネクタ 285"/>
        <xdr:cNvCxnSpPr/>
      </xdr:nvCxnSpPr>
      <xdr:spPr>
        <a:xfrm>
          <a:off x="9639300" y="6069159"/>
          <a:ext cx="838200" cy="8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126001</xdr:rowOff>
    </xdr:from>
    <xdr:ext cx="534377" cy="259045"/>
    <xdr:sp macro="" textlink="">
      <xdr:nvSpPr>
        <xdr:cNvPr id="287" name="補助費等平均値テキスト"/>
        <xdr:cNvSpPr txBox="1"/>
      </xdr:nvSpPr>
      <xdr:spPr>
        <a:xfrm>
          <a:off x="10528300" y="6126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147574</xdr:rowOff>
    </xdr:from>
    <xdr:to>
      <xdr:col>55</xdr:col>
      <xdr:colOff>50800</xdr:colOff>
      <xdr:row>36</xdr:row>
      <xdr:rowOff>77724</xdr:rowOff>
    </xdr:to>
    <xdr:sp macro="" textlink="">
      <xdr:nvSpPr>
        <xdr:cNvPr id="288" name="フローチャート: 判断 287"/>
        <xdr:cNvSpPr/>
      </xdr:nvSpPr>
      <xdr:spPr>
        <a:xfrm>
          <a:off x="10426700" y="6148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68409</xdr:rowOff>
    </xdr:from>
    <xdr:to>
      <xdr:col>50</xdr:col>
      <xdr:colOff>114300</xdr:colOff>
      <xdr:row>35</xdr:row>
      <xdr:rowOff>134508</xdr:rowOff>
    </xdr:to>
    <xdr:cxnSp macro="">
      <xdr:nvCxnSpPr>
        <xdr:cNvPr id="289" name="直線コネクタ 288"/>
        <xdr:cNvCxnSpPr/>
      </xdr:nvCxnSpPr>
      <xdr:spPr>
        <a:xfrm flipV="1">
          <a:off x="8750300" y="6069159"/>
          <a:ext cx="889000" cy="6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6114</xdr:rowOff>
    </xdr:from>
    <xdr:to>
      <xdr:col>50</xdr:col>
      <xdr:colOff>165100</xdr:colOff>
      <xdr:row>36</xdr:row>
      <xdr:rowOff>107714</xdr:rowOff>
    </xdr:to>
    <xdr:sp macro="" textlink="">
      <xdr:nvSpPr>
        <xdr:cNvPr id="290" name="フローチャート: 判断 289"/>
        <xdr:cNvSpPr/>
      </xdr:nvSpPr>
      <xdr:spPr>
        <a:xfrm>
          <a:off x="9588500" y="617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98841</xdr:rowOff>
    </xdr:from>
    <xdr:ext cx="534377" cy="259045"/>
    <xdr:sp macro="" textlink="">
      <xdr:nvSpPr>
        <xdr:cNvPr id="291" name="テキスト ボックス 290"/>
        <xdr:cNvSpPr txBox="1"/>
      </xdr:nvSpPr>
      <xdr:spPr>
        <a:xfrm>
          <a:off x="9372111" y="627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15124</xdr:rowOff>
    </xdr:from>
    <xdr:to>
      <xdr:col>45</xdr:col>
      <xdr:colOff>177800</xdr:colOff>
      <xdr:row>35</xdr:row>
      <xdr:rowOff>134508</xdr:rowOff>
    </xdr:to>
    <xdr:cxnSp macro="">
      <xdr:nvCxnSpPr>
        <xdr:cNvPr id="292" name="直線コネクタ 291"/>
        <xdr:cNvCxnSpPr/>
      </xdr:nvCxnSpPr>
      <xdr:spPr>
        <a:xfrm>
          <a:off x="7861300" y="6015874"/>
          <a:ext cx="889000" cy="11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164719</xdr:rowOff>
    </xdr:from>
    <xdr:to>
      <xdr:col>46</xdr:col>
      <xdr:colOff>38100</xdr:colOff>
      <xdr:row>36</xdr:row>
      <xdr:rowOff>94869</xdr:rowOff>
    </xdr:to>
    <xdr:sp macro="" textlink="">
      <xdr:nvSpPr>
        <xdr:cNvPr id="293" name="フローチャート: 判断 292"/>
        <xdr:cNvSpPr/>
      </xdr:nvSpPr>
      <xdr:spPr>
        <a:xfrm>
          <a:off x="8699500" y="61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85996</xdr:rowOff>
    </xdr:from>
    <xdr:ext cx="534377" cy="259045"/>
    <xdr:sp macro="" textlink="">
      <xdr:nvSpPr>
        <xdr:cNvPr id="294" name="テキスト ボックス 293"/>
        <xdr:cNvSpPr txBox="1"/>
      </xdr:nvSpPr>
      <xdr:spPr>
        <a:xfrm>
          <a:off x="8483111" y="62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15124</xdr:rowOff>
    </xdr:from>
    <xdr:to>
      <xdr:col>41</xdr:col>
      <xdr:colOff>50800</xdr:colOff>
      <xdr:row>35</xdr:row>
      <xdr:rowOff>150379</xdr:rowOff>
    </xdr:to>
    <xdr:cxnSp macro="">
      <xdr:nvCxnSpPr>
        <xdr:cNvPr id="295" name="直線コネクタ 294"/>
        <xdr:cNvCxnSpPr/>
      </xdr:nvCxnSpPr>
      <xdr:spPr>
        <a:xfrm flipV="1">
          <a:off x="6972300" y="6015874"/>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124333</xdr:rowOff>
    </xdr:from>
    <xdr:to>
      <xdr:col>41</xdr:col>
      <xdr:colOff>101600</xdr:colOff>
      <xdr:row>37</xdr:row>
      <xdr:rowOff>54483</xdr:rowOff>
    </xdr:to>
    <xdr:sp macro="" textlink="">
      <xdr:nvSpPr>
        <xdr:cNvPr id="296" name="フローチャート: 判断 295"/>
        <xdr:cNvSpPr/>
      </xdr:nvSpPr>
      <xdr:spPr>
        <a:xfrm>
          <a:off x="7810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45610</xdr:rowOff>
    </xdr:from>
    <xdr:ext cx="534377" cy="259045"/>
    <xdr:sp macro="" textlink="">
      <xdr:nvSpPr>
        <xdr:cNvPr id="297" name="テキスト ボックス 296"/>
        <xdr:cNvSpPr txBox="1"/>
      </xdr:nvSpPr>
      <xdr:spPr>
        <a:xfrm>
          <a:off x="7594111" y="638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87452</xdr:rowOff>
    </xdr:from>
    <xdr:to>
      <xdr:col>36</xdr:col>
      <xdr:colOff>165100</xdr:colOff>
      <xdr:row>37</xdr:row>
      <xdr:rowOff>17602</xdr:rowOff>
    </xdr:to>
    <xdr:sp macro="" textlink="">
      <xdr:nvSpPr>
        <xdr:cNvPr id="298" name="フローチャート: 判断 297"/>
        <xdr:cNvSpPr/>
      </xdr:nvSpPr>
      <xdr:spPr>
        <a:xfrm>
          <a:off x="6921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8729</xdr:rowOff>
    </xdr:from>
    <xdr:ext cx="534377" cy="259045"/>
    <xdr:sp macro="" textlink="">
      <xdr:nvSpPr>
        <xdr:cNvPr id="299" name="テキスト ボックス 298"/>
        <xdr:cNvSpPr txBox="1"/>
      </xdr:nvSpPr>
      <xdr:spPr>
        <a:xfrm>
          <a:off x="6705111" y="635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26460</xdr:rowOff>
    </xdr:from>
    <xdr:to>
      <xdr:col>55</xdr:col>
      <xdr:colOff>50800</xdr:colOff>
      <xdr:row>35</xdr:row>
      <xdr:rowOff>128060</xdr:rowOff>
    </xdr:to>
    <xdr:sp macro="" textlink="">
      <xdr:nvSpPr>
        <xdr:cNvPr id="305" name="楕円 304"/>
        <xdr:cNvSpPr/>
      </xdr:nvSpPr>
      <xdr:spPr>
        <a:xfrm>
          <a:off x="10426700" y="602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49337</xdr:rowOff>
    </xdr:from>
    <xdr:ext cx="534377" cy="259045"/>
    <xdr:sp macro="" textlink="">
      <xdr:nvSpPr>
        <xdr:cNvPr id="306" name="補助費等該当値テキスト"/>
        <xdr:cNvSpPr txBox="1"/>
      </xdr:nvSpPr>
      <xdr:spPr>
        <a:xfrm>
          <a:off x="10528300" y="58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17609</xdr:rowOff>
    </xdr:from>
    <xdr:to>
      <xdr:col>50</xdr:col>
      <xdr:colOff>165100</xdr:colOff>
      <xdr:row>35</xdr:row>
      <xdr:rowOff>119209</xdr:rowOff>
    </xdr:to>
    <xdr:sp macro="" textlink="">
      <xdr:nvSpPr>
        <xdr:cNvPr id="307" name="楕円 306"/>
        <xdr:cNvSpPr/>
      </xdr:nvSpPr>
      <xdr:spPr>
        <a:xfrm>
          <a:off x="9588500" y="601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135736</xdr:rowOff>
    </xdr:from>
    <xdr:ext cx="534377" cy="259045"/>
    <xdr:sp macro="" textlink="">
      <xdr:nvSpPr>
        <xdr:cNvPr id="308" name="テキスト ボックス 307"/>
        <xdr:cNvSpPr txBox="1"/>
      </xdr:nvSpPr>
      <xdr:spPr>
        <a:xfrm>
          <a:off x="9372111" y="579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83708</xdr:rowOff>
    </xdr:from>
    <xdr:to>
      <xdr:col>46</xdr:col>
      <xdr:colOff>38100</xdr:colOff>
      <xdr:row>36</xdr:row>
      <xdr:rowOff>13858</xdr:rowOff>
    </xdr:to>
    <xdr:sp macro="" textlink="">
      <xdr:nvSpPr>
        <xdr:cNvPr id="309" name="楕円 308"/>
        <xdr:cNvSpPr/>
      </xdr:nvSpPr>
      <xdr:spPr>
        <a:xfrm>
          <a:off x="8699500" y="608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30385</xdr:rowOff>
    </xdr:from>
    <xdr:ext cx="534377" cy="259045"/>
    <xdr:sp macro="" textlink="">
      <xdr:nvSpPr>
        <xdr:cNvPr id="310" name="テキスト ボックス 309"/>
        <xdr:cNvSpPr txBox="1"/>
      </xdr:nvSpPr>
      <xdr:spPr>
        <a:xfrm>
          <a:off x="8483111" y="585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135774</xdr:rowOff>
    </xdr:from>
    <xdr:to>
      <xdr:col>41</xdr:col>
      <xdr:colOff>101600</xdr:colOff>
      <xdr:row>35</xdr:row>
      <xdr:rowOff>65924</xdr:rowOff>
    </xdr:to>
    <xdr:sp macro="" textlink="">
      <xdr:nvSpPr>
        <xdr:cNvPr id="311" name="楕円 310"/>
        <xdr:cNvSpPr/>
      </xdr:nvSpPr>
      <xdr:spPr>
        <a:xfrm>
          <a:off x="7810500" y="596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82451</xdr:rowOff>
    </xdr:from>
    <xdr:ext cx="534377" cy="259045"/>
    <xdr:sp macro="" textlink="">
      <xdr:nvSpPr>
        <xdr:cNvPr id="312" name="テキスト ボックス 311"/>
        <xdr:cNvSpPr txBox="1"/>
      </xdr:nvSpPr>
      <xdr:spPr>
        <a:xfrm>
          <a:off x="7594111" y="574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99579</xdr:rowOff>
    </xdr:from>
    <xdr:to>
      <xdr:col>36</xdr:col>
      <xdr:colOff>165100</xdr:colOff>
      <xdr:row>36</xdr:row>
      <xdr:rowOff>29729</xdr:rowOff>
    </xdr:to>
    <xdr:sp macro="" textlink="">
      <xdr:nvSpPr>
        <xdr:cNvPr id="313" name="楕円 312"/>
        <xdr:cNvSpPr/>
      </xdr:nvSpPr>
      <xdr:spPr>
        <a:xfrm>
          <a:off x="6921500" y="610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46256</xdr:rowOff>
    </xdr:from>
    <xdr:ext cx="534377" cy="259045"/>
    <xdr:sp macro="" textlink="">
      <xdr:nvSpPr>
        <xdr:cNvPr id="314" name="テキスト ボックス 313"/>
        <xdr:cNvSpPr txBox="1"/>
      </xdr:nvSpPr>
      <xdr:spPr>
        <a:xfrm>
          <a:off x="6705111" y="587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60245</xdr:rowOff>
    </xdr:from>
    <xdr:to>
      <xdr:col>54</xdr:col>
      <xdr:colOff>189865</xdr:colOff>
      <xdr:row>58</xdr:row>
      <xdr:rowOff>118038</xdr:rowOff>
    </xdr:to>
    <xdr:cxnSp macro="">
      <xdr:nvCxnSpPr>
        <xdr:cNvPr id="340" name="直線コネクタ 339"/>
        <xdr:cNvCxnSpPr/>
      </xdr:nvCxnSpPr>
      <xdr:spPr>
        <a:xfrm flipV="1">
          <a:off x="10475595" y="8804195"/>
          <a:ext cx="1270" cy="12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121865</xdr:rowOff>
    </xdr:from>
    <xdr:ext cx="534377" cy="259045"/>
    <xdr:sp macro="" textlink="">
      <xdr:nvSpPr>
        <xdr:cNvPr id="341" name="普通建設事業費最小値テキスト"/>
        <xdr:cNvSpPr txBox="1"/>
      </xdr:nvSpPr>
      <xdr:spPr>
        <a:xfrm>
          <a:off x="10528300" y="1006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118038</xdr:rowOff>
    </xdr:from>
    <xdr:to>
      <xdr:col>55</xdr:col>
      <xdr:colOff>88900</xdr:colOff>
      <xdr:row>58</xdr:row>
      <xdr:rowOff>118038</xdr:rowOff>
    </xdr:to>
    <xdr:cxnSp macro="">
      <xdr:nvCxnSpPr>
        <xdr:cNvPr id="342" name="直線コネクタ 341"/>
        <xdr:cNvCxnSpPr/>
      </xdr:nvCxnSpPr>
      <xdr:spPr>
        <a:xfrm>
          <a:off x="10388600" y="1006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6922</xdr:rowOff>
    </xdr:from>
    <xdr:ext cx="599010" cy="259045"/>
    <xdr:sp macro="" textlink="">
      <xdr:nvSpPr>
        <xdr:cNvPr id="343" name="普通建設事業費最大値テキスト"/>
        <xdr:cNvSpPr txBox="1"/>
      </xdr:nvSpPr>
      <xdr:spPr>
        <a:xfrm>
          <a:off x="10528300" y="857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60245</xdr:rowOff>
    </xdr:from>
    <xdr:to>
      <xdr:col>55</xdr:col>
      <xdr:colOff>88900</xdr:colOff>
      <xdr:row>51</xdr:row>
      <xdr:rowOff>60245</xdr:rowOff>
    </xdr:to>
    <xdr:cxnSp macro="">
      <xdr:nvCxnSpPr>
        <xdr:cNvPr id="344" name="直線コネクタ 343"/>
        <xdr:cNvCxnSpPr/>
      </xdr:nvCxnSpPr>
      <xdr:spPr>
        <a:xfrm>
          <a:off x="10388600" y="88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15189</xdr:rowOff>
    </xdr:from>
    <xdr:to>
      <xdr:col>55</xdr:col>
      <xdr:colOff>0</xdr:colOff>
      <xdr:row>52</xdr:row>
      <xdr:rowOff>114565</xdr:rowOff>
    </xdr:to>
    <xdr:cxnSp macro="">
      <xdr:nvCxnSpPr>
        <xdr:cNvPr id="345" name="直線コネクタ 344"/>
        <xdr:cNvCxnSpPr/>
      </xdr:nvCxnSpPr>
      <xdr:spPr>
        <a:xfrm flipV="1">
          <a:off x="9639300" y="8930589"/>
          <a:ext cx="838200" cy="9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128233</xdr:rowOff>
    </xdr:from>
    <xdr:ext cx="534377" cy="259045"/>
    <xdr:sp macro="" textlink="">
      <xdr:nvSpPr>
        <xdr:cNvPr id="346" name="普通建設事業費平均値テキスト"/>
        <xdr:cNvSpPr txBox="1"/>
      </xdr:nvSpPr>
      <xdr:spPr>
        <a:xfrm>
          <a:off x="10528300" y="9557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149806</xdr:rowOff>
    </xdr:from>
    <xdr:to>
      <xdr:col>55</xdr:col>
      <xdr:colOff>50800</xdr:colOff>
      <xdr:row>56</xdr:row>
      <xdr:rowOff>79956</xdr:rowOff>
    </xdr:to>
    <xdr:sp macro="" textlink="">
      <xdr:nvSpPr>
        <xdr:cNvPr id="347" name="フローチャート: 判断 346"/>
        <xdr:cNvSpPr/>
      </xdr:nvSpPr>
      <xdr:spPr>
        <a:xfrm>
          <a:off x="104267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7155</xdr:rowOff>
    </xdr:from>
    <xdr:to>
      <xdr:col>50</xdr:col>
      <xdr:colOff>114300</xdr:colOff>
      <xdr:row>52</xdr:row>
      <xdr:rowOff>114565</xdr:rowOff>
    </xdr:to>
    <xdr:cxnSp macro="">
      <xdr:nvCxnSpPr>
        <xdr:cNvPr id="348" name="直線コネクタ 347"/>
        <xdr:cNvCxnSpPr/>
      </xdr:nvCxnSpPr>
      <xdr:spPr>
        <a:xfrm>
          <a:off x="8750300" y="8579655"/>
          <a:ext cx="889000" cy="45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112064</xdr:rowOff>
    </xdr:from>
    <xdr:to>
      <xdr:col>50</xdr:col>
      <xdr:colOff>165100</xdr:colOff>
      <xdr:row>56</xdr:row>
      <xdr:rowOff>42214</xdr:rowOff>
    </xdr:to>
    <xdr:sp macro="" textlink="">
      <xdr:nvSpPr>
        <xdr:cNvPr id="349" name="フローチャート: 判断 348"/>
        <xdr:cNvSpPr/>
      </xdr:nvSpPr>
      <xdr:spPr>
        <a:xfrm>
          <a:off x="9588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33341</xdr:rowOff>
    </xdr:from>
    <xdr:ext cx="534377" cy="259045"/>
    <xdr:sp macro="" textlink="">
      <xdr:nvSpPr>
        <xdr:cNvPr id="350" name="テキスト ボックス 349"/>
        <xdr:cNvSpPr txBox="1"/>
      </xdr:nvSpPr>
      <xdr:spPr>
        <a:xfrm>
          <a:off x="9372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7155</xdr:rowOff>
    </xdr:from>
    <xdr:to>
      <xdr:col>45</xdr:col>
      <xdr:colOff>177800</xdr:colOff>
      <xdr:row>54</xdr:row>
      <xdr:rowOff>66287</xdr:rowOff>
    </xdr:to>
    <xdr:cxnSp macro="">
      <xdr:nvCxnSpPr>
        <xdr:cNvPr id="351" name="直線コネクタ 350"/>
        <xdr:cNvCxnSpPr/>
      </xdr:nvCxnSpPr>
      <xdr:spPr>
        <a:xfrm flipV="1">
          <a:off x="7861300" y="8579655"/>
          <a:ext cx="889000" cy="74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114546</xdr:rowOff>
    </xdr:from>
    <xdr:to>
      <xdr:col>46</xdr:col>
      <xdr:colOff>38100</xdr:colOff>
      <xdr:row>56</xdr:row>
      <xdr:rowOff>44696</xdr:rowOff>
    </xdr:to>
    <xdr:sp macro="" textlink="">
      <xdr:nvSpPr>
        <xdr:cNvPr id="352" name="フローチャート: 判断 351"/>
        <xdr:cNvSpPr/>
      </xdr:nvSpPr>
      <xdr:spPr>
        <a:xfrm>
          <a:off x="8699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35823</xdr:rowOff>
    </xdr:from>
    <xdr:ext cx="534377" cy="259045"/>
    <xdr:sp macro="" textlink="">
      <xdr:nvSpPr>
        <xdr:cNvPr id="353" name="テキスト ボックス 352"/>
        <xdr:cNvSpPr txBox="1"/>
      </xdr:nvSpPr>
      <xdr:spPr>
        <a:xfrm>
          <a:off x="8483111" y="963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142280</xdr:rowOff>
    </xdr:from>
    <xdr:to>
      <xdr:col>41</xdr:col>
      <xdr:colOff>50800</xdr:colOff>
      <xdr:row>54</xdr:row>
      <xdr:rowOff>66287</xdr:rowOff>
    </xdr:to>
    <xdr:cxnSp macro="">
      <xdr:nvCxnSpPr>
        <xdr:cNvPr id="354" name="直線コネクタ 353"/>
        <xdr:cNvCxnSpPr/>
      </xdr:nvCxnSpPr>
      <xdr:spPr>
        <a:xfrm>
          <a:off x="6972300" y="9229130"/>
          <a:ext cx="889000" cy="9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153757</xdr:rowOff>
    </xdr:from>
    <xdr:to>
      <xdr:col>41</xdr:col>
      <xdr:colOff>101600</xdr:colOff>
      <xdr:row>56</xdr:row>
      <xdr:rowOff>83907</xdr:rowOff>
    </xdr:to>
    <xdr:sp macro="" textlink="">
      <xdr:nvSpPr>
        <xdr:cNvPr id="355" name="フローチャート: 判断 354"/>
        <xdr:cNvSpPr/>
      </xdr:nvSpPr>
      <xdr:spPr>
        <a:xfrm>
          <a:off x="7810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75034</xdr:rowOff>
    </xdr:from>
    <xdr:ext cx="534377" cy="259045"/>
    <xdr:sp macro="" textlink="">
      <xdr:nvSpPr>
        <xdr:cNvPr id="356" name="テキスト ボックス 355"/>
        <xdr:cNvSpPr txBox="1"/>
      </xdr:nvSpPr>
      <xdr:spPr>
        <a:xfrm>
          <a:off x="7594111" y="96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153997</xdr:rowOff>
    </xdr:from>
    <xdr:to>
      <xdr:col>36</xdr:col>
      <xdr:colOff>165100</xdr:colOff>
      <xdr:row>56</xdr:row>
      <xdr:rowOff>84147</xdr:rowOff>
    </xdr:to>
    <xdr:sp macro="" textlink="">
      <xdr:nvSpPr>
        <xdr:cNvPr id="357" name="フローチャート: 判断 356"/>
        <xdr:cNvSpPr/>
      </xdr:nvSpPr>
      <xdr:spPr>
        <a:xfrm>
          <a:off x="6921500" y="958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75274</xdr:rowOff>
    </xdr:from>
    <xdr:ext cx="534377" cy="259045"/>
    <xdr:sp macro="" textlink="">
      <xdr:nvSpPr>
        <xdr:cNvPr id="358" name="テキスト ボックス 357"/>
        <xdr:cNvSpPr txBox="1"/>
      </xdr:nvSpPr>
      <xdr:spPr>
        <a:xfrm>
          <a:off x="6705111" y="967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135839</xdr:rowOff>
    </xdr:from>
    <xdr:to>
      <xdr:col>55</xdr:col>
      <xdr:colOff>50800</xdr:colOff>
      <xdr:row>52</xdr:row>
      <xdr:rowOff>65989</xdr:rowOff>
    </xdr:to>
    <xdr:sp macro="" textlink="">
      <xdr:nvSpPr>
        <xdr:cNvPr id="364" name="楕円 363"/>
        <xdr:cNvSpPr/>
      </xdr:nvSpPr>
      <xdr:spPr>
        <a:xfrm>
          <a:off x="10426700" y="887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50766</xdr:rowOff>
    </xdr:from>
    <xdr:ext cx="599010" cy="259045"/>
    <xdr:sp macro="" textlink="">
      <xdr:nvSpPr>
        <xdr:cNvPr id="365" name="普通建設事業費該当値テキスト"/>
        <xdr:cNvSpPr txBox="1"/>
      </xdr:nvSpPr>
      <xdr:spPr>
        <a:xfrm>
          <a:off x="10528300" y="879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63765</xdr:rowOff>
    </xdr:from>
    <xdr:to>
      <xdr:col>50</xdr:col>
      <xdr:colOff>165100</xdr:colOff>
      <xdr:row>52</xdr:row>
      <xdr:rowOff>165365</xdr:rowOff>
    </xdr:to>
    <xdr:sp macro="" textlink="">
      <xdr:nvSpPr>
        <xdr:cNvPr id="366" name="楕円 365"/>
        <xdr:cNvSpPr/>
      </xdr:nvSpPr>
      <xdr:spPr>
        <a:xfrm>
          <a:off x="9588500" y="897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10442</xdr:rowOff>
    </xdr:from>
    <xdr:ext cx="599010" cy="259045"/>
    <xdr:sp macro="" textlink="">
      <xdr:nvSpPr>
        <xdr:cNvPr id="367" name="テキスト ボックス 366"/>
        <xdr:cNvSpPr txBox="1"/>
      </xdr:nvSpPr>
      <xdr:spPr>
        <a:xfrm>
          <a:off x="9339795" y="875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49</xdr:row>
      <xdr:rowOff>127805</xdr:rowOff>
    </xdr:from>
    <xdr:to>
      <xdr:col>46</xdr:col>
      <xdr:colOff>38100</xdr:colOff>
      <xdr:row>50</xdr:row>
      <xdr:rowOff>57955</xdr:rowOff>
    </xdr:to>
    <xdr:sp macro="" textlink="">
      <xdr:nvSpPr>
        <xdr:cNvPr id="368" name="楕円 367"/>
        <xdr:cNvSpPr/>
      </xdr:nvSpPr>
      <xdr:spPr>
        <a:xfrm>
          <a:off x="8699500" y="852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48</xdr:row>
      <xdr:rowOff>74482</xdr:rowOff>
    </xdr:from>
    <xdr:ext cx="599010" cy="259045"/>
    <xdr:sp macro="" textlink="">
      <xdr:nvSpPr>
        <xdr:cNvPr id="369" name="テキスト ボックス 368"/>
        <xdr:cNvSpPr txBox="1"/>
      </xdr:nvSpPr>
      <xdr:spPr>
        <a:xfrm>
          <a:off x="8450795" y="8304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15487</xdr:rowOff>
    </xdr:from>
    <xdr:to>
      <xdr:col>41</xdr:col>
      <xdr:colOff>101600</xdr:colOff>
      <xdr:row>54</xdr:row>
      <xdr:rowOff>117087</xdr:rowOff>
    </xdr:to>
    <xdr:sp macro="" textlink="">
      <xdr:nvSpPr>
        <xdr:cNvPr id="370" name="楕円 369"/>
        <xdr:cNvSpPr/>
      </xdr:nvSpPr>
      <xdr:spPr>
        <a:xfrm>
          <a:off x="7810500" y="927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133614</xdr:rowOff>
    </xdr:from>
    <xdr:ext cx="534377" cy="259045"/>
    <xdr:sp macro="" textlink="">
      <xdr:nvSpPr>
        <xdr:cNvPr id="371" name="テキスト ボックス 370"/>
        <xdr:cNvSpPr txBox="1"/>
      </xdr:nvSpPr>
      <xdr:spPr>
        <a:xfrm>
          <a:off x="7594111" y="90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91480</xdr:rowOff>
    </xdr:from>
    <xdr:to>
      <xdr:col>36</xdr:col>
      <xdr:colOff>165100</xdr:colOff>
      <xdr:row>54</xdr:row>
      <xdr:rowOff>21630</xdr:rowOff>
    </xdr:to>
    <xdr:sp macro="" textlink="">
      <xdr:nvSpPr>
        <xdr:cNvPr id="372" name="楕円 371"/>
        <xdr:cNvSpPr/>
      </xdr:nvSpPr>
      <xdr:spPr>
        <a:xfrm>
          <a:off x="6921500" y="91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38157</xdr:rowOff>
    </xdr:from>
    <xdr:ext cx="534377" cy="259045"/>
    <xdr:sp macro="" textlink="">
      <xdr:nvSpPr>
        <xdr:cNvPr id="373" name="テキスト ボックス 372"/>
        <xdr:cNvSpPr txBox="1"/>
      </xdr:nvSpPr>
      <xdr:spPr>
        <a:xfrm>
          <a:off x="6705111" y="89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146863</xdr:rowOff>
    </xdr:from>
    <xdr:to>
      <xdr:col>54</xdr:col>
      <xdr:colOff>189865</xdr:colOff>
      <xdr:row>79</xdr:row>
      <xdr:rowOff>38525</xdr:rowOff>
    </xdr:to>
    <xdr:cxnSp macro="">
      <xdr:nvCxnSpPr>
        <xdr:cNvPr id="397" name="直線コネクタ 396"/>
        <xdr:cNvCxnSpPr/>
      </xdr:nvCxnSpPr>
      <xdr:spPr>
        <a:xfrm flipV="1">
          <a:off x="10475595" y="12148363"/>
          <a:ext cx="1270" cy="143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42352</xdr:rowOff>
    </xdr:from>
    <xdr:ext cx="378565" cy="259045"/>
    <xdr:sp macro="" textlink="">
      <xdr:nvSpPr>
        <xdr:cNvPr id="398" name="普通建設事業費 （ うち新規整備　）最小値テキスト"/>
        <xdr:cNvSpPr txBox="1"/>
      </xdr:nvSpPr>
      <xdr:spPr>
        <a:xfrm>
          <a:off x="10528300" y="13586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38525</xdr:rowOff>
    </xdr:from>
    <xdr:to>
      <xdr:col>55</xdr:col>
      <xdr:colOff>88900</xdr:colOff>
      <xdr:row>79</xdr:row>
      <xdr:rowOff>38525</xdr:rowOff>
    </xdr:to>
    <xdr:cxnSp macro="">
      <xdr:nvCxnSpPr>
        <xdr:cNvPr id="399" name="直線コネクタ 398"/>
        <xdr:cNvCxnSpPr/>
      </xdr:nvCxnSpPr>
      <xdr:spPr>
        <a:xfrm>
          <a:off x="10388600" y="13583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93540</xdr:rowOff>
    </xdr:from>
    <xdr:ext cx="534377" cy="259045"/>
    <xdr:sp macro="" textlink="">
      <xdr:nvSpPr>
        <xdr:cNvPr id="400" name="普通建設事業費 （ うち新規整備　）最大値テキスト"/>
        <xdr:cNvSpPr txBox="1"/>
      </xdr:nvSpPr>
      <xdr:spPr>
        <a:xfrm>
          <a:off x="10528300" y="1192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146863</xdr:rowOff>
    </xdr:from>
    <xdr:to>
      <xdr:col>55</xdr:col>
      <xdr:colOff>88900</xdr:colOff>
      <xdr:row>70</xdr:row>
      <xdr:rowOff>146863</xdr:rowOff>
    </xdr:to>
    <xdr:cxnSp macro="">
      <xdr:nvCxnSpPr>
        <xdr:cNvPr id="401" name="直線コネクタ 400"/>
        <xdr:cNvCxnSpPr/>
      </xdr:nvCxnSpPr>
      <xdr:spPr>
        <a:xfrm>
          <a:off x="10388600" y="12148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165436</xdr:rowOff>
    </xdr:from>
    <xdr:to>
      <xdr:col>55</xdr:col>
      <xdr:colOff>0</xdr:colOff>
      <xdr:row>74</xdr:row>
      <xdr:rowOff>12256</xdr:rowOff>
    </xdr:to>
    <xdr:cxnSp macro="">
      <xdr:nvCxnSpPr>
        <xdr:cNvPr id="402" name="直線コネクタ 401"/>
        <xdr:cNvCxnSpPr/>
      </xdr:nvCxnSpPr>
      <xdr:spPr>
        <a:xfrm flipV="1">
          <a:off x="9639300" y="12338386"/>
          <a:ext cx="838200" cy="36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31684</xdr:rowOff>
    </xdr:from>
    <xdr:ext cx="534377" cy="259045"/>
    <xdr:sp macro="" textlink="">
      <xdr:nvSpPr>
        <xdr:cNvPr id="403" name="普通建設事業費 （ うち新規整備　）平均値テキスト"/>
        <xdr:cNvSpPr txBox="1"/>
      </xdr:nvSpPr>
      <xdr:spPr>
        <a:xfrm>
          <a:off x="10528300" y="1323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53257</xdr:rowOff>
    </xdr:from>
    <xdr:to>
      <xdr:col>55</xdr:col>
      <xdr:colOff>50800</xdr:colOff>
      <xdr:row>77</xdr:row>
      <xdr:rowOff>154857</xdr:rowOff>
    </xdr:to>
    <xdr:sp macro="" textlink="">
      <xdr:nvSpPr>
        <xdr:cNvPr id="404" name="フローチャート: 判断 403"/>
        <xdr:cNvSpPr/>
      </xdr:nvSpPr>
      <xdr:spPr>
        <a:xfrm>
          <a:off x="104267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162331</xdr:rowOff>
    </xdr:from>
    <xdr:to>
      <xdr:col>50</xdr:col>
      <xdr:colOff>114300</xdr:colOff>
      <xdr:row>74</xdr:row>
      <xdr:rowOff>12256</xdr:rowOff>
    </xdr:to>
    <xdr:cxnSp macro="">
      <xdr:nvCxnSpPr>
        <xdr:cNvPr id="405" name="直線コネクタ 404"/>
        <xdr:cNvCxnSpPr/>
      </xdr:nvCxnSpPr>
      <xdr:spPr>
        <a:xfrm>
          <a:off x="8750300" y="12163831"/>
          <a:ext cx="889000" cy="53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141363</xdr:rowOff>
    </xdr:from>
    <xdr:to>
      <xdr:col>50</xdr:col>
      <xdr:colOff>165100</xdr:colOff>
      <xdr:row>77</xdr:row>
      <xdr:rowOff>71513</xdr:rowOff>
    </xdr:to>
    <xdr:sp macro="" textlink="">
      <xdr:nvSpPr>
        <xdr:cNvPr id="406" name="フローチャート: 判断 405"/>
        <xdr:cNvSpPr/>
      </xdr:nvSpPr>
      <xdr:spPr>
        <a:xfrm>
          <a:off x="9588500" y="1317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62640</xdr:rowOff>
    </xdr:from>
    <xdr:ext cx="534377" cy="259045"/>
    <xdr:sp macro="" textlink="">
      <xdr:nvSpPr>
        <xdr:cNvPr id="407" name="テキスト ボックス 406"/>
        <xdr:cNvSpPr txBox="1"/>
      </xdr:nvSpPr>
      <xdr:spPr>
        <a:xfrm>
          <a:off x="9372111" y="1326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162331</xdr:rowOff>
    </xdr:from>
    <xdr:to>
      <xdr:col>45</xdr:col>
      <xdr:colOff>177800</xdr:colOff>
      <xdr:row>74</xdr:row>
      <xdr:rowOff>56547</xdr:rowOff>
    </xdr:to>
    <xdr:cxnSp macro="">
      <xdr:nvCxnSpPr>
        <xdr:cNvPr id="408" name="直線コネクタ 407"/>
        <xdr:cNvCxnSpPr/>
      </xdr:nvCxnSpPr>
      <xdr:spPr>
        <a:xfrm flipV="1">
          <a:off x="7861300" y="12163831"/>
          <a:ext cx="889000" cy="58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8623</xdr:rowOff>
    </xdr:from>
    <xdr:to>
      <xdr:col>46</xdr:col>
      <xdr:colOff>38100</xdr:colOff>
      <xdr:row>76</xdr:row>
      <xdr:rowOff>110223</xdr:rowOff>
    </xdr:to>
    <xdr:sp macro="" textlink="">
      <xdr:nvSpPr>
        <xdr:cNvPr id="409" name="フローチャート: 判断 408"/>
        <xdr:cNvSpPr/>
      </xdr:nvSpPr>
      <xdr:spPr>
        <a:xfrm>
          <a:off x="8699500" y="130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101350</xdr:rowOff>
    </xdr:from>
    <xdr:ext cx="534377" cy="259045"/>
    <xdr:sp macro="" textlink="">
      <xdr:nvSpPr>
        <xdr:cNvPr id="410" name="テキスト ボックス 409"/>
        <xdr:cNvSpPr txBox="1"/>
      </xdr:nvSpPr>
      <xdr:spPr>
        <a:xfrm>
          <a:off x="8483111" y="131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78099</xdr:rowOff>
    </xdr:from>
    <xdr:to>
      <xdr:col>41</xdr:col>
      <xdr:colOff>101600</xdr:colOff>
      <xdr:row>77</xdr:row>
      <xdr:rowOff>8249</xdr:rowOff>
    </xdr:to>
    <xdr:sp macro="" textlink="">
      <xdr:nvSpPr>
        <xdr:cNvPr id="411" name="フローチャート: 判断 410"/>
        <xdr:cNvSpPr/>
      </xdr:nvSpPr>
      <xdr:spPr>
        <a:xfrm>
          <a:off x="7810500" y="1310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170826</xdr:rowOff>
    </xdr:from>
    <xdr:ext cx="534377" cy="259045"/>
    <xdr:sp macro="" textlink="">
      <xdr:nvSpPr>
        <xdr:cNvPr id="412" name="テキスト ボックス 411"/>
        <xdr:cNvSpPr txBox="1"/>
      </xdr:nvSpPr>
      <xdr:spPr>
        <a:xfrm>
          <a:off x="7594111" y="1320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114636</xdr:rowOff>
    </xdr:from>
    <xdr:to>
      <xdr:col>55</xdr:col>
      <xdr:colOff>50800</xdr:colOff>
      <xdr:row>72</xdr:row>
      <xdr:rowOff>44786</xdr:rowOff>
    </xdr:to>
    <xdr:sp macro="" textlink="">
      <xdr:nvSpPr>
        <xdr:cNvPr id="418" name="楕円 417"/>
        <xdr:cNvSpPr/>
      </xdr:nvSpPr>
      <xdr:spPr>
        <a:xfrm>
          <a:off x="10426700" y="1228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137513</xdr:rowOff>
    </xdr:from>
    <xdr:ext cx="534377" cy="259045"/>
    <xdr:sp macro="" textlink="">
      <xdr:nvSpPr>
        <xdr:cNvPr id="419" name="普通建設事業費 （ うち新規整備　）該当値テキスト"/>
        <xdr:cNvSpPr txBox="1"/>
      </xdr:nvSpPr>
      <xdr:spPr>
        <a:xfrm>
          <a:off x="10528300" y="1213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132906</xdr:rowOff>
    </xdr:from>
    <xdr:to>
      <xdr:col>50</xdr:col>
      <xdr:colOff>165100</xdr:colOff>
      <xdr:row>74</xdr:row>
      <xdr:rowOff>63056</xdr:rowOff>
    </xdr:to>
    <xdr:sp macro="" textlink="">
      <xdr:nvSpPr>
        <xdr:cNvPr id="420" name="楕円 419"/>
        <xdr:cNvSpPr/>
      </xdr:nvSpPr>
      <xdr:spPr>
        <a:xfrm>
          <a:off x="9588500" y="1264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79583</xdr:rowOff>
    </xdr:from>
    <xdr:ext cx="534377" cy="259045"/>
    <xdr:sp macro="" textlink="">
      <xdr:nvSpPr>
        <xdr:cNvPr id="421" name="テキスト ボックス 420"/>
        <xdr:cNvSpPr txBox="1"/>
      </xdr:nvSpPr>
      <xdr:spPr>
        <a:xfrm>
          <a:off x="9372111" y="1242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111531</xdr:rowOff>
    </xdr:from>
    <xdr:to>
      <xdr:col>46</xdr:col>
      <xdr:colOff>38100</xdr:colOff>
      <xdr:row>71</xdr:row>
      <xdr:rowOff>41681</xdr:rowOff>
    </xdr:to>
    <xdr:sp macro="" textlink="">
      <xdr:nvSpPr>
        <xdr:cNvPr id="422" name="楕円 421"/>
        <xdr:cNvSpPr/>
      </xdr:nvSpPr>
      <xdr:spPr>
        <a:xfrm>
          <a:off x="8699500" y="1211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58208</xdr:rowOff>
    </xdr:from>
    <xdr:ext cx="534377" cy="259045"/>
    <xdr:sp macro="" textlink="">
      <xdr:nvSpPr>
        <xdr:cNvPr id="423" name="テキスト ボックス 422"/>
        <xdr:cNvSpPr txBox="1"/>
      </xdr:nvSpPr>
      <xdr:spPr>
        <a:xfrm>
          <a:off x="8483111" y="1188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5747</xdr:rowOff>
    </xdr:from>
    <xdr:to>
      <xdr:col>41</xdr:col>
      <xdr:colOff>101600</xdr:colOff>
      <xdr:row>74</xdr:row>
      <xdr:rowOff>107347</xdr:rowOff>
    </xdr:to>
    <xdr:sp macro="" textlink="">
      <xdr:nvSpPr>
        <xdr:cNvPr id="424" name="楕円 423"/>
        <xdr:cNvSpPr/>
      </xdr:nvSpPr>
      <xdr:spPr>
        <a:xfrm>
          <a:off x="7810500" y="1269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123874</xdr:rowOff>
    </xdr:from>
    <xdr:ext cx="534377" cy="259045"/>
    <xdr:sp macro="" textlink="">
      <xdr:nvSpPr>
        <xdr:cNvPr id="425" name="テキスト ボックス 424"/>
        <xdr:cNvSpPr txBox="1"/>
      </xdr:nvSpPr>
      <xdr:spPr>
        <a:xfrm>
          <a:off x="7594111" y="1246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115221</xdr:rowOff>
    </xdr:from>
    <xdr:to>
      <xdr:col>54</xdr:col>
      <xdr:colOff>189865</xdr:colOff>
      <xdr:row>98</xdr:row>
      <xdr:rowOff>66966</xdr:rowOff>
    </xdr:to>
    <xdr:cxnSp macro="">
      <xdr:nvCxnSpPr>
        <xdr:cNvPr id="449" name="直線コネクタ 448"/>
        <xdr:cNvCxnSpPr/>
      </xdr:nvCxnSpPr>
      <xdr:spPr>
        <a:xfrm flipV="1">
          <a:off x="10475595" y="15545721"/>
          <a:ext cx="1270" cy="132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70793</xdr:rowOff>
    </xdr:from>
    <xdr:ext cx="469744" cy="259045"/>
    <xdr:sp macro="" textlink="">
      <xdr:nvSpPr>
        <xdr:cNvPr id="450" name="普通建設事業費 （ うち更新整備　）最小値テキスト"/>
        <xdr:cNvSpPr txBox="1"/>
      </xdr:nvSpPr>
      <xdr:spPr>
        <a:xfrm>
          <a:off x="10528300" y="168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66966</xdr:rowOff>
    </xdr:from>
    <xdr:to>
      <xdr:col>55</xdr:col>
      <xdr:colOff>88900</xdr:colOff>
      <xdr:row>98</xdr:row>
      <xdr:rowOff>66966</xdr:rowOff>
    </xdr:to>
    <xdr:cxnSp macro="">
      <xdr:nvCxnSpPr>
        <xdr:cNvPr id="451" name="直線コネクタ 450"/>
        <xdr:cNvCxnSpPr/>
      </xdr:nvCxnSpPr>
      <xdr:spPr>
        <a:xfrm>
          <a:off x="10388600" y="1686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61898</xdr:rowOff>
    </xdr:from>
    <xdr:ext cx="534377" cy="259045"/>
    <xdr:sp macro="" textlink="">
      <xdr:nvSpPr>
        <xdr:cNvPr id="452" name="普通建設事業費 （ うち更新整備　）最大値テキスト"/>
        <xdr:cNvSpPr txBox="1"/>
      </xdr:nvSpPr>
      <xdr:spPr>
        <a:xfrm>
          <a:off x="10528300" y="153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115221</xdr:rowOff>
    </xdr:from>
    <xdr:to>
      <xdr:col>55</xdr:col>
      <xdr:colOff>88900</xdr:colOff>
      <xdr:row>90</xdr:row>
      <xdr:rowOff>115221</xdr:rowOff>
    </xdr:to>
    <xdr:cxnSp macro="">
      <xdr:nvCxnSpPr>
        <xdr:cNvPr id="453" name="直線コネクタ 452"/>
        <xdr:cNvCxnSpPr/>
      </xdr:nvCxnSpPr>
      <xdr:spPr>
        <a:xfrm>
          <a:off x="10388600" y="1554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163664</xdr:rowOff>
    </xdr:from>
    <xdr:to>
      <xdr:col>55</xdr:col>
      <xdr:colOff>0</xdr:colOff>
      <xdr:row>95</xdr:row>
      <xdr:rowOff>130270</xdr:rowOff>
    </xdr:to>
    <xdr:cxnSp macro="">
      <xdr:nvCxnSpPr>
        <xdr:cNvPr id="454" name="直線コネクタ 453"/>
        <xdr:cNvCxnSpPr/>
      </xdr:nvCxnSpPr>
      <xdr:spPr>
        <a:xfrm>
          <a:off x="9639300" y="15937064"/>
          <a:ext cx="838200" cy="48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90682</xdr:rowOff>
    </xdr:from>
    <xdr:ext cx="534377" cy="259045"/>
    <xdr:sp macro="" textlink="">
      <xdr:nvSpPr>
        <xdr:cNvPr id="455" name="普通建設事業費 （ うち更新整備　）平均値テキスト"/>
        <xdr:cNvSpPr txBox="1"/>
      </xdr:nvSpPr>
      <xdr:spPr>
        <a:xfrm>
          <a:off x="10528300" y="16378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112255</xdr:rowOff>
    </xdr:from>
    <xdr:to>
      <xdr:col>55</xdr:col>
      <xdr:colOff>50800</xdr:colOff>
      <xdr:row>96</xdr:row>
      <xdr:rowOff>42405</xdr:rowOff>
    </xdr:to>
    <xdr:sp macro="" textlink="">
      <xdr:nvSpPr>
        <xdr:cNvPr id="456" name="フローチャート: 判断 455"/>
        <xdr:cNvSpPr/>
      </xdr:nvSpPr>
      <xdr:spPr>
        <a:xfrm>
          <a:off x="10426700" y="164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163664</xdr:rowOff>
    </xdr:from>
    <xdr:to>
      <xdr:col>50</xdr:col>
      <xdr:colOff>114300</xdr:colOff>
      <xdr:row>93</xdr:row>
      <xdr:rowOff>48355</xdr:rowOff>
    </xdr:to>
    <xdr:cxnSp macro="">
      <xdr:nvCxnSpPr>
        <xdr:cNvPr id="457" name="直線コネクタ 456"/>
        <xdr:cNvCxnSpPr/>
      </xdr:nvCxnSpPr>
      <xdr:spPr>
        <a:xfrm flipV="1">
          <a:off x="8750300" y="15937064"/>
          <a:ext cx="889000" cy="5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153918</xdr:rowOff>
    </xdr:from>
    <xdr:to>
      <xdr:col>50</xdr:col>
      <xdr:colOff>165100</xdr:colOff>
      <xdr:row>96</xdr:row>
      <xdr:rowOff>84068</xdr:rowOff>
    </xdr:to>
    <xdr:sp macro="" textlink="">
      <xdr:nvSpPr>
        <xdr:cNvPr id="458" name="フローチャート: 判断 457"/>
        <xdr:cNvSpPr/>
      </xdr:nvSpPr>
      <xdr:spPr>
        <a:xfrm>
          <a:off x="9588500" y="164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75195</xdr:rowOff>
    </xdr:from>
    <xdr:ext cx="534377" cy="259045"/>
    <xdr:sp macro="" textlink="">
      <xdr:nvSpPr>
        <xdr:cNvPr id="459" name="テキスト ボックス 458"/>
        <xdr:cNvSpPr txBox="1"/>
      </xdr:nvSpPr>
      <xdr:spPr>
        <a:xfrm>
          <a:off x="9372111" y="1653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48355</xdr:rowOff>
    </xdr:from>
    <xdr:to>
      <xdr:col>45</xdr:col>
      <xdr:colOff>177800</xdr:colOff>
      <xdr:row>95</xdr:row>
      <xdr:rowOff>162007</xdr:rowOff>
    </xdr:to>
    <xdr:cxnSp macro="">
      <xdr:nvCxnSpPr>
        <xdr:cNvPr id="460" name="直線コネクタ 459"/>
        <xdr:cNvCxnSpPr/>
      </xdr:nvCxnSpPr>
      <xdr:spPr>
        <a:xfrm flipV="1">
          <a:off x="7861300" y="15993205"/>
          <a:ext cx="889000" cy="45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63812</xdr:rowOff>
    </xdr:from>
    <xdr:to>
      <xdr:col>46</xdr:col>
      <xdr:colOff>38100</xdr:colOff>
      <xdr:row>96</xdr:row>
      <xdr:rowOff>165412</xdr:rowOff>
    </xdr:to>
    <xdr:sp macro="" textlink="">
      <xdr:nvSpPr>
        <xdr:cNvPr id="461" name="フローチャート: 判断 460"/>
        <xdr:cNvSpPr/>
      </xdr:nvSpPr>
      <xdr:spPr>
        <a:xfrm>
          <a:off x="8699500" y="165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156539</xdr:rowOff>
    </xdr:from>
    <xdr:ext cx="534377" cy="259045"/>
    <xdr:sp macro="" textlink="">
      <xdr:nvSpPr>
        <xdr:cNvPr id="462" name="テキスト ボックス 461"/>
        <xdr:cNvSpPr txBox="1"/>
      </xdr:nvSpPr>
      <xdr:spPr>
        <a:xfrm>
          <a:off x="8483111" y="166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78975</xdr:rowOff>
    </xdr:from>
    <xdr:to>
      <xdr:col>41</xdr:col>
      <xdr:colOff>101600</xdr:colOff>
      <xdr:row>97</xdr:row>
      <xdr:rowOff>9125</xdr:rowOff>
    </xdr:to>
    <xdr:sp macro="" textlink="">
      <xdr:nvSpPr>
        <xdr:cNvPr id="463" name="フローチャート: 判断 462"/>
        <xdr:cNvSpPr/>
      </xdr:nvSpPr>
      <xdr:spPr>
        <a:xfrm>
          <a:off x="7810500" y="1653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252</xdr:rowOff>
    </xdr:from>
    <xdr:ext cx="534377" cy="259045"/>
    <xdr:sp macro="" textlink="">
      <xdr:nvSpPr>
        <xdr:cNvPr id="464" name="テキスト ボックス 463"/>
        <xdr:cNvSpPr txBox="1"/>
      </xdr:nvSpPr>
      <xdr:spPr>
        <a:xfrm>
          <a:off x="7594111" y="1663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79470</xdr:rowOff>
    </xdr:from>
    <xdr:to>
      <xdr:col>55</xdr:col>
      <xdr:colOff>50800</xdr:colOff>
      <xdr:row>96</xdr:row>
      <xdr:rowOff>9620</xdr:rowOff>
    </xdr:to>
    <xdr:sp macro="" textlink="">
      <xdr:nvSpPr>
        <xdr:cNvPr id="470" name="楕円 469"/>
        <xdr:cNvSpPr/>
      </xdr:nvSpPr>
      <xdr:spPr>
        <a:xfrm>
          <a:off x="10426700" y="163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102347</xdr:rowOff>
    </xdr:from>
    <xdr:ext cx="534377" cy="259045"/>
    <xdr:sp macro="" textlink="">
      <xdr:nvSpPr>
        <xdr:cNvPr id="471" name="普通建設事業費 （ うち更新整備　）該当値テキスト"/>
        <xdr:cNvSpPr txBox="1"/>
      </xdr:nvSpPr>
      <xdr:spPr>
        <a:xfrm>
          <a:off x="10528300" y="1621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112864</xdr:rowOff>
    </xdr:from>
    <xdr:to>
      <xdr:col>50</xdr:col>
      <xdr:colOff>165100</xdr:colOff>
      <xdr:row>93</xdr:row>
      <xdr:rowOff>43014</xdr:rowOff>
    </xdr:to>
    <xdr:sp macro="" textlink="">
      <xdr:nvSpPr>
        <xdr:cNvPr id="472" name="楕円 471"/>
        <xdr:cNvSpPr/>
      </xdr:nvSpPr>
      <xdr:spPr>
        <a:xfrm>
          <a:off x="9588500" y="1588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59541</xdr:rowOff>
    </xdr:from>
    <xdr:ext cx="534377" cy="259045"/>
    <xdr:sp macro="" textlink="">
      <xdr:nvSpPr>
        <xdr:cNvPr id="473" name="テキスト ボックス 472"/>
        <xdr:cNvSpPr txBox="1"/>
      </xdr:nvSpPr>
      <xdr:spPr>
        <a:xfrm>
          <a:off x="9372111" y="1566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169005</xdr:rowOff>
    </xdr:from>
    <xdr:to>
      <xdr:col>46</xdr:col>
      <xdr:colOff>38100</xdr:colOff>
      <xdr:row>93</xdr:row>
      <xdr:rowOff>99155</xdr:rowOff>
    </xdr:to>
    <xdr:sp macro="" textlink="">
      <xdr:nvSpPr>
        <xdr:cNvPr id="474" name="楕円 473"/>
        <xdr:cNvSpPr/>
      </xdr:nvSpPr>
      <xdr:spPr>
        <a:xfrm>
          <a:off x="8699500" y="159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115682</xdr:rowOff>
    </xdr:from>
    <xdr:ext cx="534377" cy="259045"/>
    <xdr:sp macro="" textlink="">
      <xdr:nvSpPr>
        <xdr:cNvPr id="475" name="テキスト ボックス 474"/>
        <xdr:cNvSpPr txBox="1"/>
      </xdr:nvSpPr>
      <xdr:spPr>
        <a:xfrm>
          <a:off x="8483111" y="1571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111207</xdr:rowOff>
    </xdr:from>
    <xdr:to>
      <xdr:col>41</xdr:col>
      <xdr:colOff>101600</xdr:colOff>
      <xdr:row>96</xdr:row>
      <xdr:rowOff>41357</xdr:rowOff>
    </xdr:to>
    <xdr:sp macro="" textlink="">
      <xdr:nvSpPr>
        <xdr:cNvPr id="476" name="楕円 475"/>
        <xdr:cNvSpPr/>
      </xdr:nvSpPr>
      <xdr:spPr>
        <a:xfrm>
          <a:off x="7810500" y="1639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57884</xdr:rowOff>
    </xdr:from>
    <xdr:ext cx="534377" cy="259045"/>
    <xdr:sp macro="" textlink="">
      <xdr:nvSpPr>
        <xdr:cNvPr id="477" name="テキスト ボックス 476"/>
        <xdr:cNvSpPr txBox="1"/>
      </xdr:nvSpPr>
      <xdr:spPr>
        <a:xfrm>
          <a:off x="7594111" y="1617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1" name="テキスト ボックス 49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3" name="テキスト ボックス 49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5" name="テキスト ボックス 49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7" name="テキスト ボックス 49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63881</xdr:rowOff>
    </xdr:from>
    <xdr:to>
      <xdr:col>85</xdr:col>
      <xdr:colOff>126364</xdr:colOff>
      <xdr:row>39</xdr:row>
      <xdr:rowOff>44450</xdr:rowOff>
    </xdr:to>
    <xdr:cxnSp macro="">
      <xdr:nvCxnSpPr>
        <xdr:cNvPr id="501" name="直線コネクタ 500"/>
        <xdr:cNvCxnSpPr/>
      </xdr:nvCxnSpPr>
      <xdr:spPr>
        <a:xfrm flipV="1">
          <a:off x="16317595" y="5378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10558</xdr:rowOff>
    </xdr:from>
    <xdr:ext cx="534377" cy="259045"/>
    <xdr:sp macro="" textlink="">
      <xdr:nvSpPr>
        <xdr:cNvPr id="504" name="災害復旧事業費最大値テキスト"/>
        <xdr:cNvSpPr txBox="1"/>
      </xdr:nvSpPr>
      <xdr:spPr>
        <a:xfrm>
          <a:off x="16370300" y="51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63881</xdr:rowOff>
    </xdr:from>
    <xdr:to>
      <xdr:col>86</xdr:col>
      <xdr:colOff>25400</xdr:colOff>
      <xdr:row>31</xdr:row>
      <xdr:rowOff>63881</xdr:rowOff>
    </xdr:to>
    <xdr:cxnSp macro="">
      <xdr:nvCxnSpPr>
        <xdr:cNvPr id="505" name="直線コネクタ 504"/>
        <xdr:cNvCxnSpPr/>
      </xdr:nvCxnSpPr>
      <xdr:spPr>
        <a:xfrm>
          <a:off x="16230600" y="537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15989</xdr:rowOff>
    </xdr:from>
    <xdr:to>
      <xdr:col>85</xdr:col>
      <xdr:colOff>127000</xdr:colOff>
      <xdr:row>39</xdr:row>
      <xdr:rowOff>39192</xdr:rowOff>
    </xdr:to>
    <xdr:cxnSp macro="">
      <xdr:nvCxnSpPr>
        <xdr:cNvPr id="506" name="直線コネクタ 505"/>
        <xdr:cNvCxnSpPr/>
      </xdr:nvCxnSpPr>
      <xdr:spPr>
        <a:xfrm>
          <a:off x="15481300" y="6702539"/>
          <a:ext cx="8382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121950</xdr:rowOff>
    </xdr:from>
    <xdr:ext cx="469744" cy="259045"/>
    <xdr:sp macro="" textlink="">
      <xdr:nvSpPr>
        <xdr:cNvPr id="507" name="災害復旧事業費平均値テキスト"/>
        <xdr:cNvSpPr txBox="1"/>
      </xdr:nvSpPr>
      <xdr:spPr>
        <a:xfrm>
          <a:off x="16370300" y="6465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99073</xdr:rowOff>
    </xdr:from>
    <xdr:to>
      <xdr:col>85</xdr:col>
      <xdr:colOff>177800</xdr:colOff>
      <xdr:row>39</xdr:row>
      <xdr:rowOff>29223</xdr:rowOff>
    </xdr:to>
    <xdr:sp macro="" textlink="">
      <xdr:nvSpPr>
        <xdr:cNvPr id="508" name="フローチャート: 判断 507"/>
        <xdr:cNvSpPr/>
      </xdr:nvSpPr>
      <xdr:spPr>
        <a:xfrm>
          <a:off x="16268700" y="6614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170256</xdr:rowOff>
    </xdr:from>
    <xdr:to>
      <xdr:col>81</xdr:col>
      <xdr:colOff>50800</xdr:colOff>
      <xdr:row>39</xdr:row>
      <xdr:rowOff>15989</xdr:rowOff>
    </xdr:to>
    <xdr:cxnSp macro="">
      <xdr:nvCxnSpPr>
        <xdr:cNvPr id="509" name="直線コネクタ 508"/>
        <xdr:cNvCxnSpPr/>
      </xdr:nvCxnSpPr>
      <xdr:spPr>
        <a:xfrm>
          <a:off x="14592300" y="6685356"/>
          <a:ext cx="8890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114960</xdr:rowOff>
    </xdr:from>
    <xdr:to>
      <xdr:col>81</xdr:col>
      <xdr:colOff>101600</xdr:colOff>
      <xdr:row>39</xdr:row>
      <xdr:rowOff>45110</xdr:rowOff>
    </xdr:to>
    <xdr:sp macro="" textlink="">
      <xdr:nvSpPr>
        <xdr:cNvPr id="510" name="フローチャート: 判断 509"/>
        <xdr:cNvSpPr/>
      </xdr:nvSpPr>
      <xdr:spPr>
        <a:xfrm>
          <a:off x="15430500" y="66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61637</xdr:rowOff>
    </xdr:from>
    <xdr:ext cx="469744" cy="259045"/>
    <xdr:sp macro="" textlink="">
      <xdr:nvSpPr>
        <xdr:cNvPr id="511" name="テキスト ボックス 510"/>
        <xdr:cNvSpPr txBox="1"/>
      </xdr:nvSpPr>
      <xdr:spPr>
        <a:xfrm>
          <a:off x="15246428" y="640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160617</xdr:rowOff>
    </xdr:from>
    <xdr:to>
      <xdr:col>76</xdr:col>
      <xdr:colOff>114300</xdr:colOff>
      <xdr:row>38</xdr:row>
      <xdr:rowOff>170256</xdr:rowOff>
    </xdr:to>
    <xdr:cxnSp macro="">
      <xdr:nvCxnSpPr>
        <xdr:cNvPr id="512" name="直線コネクタ 511"/>
        <xdr:cNvCxnSpPr/>
      </xdr:nvCxnSpPr>
      <xdr:spPr>
        <a:xfrm>
          <a:off x="13703300" y="6675717"/>
          <a:ext cx="8890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142926</xdr:rowOff>
    </xdr:from>
    <xdr:to>
      <xdr:col>76</xdr:col>
      <xdr:colOff>165100</xdr:colOff>
      <xdr:row>39</xdr:row>
      <xdr:rowOff>73076</xdr:rowOff>
    </xdr:to>
    <xdr:sp macro="" textlink="">
      <xdr:nvSpPr>
        <xdr:cNvPr id="513" name="フローチャート: 判断 512"/>
        <xdr:cNvSpPr/>
      </xdr:nvSpPr>
      <xdr:spPr>
        <a:xfrm>
          <a:off x="14541500" y="66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64203</xdr:rowOff>
    </xdr:from>
    <xdr:ext cx="378565" cy="259045"/>
    <xdr:sp macro="" textlink="">
      <xdr:nvSpPr>
        <xdr:cNvPr id="514" name="テキスト ボックス 513"/>
        <xdr:cNvSpPr txBox="1"/>
      </xdr:nvSpPr>
      <xdr:spPr>
        <a:xfrm>
          <a:off x="14403017" y="675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78702</xdr:rowOff>
    </xdr:from>
    <xdr:to>
      <xdr:col>71</xdr:col>
      <xdr:colOff>177800</xdr:colOff>
      <xdr:row>38</xdr:row>
      <xdr:rowOff>160617</xdr:rowOff>
    </xdr:to>
    <xdr:cxnSp macro="">
      <xdr:nvCxnSpPr>
        <xdr:cNvPr id="515" name="直線コネクタ 514"/>
        <xdr:cNvCxnSpPr/>
      </xdr:nvCxnSpPr>
      <xdr:spPr>
        <a:xfrm>
          <a:off x="12814300" y="6593802"/>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114046</xdr:rowOff>
    </xdr:from>
    <xdr:to>
      <xdr:col>72</xdr:col>
      <xdr:colOff>38100</xdr:colOff>
      <xdr:row>39</xdr:row>
      <xdr:rowOff>44196</xdr:rowOff>
    </xdr:to>
    <xdr:sp macro="" textlink="">
      <xdr:nvSpPr>
        <xdr:cNvPr id="516" name="フローチャート: 判断 515"/>
        <xdr:cNvSpPr/>
      </xdr:nvSpPr>
      <xdr:spPr>
        <a:xfrm>
          <a:off x="13652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35323</xdr:rowOff>
    </xdr:from>
    <xdr:ext cx="469744" cy="259045"/>
    <xdr:sp macro="" textlink="">
      <xdr:nvSpPr>
        <xdr:cNvPr id="517" name="テキスト ボックス 516"/>
        <xdr:cNvSpPr txBox="1"/>
      </xdr:nvSpPr>
      <xdr:spPr>
        <a:xfrm>
          <a:off x="13468428" y="672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87719</xdr:rowOff>
    </xdr:from>
    <xdr:to>
      <xdr:col>67</xdr:col>
      <xdr:colOff>101600</xdr:colOff>
      <xdr:row>39</xdr:row>
      <xdr:rowOff>17869</xdr:rowOff>
    </xdr:to>
    <xdr:sp macro="" textlink="">
      <xdr:nvSpPr>
        <xdr:cNvPr id="518" name="フローチャート: 判断 517"/>
        <xdr:cNvSpPr/>
      </xdr:nvSpPr>
      <xdr:spPr>
        <a:xfrm>
          <a:off x="12763500" y="660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8996</xdr:rowOff>
    </xdr:from>
    <xdr:ext cx="469744" cy="259045"/>
    <xdr:sp macro="" textlink="">
      <xdr:nvSpPr>
        <xdr:cNvPr id="519" name="テキスト ボックス 518"/>
        <xdr:cNvSpPr txBox="1"/>
      </xdr:nvSpPr>
      <xdr:spPr>
        <a:xfrm>
          <a:off x="12579428" y="669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159842</xdr:rowOff>
    </xdr:from>
    <xdr:to>
      <xdr:col>85</xdr:col>
      <xdr:colOff>177800</xdr:colOff>
      <xdr:row>39</xdr:row>
      <xdr:rowOff>89992</xdr:rowOff>
    </xdr:to>
    <xdr:sp macro="" textlink="">
      <xdr:nvSpPr>
        <xdr:cNvPr id="525" name="楕円 524"/>
        <xdr:cNvSpPr/>
      </xdr:nvSpPr>
      <xdr:spPr>
        <a:xfrm>
          <a:off x="16268700" y="667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77500</xdr:rowOff>
    </xdr:from>
    <xdr:ext cx="378565" cy="259045"/>
    <xdr:sp macro="" textlink="">
      <xdr:nvSpPr>
        <xdr:cNvPr id="526" name="災害復旧事業費該当値テキスト"/>
        <xdr:cNvSpPr txBox="1"/>
      </xdr:nvSpPr>
      <xdr:spPr>
        <a:xfrm>
          <a:off x="16370300" y="6592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136639</xdr:rowOff>
    </xdr:from>
    <xdr:to>
      <xdr:col>81</xdr:col>
      <xdr:colOff>101600</xdr:colOff>
      <xdr:row>39</xdr:row>
      <xdr:rowOff>66789</xdr:rowOff>
    </xdr:to>
    <xdr:sp macro="" textlink="">
      <xdr:nvSpPr>
        <xdr:cNvPr id="527" name="楕円 526"/>
        <xdr:cNvSpPr/>
      </xdr:nvSpPr>
      <xdr:spPr>
        <a:xfrm>
          <a:off x="15430500" y="665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57916</xdr:rowOff>
    </xdr:from>
    <xdr:ext cx="378565" cy="259045"/>
    <xdr:sp macro="" textlink="">
      <xdr:nvSpPr>
        <xdr:cNvPr id="528" name="テキスト ボックス 527"/>
        <xdr:cNvSpPr txBox="1"/>
      </xdr:nvSpPr>
      <xdr:spPr>
        <a:xfrm>
          <a:off x="15292017" y="6744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119456</xdr:rowOff>
    </xdr:from>
    <xdr:to>
      <xdr:col>76</xdr:col>
      <xdr:colOff>165100</xdr:colOff>
      <xdr:row>39</xdr:row>
      <xdr:rowOff>49606</xdr:rowOff>
    </xdr:to>
    <xdr:sp macro="" textlink="">
      <xdr:nvSpPr>
        <xdr:cNvPr id="529" name="楕円 528"/>
        <xdr:cNvSpPr/>
      </xdr:nvSpPr>
      <xdr:spPr>
        <a:xfrm>
          <a:off x="14541500" y="663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66133</xdr:rowOff>
    </xdr:from>
    <xdr:ext cx="469744" cy="259045"/>
    <xdr:sp macro="" textlink="">
      <xdr:nvSpPr>
        <xdr:cNvPr id="530" name="テキスト ボックス 529"/>
        <xdr:cNvSpPr txBox="1"/>
      </xdr:nvSpPr>
      <xdr:spPr>
        <a:xfrm>
          <a:off x="14357428" y="6409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109817</xdr:rowOff>
    </xdr:from>
    <xdr:to>
      <xdr:col>72</xdr:col>
      <xdr:colOff>38100</xdr:colOff>
      <xdr:row>39</xdr:row>
      <xdr:rowOff>39967</xdr:rowOff>
    </xdr:to>
    <xdr:sp macro="" textlink="">
      <xdr:nvSpPr>
        <xdr:cNvPr id="531" name="楕円 530"/>
        <xdr:cNvSpPr/>
      </xdr:nvSpPr>
      <xdr:spPr>
        <a:xfrm>
          <a:off x="13652500" y="66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56494</xdr:rowOff>
    </xdr:from>
    <xdr:ext cx="469744" cy="259045"/>
    <xdr:sp macro="" textlink="">
      <xdr:nvSpPr>
        <xdr:cNvPr id="532" name="テキスト ボックス 531"/>
        <xdr:cNvSpPr txBox="1"/>
      </xdr:nvSpPr>
      <xdr:spPr>
        <a:xfrm>
          <a:off x="13468428" y="64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27902</xdr:rowOff>
    </xdr:from>
    <xdr:to>
      <xdr:col>67</xdr:col>
      <xdr:colOff>101600</xdr:colOff>
      <xdr:row>38</xdr:row>
      <xdr:rowOff>129502</xdr:rowOff>
    </xdr:to>
    <xdr:sp macro="" textlink="">
      <xdr:nvSpPr>
        <xdr:cNvPr id="533" name="楕円 532"/>
        <xdr:cNvSpPr/>
      </xdr:nvSpPr>
      <xdr:spPr>
        <a:xfrm>
          <a:off x="12763500" y="654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146029</xdr:rowOff>
    </xdr:from>
    <xdr:ext cx="469744" cy="259045"/>
    <xdr:sp macro="" textlink="">
      <xdr:nvSpPr>
        <xdr:cNvPr id="534" name="テキスト ボックス 533"/>
        <xdr:cNvSpPr txBox="1"/>
      </xdr:nvSpPr>
      <xdr:spPr>
        <a:xfrm>
          <a:off x="12579428" y="631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5" name="テキスト ボックス 59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7" name="テキスト ボックス 59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9" name="テキスト ボックス 59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1" name="テキスト ボックス 60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3" name="テキスト ボックス 60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36732</xdr:rowOff>
    </xdr:from>
    <xdr:to>
      <xdr:col>85</xdr:col>
      <xdr:colOff>126364</xdr:colOff>
      <xdr:row>78</xdr:row>
      <xdr:rowOff>109460</xdr:rowOff>
    </xdr:to>
    <xdr:cxnSp macro="">
      <xdr:nvCxnSpPr>
        <xdr:cNvPr id="609" name="直線コネクタ 608"/>
        <xdr:cNvCxnSpPr/>
      </xdr:nvCxnSpPr>
      <xdr:spPr>
        <a:xfrm flipV="1">
          <a:off x="16317595" y="12209682"/>
          <a:ext cx="1269" cy="127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113287</xdr:rowOff>
    </xdr:from>
    <xdr:ext cx="469744" cy="259045"/>
    <xdr:sp macro="" textlink="">
      <xdr:nvSpPr>
        <xdr:cNvPr id="610" name="公債費最小値テキスト"/>
        <xdr:cNvSpPr txBox="1"/>
      </xdr:nvSpPr>
      <xdr:spPr>
        <a:xfrm>
          <a:off x="16370300" y="1348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109460</xdr:rowOff>
    </xdr:from>
    <xdr:to>
      <xdr:col>86</xdr:col>
      <xdr:colOff>25400</xdr:colOff>
      <xdr:row>78</xdr:row>
      <xdr:rowOff>109460</xdr:rowOff>
    </xdr:to>
    <xdr:cxnSp macro="">
      <xdr:nvCxnSpPr>
        <xdr:cNvPr id="611" name="直線コネクタ 610"/>
        <xdr:cNvCxnSpPr/>
      </xdr:nvCxnSpPr>
      <xdr:spPr>
        <a:xfrm>
          <a:off x="16230600" y="1348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154859</xdr:rowOff>
    </xdr:from>
    <xdr:ext cx="534377" cy="259045"/>
    <xdr:sp macro="" textlink="">
      <xdr:nvSpPr>
        <xdr:cNvPr id="612" name="公債費最大値テキスト"/>
        <xdr:cNvSpPr txBox="1"/>
      </xdr:nvSpPr>
      <xdr:spPr>
        <a:xfrm>
          <a:off x="16370300" y="119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36732</xdr:rowOff>
    </xdr:from>
    <xdr:to>
      <xdr:col>86</xdr:col>
      <xdr:colOff>25400</xdr:colOff>
      <xdr:row>71</xdr:row>
      <xdr:rowOff>36732</xdr:rowOff>
    </xdr:to>
    <xdr:cxnSp macro="">
      <xdr:nvCxnSpPr>
        <xdr:cNvPr id="613" name="直線コネクタ 612"/>
        <xdr:cNvCxnSpPr/>
      </xdr:nvCxnSpPr>
      <xdr:spPr>
        <a:xfrm>
          <a:off x="16230600" y="1220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39394</xdr:rowOff>
    </xdr:from>
    <xdr:to>
      <xdr:col>85</xdr:col>
      <xdr:colOff>127000</xdr:colOff>
      <xdr:row>75</xdr:row>
      <xdr:rowOff>55346</xdr:rowOff>
    </xdr:to>
    <xdr:cxnSp macro="">
      <xdr:nvCxnSpPr>
        <xdr:cNvPr id="614" name="直線コネクタ 613"/>
        <xdr:cNvCxnSpPr/>
      </xdr:nvCxnSpPr>
      <xdr:spPr>
        <a:xfrm>
          <a:off x="15481300" y="12898144"/>
          <a:ext cx="838200" cy="1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130878</xdr:rowOff>
    </xdr:from>
    <xdr:ext cx="534377" cy="259045"/>
    <xdr:sp macro="" textlink="">
      <xdr:nvSpPr>
        <xdr:cNvPr id="615" name="公債費平均値テキスト"/>
        <xdr:cNvSpPr txBox="1"/>
      </xdr:nvSpPr>
      <xdr:spPr>
        <a:xfrm>
          <a:off x="16370300" y="12989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152451</xdr:rowOff>
    </xdr:from>
    <xdr:to>
      <xdr:col>85</xdr:col>
      <xdr:colOff>177800</xdr:colOff>
      <xdr:row>76</xdr:row>
      <xdr:rowOff>82601</xdr:rowOff>
    </xdr:to>
    <xdr:sp macro="" textlink="">
      <xdr:nvSpPr>
        <xdr:cNvPr id="616" name="フローチャート: 判断 615"/>
        <xdr:cNvSpPr/>
      </xdr:nvSpPr>
      <xdr:spPr>
        <a:xfrm>
          <a:off x="162687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39394</xdr:rowOff>
    </xdr:from>
    <xdr:to>
      <xdr:col>81</xdr:col>
      <xdr:colOff>50800</xdr:colOff>
      <xdr:row>75</xdr:row>
      <xdr:rowOff>75790</xdr:rowOff>
    </xdr:to>
    <xdr:cxnSp macro="">
      <xdr:nvCxnSpPr>
        <xdr:cNvPr id="617" name="直線コネクタ 616"/>
        <xdr:cNvCxnSpPr/>
      </xdr:nvCxnSpPr>
      <xdr:spPr>
        <a:xfrm flipV="1">
          <a:off x="14592300" y="12898144"/>
          <a:ext cx="889000" cy="3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156125</xdr:rowOff>
    </xdr:from>
    <xdr:to>
      <xdr:col>81</xdr:col>
      <xdr:colOff>101600</xdr:colOff>
      <xdr:row>76</xdr:row>
      <xdr:rowOff>86275</xdr:rowOff>
    </xdr:to>
    <xdr:sp macro="" textlink="">
      <xdr:nvSpPr>
        <xdr:cNvPr id="618" name="フローチャート: 判断 617"/>
        <xdr:cNvSpPr/>
      </xdr:nvSpPr>
      <xdr:spPr>
        <a:xfrm>
          <a:off x="15430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77402</xdr:rowOff>
    </xdr:from>
    <xdr:ext cx="534377" cy="259045"/>
    <xdr:sp macro="" textlink="">
      <xdr:nvSpPr>
        <xdr:cNvPr id="619" name="テキスト ボックス 618"/>
        <xdr:cNvSpPr txBox="1"/>
      </xdr:nvSpPr>
      <xdr:spPr>
        <a:xfrm>
          <a:off x="15214111" y="131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64327</xdr:rowOff>
    </xdr:from>
    <xdr:to>
      <xdr:col>76</xdr:col>
      <xdr:colOff>114300</xdr:colOff>
      <xdr:row>75</xdr:row>
      <xdr:rowOff>75790</xdr:rowOff>
    </xdr:to>
    <xdr:cxnSp macro="">
      <xdr:nvCxnSpPr>
        <xdr:cNvPr id="620" name="直線コネクタ 619"/>
        <xdr:cNvCxnSpPr/>
      </xdr:nvCxnSpPr>
      <xdr:spPr>
        <a:xfrm>
          <a:off x="13703300" y="12923077"/>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148369</xdr:rowOff>
    </xdr:from>
    <xdr:to>
      <xdr:col>76</xdr:col>
      <xdr:colOff>165100</xdr:colOff>
      <xdr:row>76</xdr:row>
      <xdr:rowOff>78519</xdr:rowOff>
    </xdr:to>
    <xdr:sp macro="" textlink="">
      <xdr:nvSpPr>
        <xdr:cNvPr id="621" name="フローチャート: 判断 620"/>
        <xdr:cNvSpPr/>
      </xdr:nvSpPr>
      <xdr:spPr>
        <a:xfrm>
          <a:off x="14541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69646</xdr:rowOff>
    </xdr:from>
    <xdr:ext cx="534377" cy="259045"/>
    <xdr:sp macro="" textlink="">
      <xdr:nvSpPr>
        <xdr:cNvPr id="622" name="テキスト ボックス 621"/>
        <xdr:cNvSpPr txBox="1"/>
      </xdr:nvSpPr>
      <xdr:spPr>
        <a:xfrm>
          <a:off x="14325111" y="1309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4990</xdr:rowOff>
    </xdr:from>
    <xdr:to>
      <xdr:col>71</xdr:col>
      <xdr:colOff>177800</xdr:colOff>
      <xdr:row>75</xdr:row>
      <xdr:rowOff>64327</xdr:rowOff>
    </xdr:to>
    <xdr:cxnSp macro="">
      <xdr:nvCxnSpPr>
        <xdr:cNvPr id="623" name="直線コネクタ 622"/>
        <xdr:cNvCxnSpPr/>
      </xdr:nvCxnSpPr>
      <xdr:spPr>
        <a:xfrm>
          <a:off x="12814300" y="12863740"/>
          <a:ext cx="889000" cy="5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3567</xdr:rowOff>
    </xdr:from>
    <xdr:to>
      <xdr:col>72</xdr:col>
      <xdr:colOff>38100</xdr:colOff>
      <xdr:row>76</xdr:row>
      <xdr:rowOff>105167</xdr:rowOff>
    </xdr:to>
    <xdr:sp macro="" textlink="">
      <xdr:nvSpPr>
        <xdr:cNvPr id="624" name="フローチャート: 判断 623"/>
        <xdr:cNvSpPr/>
      </xdr:nvSpPr>
      <xdr:spPr>
        <a:xfrm>
          <a:off x="13652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96294</xdr:rowOff>
    </xdr:from>
    <xdr:ext cx="534377" cy="259045"/>
    <xdr:sp macro="" textlink="">
      <xdr:nvSpPr>
        <xdr:cNvPr id="625" name="テキスト ボックス 624"/>
        <xdr:cNvSpPr txBox="1"/>
      </xdr:nvSpPr>
      <xdr:spPr>
        <a:xfrm>
          <a:off x="13436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170461</xdr:rowOff>
    </xdr:from>
    <xdr:to>
      <xdr:col>67</xdr:col>
      <xdr:colOff>101600</xdr:colOff>
      <xdr:row>76</xdr:row>
      <xdr:rowOff>100611</xdr:rowOff>
    </xdr:to>
    <xdr:sp macro="" textlink="">
      <xdr:nvSpPr>
        <xdr:cNvPr id="626" name="フローチャート: 判断 625"/>
        <xdr:cNvSpPr/>
      </xdr:nvSpPr>
      <xdr:spPr>
        <a:xfrm>
          <a:off x="12763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91738</xdr:rowOff>
    </xdr:from>
    <xdr:ext cx="534377" cy="259045"/>
    <xdr:sp macro="" textlink="">
      <xdr:nvSpPr>
        <xdr:cNvPr id="627" name="テキスト ボックス 626"/>
        <xdr:cNvSpPr txBox="1"/>
      </xdr:nvSpPr>
      <xdr:spPr>
        <a:xfrm>
          <a:off x="12547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4546</xdr:rowOff>
    </xdr:from>
    <xdr:to>
      <xdr:col>85</xdr:col>
      <xdr:colOff>177800</xdr:colOff>
      <xdr:row>75</xdr:row>
      <xdr:rowOff>106146</xdr:rowOff>
    </xdr:to>
    <xdr:sp macro="" textlink="">
      <xdr:nvSpPr>
        <xdr:cNvPr id="633" name="楕円 632"/>
        <xdr:cNvSpPr/>
      </xdr:nvSpPr>
      <xdr:spPr>
        <a:xfrm>
          <a:off x="16268700" y="128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27423</xdr:rowOff>
    </xdr:from>
    <xdr:ext cx="534377" cy="259045"/>
    <xdr:sp macro="" textlink="">
      <xdr:nvSpPr>
        <xdr:cNvPr id="634" name="公債費該当値テキスト"/>
        <xdr:cNvSpPr txBox="1"/>
      </xdr:nvSpPr>
      <xdr:spPr>
        <a:xfrm>
          <a:off x="16370300" y="1271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160044</xdr:rowOff>
    </xdr:from>
    <xdr:to>
      <xdr:col>81</xdr:col>
      <xdr:colOff>101600</xdr:colOff>
      <xdr:row>75</xdr:row>
      <xdr:rowOff>90194</xdr:rowOff>
    </xdr:to>
    <xdr:sp macro="" textlink="">
      <xdr:nvSpPr>
        <xdr:cNvPr id="635" name="楕円 634"/>
        <xdr:cNvSpPr/>
      </xdr:nvSpPr>
      <xdr:spPr>
        <a:xfrm>
          <a:off x="15430500" y="1284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106721</xdr:rowOff>
    </xdr:from>
    <xdr:ext cx="534377" cy="259045"/>
    <xdr:sp macro="" textlink="">
      <xdr:nvSpPr>
        <xdr:cNvPr id="636" name="テキスト ボックス 635"/>
        <xdr:cNvSpPr txBox="1"/>
      </xdr:nvSpPr>
      <xdr:spPr>
        <a:xfrm>
          <a:off x="15214111" y="126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24990</xdr:rowOff>
    </xdr:from>
    <xdr:to>
      <xdr:col>76</xdr:col>
      <xdr:colOff>165100</xdr:colOff>
      <xdr:row>75</xdr:row>
      <xdr:rowOff>126590</xdr:rowOff>
    </xdr:to>
    <xdr:sp macro="" textlink="">
      <xdr:nvSpPr>
        <xdr:cNvPr id="637" name="楕円 636"/>
        <xdr:cNvSpPr/>
      </xdr:nvSpPr>
      <xdr:spPr>
        <a:xfrm>
          <a:off x="14541500" y="1288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143117</xdr:rowOff>
    </xdr:from>
    <xdr:ext cx="534377" cy="259045"/>
    <xdr:sp macro="" textlink="">
      <xdr:nvSpPr>
        <xdr:cNvPr id="638" name="テキスト ボックス 637"/>
        <xdr:cNvSpPr txBox="1"/>
      </xdr:nvSpPr>
      <xdr:spPr>
        <a:xfrm>
          <a:off x="14325111" y="1265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13527</xdr:rowOff>
    </xdr:from>
    <xdr:to>
      <xdr:col>72</xdr:col>
      <xdr:colOff>38100</xdr:colOff>
      <xdr:row>75</xdr:row>
      <xdr:rowOff>115127</xdr:rowOff>
    </xdr:to>
    <xdr:sp macro="" textlink="">
      <xdr:nvSpPr>
        <xdr:cNvPr id="639" name="楕円 638"/>
        <xdr:cNvSpPr/>
      </xdr:nvSpPr>
      <xdr:spPr>
        <a:xfrm>
          <a:off x="13652500" y="128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131654</xdr:rowOff>
    </xdr:from>
    <xdr:ext cx="534377" cy="259045"/>
    <xdr:sp macro="" textlink="">
      <xdr:nvSpPr>
        <xdr:cNvPr id="640" name="テキスト ボックス 639"/>
        <xdr:cNvSpPr txBox="1"/>
      </xdr:nvSpPr>
      <xdr:spPr>
        <a:xfrm>
          <a:off x="13436111" y="1264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125640</xdr:rowOff>
    </xdr:from>
    <xdr:to>
      <xdr:col>67</xdr:col>
      <xdr:colOff>101600</xdr:colOff>
      <xdr:row>75</xdr:row>
      <xdr:rowOff>55790</xdr:rowOff>
    </xdr:to>
    <xdr:sp macro="" textlink="">
      <xdr:nvSpPr>
        <xdr:cNvPr id="641" name="楕円 640"/>
        <xdr:cNvSpPr/>
      </xdr:nvSpPr>
      <xdr:spPr>
        <a:xfrm>
          <a:off x="12763500" y="128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72317</xdr:rowOff>
    </xdr:from>
    <xdr:ext cx="534377" cy="259045"/>
    <xdr:sp macro="" textlink="">
      <xdr:nvSpPr>
        <xdr:cNvPr id="642" name="テキスト ボックス 641"/>
        <xdr:cNvSpPr txBox="1"/>
      </xdr:nvSpPr>
      <xdr:spPr>
        <a:xfrm>
          <a:off x="12547111" y="1258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3" name="直線コネクタ 65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4" name="テキスト ボックス 65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5" name="直線コネクタ 65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6" name="テキスト ボックス 65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7" name="直線コネクタ 65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8" name="テキスト ボックス 65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9" name="直線コネクタ 65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0" name="テキスト ボックス 65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1" name="直線コネクタ 66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2" name="テキスト ボックス 66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3" name="直線コネクタ 66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4" name="テキスト ボックス 66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39590</xdr:rowOff>
    </xdr:from>
    <xdr:to>
      <xdr:col>85</xdr:col>
      <xdr:colOff>126364</xdr:colOff>
      <xdr:row>99</xdr:row>
      <xdr:rowOff>93376</xdr:rowOff>
    </xdr:to>
    <xdr:cxnSp macro="">
      <xdr:nvCxnSpPr>
        <xdr:cNvPr id="668" name="直線コネクタ 667"/>
        <xdr:cNvCxnSpPr/>
      </xdr:nvCxnSpPr>
      <xdr:spPr>
        <a:xfrm flipV="1">
          <a:off x="16317595" y="15470090"/>
          <a:ext cx="1269" cy="159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97203</xdr:rowOff>
    </xdr:from>
    <xdr:ext cx="378565" cy="259045"/>
    <xdr:sp macro="" textlink="">
      <xdr:nvSpPr>
        <xdr:cNvPr id="669" name="積立金最小値テキスト"/>
        <xdr:cNvSpPr txBox="1"/>
      </xdr:nvSpPr>
      <xdr:spPr>
        <a:xfrm>
          <a:off x="16370300" y="17070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93376</xdr:rowOff>
    </xdr:from>
    <xdr:to>
      <xdr:col>86</xdr:col>
      <xdr:colOff>25400</xdr:colOff>
      <xdr:row>99</xdr:row>
      <xdr:rowOff>93376</xdr:rowOff>
    </xdr:to>
    <xdr:cxnSp macro="">
      <xdr:nvCxnSpPr>
        <xdr:cNvPr id="670" name="直線コネクタ 669"/>
        <xdr:cNvCxnSpPr/>
      </xdr:nvCxnSpPr>
      <xdr:spPr>
        <a:xfrm>
          <a:off x="16230600" y="1706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157717</xdr:rowOff>
    </xdr:from>
    <xdr:ext cx="534377" cy="259045"/>
    <xdr:sp macro="" textlink="">
      <xdr:nvSpPr>
        <xdr:cNvPr id="671" name="積立金最大値テキスト"/>
        <xdr:cNvSpPr txBox="1"/>
      </xdr:nvSpPr>
      <xdr:spPr>
        <a:xfrm>
          <a:off x="16370300" y="1524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39590</xdr:rowOff>
    </xdr:from>
    <xdr:to>
      <xdr:col>86</xdr:col>
      <xdr:colOff>25400</xdr:colOff>
      <xdr:row>90</xdr:row>
      <xdr:rowOff>39590</xdr:rowOff>
    </xdr:to>
    <xdr:cxnSp macro="">
      <xdr:nvCxnSpPr>
        <xdr:cNvPr id="672" name="直線コネクタ 671"/>
        <xdr:cNvCxnSpPr/>
      </xdr:nvCxnSpPr>
      <xdr:spPr>
        <a:xfrm>
          <a:off x="16230600" y="1547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11325</xdr:rowOff>
    </xdr:from>
    <xdr:to>
      <xdr:col>85</xdr:col>
      <xdr:colOff>127000</xdr:colOff>
      <xdr:row>94</xdr:row>
      <xdr:rowOff>165173</xdr:rowOff>
    </xdr:to>
    <xdr:cxnSp macro="">
      <xdr:nvCxnSpPr>
        <xdr:cNvPr id="673" name="直線コネクタ 672"/>
        <xdr:cNvCxnSpPr/>
      </xdr:nvCxnSpPr>
      <xdr:spPr>
        <a:xfrm>
          <a:off x="15481300" y="16127625"/>
          <a:ext cx="838200" cy="15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123693</xdr:rowOff>
    </xdr:from>
    <xdr:ext cx="534377" cy="259045"/>
    <xdr:sp macro="" textlink="">
      <xdr:nvSpPr>
        <xdr:cNvPr id="674" name="積立金平均値テキスト"/>
        <xdr:cNvSpPr txBox="1"/>
      </xdr:nvSpPr>
      <xdr:spPr>
        <a:xfrm>
          <a:off x="16370300" y="16754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145266</xdr:rowOff>
    </xdr:from>
    <xdr:to>
      <xdr:col>85</xdr:col>
      <xdr:colOff>177800</xdr:colOff>
      <xdr:row>98</xdr:row>
      <xdr:rowOff>75416</xdr:rowOff>
    </xdr:to>
    <xdr:sp macro="" textlink="">
      <xdr:nvSpPr>
        <xdr:cNvPr id="675" name="フローチャート: 判断 674"/>
        <xdr:cNvSpPr/>
      </xdr:nvSpPr>
      <xdr:spPr>
        <a:xfrm>
          <a:off x="16268700" y="167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11325</xdr:rowOff>
    </xdr:from>
    <xdr:to>
      <xdr:col>81</xdr:col>
      <xdr:colOff>50800</xdr:colOff>
      <xdr:row>94</xdr:row>
      <xdr:rowOff>109460</xdr:rowOff>
    </xdr:to>
    <xdr:cxnSp macro="">
      <xdr:nvCxnSpPr>
        <xdr:cNvPr id="676" name="直線コネクタ 675"/>
        <xdr:cNvCxnSpPr/>
      </xdr:nvCxnSpPr>
      <xdr:spPr>
        <a:xfrm flipV="1">
          <a:off x="14592300" y="16127625"/>
          <a:ext cx="889000" cy="9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140449</xdr:rowOff>
    </xdr:from>
    <xdr:to>
      <xdr:col>81</xdr:col>
      <xdr:colOff>101600</xdr:colOff>
      <xdr:row>98</xdr:row>
      <xdr:rowOff>70599</xdr:rowOff>
    </xdr:to>
    <xdr:sp macro="" textlink="">
      <xdr:nvSpPr>
        <xdr:cNvPr id="677" name="フローチャート: 判断 676"/>
        <xdr:cNvSpPr/>
      </xdr:nvSpPr>
      <xdr:spPr>
        <a:xfrm>
          <a:off x="15430500" y="167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61726</xdr:rowOff>
    </xdr:from>
    <xdr:ext cx="534377" cy="259045"/>
    <xdr:sp macro="" textlink="">
      <xdr:nvSpPr>
        <xdr:cNvPr id="678" name="テキスト ボックス 677"/>
        <xdr:cNvSpPr txBox="1"/>
      </xdr:nvSpPr>
      <xdr:spPr>
        <a:xfrm>
          <a:off x="15214111" y="1686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49909</xdr:rowOff>
    </xdr:from>
    <xdr:to>
      <xdr:col>76</xdr:col>
      <xdr:colOff>114300</xdr:colOff>
      <xdr:row>94</xdr:row>
      <xdr:rowOff>109460</xdr:rowOff>
    </xdr:to>
    <xdr:cxnSp macro="">
      <xdr:nvCxnSpPr>
        <xdr:cNvPr id="679" name="直線コネクタ 678"/>
        <xdr:cNvCxnSpPr/>
      </xdr:nvCxnSpPr>
      <xdr:spPr>
        <a:xfrm>
          <a:off x="13703300" y="15994759"/>
          <a:ext cx="889000" cy="23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167881</xdr:rowOff>
    </xdr:from>
    <xdr:to>
      <xdr:col>76</xdr:col>
      <xdr:colOff>165100</xdr:colOff>
      <xdr:row>98</xdr:row>
      <xdr:rowOff>98031</xdr:rowOff>
    </xdr:to>
    <xdr:sp macro="" textlink="">
      <xdr:nvSpPr>
        <xdr:cNvPr id="680" name="フローチャート: 判断 679"/>
        <xdr:cNvSpPr/>
      </xdr:nvSpPr>
      <xdr:spPr>
        <a:xfrm>
          <a:off x="14541500" y="1679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89158</xdr:rowOff>
    </xdr:from>
    <xdr:ext cx="534377" cy="259045"/>
    <xdr:sp macro="" textlink="">
      <xdr:nvSpPr>
        <xdr:cNvPr id="681" name="テキスト ボックス 680"/>
        <xdr:cNvSpPr txBox="1"/>
      </xdr:nvSpPr>
      <xdr:spPr>
        <a:xfrm>
          <a:off x="14325111" y="1689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120596</xdr:rowOff>
    </xdr:from>
    <xdr:to>
      <xdr:col>71</xdr:col>
      <xdr:colOff>177800</xdr:colOff>
      <xdr:row>93</xdr:row>
      <xdr:rowOff>49909</xdr:rowOff>
    </xdr:to>
    <xdr:cxnSp macro="">
      <xdr:nvCxnSpPr>
        <xdr:cNvPr id="682" name="直線コネクタ 681"/>
        <xdr:cNvCxnSpPr/>
      </xdr:nvCxnSpPr>
      <xdr:spPr>
        <a:xfrm>
          <a:off x="12814300" y="15893996"/>
          <a:ext cx="889000" cy="10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11503</xdr:rowOff>
    </xdr:from>
    <xdr:to>
      <xdr:col>72</xdr:col>
      <xdr:colOff>38100</xdr:colOff>
      <xdr:row>98</xdr:row>
      <xdr:rowOff>113103</xdr:rowOff>
    </xdr:to>
    <xdr:sp macro="" textlink="">
      <xdr:nvSpPr>
        <xdr:cNvPr id="683" name="フローチャート: 判断 682"/>
        <xdr:cNvSpPr/>
      </xdr:nvSpPr>
      <xdr:spPr>
        <a:xfrm>
          <a:off x="13652500" y="1681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104230</xdr:rowOff>
    </xdr:from>
    <xdr:ext cx="534377" cy="259045"/>
    <xdr:sp macro="" textlink="">
      <xdr:nvSpPr>
        <xdr:cNvPr id="684" name="テキスト ボックス 683"/>
        <xdr:cNvSpPr txBox="1"/>
      </xdr:nvSpPr>
      <xdr:spPr>
        <a:xfrm>
          <a:off x="13436111" y="1690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116708</xdr:rowOff>
    </xdr:from>
    <xdr:to>
      <xdr:col>67</xdr:col>
      <xdr:colOff>101600</xdr:colOff>
      <xdr:row>98</xdr:row>
      <xdr:rowOff>46858</xdr:rowOff>
    </xdr:to>
    <xdr:sp macro="" textlink="">
      <xdr:nvSpPr>
        <xdr:cNvPr id="685" name="フローチャート: 判断 684"/>
        <xdr:cNvSpPr/>
      </xdr:nvSpPr>
      <xdr:spPr>
        <a:xfrm>
          <a:off x="12763500" y="167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37985</xdr:rowOff>
    </xdr:from>
    <xdr:ext cx="534377" cy="259045"/>
    <xdr:sp macro="" textlink="">
      <xdr:nvSpPr>
        <xdr:cNvPr id="686" name="テキスト ボックス 685"/>
        <xdr:cNvSpPr txBox="1"/>
      </xdr:nvSpPr>
      <xdr:spPr>
        <a:xfrm>
          <a:off x="12547111" y="1684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114373</xdr:rowOff>
    </xdr:from>
    <xdr:to>
      <xdr:col>85</xdr:col>
      <xdr:colOff>177800</xdr:colOff>
      <xdr:row>95</xdr:row>
      <xdr:rowOff>44523</xdr:rowOff>
    </xdr:to>
    <xdr:sp macro="" textlink="">
      <xdr:nvSpPr>
        <xdr:cNvPr id="692" name="楕円 691"/>
        <xdr:cNvSpPr/>
      </xdr:nvSpPr>
      <xdr:spPr>
        <a:xfrm>
          <a:off x="16268700" y="1623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137250</xdr:rowOff>
    </xdr:from>
    <xdr:ext cx="534377" cy="259045"/>
    <xdr:sp macro="" textlink="">
      <xdr:nvSpPr>
        <xdr:cNvPr id="693" name="積立金該当値テキスト"/>
        <xdr:cNvSpPr txBox="1"/>
      </xdr:nvSpPr>
      <xdr:spPr>
        <a:xfrm>
          <a:off x="16370300" y="16082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131975</xdr:rowOff>
    </xdr:from>
    <xdr:to>
      <xdr:col>81</xdr:col>
      <xdr:colOff>101600</xdr:colOff>
      <xdr:row>94</xdr:row>
      <xdr:rowOff>62125</xdr:rowOff>
    </xdr:to>
    <xdr:sp macro="" textlink="">
      <xdr:nvSpPr>
        <xdr:cNvPr id="694" name="楕円 693"/>
        <xdr:cNvSpPr/>
      </xdr:nvSpPr>
      <xdr:spPr>
        <a:xfrm>
          <a:off x="15430500" y="1607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78652</xdr:rowOff>
    </xdr:from>
    <xdr:ext cx="534377" cy="259045"/>
    <xdr:sp macro="" textlink="">
      <xdr:nvSpPr>
        <xdr:cNvPr id="695" name="テキスト ボックス 694"/>
        <xdr:cNvSpPr txBox="1"/>
      </xdr:nvSpPr>
      <xdr:spPr>
        <a:xfrm>
          <a:off x="15214111" y="1585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58660</xdr:rowOff>
    </xdr:from>
    <xdr:to>
      <xdr:col>76</xdr:col>
      <xdr:colOff>165100</xdr:colOff>
      <xdr:row>94</xdr:row>
      <xdr:rowOff>160260</xdr:rowOff>
    </xdr:to>
    <xdr:sp macro="" textlink="">
      <xdr:nvSpPr>
        <xdr:cNvPr id="696" name="楕円 695"/>
        <xdr:cNvSpPr/>
      </xdr:nvSpPr>
      <xdr:spPr>
        <a:xfrm>
          <a:off x="14541500" y="1617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5337</xdr:rowOff>
    </xdr:from>
    <xdr:ext cx="534377" cy="259045"/>
    <xdr:sp macro="" textlink="">
      <xdr:nvSpPr>
        <xdr:cNvPr id="697" name="テキスト ボックス 696"/>
        <xdr:cNvSpPr txBox="1"/>
      </xdr:nvSpPr>
      <xdr:spPr>
        <a:xfrm>
          <a:off x="14325111" y="1595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170559</xdr:rowOff>
    </xdr:from>
    <xdr:to>
      <xdr:col>72</xdr:col>
      <xdr:colOff>38100</xdr:colOff>
      <xdr:row>93</xdr:row>
      <xdr:rowOff>100709</xdr:rowOff>
    </xdr:to>
    <xdr:sp macro="" textlink="">
      <xdr:nvSpPr>
        <xdr:cNvPr id="698" name="楕円 697"/>
        <xdr:cNvSpPr/>
      </xdr:nvSpPr>
      <xdr:spPr>
        <a:xfrm>
          <a:off x="13652500" y="1594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117236</xdr:rowOff>
    </xdr:from>
    <xdr:ext cx="534377" cy="259045"/>
    <xdr:sp macro="" textlink="">
      <xdr:nvSpPr>
        <xdr:cNvPr id="699" name="テキスト ボックス 698"/>
        <xdr:cNvSpPr txBox="1"/>
      </xdr:nvSpPr>
      <xdr:spPr>
        <a:xfrm>
          <a:off x="13436111" y="157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69796</xdr:rowOff>
    </xdr:from>
    <xdr:to>
      <xdr:col>67</xdr:col>
      <xdr:colOff>101600</xdr:colOff>
      <xdr:row>92</xdr:row>
      <xdr:rowOff>171396</xdr:rowOff>
    </xdr:to>
    <xdr:sp macro="" textlink="">
      <xdr:nvSpPr>
        <xdr:cNvPr id="700" name="楕円 699"/>
        <xdr:cNvSpPr/>
      </xdr:nvSpPr>
      <xdr:spPr>
        <a:xfrm>
          <a:off x="12763500" y="1584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16473</xdr:rowOff>
    </xdr:from>
    <xdr:ext cx="534377" cy="259045"/>
    <xdr:sp macro="" textlink="">
      <xdr:nvSpPr>
        <xdr:cNvPr id="701" name="テキスト ボックス 700"/>
        <xdr:cNvSpPr txBox="1"/>
      </xdr:nvSpPr>
      <xdr:spPr>
        <a:xfrm>
          <a:off x="12547111" y="1561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5" name="テキスト ボックス 71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101752</xdr:rowOff>
    </xdr:from>
    <xdr:to>
      <xdr:col>116</xdr:col>
      <xdr:colOff>62864</xdr:colOff>
      <xdr:row>39</xdr:row>
      <xdr:rowOff>44450</xdr:rowOff>
    </xdr:to>
    <xdr:cxnSp macro="">
      <xdr:nvCxnSpPr>
        <xdr:cNvPr id="725" name="直線コネクタ 724"/>
        <xdr:cNvCxnSpPr/>
      </xdr:nvCxnSpPr>
      <xdr:spPr>
        <a:xfrm flipV="1">
          <a:off x="22159595" y="5416702"/>
          <a:ext cx="1269" cy="131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48429</xdr:rowOff>
    </xdr:from>
    <xdr:ext cx="534377" cy="259045"/>
    <xdr:sp macro="" textlink="">
      <xdr:nvSpPr>
        <xdr:cNvPr id="728" name="投資及び出資金最大値テキスト"/>
        <xdr:cNvSpPr txBox="1"/>
      </xdr:nvSpPr>
      <xdr:spPr>
        <a:xfrm>
          <a:off x="22212300" y="519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101752</xdr:rowOff>
    </xdr:from>
    <xdr:to>
      <xdr:col>116</xdr:col>
      <xdr:colOff>152400</xdr:colOff>
      <xdr:row>31</xdr:row>
      <xdr:rowOff>101752</xdr:rowOff>
    </xdr:to>
    <xdr:cxnSp macro="">
      <xdr:nvCxnSpPr>
        <xdr:cNvPr id="729" name="直線コネクタ 728"/>
        <xdr:cNvCxnSpPr/>
      </xdr:nvCxnSpPr>
      <xdr:spPr>
        <a:xfrm>
          <a:off x="22072600" y="541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63043</xdr:rowOff>
    </xdr:from>
    <xdr:to>
      <xdr:col>116</xdr:col>
      <xdr:colOff>63500</xdr:colOff>
      <xdr:row>36</xdr:row>
      <xdr:rowOff>53289</xdr:rowOff>
    </xdr:to>
    <xdr:cxnSp macro="">
      <xdr:nvCxnSpPr>
        <xdr:cNvPr id="730" name="直線コネクタ 729"/>
        <xdr:cNvCxnSpPr/>
      </xdr:nvCxnSpPr>
      <xdr:spPr>
        <a:xfrm>
          <a:off x="21323300" y="6063793"/>
          <a:ext cx="838200" cy="16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71518</xdr:rowOff>
    </xdr:from>
    <xdr:ext cx="378565" cy="259045"/>
    <xdr:sp macro="" textlink="">
      <xdr:nvSpPr>
        <xdr:cNvPr id="731" name="投資及び出資金平均値テキスト"/>
        <xdr:cNvSpPr txBox="1"/>
      </xdr:nvSpPr>
      <xdr:spPr>
        <a:xfrm>
          <a:off x="22212300" y="6586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93091</xdr:rowOff>
    </xdr:from>
    <xdr:to>
      <xdr:col>116</xdr:col>
      <xdr:colOff>114300</xdr:colOff>
      <xdr:row>39</xdr:row>
      <xdr:rowOff>23241</xdr:rowOff>
    </xdr:to>
    <xdr:sp macro="" textlink="">
      <xdr:nvSpPr>
        <xdr:cNvPr id="732" name="フローチャート: 判断 731"/>
        <xdr:cNvSpPr/>
      </xdr:nvSpPr>
      <xdr:spPr>
        <a:xfrm>
          <a:off x="22110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53442</xdr:rowOff>
    </xdr:from>
    <xdr:to>
      <xdr:col>111</xdr:col>
      <xdr:colOff>177800</xdr:colOff>
      <xdr:row>35</xdr:row>
      <xdr:rowOff>63043</xdr:rowOff>
    </xdr:to>
    <xdr:cxnSp macro="">
      <xdr:nvCxnSpPr>
        <xdr:cNvPr id="733" name="直線コネクタ 732"/>
        <xdr:cNvCxnSpPr/>
      </xdr:nvCxnSpPr>
      <xdr:spPr>
        <a:xfrm>
          <a:off x="20434300" y="6054192"/>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93320</xdr:rowOff>
    </xdr:from>
    <xdr:to>
      <xdr:col>112</xdr:col>
      <xdr:colOff>38100</xdr:colOff>
      <xdr:row>39</xdr:row>
      <xdr:rowOff>23470</xdr:rowOff>
    </xdr:to>
    <xdr:sp macro="" textlink="">
      <xdr:nvSpPr>
        <xdr:cNvPr id="734" name="フローチャート: 判断 733"/>
        <xdr:cNvSpPr/>
      </xdr:nvSpPr>
      <xdr:spPr>
        <a:xfrm>
          <a:off x="21272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14597</xdr:rowOff>
    </xdr:from>
    <xdr:ext cx="378565" cy="259045"/>
    <xdr:sp macro="" textlink="">
      <xdr:nvSpPr>
        <xdr:cNvPr id="735" name="テキスト ボックス 734"/>
        <xdr:cNvSpPr txBox="1"/>
      </xdr:nvSpPr>
      <xdr:spPr>
        <a:xfrm>
          <a:off x="21134017" y="6701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53442</xdr:rowOff>
    </xdr:from>
    <xdr:to>
      <xdr:col>107</xdr:col>
      <xdr:colOff>50800</xdr:colOff>
      <xdr:row>37</xdr:row>
      <xdr:rowOff>142215</xdr:rowOff>
    </xdr:to>
    <xdr:cxnSp macro="">
      <xdr:nvCxnSpPr>
        <xdr:cNvPr id="736" name="直線コネクタ 735"/>
        <xdr:cNvCxnSpPr/>
      </xdr:nvCxnSpPr>
      <xdr:spPr>
        <a:xfrm flipV="1">
          <a:off x="19545300" y="6054192"/>
          <a:ext cx="889000" cy="43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105207</xdr:rowOff>
    </xdr:from>
    <xdr:to>
      <xdr:col>107</xdr:col>
      <xdr:colOff>101600</xdr:colOff>
      <xdr:row>39</xdr:row>
      <xdr:rowOff>35357</xdr:rowOff>
    </xdr:to>
    <xdr:sp macro="" textlink="">
      <xdr:nvSpPr>
        <xdr:cNvPr id="737" name="フローチャート: 判断 736"/>
        <xdr:cNvSpPr/>
      </xdr:nvSpPr>
      <xdr:spPr>
        <a:xfrm>
          <a:off x="20383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26484</xdr:rowOff>
    </xdr:from>
    <xdr:ext cx="378565" cy="259045"/>
    <xdr:sp macro="" textlink="">
      <xdr:nvSpPr>
        <xdr:cNvPr id="738" name="テキスト ボックス 737"/>
        <xdr:cNvSpPr txBox="1"/>
      </xdr:nvSpPr>
      <xdr:spPr>
        <a:xfrm>
          <a:off x="20245017" y="6713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72568</xdr:rowOff>
    </xdr:from>
    <xdr:to>
      <xdr:col>102</xdr:col>
      <xdr:colOff>114300</xdr:colOff>
      <xdr:row>37</xdr:row>
      <xdr:rowOff>142215</xdr:rowOff>
    </xdr:to>
    <xdr:cxnSp macro="">
      <xdr:nvCxnSpPr>
        <xdr:cNvPr id="739" name="直線コネクタ 738"/>
        <xdr:cNvCxnSpPr/>
      </xdr:nvCxnSpPr>
      <xdr:spPr>
        <a:xfrm>
          <a:off x="18656300" y="6416218"/>
          <a:ext cx="889000" cy="6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119761</xdr:rowOff>
    </xdr:from>
    <xdr:to>
      <xdr:col>102</xdr:col>
      <xdr:colOff>165100</xdr:colOff>
      <xdr:row>39</xdr:row>
      <xdr:rowOff>49911</xdr:rowOff>
    </xdr:to>
    <xdr:sp macro="" textlink="">
      <xdr:nvSpPr>
        <xdr:cNvPr id="740" name="フローチャート: 判断 739"/>
        <xdr:cNvSpPr/>
      </xdr:nvSpPr>
      <xdr:spPr>
        <a:xfrm>
          <a:off x="19494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41038</xdr:rowOff>
    </xdr:from>
    <xdr:ext cx="378565" cy="259045"/>
    <xdr:sp macro="" textlink="">
      <xdr:nvSpPr>
        <xdr:cNvPr id="741" name="テキスト ボックス 740"/>
        <xdr:cNvSpPr txBox="1"/>
      </xdr:nvSpPr>
      <xdr:spPr>
        <a:xfrm>
          <a:off x="19356017" y="672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116332</xdr:rowOff>
    </xdr:from>
    <xdr:to>
      <xdr:col>98</xdr:col>
      <xdr:colOff>38100</xdr:colOff>
      <xdr:row>39</xdr:row>
      <xdr:rowOff>46482</xdr:rowOff>
    </xdr:to>
    <xdr:sp macro="" textlink="">
      <xdr:nvSpPr>
        <xdr:cNvPr id="742" name="フローチャート: 判断 741"/>
        <xdr:cNvSpPr/>
      </xdr:nvSpPr>
      <xdr:spPr>
        <a:xfrm>
          <a:off x="18605500" y="663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37609</xdr:rowOff>
    </xdr:from>
    <xdr:ext cx="378565" cy="259045"/>
    <xdr:sp macro="" textlink="">
      <xdr:nvSpPr>
        <xdr:cNvPr id="743" name="テキスト ボックス 742"/>
        <xdr:cNvSpPr txBox="1"/>
      </xdr:nvSpPr>
      <xdr:spPr>
        <a:xfrm>
          <a:off x="18467017" y="6724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2489</xdr:rowOff>
    </xdr:from>
    <xdr:to>
      <xdr:col>116</xdr:col>
      <xdr:colOff>114300</xdr:colOff>
      <xdr:row>36</xdr:row>
      <xdr:rowOff>104089</xdr:rowOff>
    </xdr:to>
    <xdr:sp macro="" textlink="">
      <xdr:nvSpPr>
        <xdr:cNvPr id="749" name="楕円 748"/>
        <xdr:cNvSpPr/>
      </xdr:nvSpPr>
      <xdr:spPr>
        <a:xfrm>
          <a:off x="22110700" y="617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25366</xdr:rowOff>
    </xdr:from>
    <xdr:ext cx="469744" cy="259045"/>
    <xdr:sp macro="" textlink="">
      <xdr:nvSpPr>
        <xdr:cNvPr id="750" name="投資及び出資金該当値テキスト"/>
        <xdr:cNvSpPr txBox="1"/>
      </xdr:nvSpPr>
      <xdr:spPr>
        <a:xfrm>
          <a:off x="22212300" y="60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12243</xdr:rowOff>
    </xdr:from>
    <xdr:to>
      <xdr:col>112</xdr:col>
      <xdr:colOff>38100</xdr:colOff>
      <xdr:row>35</xdr:row>
      <xdr:rowOff>113843</xdr:rowOff>
    </xdr:to>
    <xdr:sp macro="" textlink="">
      <xdr:nvSpPr>
        <xdr:cNvPr id="751" name="楕円 750"/>
        <xdr:cNvSpPr/>
      </xdr:nvSpPr>
      <xdr:spPr>
        <a:xfrm>
          <a:off x="21272500" y="601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130370</xdr:rowOff>
    </xdr:from>
    <xdr:ext cx="469744" cy="259045"/>
    <xdr:sp macro="" textlink="">
      <xdr:nvSpPr>
        <xdr:cNvPr id="752" name="テキスト ボックス 751"/>
        <xdr:cNvSpPr txBox="1"/>
      </xdr:nvSpPr>
      <xdr:spPr>
        <a:xfrm>
          <a:off x="21088428" y="578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2642</xdr:rowOff>
    </xdr:from>
    <xdr:to>
      <xdr:col>107</xdr:col>
      <xdr:colOff>101600</xdr:colOff>
      <xdr:row>35</xdr:row>
      <xdr:rowOff>104242</xdr:rowOff>
    </xdr:to>
    <xdr:sp macro="" textlink="">
      <xdr:nvSpPr>
        <xdr:cNvPr id="753" name="楕円 752"/>
        <xdr:cNvSpPr/>
      </xdr:nvSpPr>
      <xdr:spPr>
        <a:xfrm>
          <a:off x="20383500" y="600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120769</xdr:rowOff>
    </xdr:from>
    <xdr:ext cx="469744" cy="259045"/>
    <xdr:sp macro="" textlink="">
      <xdr:nvSpPr>
        <xdr:cNvPr id="754" name="テキスト ボックス 753"/>
        <xdr:cNvSpPr txBox="1"/>
      </xdr:nvSpPr>
      <xdr:spPr>
        <a:xfrm>
          <a:off x="20199428" y="577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91415</xdr:rowOff>
    </xdr:from>
    <xdr:to>
      <xdr:col>102</xdr:col>
      <xdr:colOff>165100</xdr:colOff>
      <xdr:row>38</xdr:row>
      <xdr:rowOff>21565</xdr:rowOff>
    </xdr:to>
    <xdr:sp macro="" textlink="">
      <xdr:nvSpPr>
        <xdr:cNvPr id="755" name="楕円 754"/>
        <xdr:cNvSpPr/>
      </xdr:nvSpPr>
      <xdr:spPr>
        <a:xfrm>
          <a:off x="19494500" y="643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38092</xdr:rowOff>
    </xdr:from>
    <xdr:ext cx="469744" cy="259045"/>
    <xdr:sp macro="" textlink="">
      <xdr:nvSpPr>
        <xdr:cNvPr id="756" name="テキスト ボックス 755"/>
        <xdr:cNvSpPr txBox="1"/>
      </xdr:nvSpPr>
      <xdr:spPr>
        <a:xfrm>
          <a:off x="19310428" y="62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21768</xdr:rowOff>
    </xdr:from>
    <xdr:to>
      <xdr:col>98</xdr:col>
      <xdr:colOff>38100</xdr:colOff>
      <xdr:row>37</xdr:row>
      <xdr:rowOff>123368</xdr:rowOff>
    </xdr:to>
    <xdr:sp macro="" textlink="">
      <xdr:nvSpPr>
        <xdr:cNvPr id="757" name="楕円 756"/>
        <xdr:cNvSpPr/>
      </xdr:nvSpPr>
      <xdr:spPr>
        <a:xfrm>
          <a:off x="18605500" y="636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139895</xdr:rowOff>
    </xdr:from>
    <xdr:ext cx="469744" cy="259045"/>
    <xdr:sp macro="" textlink="">
      <xdr:nvSpPr>
        <xdr:cNvPr id="758" name="テキスト ボックス 757"/>
        <xdr:cNvSpPr txBox="1"/>
      </xdr:nvSpPr>
      <xdr:spPr>
        <a:xfrm>
          <a:off x="18421428" y="614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2" name="テキスト ボックス 771"/>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4" name="テキスト ボックス 773"/>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76" name="テキスト ボックス 775"/>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144925</xdr:rowOff>
    </xdr:from>
    <xdr:to>
      <xdr:col>116</xdr:col>
      <xdr:colOff>62864</xdr:colOff>
      <xdr:row>59</xdr:row>
      <xdr:rowOff>98878</xdr:rowOff>
    </xdr:to>
    <xdr:cxnSp macro="">
      <xdr:nvCxnSpPr>
        <xdr:cNvPr id="784" name="直線コネクタ 783"/>
        <xdr:cNvCxnSpPr/>
      </xdr:nvCxnSpPr>
      <xdr:spPr>
        <a:xfrm flipV="1">
          <a:off x="22159595" y="8717425"/>
          <a:ext cx="1269" cy="149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91602</xdr:rowOff>
    </xdr:from>
    <xdr:ext cx="534377" cy="259045"/>
    <xdr:sp macro="" textlink="">
      <xdr:nvSpPr>
        <xdr:cNvPr id="787" name="貸付金最大値テキスト"/>
        <xdr:cNvSpPr txBox="1"/>
      </xdr:nvSpPr>
      <xdr:spPr>
        <a:xfrm>
          <a:off x="22212300" y="84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144925</xdr:rowOff>
    </xdr:from>
    <xdr:to>
      <xdr:col>116</xdr:col>
      <xdr:colOff>152400</xdr:colOff>
      <xdr:row>50</xdr:row>
      <xdr:rowOff>144925</xdr:rowOff>
    </xdr:to>
    <xdr:cxnSp macro="">
      <xdr:nvCxnSpPr>
        <xdr:cNvPr id="788" name="直線コネクタ 787"/>
        <xdr:cNvCxnSpPr/>
      </xdr:nvCxnSpPr>
      <xdr:spPr>
        <a:xfrm>
          <a:off x="22072600" y="871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17127</xdr:rowOff>
    </xdr:from>
    <xdr:to>
      <xdr:col>116</xdr:col>
      <xdr:colOff>63500</xdr:colOff>
      <xdr:row>59</xdr:row>
      <xdr:rowOff>28992</xdr:rowOff>
    </xdr:to>
    <xdr:cxnSp macro="">
      <xdr:nvCxnSpPr>
        <xdr:cNvPr id="789" name="直線コネクタ 788"/>
        <xdr:cNvCxnSpPr/>
      </xdr:nvCxnSpPr>
      <xdr:spPr>
        <a:xfrm>
          <a:off x="21323300" y="10132677"/>
          <a:ext cx="838200" cy="1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132133</xdr:rowOff>
    </xdr:from>
    <xdr:ext cx="469744" cy="259045"/>
    <xdr:sp macro="" textlink="">
      <xdr:nvSpPr>
        <xdr:cNvPr id="790" name="貸付金平均値テキスト"/>
        <xdr:cNvSpPr txBox="1"/>
      </xdr:nvSpPr>
      <xdr:spPr>
        <a:xfrm>
          <a:off x="22212300" y="9733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109256</xdr:rowOff>
    </xdr:from>
    <xdr:to>
      <xdr:col>116</xdr:col>
      <xdr:colOff>114300</xdr:colOff>
      <xdr:row>58</xdr:row>
      <xdr:rowOff>39406</xdr:rowOff>
    </xdr:to>
    <xdr:sp macro="" textlink="">
      <xdr:nvSpPr>
        <xdr:cNvPr id="791" name="フローチャート: 判断 790"/>
        <xdr:cNvSpPr/>
      </xdr:nvSpPr>
      <xdr:spPr>
        <a:xfrm>
          <a:off x="22110700" y="98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16583</xdr:rowOff>
    </xdr:from>
    <xdr:to>
      <xdr:col>111</xdr:col>
      <xdr:colOff>177800</xdr:colOff>
      <xdr:row>59</xdr:row>
      <xdr:rowOff>17127</xdr:rowOff>
    </xdr:to>
    <xdr:cxnSp macro="">
      <xdr:nvCxnSpPr>
        <xdr:cNvPr id="792" name="直線コネクタ 791"/>
        <xdr:cNvCxnSpPr/>
      </xdr:nvCxnSpPr>
      <xdr:spPr>
        <a:xfrm>
          <a:off x="20434300" y="10132133"/>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95431</xdr:rowOff>
    </xdr:from>
    <xdr:to>
      <xdr:col>112</xdr:col>
      <xdr:colOff>38100</xdr:colOff>
      <xdr:row>58</xdr:row>
      <xdr:rowOff>25581</xdr:rowOff>
    </xdr:to>
    <xdr:sp macro="" textlink="">
      <xdr:nvSpPr>
        <xdr:cNvPr id="793" name="フローチャート: 判断 792"/>
        <xdr:cNvSpPr/>
      </xdr:nvSpPr>
      <xdr:spPr>
        <a:xfrm>
          <a:off x="21272500" y="98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42108</xdr:rowOff>
    </xdr:from>
    <xdr:ext cx="469744" cy="259045"/>
    <xdr:sp macro="" textlink="">
      <xdr:nvSpPr>
        <xdr:cNvPr id="794" name="テキスト ボックス 793"/>
        <xdr:cNvSpPr txBox="1"/>
      </xdr:nvSpPr>
      <xdr:spPr>
        <a:xfrm>
          <a:off x="21088428" y="964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6241</xdr:rowOff>
    </xdr:from>
    <xdr:to>
      <xdr:col>107</xdr:col>
      <xdr:colOff>50800</xdr:colOff>
      <xdr:row>59</xdr:row>
      <xdr:rowOff>16583</xdr:rowOff>
    </xdr:to>
    <xdr:cxnSp macro="">
      <xdr:nvCxnSpPr>
        <xdr:cNvPr id="795" name="直線コネクタ 794"/>
        <xdr:cNvCxnSpPr/>
      </xdr:nvCxnSpPr>
      <xdr:spPr>
        <a:xfrm>
          <a:off x="19545300" y="1012179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99568</xdr:rowOff>
    </xdr:from>
    <xdr:to>
      <xdr:col>107</xdr:col>
      <xdr:colOff>101600</xdr:colOff>
      <xdr:row>58</xdr:row>
      <xdr:rowOff>29718</xdr:rowOff>
    </xdr:to>
    <xdr:sp macro="" textlink="">
      <xdr:nvSpPr>
        <xdr:cNvPr id="796" name="フローチャート: 判断 795"/>
        <xdr:cNvSpPr/>
      </xdr:nvSpPr>
      <xdr:spPr>
        <a:xfrm>
          <a:off x="20383500" y="987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46245</xdr:rowOff>
    </xdr:from>
    <xdr:ext cx="469744" cy="259045"/>
    <xdr:sp macro="" textlink="">
      <xdr:nvSpPr>
        <xdr:cNvPr id="797" name="テキスト ボックス 796"/>
        <xdr:cNvSpPr txBox="1"/>
      </xdr:nvSpPr>
      <xdr:spPr>
        <a:xfrm>
          <a:off x="20199428" y="964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6241</xdr:rowOff>
    </xdr:from>
    <xdr:to>
      <xdr:col>102</xdr:col>
      <xdr:colOff>114300</xdr:colOff>
      <xdr:row>59</xdr:row>
      <xdr:rowOff>30407</xdr:rowOff>
    </xdr:to>
    <xdr:cxnSp macro="">
      <xdr:nvCxnSpPr>
        <xdr:cNvPr id="798" name="直線コネクタ 797"/>
        <xdr:cNvCxnSpPr/>
      </xdr:nvCxnSpPr>
      <xdr:spPr>
        <a:xfrm flipV="1">
          <a:off x="18656300" y="10121791"/>
          <a:ext cx="889000" cy="2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64843</xdr:rowOff>
    </xdr:from>
    <xdr:to>
      <xdr:col>102</xdr:col>
      <xdr:colOff>165100</xdr:colOff>
      <xdr:row>58</xdr:row>
      <xdr:rowOff>166443</xdr:rowOff>
    </xdr:to>
    <xdr:sp macro="" textlink="">
      <xdr:nvSpPr>
        <xdr:cNvPr id="799" name="フローチャート: 判断 798"/>
        <xdr:cNvSpPr/>
      </xdr:nvSpPr>
      <xdr:spPr>
        <a:xfrm>
          <a:off x="19494500" y="1000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11520</xdr:rowOff>
    </xdr:from>
    <xdr:ext cx="469744" cy="259045"/>
    <xdr:sp macro="" textlink="">
      <xdr:nvSpPr>
        <xdr:cNvPr id="800" name="テキスト ボックス 799"/>
        <xdr:cNvSpPr txBox="1"/>
      </xdr:nvSpPr>
      <xdr:spPr>
        <a:xfrm>
          <a:off x="19310428" y="978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43507</xdr:rowOff>
    </xdr:from>
    <xdr:to>
      <xdr:col>98</xdr:col>
      <xdr:colOff>38100</xdr:colOff>
      <xdr:row>58</xdr:row>
      <xdr:rowOff>145107</xdr:rowOff>
    </xdr:to>
    <xdr:sp macro="" textlink="">
      <xdr:nvSpPr>
        <xdr:cNvPr id="801" name="フローチャート: 判断 800"/>
        <xdr:cNvSpPr/>
      </xdr:nvSpPr>
      <xdr:spPr>
        <a:xfrm>
          <a:off x="18605500" y="998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161634</xdr:rowOff>
    </xdr:from>
    <xdr:ext cx="469744" cy="259045"/>
    <xdr:sp macro="" textlink="">
      <xdr:nvSpPr>
        <xdr:cNvPr id="802" name="テキスト ボックス 801"/>
        <xdr:cNvSpPr txBox="1"/>
      </xdr:nvSpPr>
      <xdr:spPr>
        <a:xfrm>
          <a:off x="18421428" y="976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149642</xdr:rowOff>
    </xdr:from>
    <xdr:to>
      <xdr:col>116</xdr:col>
      <xdr:colOff>114300</xdr:colOff>
      <xdr:row>59</xdr:row>
      <xdr:rowOff>79792</xdr:rowOff>
    </xdr:to>
    <xdr:sp macro="" textlink="">
      <xdr:nvSpPr>
        <xdr:cNvPr id="808" name="楕円 807"/>
        <xdr:cNvSpPr/>
      </xdr:nvSpPr>
      <xdr:spPr>
        <a:xfrm>
          <a:off x="22110700" y="1009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64569</xdr:rowOff>
    </xdr:from>
    <xdr:ext cx="378565" cy="259045"/>
    <xdr:sp macro="" textlink="">
      <xdr:nvSpPr>
        <xdr:cNvPr id="809" name="貸付金該当値テキスト"/>
        <xdr:cNvSpPr txBox="1"/>
      </xdr:nvSpPr>
      <xdr:spPr>
        <a:xfrm>
          <a:off x="22212300" y="10008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137777</xdr:rowOff>
    </xdr:from>
    <xdr:to>
      <xdr:col>112</xdr:col>
      <xdr:colOff>38100</xdr:colOff>
      <xdr:row>59</xdr:row>
      <xdr:rowOff>67927</xdr:rowOff>
    </xdr:to>
    <xdr:sp macro="" textlink="">
      <xdr:nvSpPr>
        <xdr:cNvPr id="810" name="楕円 809"/>
        <xdr:cNvSpPr/>
      </xdr:nvSpPr>
      <xdr:spPr>
        <a:xfrm>
          <a:off x="21272500" y="100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59054</xdr:rowOff>
    </xdr:from>
    <xdr:ext cx="378565" cy="259045"/>
    <xdr:sp macro="" textlink="">
      <xdr:nvSpPr>
        <xdr:cNvPr id="811" name="テキスト ボックス 810"/>
        <xdr:cNvSpPr txBox="1"/>
      </xdr:nvSpPr>
      <xdr:spPr>
        <a:xfrm>
          <a:off x="21134017" y="101746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137233</xdr:rowOff>
    </xdr:from>
    <xdr:to>
      <xdr:col>107</xdr:col>
      <xdr:colOff>101600</xdr:colOff>
      <xdr:row>59</xdr:row>
      <xdr:rowOff>67383</xdr:rowOff>
    </xdr:to>
    <xdr:sp macro="" textlink="">
      <xdr:nvSpPr>
        <xdr:cNvPr id="812" name="楕円 811"/>
        <xdr:cNvSpPr/>
      </xdr:nvSpPr>
      <xdr:spPr>
        <a:xfrm>
          <a:off x="20383500" y="1008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58510</xdr:rowOff>
    </xdr:from>
    <xdr:ext cx="378565" cy="259045"/>
    <xdr:sp macro="" textlink="">
      <xdr:nvSpPr>
        <xdr:cNvPr id="813" name="テキスト ボックス 812"/>
        <xdr:cNvSpPr txBox="1"/>
      </xdr:nvSpPr>
      <xdr:spPr>
        <a:xfrm>
          <a:off x="20245017" y="10174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126891</xdr:rowOff>
    </xdr:from>
    <xdr:to>
      <xdr:col>102</xdr:col>
      <xdr:colOff>165100</xdr:colOff>
      <xdr:row>59</xdr:row>
      <xdr:rowOff>57041</xdr:rowOff>
    </xdr:to>
    <xdr:sp macro="" textlink="">
      <xdr:nvSpPr>
        <xdr:cNvPr id="814" name="楕円 813"/>
        <xdr:cNvSpPr/>
      </xdr:nvSpPr>
      <xdr:spPr>
        <a:xfrm>
          <a:off x="19494500" y="1007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48168</xdr:rowOff>
    </xdr:from>
    <xdr:ext cx="378565" cy="259045"/>
    <xdr:sp macro="" textlink="">
      <xdr:nvSpPr>
        <xdr:cNvPr id="815" name="テキスト ボックス 814"/>
        <xdr:cNvSpPr txBox="1"/>
      </xdr:nvSpPr>
      <xdr:spPr>
        <a:xfrm>
          <a:off x="19356017" y="10163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151057</xdr:rowOff>
    </xdr:from>
    <xdr:to>
      <xdr:col>98</xdr:col>
      <xdr:colOff>38100</xdr:colOff>
      <xdr:row>59</xdr:row>
      <xdr:rowOff>81207</xdr:rowOff>
    </xdr:to>
    <xdr:sp macro="" textlink="">
      <xdr:nvSpPr>
        <xdr:cNvPr id="816" name="楕円 815"/>
        <xdr:cNvSpPr/>
      </xdr:nvSpPr>
      <xdr:spPr>
        <a:xfrm>
          <a:off x="18605500" y="1009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72334</xdr:rowOff>
    </xdr:from>
    <xdr:ext cx="378565" cy="259045"/>
    <xdr:sp macro="" textlink="">
      <xdr:nvSpPr>
        <xdr:cNvPr id="817" name="テキスト ボックス 816"/>
        <xdr:cNvSpPr txBox="1"/>
      </xdr:nvSpPr>
      <xdr:spPr>
        <a:xfrm>
          <a:off x="18467017" y="10187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6" name="テキスト ボックス 835"/>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144558</xdr:rowOff>
    </xdr:from>
    <xdr:to>
      <xdr:col>116</xdr:col>
      <xdr:colOff>62864</xdr:colOff>
      <xdr:row>78</xdr:row>
      <xdr:rowOff>113867</xdr:rowOff>
    </xdr:to>
    <xdr:cxnSp macro="">
      <xdr:nvCxnSpPr>
        <xdr:cNvPr id="842" name="直線コネクタ 841"/>
        <xdr:cNvCxnSpPr/>
      </xdr:nvCxnSpPr>
      <xdr:spPr>
        <a:xfrm flipV="1">
          <a:off x="22159595" y="12317508"/>
          <a:ext cx="1269" cy="116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117694</xdr:rowOff>
    </xdr:from>
    <xdr:ext cx="534377" cy="259045"/>
    <xdr:sp macro="" textlink="">
      <xdr:nvSpPr>
        <xdr:cNvPr id="843" name="繰出金最小値テキスト"/>
        <xdr:cNvSpPr txBox="1"/>
      </xdr:nvSpPr>
      <xdr:spPr>
        <a:xfrm>
          <a:off x="22212300" y="1349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113867</xdr:rowOff>
    </xdr:from>
    <xdr:to>
      <xdr:col>116</xdr:col>
      <xdr:colOff>152400</xdr:colOff>
      <xdr:row>78</xdr:row>
      <xdr:rowOff>113867</xdr:rowOff>
    </xdr:to>
    <xdr:cxnSp macro="">
      <xdr:nvCxnSpPr>
        <xdr:cNvPr id="844" name="直線コネクタ 843"/>
        <xdr:cNvCxnSpPr/>
      </xdr:nvCxnSpPr>
      <xdr:spPr>
        <a:xfrm>
          <a:off x="22072600" y="13486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91235</xdr:rowOff>
    </xdr:from>
    <xdr:ext cx="534377" cy="259045"/>
    <xdr:sp macro="" textlink="">
      <xdr:nvSpPr>
        <xdr:cNvPr id="845" name="繰出金最大値テキスト"/>
        <xdr:cNvSpPr txBox="1"/>
      </xdr:nvSpPr>
      <xdr:spPr>
        <a:xfrm>
          <a:off x="22212300" y="1209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144558</xdr:rowOff>
    </xdr:from>
    <xdr:to>
      <xdr:col>116</xdr:col>
      <xdr:colOff>152400</xdr:colOff>
      <xdr:row>71</xdr:row>
      <xdr:rowOff>144558</xdr:rowOff>
    </xdr:to>
    <xdr:cxnSp macro="">
      <xdr:nvCxnSpPr>
        <xdr:cNvPr id="846" name="直線コネクタ 845"/>
        <xdr:cNvCxnSpPr/>
      </xdr:nvCxnSpPr>
      <xdr:spPr>
        <a:xfrm>
          <a:off x="22072600" y="1231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29934</xdr:rowOff>
    </xdr:from>
    <xdr:to>
      <xdr:col>116</xdr:col>
      <xdr:colOff>63500</xdr:colOff>
      <xdr:row>75</xdr:row>
      <xdr:rowOff>38468</xdr:rowOff>
    </xdr:to>
    <xdr:cxnSp macro="">
      <xdr:nvCxnSpPr>
        <xdr:cNvPr id="847" name="直線コネクタ 846"/>
        <xdr:cNvCxnSpPr/>
      </xdr:nvCxnSpPr>
      <xdr:spPr>
        <a:xfrm flipV="1">
          <a:off x="21323300" y="12888684"/>
          <a:ext cx="8382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153033</xdr:rowOff>
    </xdr:from>
    <xdr:ext cx="534377" cy="259045"/>
    <xdr:sp macro="" textlink="">
      <xdr:nvSpPr>
        <xdr:cNvPr id="848" name="繰出金平均値テキスト"/>
        <xdr:cNvSpPr txBox="1"/>
      </xdr:nvSpPr>
      <xdr:spPr>
        <a:xfrm>
          <a:off x="22212300" y="13011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3156</xdr:rowOff>
    </xdr:from>
    <xdr:to>
      <xdr:col>116</xdr:col>
      <xdr:colOff>114300</xdr:colOff>
      <xdr:row>76</xdr:row>
      <xdr:rowOff>104756</xdr:rowOff>
    </xdr:to>
    <xdr:sp macro="" textlink="">
      <xdr:nvSpPr>
        <xdr:cNvPr id="849" name="フローチャート: 判断 848"/>
        <xdr:cNvSpPr/>
      </xdr:nvSpPr>
      <xdr:spPr>
        <a:xfrm>
          <a:off x="221107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38468</xdr:rowOff>
    </xdr:from>
    <xdr:to>
      <xdr:col>111</xdr:col>
      <xdr:colOff>177800</xdr:colOff>
      <xdr:row>75</xdr:row>
      <xdr:rowOff>43135</xdr:rowOff>
    </xdr:to>
    <xdr:cxnSp macro="">
      <xdr:nvCxnSpPr>
        <xdr:cNvPr id="850" name="直線コネクタ 849"/>
        <xdr:cNvCxnSpPr/>
      </xdr:nvCxnSpPr>
      <xdr:spPr>
        <a:xfrm flipV="1">
          <a:off x="20434300" y="12897218"/>
          <a:ext cx="889000" cy="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165272</xdr:rowOff>
    </xdr:from>
    <xdr:to>
      <xdr:col>112</xdr:col>
      <xdr:colOff>38100</xdr:colOff>
      <xdr:row>76</xdr:row>
      <xdr:rowOff>95422</xdr:rowOff>
    </xdr:to>
    <xdr:sp macro="" textlink="">
      <xdr:nvSpPr>
        <xdr:cNvPr id="851" name="フローチャート: 判断 850"/>
        <xdr:cNvSpPr/>
      </xdr:nvSpPr>
      <xdr:spPr>
        <a:xfrm>
          <a:off x="21272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86549</xdr:rowOff>
    </xdr:from>
    <xdr:ext cx="534377" cy="259045"/>
    <xdr:sp macro="" textlink="">
      <xdr:nvSpPr>
        <xdr:cNvPr id="852" name="テキスト ボックス 851"/>
        <xdr:cNvSpPr txBox="1"/>
      </xdr:nvSpPr>
      <xdr:spPr>
        <a:xfrm>
          <a:off x="21056111" y="131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43135</xdr:rowOff>
    </xdr:from>
    <xdr:to>
      <xdr:col>107</xdr:col>
      <xdr:colOff>50800</xdr:colOff>
      <xdr:row>75</xdr:row>
      <xdr:rowOff>108724</xdr:rowOff>
    </xdr:to>
    <xdr:cxnSp macro="">
      <xdr:nvCxnSpPr>
        <xdr:cNvPr id="853" name="直線コネクタ 852"/>
        <xdr:cNvCxnSpPr/>
      </xdr:nvCxnSpPr>
      <xdr:spPr>
        <a:xfrm flipV="1">
          <a:off x="19545300" y="12901885"/>
          <a:ext cx="889000" cy="6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1994</xdr:rowOff>
    </xdr:from>
    <xdr:to>
      <xdr:col>107</xdr:col>
      <xdr:colOff>101600</xdr:colOff>
      <xdr:row>76</xdr:row>
      <xdr:rowOff>103594</xdr:rowOff>
    </xdr:to>
    <xdr:sp macro="" textlink="">
      <xdr:nvSpPr>
        <xdr:cNvPr id="854" name="フローチャート: 判断 853"/>
        <xdr:cNvSpPr/>
      </xdr:nvSpPr>
      <xdr:spPr>
        <a:xfrm>
          <a:off x="20383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94721</xdr:rowOff>
    </xdr:from>
    <xdr:ext cx="534377" cy="259045"/>
    <xdr:sp macro="" textlink="">
      <xdr:nvSpPr>
        <xdr:cNvPr id="855" name="テキスト ボックス 854"/>
        <xdr:cNvSpPr txBox="1"/>
      </xdr:nvSpPr>
      <xdr:spPr>
        <a:xfrm>
          <a:off x="20167111" y="13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108724</xdr:rowOff>
    </xdr:from>
    <xdr:to>
      <xdr:col>102</xdr:col>
      <xdr:colOff>114300</xdr:colOff>
      <xdr:row>76</xdr:row>
      <xdr:rowOff>38888</xdr:rowOff>
    </xdr:to>
    <xdr:cxnSp macro="">
      <xdr:nvCxnSpPr>
        <xdr:cNvPr id="856" name="直線コネクタ 855"/>
        <xdr:cNvCxnSpPr/>
      </xdr:nvCxnSpPr>
      <xdr:spPr>
        <a:xfrm flipV="1">
          <a:off x="18656300" y="12967474"/>
          <a:ext cx="889000" cy="10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96482</xdr:rowOff>
    </xdr:from>
    <xdr:to>
      <xdr:col>102</xdr:col>
      <xdr:colOff>165100</xdr:colOff>
      <xdr:row>77</xdr:row>
      <xdr:rowOff>26632</xdr:rowOff>
    </xdr:to>
    <xdr:sp macro="" textlink="">
      <xdr:nvSpPr>
        <xdr:cNvPr id="857" name="フローチャート: 判断 856"/>
        <xdr:cNvSpPr/>
      </xdr:nvSpPr>
      <xdr:spPr>
        <a:xfrm>
          <a:off x="19494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17759</xdr:rowOff>
    </xdr:from>
    <xdr:ext cx="534377" cy="259045"/>
    <xdr:sp macro="" textlink="">
      <xdr:nvSpPr>
        <xdr:cNvPr id="858" name="テキスト ボックス 857"/>
        <xdr:cNvSpPr txBox="1"/>
      </xdr:nvSpPr>
      <xdr:spPr>
        <a:xfrm>
          <a:off x="19278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116560</xdr:rowOff>
    </xdr:from>
    <xdr:to>
      <xdr:col>98</xdr:col>
      <xdr:colOff>38100</xdr:colOff>
      <xdr:row>77</xdr:row>
      <xdr:rowOff>46710</xdr:rowOff>
    </xdr:to>
    <xdr:sp macro="" textlink="">
      <xdr:nvSpPr>
        <xdr:cNvPr id="859" name="フローチャート: 判断 858"/>
        <xdr:cNvSpPr/>
      </xdr:nvSpPr>
      <xdr:spPr>
        <a:xfrm>
          <a:off x="18605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37837</xdr:rowOff>
    </xdr:from>
    <xdr:ext cx="534377" cy="259045"/>
    <xdr:sp macro="" textlink="">
      <xdr:nvSpPr>
        <xdr:cNvPr id="860" name="テキスト ボックス 859"/>
        <xdr:cNvSpPr txBox="1"/>
      </xdr:nvSpPr>
      <xdr:spPr>
        <a:xfrm>
          <a:off x="18389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150584</xdr:rowOff>
    </xdr:from>
    <xdr:to>
      <xdr:col>116</xdr:col>
      <xdr:colOff>114300</xdr:colOff>
      <xdr:row>75</xdr:row>
      <xdr:rowOff>80734</xdr:rowOff>
    </xdr:to>
    <xdr:sp macro="" textlink="">
      <xdr:nvSpPr>
        <xdr:cNvPr id="866" name="楕円 865"/>
        <xdr:cNvSpPr/>
      </xdr:nvSpPr>
      <xdr:spPr>
        <a:xfrm>
          <a:off x="22110700" y="128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2011</xdr:rowOff>
    </xdr:from>
    <xdr:ext cx="534377" cy="259045"/>
    <xdr:sp macro="" textlink="">
      <xdr:nvSpPr>
        <xdr:cNvPr id="867" name="繰出金該当値テキスト"/>
        <xdr:cNvSpPr txBox="1"/>
      </xdr:nvSpPr>
      <xdr:spPr>
        <a:xfrm>
          <a:off x="22212300" y="1268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159118</xdr:rowOff>
    </xdr:from>
    <xdr:to>
      <xdr:col>112</xdr:col>
      <xdr:colOff>38100</xdr:colOff>
      <xdr:row>75</xdr:row>
      <xdr:rowOff>89268</xdr:rowOff>
    </xdr:to>
    <xdr:sp macro="" textlink="">
      <xdr:nvSpPr>
        <xdr:cNvPr id="868" name="楕円 867"/>
        <xdr:cNvSpPr/>
      </xdr:nvSpPr>
      <xdr:spPr>
        <a:xfrm>
          <a:off x="21272500" y="1284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105795</xdr:rowOff>
    </xdr:from>
    <xdr:ext cx="534377" cy="259045"/>
    <xdr:sp macro="" textlink="">
      <xdr:nvSpPr>
        <xdr:cNvPr id="869" name="テキスト ボックス 868"/>
        <xdr:cNvSpPr txBox="1"/>
      </xdr:nvSpPr>
      <xdr:spPr>
        <a:xfrm>
          <a:off x="21056111" y="1262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163785</xdr:rowOff>
    </xdr:from>
    <xdr:to>
      <xdr:col>107</xdr:col>
      <xdr:colOff>101600</xdr:colOff>
      <xdr:row>75</xdr:row>
      <xdr:rowOff>93935</xdr:rowOff>
    </xdr:to>
    <xdr:sp macro="" textlink="">
      <xdr:nvSpPr>
        <xdr:cNvPr id="870" name="楕円 869"/>
        <xdr:cNvSpPr/>
      </xdr:nvSpPr>
      <xdr:spPr>
        <a:xfrm>
          <a:off x="20383500" y="1285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110462</xdr:rowOff>
    </xdr:from>
    <xdr:ext cx="534377" cy="259045"/>
    <xdr:sp macro="" textlink="">
      <xdr:nvSpPr>
        <xdr:cNvPr id="871" name="テキスト ボックス 870"/>
        <xdr:cNvSpPr txBox="1"/>
      </xdr:nvSpPr>
      <xdr:spPr>
        <a:xfrm>
          <a:off x="20167111" y="1262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57924</xdr:rowOff>
    </xdr:from>
    <xdr:to>
      <xdr:col>102</xdr:col>
      <xdr:colOff>165100</xdr:colOff>
      <xdr:row>75</xdr:row>
      <xdr:rowOff>159525</xdr:rowOff>
    </xdr:to>
    <xdr:sp macro="" textlink="">
      <xdr:nvSpPr>
        <xdr:cNvPr id="872" name="楕円 871"/>
        <xdr:cNvSpPr/>
      </xdr:nvSpPr>
      <xdr:spPr>
        <a:xfrm>
          <a:off x="19494500" y="129166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4601</xdr:rowOff>
    </xdr:from>
    <xdr:ext cx="534377" cy="259045"/>
    <xdr:sp macro="" textlink="">
      <xdr:nvSpPr>
        <xdr:cNvPr id="873" name="テキスト ボックス 872"/>
        <xdr:cNvSpPr txBox="1"/>
      </xdr:nvSpPr>
      <xdr:spPr>
        <a:xfrm>
          <a:off x="19278111" y="1269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159538</xdr:rowOff>
    </xdr:from>
    <xdr:to>
      <xdr:col>98</xdr:col>
      <xdr:colOff>38100</xdr:colOff>
      <xdr:row>76</xdr:row>
      <xdr:rowOff>89688</xdr:rowOff>
    </xdr:to>
    <xdr:sp macro="" textlink="">
      <xdr:nvSpPr>
        <xdr:cNvPr id="874" name="楕円 873"/>
        <xdr:cNvSpPr/>
      </xdr:nvSpPr>
      <xdr:spPr>
        <a:xfrm>
          <a:off x="18605500" y="130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106215</xdr:rowOff>
    </xdr:from>
    <xdr:ext cx="534377" cy="259045"/>
    <xdr:sp macro="" textlink="">
      <xdr:nvSpPr>
        <xdr:cNvPr id="875" name="テキスト ボックス 874"/>
        <xdr:cNvSpPr txBox="1"/>
      </xdr:nvSpPr>
      <xdr:spPr>
        <a:xfrm>
          <a:off x="18389111" y="1279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歳出決算総額は、住民一人当たり５８５，４２９円となっている。概ね類似団体より高い水準となっており、特に投資及び出資金、普通建設事業費、扶助費、積立金が高い水準となっている。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投資及び出資金は、６，６３４円となっており、主な要因は伊良原ダム建設事業に伴う京築地区水道企業団への出資金であるが、当該団体への出資金は平成３０年度までであることから、今後は減少に転じる見込み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は１１７，９３８円となっており、主な要因は伊良原ダム周辺整備事業と、共同し尿処理施設の大規模改修事業によるものである。共同し尿処理施設大規模改修については２９年度に、伊良原ダム周辺整備事業については３０年度に終了するが、３０年度からは小学校整備事業や公営住宅建設事業などが始まることから、普通建設事業費は今後も増加が予想されるため、事業の取捨選択を徹底し、普通建設事業費の抑制を目指す。</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は８１，４７３円となっており、前年度比増の主な要因は障害者福祉費の増加によるものである。また、出産祝金や第４子以降の児童手当の増額など町独自の子育て支援を実施しているのも、類似団体より高い水準となっている要因と考えられる。扶助費については、今後も進む高齢化や、子育て支援の充実などから今後も増加が懸念さ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福岡県みやこ町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20,125
19,980
151.34
13,068,304
11,781,761
697,764
6,719,915
11,222,605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8636</xdr:rowOff>
    </xdr:from>
    <xdr:to>
      <xdr:col>24</xdr:col>
      <xdr:colOff>62865</xdr:colOff>
      <xdr:row>38</xdr:row>
      <xdr:rowOff>19685</xdr:rowOff>
    </xdr:to>
    <xdr:cxnSp macro="">
      <xdr:nvCxnSpPr>
        <xdr:cNvPr id="56" name="直線コネクタ 55"/>
        <xdr:cNvCxnSpPr/>
      </xdr:nvCxnSpPr>
      <xdr:spPr>
        <a:xfrm flipV="1">
          <a:off x="4633595" y="5152136"/>
          <a:ext cx="1270" cy="138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23512</xdr:rowOff>
    </xdr:from>
    <xdr:ext cx="469744" cy="259045"/>
    <xdr:sp macro="" textlink="">
      <xdr:nvSpPr>
        <xdr:cNvPr id="57" name="議会費最小値テキスト"/>
        <xdr:cNvSpPr txBox="1"/>
      </xdr:nvSpPr>
      <xdr:spPr>
        <a:xfrm>
          <a:off x="4686300"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19685</xdr:rowOff>
    </xdr:from>
    <xdr:to>
      <xdr:col>24</xdr:col>
      <xdr:colOff>152400</xdr:colOff>
      <xdr:row>38</xdr:row>
      <xdr:rowOff>19685</xdr:rowOff>
    </xdr:to>
    <xdr:cxnSp macro="">
      <xdr:nvCxnSpPr>
        <xdr:cNvPr id="58" name="直線コネクタ 57"/>
        <xdr:cNvCxnSpPr/>
      </xdr:nvCxnSpPr>
      <xdr:spPr>
        <a:xfrm>
          <a:off x="4546600" y="653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126763</xdr:rowOff>
    </xdr:from>
    <xdr:ext cx="469744" cy="259045"/>
    <xdr:sp macro="" textlink="">
      <xdr:nvSpPr>
        <xdr:cNvPr id="59" name="議会費最大値テキスト"/>
        <xdr:cNvSpPr txBox="1"/>
      </xdr:nvSpPr>
      <xdr:spPr>
        <a:xfrm>
          <a:off x="4686300" y="49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8636</xdr:rowOff>
    </xdr:from>
    <xdr:to>
      <xdr:col>24</xdr:col>
      <xdr:colOff>152400</xdr:colOff>
      <xdr:row>30</xdr:row>
      <xdr:rowOff>8636</xdr:rowOff>
    </xdr:to>
    <xdr:cxnSp macro="">
      <xdr:nvCxnSpPr>
        <xdr:cNvPr id="60" name="直線コネクタ 59"/>
        <xdr:cNvCxnSpPr/>
      </xdr:nvCxnSpPr>
      <xdr:spPr>
        <a:xfrm>
          <a:off x="4546600" y="515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36068</xdr:rowOff>
    </xdr:from>
    <xdr:to>
      <xdr:col>24</xdr:col>
      <xdr:colOff>63500</xdr:colOff>
      <xdr:row>31</xdr:row>
      <xdr:rowOff>69215</xdr:rowOff>
    </xdr:to>
    <xdr:cxnSp macro="">
      <xdr:nvCxnSpPr>
        <xdr:cNvPr id="61" name="直線コネクタ 60"/>
        <xdr:cNvCxnSpPr/>
      </xdr:nvCxnSpPr>
      <xdr:spPr>
        <a:xfrm>
          <a:off x="3797300" y="5351018"/>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20464</xdr:rowOff>
    </xdr:from>
    <xdr:ext cx="469744" cy="259045"/>
    <xdr:sp macro="" textlink="">
      <xdr:nvSpPr>
        <xdr:cNvPr id="62" name="議会費平均値テキスト"/>
        <xdr:cNvSpPr txBox="1"/>
      </xdr:nvSpPr>
      <xdr:spPr>
        <a:xfrm>
          <a:off x="4686300" y="584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42037</xdr:rowOff>
    </xdr:from>
    <xdr:to>
      <xdr:col>24</xdr:col>
      <xdr:colOff>114300</xdr:colOff>
      <xdr:row>34</xdr:row>
      <xdr:rowOff>143637</xdr:rowOff>
    </xdr:to>
    <xdr:sp macro="" textlink="">
      <xdr:nvSpPr>
        <xdr:cNvPr id="63" name="フローチャート: 判断 62"/>
        <xdr:cNvSpPr/>
      </xdr:nvSpPr>
      <xdr:spPr>
        <a:xfrm>
          <a:off x="45847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123317</xdr:rowOff>
    </xdr:from>
    <xdr:to>
      <xdr:col>19</xdr:col>
      <xdr:colOff>177800</xdr:colOff>
      <xdr:row>31</xdr:row>
      <xdr:rowOff>36068</xdr:rowOff>
    </xdr:to>
    <xdr:cxnSp macro="">
      <xdr:nvCxnSpPr>
        <xdr:cNvPr id="64" name="直線コネクタ 63"/>
        <xdr:cNvCxnSpPr/>
      </xdr:nvCxnSpPr>
      <xdr:spPr>
        <a:xfrm>
          <a:off x="2908300" y="5266817"/>
          <a:ext cx="889000" cy="8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50800</xdr:rowOff>
    </xdr:from>
    <xdr:to>
      <xdr:col>20</xdr:col>
      <xdr:colOff>38100</xdr:colOff>
      <xdr:row>34</xdr:row>
      <xdr:rowOff>152400</xdr:rowOff>
    </xdr:to>
    <xdr:sp macro="" textlink="">
      <xdr:nvSpPr>
        <xdr:cNvPr id="65" name="フローチャート: 判断 64"/>
        <xdr:cNvSpPr/>
      </xdr:nvSpPr>
      <xdr:spPr>
        <a:xfrm>
          <a:off x="3746500" y="58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143527</xdr:rowOff>
    </xdr:from>
    <xdr:ext cx="469744" cy="259045"/>
    <xdr:sp macro="" textlink="">
      <xdr:nvSpPr>
        <xdr:cNvPr id="66" name="テキスト ボックス 65"/>
        <xdr:cNvSpPr txBox="1"/>
      </xdr:nvSpPr>
      <xdr:spPr>
        <a:xfrm>
          <a:off x="3562428"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123317</xdr:rowOff>
    </xdr:from>
    <xdr:to>
      <xdr:col>15</xdr:col>
      <xdr:colOff>50800</xdr:colOff>
      <xdr:row>30</xdr:row>
      <xdr:rowOff>165608</xdr:rowOff>
    </xdr:to>
    <xdr:cxnSp macro="">
      <xdr:nvCxnSpPr>
        <xdr:cNvPr id="67" name="直線コネクタ 66"/>
        <xdr:cNvCxnSpPr/>
      </xdr:nvCxnSpPr>
      <xdr:spPr>
        <a:xfrm flipV="1">
          <a:off x="2019300" y="5266817"/>
          <a:ext cx="889000" cy="4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96139</xdr:rowOff>
    </xdr:from>
    <xdr:to>
      <xdr:col>15</xdr:col>
      <xdr:colOff>101600</xdr:colOff>
      <xdr:row>34</xdr:row>
      <xdr:rowOff>26289</xdr:rowOff>
    </xdr:to>
    <xdr:sp macro="" textlink="">
      <xdr:nvSpPr>
        <xdr:cNvPr id="68" name="フローチャート: 判断 67"/>
        <xdr:cNvSpPr/>
      </xdr:nvSpPr>
      <xdr:spPr>
        <a:xfrm>
          <a:off x="2857500" y="57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17416</xdr:rowOff>
    </xdr:from>
    <xdr:ext cx="469744" cy="259045"/>
    <xdr:sp macro="" textlink="">
      <xdr:nvSpPr>
        <xdr:cNvPr id="69" name="テキスト ボックス 68"/>
        <xdr:cNvSpPr txBox="1"/>
      </xdr:nvSpPr>
      <xdr:spPr>
        <a:xfrm>
          <a:off x="2673428" y="5846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165608</xdr:rowOff>
    </xdr:from>
    <xdr:to>
      <xdr:col>10</xdr:col>
      <xdr:colOff>114300</xdr:colOff>
      <xdr:row>31</xdr:row>
      <xdr:rowOff>18923</xdr:rowOff>
    </xdr:to>
    <xdr:cxnSp macro="">
      <xdr:nvCxnSpPr>
        <xdr:cNvPr id="70" name="直線コネクタ 69"/>
        <xdr:cNvCxnSpPr/>
      </xdr:nvCxnSpPr>
      <xdr:spPr>
        <a:xfrm flipV="1">
          <a:off x="1130300" y="5309108"/>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43180</xdr:rowOff>
    </xdr:from>
    <xdr:to>
      <xdr:col>10</xdr:col>
      <xdr:colOff>165100</xdr:colOff>
      <xdr:row>34</xdr:row>
      <xdr:rowOff>144780</xdr:rowOff>
    </xdr:to>
    <xdr:sp macro="" textlink="">
      <xdr:nvSpPr>
        <xdr:cNvPr id="71" name="フローチャート: 判断 70"/>
        <xdr:cNvSpPr/>
      </xdr:nvSpPr>
      <xdr:spPr>
        <a:xfrm>
          <a:off x="1968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135907</xdr:rowOff>
    </xdr:from>
    <xdr:ext cx="469744" cy="259045"/>
    <xdr:sp macro="" textlink="">
      <xdr:nvSpPr>
        <xdr:cNvPr id="72" name="テキスト ボックス 71"/>
        <xdr:cNvSpPr txBox="1"/>
      </xdr:nvSpPr>
      <xdr:spPr>
        <a:xfrm>
          <a:off x="1784428"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72517</xdr:rowOff>
    </xdr:from>
    <xdr:to>
      <xdr:col>6</xdr:col>
      <xdr:colOff>38100</xdr:colOff>
      <xdr:row>35</xdr:row>
      <xdr:rowOff>2667</xdr:rowOff>
    </xdr:to>
    <xdr:sp macro="" textlink="">
      <xdr:nvSpPr>
        <xdr:cNvPr id="73" name="フローチャート: 判断 72"/>
        <xdr:cNvSpPr/>
      </xdr:nvSpPr>
      <xdr:spPr>
        <a:xfrm>
          <a:off x="1079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165244</xdr:rowOff>
    </xdr:from>
    <xdr:ext cx="469744" cy="259045"/>
    <xdr:sp macro="" textlink="">
      <xdr:nvSpPr>
        <xdr:cNvPr id="74" name="テキスト ボックス 73"/>
        <xdr:cNvSpPr txBox="1"/>
      </xdr:nvSpPr>
      <xdr:spPr>
        <a:xfrm>
          <a:off x="895428"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18415</xdr:rowOff>
    </xdr:from>
    <xdr:to>
      <xdr:col>24</xdr:col>
      <xdr:colOff>114300</xdr:colOff>
      <xdr:row>31</xdr:row>
      <xdr:rowOff>120015</xdr:rowOff>
    </xdr:to>
    <xdr:sp macro="" textlink="">
      <xdr:nvSpPr>
        <xdr:cNvPr id="80" name="楕円 79"/>
        <xdr:cNvSpPr/>
      </xdr:nvSpPr>
      <xdr:spPr>
        <a:xfrm>
          <a:off x="4584700" y="533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41292</xdr:rowOff>
    </xdr:from>
    <xdr:ext cx="469744" cy="259045"/>
    <xdr:sp macro="" textlink="">
      <xdr:nvSpPr>
        <xdr:cNvPr id="81" name="議会費該当値テキスト"/>
        <xdr:cNvSpPr txBox="1"/>
      </xdr:nvSpPr>
      <xdr:spPr>
        <a:xfrm>
          <a:off x="4686300" y="51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156718</xdr:rowOff>
    </xdr:from>
    <xdr:to>
      <xdr:col>20</xdr:col>
      <xdr:colOff>38100</xdr:colOff>
      <xdr:row>31</xdr:row>
      <xdr:rowOff>86868</xdr:rowOff>
    </xdr:to>
    <xdr:sp macro="" textlink="">
      <xdr:nvSpPr>
        <xdr:cNvPr id="82" name="楕円 81"/>
        <xdr:cNvSpPr/>
      </xdr:nvSpPr>
      <xdr:spPr>
        <a:xfrm>
          <a:off x="3746500" y="530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103395</xdr:rowOff>
    </xdr:from>
    <xdr:ext cx="469744" cy="259045"/>
    <xdr:sp macro="" textlink="">
      <xdr:nvSpPr>
        <xdr:cNvPr id="83" name="テキスト ボックス 82"/>
        <xdr:cNvSpPr txBox="1"/>
      </xdr:nvSpPr>
      <xdr:spPr>
        <a:xfrm>
          <a:off x="3562428" y="507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72517</xdr:rowOff>
    </xdr:from>
    <xdr:to>
      <xdr:col>15</xdr:col>
      <xdr:colOff>101600</xdr:colOff>
      <xdr:row>31</xdr:row>
      <xdr:rowOff>2667</xdr:rowOff>
    </xdr:to>
    <xdr:sp macro="" textlink="">
      <xdr:nvSpPr>
        <xdr:cNvPr id="84" name="楕円 83"/>
        <xdr:cNvSpPr/>
      </xdr:nvSpPr>
      <xdr:spPr>
        <a:xfrm>
          <a:off x="2857500" y="521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19194</xdr:rowOff>
    </xdr:from>
    <xdr:ext cx="469744" cy="259045"/>
    <xdr:sp macro="" textlink="">
      <xdr:nvSpPr>
        <xdr:cNvPr id="85" name="テキスト ボックス 84"/>
        <xdr:cNvSpPr txBox="1"/>
      </xdr:nvSpPr>
      <xdr:spPr>
        <a:xfrm>
          <a:off x="2673428" y="499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114808</xdr:rowOff>
    </xdr:from>
    <xdr:to>
      <xdr:col>10</xdr:col>
      <xdr:colOff>165100</xdr:colOff>
      <xdr:row>31</xdr:row>
      <xdr:rowOff>44958</xdr:rowOff>
    </xdr:to>
    <xdr:sp macro="" textlink="">
      <xdr:nvSpPr>
        <xdr:cNvPr id="86" name="楕円 85"/>
        <xdr:cNvSpPr/>
      </xdr:nvSpPr>
      <xdr:spPr>
        <a:xfrm>
          <a:off x="1968500" y="525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61485</xdr:rowOff>
    </xdr:from>
    <xdr:ext cx="469744" cy="259045"/>
    <xdr:sp macro="" textlink="">
      <xdr:nvSpPr>
        <xdr:cNvPr id="87" name="テキスト ボックス 86"/>
        <xdr:cNvSpPr txBox="1"/>
      </xdr:nvSpPr>
      <xdr:spPr>
        <a:xfrm>
          <a:off x="1784428" y="503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139573</xdr:rowOff>
    </xdr:from>
    <xdr:to>
      <xdr:col>6</xdr:col>
      <xdr:colOff>38100</xdr:colOff>
      <xdr:row>31</xdr:row>
      <xdr:rowOff>69723</xdr:rowOff>
    </xdr:to>
    <xdr:sp macro="" textlink="">
      <xdr:nvSpPr>
        <xdr:cNvPr id="88" name="楕円 87"/>
        <xdr:cNvSpPr/>
      </xdr:nvSpPr>
      <xdr:spPr>
        <a:xfrm>
          <a:off x="1079500" y="528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86250</xdr:rowOff>
    </xdr:from>
    <xdr:ext cx="469744" cy="259045"/>
    <xdr:sp macro="" textlink="">
      <xdr:nvSpPr>
        <xdr:cNvPr id="89" name="テキスト ボックス 88"/>
        <xdr:cNvSpPr txBox="1"/>
      </xdr:nvSpPr>
      <xdr:spPr>
        <a:xfrm>
          <a:off x="895428" y="505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20584</xdr:rowOff>
    </xdr:from>
    <xdr:to>
      <xdr:col>24</xdr:col>
      <xdr:colOff>62865</xdr:colOff>
      <xdr:row>58</xdr:row>
      <xdr:rowOff>620</xdr:rowOff>
    </xdr:to>
    <xdr:cxnSp macro="">
      <xdr:nvCxnSpPr>
        <xdr:cNvPr id="113" name="直線コネクタ 112"/>
        <xdr:cNvCxnSpPr/>
      </xdr:nvCxnSpPr>
      <xdr:spPr>
        <a:xfrm flipV="1">
          <a:off x="4633595" y="8593084"/>
          <a:ext cx="1270" cy="1351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4447</xdr:rowOff>
    </xdr:from>
    <xdr:ext cx="534377" cy="259045"/>
    <xdr:sp macro="" textlink="">
      <xdr:nvSpPr>
        <xdr:cNvPr id="114" name="総務費最小値テキスト"/>
        <xdr:cNvSpPr txBox="1"/>
      </xdr:nvSpPr>
      <xdr:spPr>
        <a:xfrm>
          <a:off x="4686300" y="994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620</xdr:rowOff>
    </xdr:from>
    <xdr:to>
      <xdr:col>24</xdr:col>
      <xdr:colOff>152400</xdr:colOff>
      <xdr:row>58</xdr:row>
      <xdr:rowOff>620</xdr:rowOff>
    </xdr:to>
    <xdr:cxnSp macro="">
      <xdr:nvCxnSpPr>
        <xdr:cNvPr id="115" name="直線コネクタ 114"/>
        <xdr:cNvCxnSpPr/>
      </xdr:nvCxnSpPr>
      <xdr:spPr>
        <a:xfrm>
          <a:off x="4546600" y="994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138711</xdr:rowOff>
    </xdr:from>
    <xdr:ext cx="599010" cy="259045"/>
    <xdr:sp macro="" textlink="">
      <xdr:nvSpPr>
        <xdr:cNvPr id="116" name="総務費最大値テキスト"/>
        <xdr:cNvSpPr txBox="1"/>
      </xdr:nvSpPr>
      <xdr:spPr>
        <a:xfrm>
          <a:off x="4686300" y="83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20584</xdr:rowOff>
    </xdr:from>
    <xdr:to>
      <xdr:col>24</xdr:col>
      <xdr:colOff>152400</xdr:colOff>
      <xdr:row>50</xdr:row>
      <xdr:rowOff>20584</xdr:rowOff>
    </xdr:to>
    <xdr:cxnSp macro="">
      <xdr:nvCxnSpPr>
        <xdr:cNvPr id="117" name="直線コネクタ 116"/>
        <xdr:cNvCxnSpPr/>
      </xdr:nvCxnSpPr>
      <xdr:spPr>
        <a:xfrm>
          <a:off x="4546600" y="859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122166</xdr:rowOff>
    </xdr:from>
    <xdr:to>
      <xdr:col>24</xdr:col>
      <xdr:colOff>63500</xdr:colOff>
      <xdr:row>54</xdr:row>
      <xdr:rowOff>27694</xdr:rowOff>
    </xdr:to>
    <xdr:cxnSp macro="">
      <xdr:nvCxnSpPr>
        <xdr:cNvPr id="118" name="直線コネクタ 117"/>
        <xdr:cNvCxnSpPr/>
      </xdr:nvCxnSpPr>
      <xdr:spPr>
        <a:xfrm>
          <a:off x="3797300" y="9209016"/>
          <a:ext cx="838200" cy="7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14505</xdr:rowOff>
    </xdr:from>
    <xdr:ext cx="534377" cy="259045"/>
    <xdr:sp macro="" textlink="">
      <xdr:nvSpPr>
        <xdr:cNvPr id="119" name="総務費平均値テキスト"/>
        <xdr:cNvSpPr txBox="1"/>
      </xdr:nvSpPr>
      <xdr:spPr>
        <a:xfrm>
          <a:off x="4686300" y="9615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36078</xdr:rowOff>
    </xdr:from>
    <xdr:to>
      <xdr:col>24</xdr:col>
      <xdr:colOff>114300</xdr:colOff>
      <xdr:row>56</xdr:row>
      <xdr:rowOff>137678</xdr:rowOff>
    </xdr:to>
    <xdr:sp macro="" textlink="">
      <xdr:nvSpPr>
        <xdr:cNvPr id="120" name="フローチャート: 判断 119"/>
        <xdr:cNvSpPr/>
      </xdr:nvSpPr>
      <xdr:spPr>
        <a:xfrm>
          <a:off x="4584700" y="9637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122166</xdr:rowOff>
    </xdr:from>
    <xdr:to>
      <xdr:col>19</xdr:col>
      <xdr:colOff>177800</xdr:colOff>
      <xdr:row>54</xdr:row>
      <xdr:rowOff>90391</xdr:rowOff>
    </xdr:to>
    <xdr:cxnSp macro="">
      <xdr:nvCxnSpPr>
        <xdr:cNvPr id="121" name="直線コネクタ 120"/>
        <xdr:cNvCxnSpPr/>
      </xdr:nvCxnSpPr>
      <xdr:spPr>
        <a:xfrm flipV="1">
          <a:off x="2908300" y="9209016"/>
          <a:ext cx="889000" cy="13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15238</xdr:rowOff>
    </xdr:from>
    <xdr:to>
      <xdr:col>20</xdr:col>
      <xdr:colOff>38100</xdr:colOff>
      <xdr:row>56</xdr:row>
      <xdr:rowOff>116838</xdr:rowOff>
    </xdr:to>
    <xdr:sp macro="" textlink="">
      <xdr:nvSpPr>
        <xdr:cNvPr id="122" name="フローチャート: 判断 121"/>
        <xdr:cNvSpPr/>
      </xdr:nvSpPr>
      <xdr:spPr>
        <a:xfrm>
          <a:off x="3746500" y="9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107965</xdr:rowOff>
    </xdr:from>
    <xdr:ext cx="534377" cy="259045"/>
    <xdr:sp macro="" textlink="">
      <xdr:nvSpPr>
        <xdr:cNvPr id="123" name="テキスト ボックス 122"/>
        <xdr:cNvSpPr txBox="1"/>
      </xdr:nvSpPr>
      <xdr:spPr>
        <a:xfrm>
          <a:off x="3530111" y="970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95839</xdr:rowOff>
    </xdr:from>
    <xdr:to>
      <xdr:col>15</xdr:col>
      <xdr:colOff>50800</xdr:colOff>
      <xdr:row>54</xdr:row>
      <xdr:rowOff>90391</xdr:rowOff>
    </xdr:to>
    <xdr:cxnSp macro="">
      <xdr:nvCxnSpPr>
        <xdr:cNvPr id="124" name="直線コネクタ 123"/>
        <xdr:cNvCxnSpPr/>
      </xdr:nvCxnSpPr>
      <xdr:spPr>
        <a:xfrm>
          <a:off x="2019300" y="9182689"/>
          <a:ext cx="889000" cy="16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32314</xdr:rowOff>
    </xdr:from>
    <xdr:to>
      <xdr:col>15</xdr:col>
      <xdr:colOff>101600</xdr:colOff>
      <xdr:row>56</xdr:row>
      <xdr:rowOff>133914</xdr:rowOff>
    </xdr:to>
    <xdr:sp macro="" textlink="">
      <xdr:nvSpPr>
        <xdr:cNvPr id="125" name="フローチャート: 判断 124"/>
        <xdr:cNvSpPr/>
      </xdr:nvSpPr>
      <xdr:spPr>
        <a:xfrm>
          <a:off x="2857500" y="963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125041</xdr:rowOff>
    </xdr:from>
    <xdr:ext cx="534377" cy="259045"/>
    <xdr:sp macro="" textlink="">
      <xdr:nvSpPr>
        <xdr:cNvPr id="126" name="テキスト ボックス 125"/>
        <xdr:cNvSpPr txBox="1"/>
      </xdr:nvSpPr>
      <xdr:spPr>
        <a:xfrm>
          <a:off x="2641111" y="972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68552</xdr:rowOff>
    </xdr:from>
    <xdr:to>
      <xdr:col>10</xdr:col>
      <xdr:colOff>114300</xdr:colOff>
      <xdr:row>53</xdr:row>
      <xdr:rowOff>95839</xdr:rowOff>
    </xdr:to>
    <xdr:cxnSp macro="">
      <xdr:nvCxnSpPr>
        <xdr:cNvPr id="127" name="直線コネクタ 126"/>
        <xdr:cNvCxnSpPr/>
      </xdr:nvCxnSpPr>
      <xdr:spPr>
        <a:xfrm>
          <a:off x="1130300" y="9155402"/>
          <a:ext cx="889000" cy="2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98867</xdr:rowOff>
    </xdr:from>
    <xdr:to>
      <xdr:col>10</xdr:col>
      <xdr:colOff>165100</xdr:colOff>
      <xdr:row>57</xdr:row>
      <xdr:rowOff>29017</xdr:rowOff>
    </xdr:to>
    <xdr:sp macro="" textlink="">
      <xdr:nvSpPr>
        <xdr:cNvPr id="128" name="フローチャート: 判断 127"/>
        <xdr:cNvSpPr/>
      </xdr:nvSpPr>
      <xdr:spPr>
        <a:xfrm>
          <a:off x="1968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20144</xdr:rowOff>
    </xdr:from>
    <xdr:ext cx="534377" cy="259045"/>
    <xdr:sp macro="" textlink="">
      <xdr:nvSpPr>
        <xdr:cNvPr id="129" name="テキスト ボックス 128"/>
        <xdr:cNvSpPr txBox="1"/>
      </xdr:nvSpPr>
      <xdr:spPr>
        <a:xfrm>
          <a:off x="1752111" y="979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86926</xdr:rowOff>
    </xdr:from>
    <xdr:to>
      <xdr:col>6</xdr:col>
      <xdr:colOff>38100</xdr:colOff>
      <xdr:row>57</xdr:row>
      <xdr:rowOff>17076</xdr:rowOff>
    </xdr:to>
    <xdr:sp macro="" textlink="">
      <xdr:nvSpPr>
        <xdr:cNvPr id="130" name="フローチャート: 判断 129"/>
        <xdr:cNvSpPr/>
      </xdr:nvSpPr>
      <xdr:spPr>
        <a:xfrm>
          <a:off x="1079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8203</xdr:rowOff>
    </xdr:from>
    <xdr:ext cx="534377" cy="259045"/>
    <xdr:sp macro="" textlink="">
      <xdr:nvSpPr>
        <xdr:cNvPr id="131" name="テキスト ボックス 130"/>
        <xdr:cNvSpPr txBox="1"/>
      </xdr:nvSpPr>
      <xdr:spPr>
        <a:xfrm>
          <a:off x="863111" y="9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148344</xdr:rowOff>
    </xdr:from>
    <xdr:to>
      <xdr:col>24</xdr:col>
      <xdr:colOff>114300</xdr:colOff>
      <xdr:row>54</xdr:row>
      <xdr:rowOff>78494</xdr:rowOff>
    </xdr:to>
    <xdr:sp macro="" textlink="">
      <xdr:nvSpPr>
        <xdr:cNvPr id="137" name="楕円 136"/>
        <xdr:cNvSpPr/>
      </xdr:nvSpPr>
      <xdr:spPr>
        <a:xfrm>
          <a:off x="4584700" y="923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171221</xdr:rowOff>
    </xdr:from>
    <xdr:ext cx="599010" cy="259045"/>
    <xdr:sp macro="" textlink="">
      <xdr:nvSpPr>
        <xdr:cNvPr id="138" name="総務費該当値テキスト"/>
        <xdr:cNvSpPr txBox="1"/>
      </xdr:nvSpPr>
      <xdr:spPr>
        <a:xfrm>
          <a:off x="4686300" y="908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71366</xdr:rowOff>
    </xdr:from>
    <xdr:to>
      <xdr:col>20</xdr:col>
      <xdr:colOff>38100</xdr:colOff>
      <xdr:row>54</xdr:row>
      <xdr:rowOff>1516</xdr:rowOff>
    </xdr:to>
    <xdr:sp macro="" textlink="">
      <xdr:nvSpPr>
        <xdr:cNvPr id="139" name="楕円 138"/>
        <xdr:cNvSpPr/>
      </xdr:nvSpPr>
      <xdr:spPr>
        <a:xfrm>
          <a:off x="3746500" y="915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18043</xdr:rowOff>
    </xdr:from>
    <xdr:ext cx="599010" cy="259045"/>
    <xdr:sp macro="" textlink="">
      <xdr:nvSpPr>
        <xdr:cNvPr id="140" name="テキスト ボックス 139"/>
        <xdr:cNvSpPr txBox="1"/>
      </xdr:nvSpPr>
      <xdr:spPr>
        <a:xfrm>
          <a:off x="3497795" y="893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39591</xdr:rowOff>
    </xdr:from>
    <xdr:to>
      <xdr:col>15</xdr:col>
      <xdr:colOff>101600</xdr:colOff>
      <xdr:row>54</xdr:row>
      <xdr:rowOff>141191</xdr:rowOff>
    </xdr:to>
    <xdr:sp macro="" textlink="">
      <xdr:nvSpPr>
        <xdr:cNvPr id="141" name="楕円 140"/>
        <xdr:cNvSpPr/>
      </xdr:nvSpPr>
      <xdr:spPr>
        <a:xfrm>
          <a:off x="2857500" y="929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157718</xdr:rowOff>
    </xdr:from>
    <xdr:ext cx="599010" cy="259045"/>
    <xdr:sp macro="" textlink="">
      <xdr:nvSpPr>
        <xdr:cNvPr id="142" name="テキスト ボックス 141"/>
        <xdr:cNvSpPr txBox="1"/>
      </xdr:nvSpPr>
      <xdr:spPr>
        <a:xfrm>
          <a:off x="2608795" y="907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45039</xdr:rowOff>
    </xdr:from>
    <xdr:to>
      <xdr:col>10</xdr:col>
      <xdr:colOff>165100</xdr:colOff>
      <xdr:row>53</xdr:row>
      <xdr:rowOff>146639</xdr:rowOff>
    </xdr:to>
    <xdr:sp macro="" textlink="">
      <xdr:nvSpPr>
        <xdr:cNvPr id="143" name="楕円 142"/>
        <xdr:cNvSpPr/>
      </xdr:nvSpPr>
      <xdr:spPr>
        <a:xfrm>
          <a:off x="1968500" y="913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163166</xdr:rowOff>
    </xdr:from>
    <xdr:ext cx="599010" cy="259045"/>
    <xdr:sp macro="" textlink="">
      <xdr:nvSpPr>
        <xdr:cNvPr id="144" name="テキスト ボックス 143"/>
        <xdr:cNvSpPr txBox="1"/>
      </xdr:nvSpPr>
      <xdr:spPr>
        <a:xfrm>
          <a:off x="1719795" y="890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17752</xdr:rowOff>
    </xdr:from>
    <xdr:to>
      <xdr:col>6</xdr:col>
      <xdr:colOff>38100</xdr:colOff>
      <xdr:row>53</xdr:row>
      <xdr:rowOff>119352</xdr:rowOff>
    </xdr:to>
    <xdr:sp macro="" textlink="">
      <xdr:nvSpPr>
        <xdr:cNvPr id="145" name="楕円 144"/>
        <xdr:cNvSpPr/>
      </xdr:nvSpPr>
      <xdr:spPr>
        <a:xfrm>
          <a:off x="1079500" y="910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135879</xdr:rowOff>
    </xdr:from>
    <xdr:ext cx="599010" cy="259045"/>
    <xdr:sp macro="" textlink="">
      <xdr:nvSpPr>
        <xdr:cNvPr id="146" name="テキスト ボックス 145"/>
        <xdr:cNvSpPr txBox="1"/>
      </xdr:nvSpPr>
      <xdr:spPr>
        <a:xfrm>
          <a:off x="830795" y="887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70531</xdr:rowOff>
    </xdr:from>
    <xdr:to>
      <xdr:col>24</xdr:col>
      <xdr:colOff>62865</xdr:colOff>
      <xdr:row>78</xdr:row>
      <xdr:rowOff>159455</xdr:rowOff>
    </xdr:to>
    <xdr:cxnSp macro="">
      <xdr:nvCxnSpPr>
        <xdr:cNvPr id="169" name="直線コネクタ 168"/>
        <xdr:cNvCxnSpPr/>
      </xdr:nvCxnSpPr>
      <xdr:spPr>
        <a:xfrm flipV="1">
          <a:off x="4633595" y="12414931"/>
          <a:ext cx="1270" cy="11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163282</xdr:rowOff>
    </xdr:from>
    <xdr:ext cx="534377" cy="259045"/>
    <xdr:sp macro="" textlink="">
      <xdr:nvSpPr>
        <xdr:cNvPr id="170" name="民生費最小値テキスト"/>
        <xdr:cNvSpPr txBox="1"/>
      </xdr:nvSpPr>
      <xdr:spPr>
        <a:xfrm>
          <a:off x="4686300" y="1353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159455</xdr:rowOff>
    </xdr:from>
    <xdr:to>
      <xdr:col>24</xdr:col>
      <xdr:colOff>152400</xdr:colOff>
      <xdr:row>78</xdr:row>
      <xdr:rowOff>159455</xdr:rowOff>
    </xdr:to>
    <xdr:cxnSp macro="">
      <xdr:nvCxnSpPr>
        <xdr:cNvPr id="171" name="直線コネクタ 170"/>
        <xdr:cNvCxnSpPr/>
      </xdr:nvCxnSpPr>
      <xdr:spPr>
        <a:xfrm>
          <a:off x="4546600" y="1353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17208</xdr:rowOff>
    </xdr:from>
    <xdr:ext cx="599010" cy="259045"/>
    <xdr:sp macro="" textlink="">
      <xdr:nvSpPr>
        <xdr:cNvPr id="172" name="民生費最大値テキスト"/>
        <xdr:cNvSpPr txBox="1"/>
      </xdr:nvSpPr>
      <xdr:spPr>
        <a:xfrm>
          <a:off x="4686300" y="1219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70531</xdr:rowOff>
    </xdr:from>
    <xdr:to>
      <xdr:col>24</xdr:col>
      <xdr:colOff>152400</xdr:colOff>
      <xdr:row>72</xdr:row>
      <xdr:rowOff>70531</xdr:rowOff>
    </xdr:to>
    <xdr:cxnSp macro="">
      <xdr:nvCxnSpPr>
        <xdr:cNvPr id="173" name="直線コネクタ 172"/>
        <xdr:cNvCxnSpPr/>
      </xdr:nvCxnSpPr>
      <xdr:spPr>
        <a:xfrm>
          <a:off x="4546600" y="1241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66260</xdr:rowOff>
    </xdr:from>
    <xdr:to>
      <xdr:col>24</xdr:col>
      <xdr:colOff>63500</xdr:colOff>
      <xdr:row>77</xdr:row>
      <xdr:rowOff>73735</xdr:rowOff>
    </xdr:to>
    <xdr:cxnSp macro="">
      <xdr:nvCxnSpPr>
        <xdr:cNvPr id="174" name="直線コネクタ 173"/>
        <xdr:cNvCxnSpPr/>
      </xdr:nvCxnSpPr>
      <xdr:spPr>
        <a:xfrm flipV="1">
          <a:off x="3797300" y="13267910"/>
          <a:ext cx="838200" cy="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104977</xdr:rowOff>
    </xdr:from>
    <xdr:ext cx="599010" cy="259045"/>
    <xdr:sp macro="" textlink="">
      <xdr:nvSpPr>
        <xdr:cNvPr id="175" name="民生費平均値テキスト"/>
        <xdr:cNvSpPr txBox="1"/>
      </xdr:nvSpPr>
      <xdr:spPr>
        <a:xfrm>
          <a:off x="4686300" y="13306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126550</xdr:rowOff>
    </xdr:from>
    <xdr:to>
      <xdr:col>24</xdr:col>
      <xdr:colOff>114300</xdr:colOff>
      <xdr:row>78</xdr:row>
      <xdr:rowOff>56700</xdr:rowOff>
    </xdr:to>
    <xdr:sp macro="" textlink="">
      <xdr:nvSpPr>
        <xdr:cNvPr id="176" name="フローチャート: 判断 175"/>
        <xdr:cNvSpPr/>
      </xdr:nvSpPr>
      <xdr:spPr>
        <a:xfrm>
          <a:off x="4584700" y="133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73735</xdr:rowOff>
    </xdr:from>
    <xdr:to>
      <xdr:col>19</xdr:col>
      <xdr:colOff>177800</xdr:colOff>
      <xdr:row>77</xdr:row>
      <xdr:rowOff>108277</xdr:rowOff>
    </xdr:to>
    <xdr:cxnSp macro="">
      <xdr:nvCxnSpPr>
        <xdr:cNvPr id="177" name="直線コネクタ 176"/>
        <xdr:cNvCxnSpPr/>
      </xdr:nvCxnSpPr>
      <xdr:spPr>
        <a:xfrm flipV="1">
          <a:off x="2908300" y="13275385"/>
          <a:ext cx="889000" cy="3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75206</xdr:rowOff>
    </xdr:from>
    <xdr:to>
      <xdr:col>20</xdr:col>
      <xdr:colOff>38100</xdr:colOff>
      <xdr:row>78</xdr:row>
      <xdr:rowOff>5356</xdr:rowOff>
    </xdr:to>
    <xdr:sp macro="" textlink="">
      <xdr:nvSpPr>
        <xdr:cNvPr id="178" name="フローチャート: 判断 177"/>
        <xdr:cNvSpPr/>
      </xdr:nvSpPr>
      <xdr:spPr>
        <a:xfrm>
          <a:off x="3746500" y="1327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167933</xdr:rowOff>
    </xdr:from>
    <xdr:ext cx="599010" cy="259045"/>
    <xdr:sp macro="" textlink="">
      <xdr:nvSpPr>
        <xdr:cNvPr id="179" name="テキスト ボックス 178"/>
        <xdr:cNvSpPr txBox="1"/>
      </xdr:nvSpPr>
      <xdr:spPr>
        <a:xfrm>
          <a:off x="3497795" y="1336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108277</xdr:rowOff>
    </xdr:from>
    <xdr:to>
      <xdr:col>15</xdr:col>
      <xdr:colOff>50800</xdr:colOff>
      <xdr:row>77</xdr:row>
      <xdr:rowOff>134708</xdr:rowOff>
    </xdr:to>
    <xdr:cxnSp macro="">
      <xdr:nvCxnSpPr>
        <xdr:cNvPr id="180" name="直線コネクタ 179"/>
        <xdr:cNvCxnSpPr/>
      </xdr:nvCxnSpPr>
      <xdr:spPr>
        <a:xfrm flipV="1">
          <a:off x="2019300" y="13309927"/>
          <a:ext cx="889000" cy="2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131277</xdr:rowOff>
    </xdr:from>
    <xdr:to>
      <xdr:col>15</xdr:col>
      <xdr:colOff>101600</xdr:colOff>
      <xdr:row>78</xdr:row>
      <xdr:rowOff>61427</xdr:rowOff>
    </xdr:to>
    <xdr:sp macro="" textlink="">
      <xdr:nvSpPr>
        <xdr:cNvPr id="181" name="フローチャート: 判断 180"/>
        <xdr:cNvSpPr/>
      </xdr:nvSpPr>
      <xdr:spPr>
        <a:xfrm>
          <a:off x="2857500" y="1333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52554</xdr:rowOff>
    </xdr:from>
    <xdr:ext cx="599010" cy="259045"/>
    <xdr:sp macro="" textlink="">
      <xdr:nvSpPr>
        <xdr:cNvPr id="182" name="テキスト ボックス 181"/>
        <xdr:cNvSpPr txBox="1"/>
      </xdr:nvSpPr>
      <xdr:spPr>
        <a:xfrm>
          <a:off x="2608795" y="1342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109703</xdr:rowOff>
    </xdr:from>
    <xdr:to>
      <xdr:col>10</xdr:col>
      <xdr:colOff>114300</xdr:colOff>
      <xdr:row>77</xdr:row>
      <xdr:rowOff>134708</xdr:rowOff>
    </xdr:to>
    <xdr:cxnSp macro="">
      <xdr:nvCxnSpPr>
        <xdr:cNvPr id="183" name="直線コネクタ 182"/>
        <xdr:cNvCxnSpPr/>
      </xdr:nvCxnSpPr>
      <xdr:spPr>
        <a:xfrm>
          <a:off x="1130300" y="13311353"/>
          <a:ext cx="889000" cy="2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35198</xdr:rowOff>
    </xdr:from>
    <xdr:to>
      <xdr:col>10</xdr:col>
      <xdr:colOff>165100</xdr:colOff>
      <xdr:row>78</xdr:row>
      <xdr:rowOff>136798</xdr:rowOff>
    </xdr:to>
    <xdr:sp macro="" textlink="">
      <xdr:nvSpPr>
        <xdr:cNvPr id="184" name="フローチャート: 判断 183"/>
        <xdr:cNvSpPr/>
      </xdr:nvSpPr>
      <xdr:spPr>
        <a:xfrm>
          <a:off x="1968500" y="134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127925</xdr:rowOff>
    </xdr:from>
    <xdr:ext cx="599010" cy="259045"/>
    <xdr:sp macro="" textlink="">
      <xdr:nvSpPr>
        <xdr:cNvPr id="185" name="テキスト ボックス 184"/>
        <xdr:cNvSpPr txBox="1"/>
      </xdr:nvSpPr>
      <xdr:spPr>
        <a:xfrm>
          <a:off x="1719795" y="13501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56242</xdr:rowOff>
    </xdr:from>
    <xdr:to>
      <xdr:col>6</xdr:col>
      <xdr:colOff>38100</xdr:colOff>
      <xdr:row>78</xdr:row>
      <xdr:rowOff>157842</xdr:rowOff>
    </xdr:to>
    <xdr:sp macro="" textlink="">
      <xdr:nvSpPr>
        <xdr:cNvPr id="186" name="フローチャート: 判断 185"/>
        <xdr:cNvSpPr/>
      </xdr:nvSpPr>
      <xdr:spPr>
        <a:xfrm>
          <a:off x="1079500" y="134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148969</xdr:rowOff>
    </xdr:from>
    <xdr:ext cx="599010" cy="259045"/>
    <xdr:sp macro="" textlink="">
      <xdr:nvSpPr>
        <xdr:cNvPr id="187" name="テキスト ボックス 186"/>
        <xdr:cNvSpPr txBox="1"/>
      </xdr:nvSpPr>
      <xdr:spPr>
        <a:xfrm>
          <a:off x="830795" y="1352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15460</xdr:rowOff>
    </xdr:from>
    <xdr:to>
      <xdr:col>24</xdr:col>
      <xdr:colOff>114300</xdr:colOff>
      <xdr:row>77</xdr:row>
      <xdr:rowOff>117060</xdr:rowOff>
    </xdr:to>
    <xdr:sp macro="" textlink="">
      <xdr:nvSpPr>
        <xdr:cNvPr id="193" name="楕円 192"/>
        <xdr:cNvSpPr/>
      </xdr:nvSpPr>
      <xdr:spPr>
        <a:xfrm>
          <a:off x="4584700" y="1321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38337</xdr:rowOff>
    </xdr:from>
    <xdr:ext cx="599010" cy="259045"/>
    <xdr:sp macro="" textlink="">
      <xdr:nvSpPr>
        <xdr:cNvPr id="194" name="民生費該当値テキスト"/>
        <xdr:cNvSpPr txBox="1"/>
      </xdr:nvSpPr>
      <xdr:spPr>
        <a:xfrm>
          <a:off x="4686300" y="1306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22935</xdr:rowOff>
    </xdr:from>
    <xdr:to>
      <xdr:col>20</xdr:col>
      <xdr:colOff>38100</xdr:colOff>
      <xdr:row>77</xdr:row>
      <xdr:rowOff>124535</xdr:rowOff>
    </xdr:to>
    <xdr:sp macro="" textlink="">
      <xdr:nvSpPr>
        <xdr:cNvPr id="195" name="楕円 194"/>
        <xdr:cNvSpPr/>
      </xdr:nvSpPr>
      <xdr:spPr>
        <a:xfrm>
          <a:off x="3746500" y="1322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141062</xdr:rowOff>
    </xdr:from>
    <xdr:ext cx="599010" cy="259045"/>
    <xdr:sp macro="" textlink="">
      <xdr:nvSpPr>
        <xdr:cNvPr id="196" name="テキスト ボックス 195"/>
        <xdr:cNvSpPr txBox="1"/>
      </xdr:nvSpPr>
      <xdr:spPr>
        <a:xfrm>
          <a:off x="3497795" y="1299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57477</xdr:rowOff>
    </xdr:from>
    <xdr:to>
      <xdr:col>15</xdr:col>
      <xdr:colOff>101600</xdr:colOff>
      <xdr:row>77</xdr:row>
      <xdr:rowOff>159077</xdr:rowOff>
    </xdr:to>
    <xdr:sp macro="" textlink="">
      <xdr:nvSpPr>
        <xdr:cNvPr id="197" name="楕円 196"/>
        <xdr:cNvSpPr/>
      </xdr:nvSpPr>
      <xdr:spPr>
        <a:xfrm>
          <a:off x="2857500" y="1325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4154</xdr:rowOff>
    </xdr:from>
    <xdr:ext cx="599010" cy="259045"/>
    <xdr:sp macro="" textlink="">
      <xdr:nvSpPr>
        <xdr:cNvPr id="198" name="テキスト ボックス 197"/>
        <xdr:cNvSpPr txBox="1"/>
      </xdr:nvSpPr>
      <xdr:spPr>
        <a:xfrm>
          <a:off x="2608795" y="1303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83908</xdr:rowOff>
    </xdr:from>
    <xdr:to>
      <xdr:col>10</xdr:col>
      <xdr:colOff>165100</xdr:colOff>
      <xdr:row>78</xdr:row>
      <xdr:rowOff>14058</xdr:rowOff>
    </xdr:to>
    <xdr:sp macro="" textlink="">
      <xdr:nvSpPr>
        <xdr:cNvPr id="199" name="楕円 198"/>
        <xdr:cNvSpPr/>
      </xdr:nvSpPr>
      <xdr:spPr>
        <a:xfrm>
          <a:off x="1968500" y="1328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30585</xdr:rowOff>
    </xdr:from>
    <xdr:ext cx="599010" cy="259045"/>
    <xdr:sp macro="" textlink="">
      <xdr:nvSpPr>
        <xdr:cNvPr id="200" name="テキスト ボックス 199"/>
        <xdr:cNvSpPr txBox="1"/>
      </xdr:nvSpPr>
      <xdr:spPr>
        <a:xfrm>
          <a:off x="1719795" y="13060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58903</xdr:rowOff>
    </xdr:from>
    <xdr:to>
      <xdr:col>6</xdr:col>
      <xdr:colOff>38100</xdr:colOff>
      <xdr:row>77</xdr:row>
      <xdr:rowOff>160503</xdr:rowOff>
    </xdr:to>
    <xdr:sp macro="" textlink="">
      <xdr:nvSpPr>
        <xdr:cNvPr id="201" name="楕円 200"/>
        <xdr:cNvSpPr/>
      </xdr:nvSpPr>
      <xdr:spPr>
        <a:xfrm>
          <a:off x="1079500" y="1326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5580</xdr:rowOff>
    </xdr:from>
    <xdr:ext cx="599010" cy="259045"/>
    <xdr:sp macro="" textlink="">
      <xdr:nvSpPr>
        <xdr:cNvPr id="202" name="テキスト ボックス 201"/>
        <xdr:cNvSpPr txBox="1"/>
      </xdr:nvSpPr>
      <xdr:spPr>
        <a:xfrm>
          <a:off x="830795" y="13035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28739</xdr:rowOff>
    </xdr:from>
    <xdr:to>
      <xdr:col>24</xdr:col>
      <xdr:colOff>62865</xdr:colOff>
      <xdr:row>97</xdr:row>
      <xdr:rowOff>162750</xdr:rowOff>
    </xdr:to>
    <xdr:cxnSp macro="">
      <xdr:nvCxnSpPr>
        <xdr:cNvPr id="226" name="直線コネクタ 225"/>
        <xdr:cNvCxnSpPr/>
      </xdr:nvCxnSpPr>
      <xdr:spPr>
        <a:xfrm flipV="1">
          <a:off x="4633595" y="15459239"/>
          <a:ext cx="1270" cy="133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166577</xdr:rowOff>
    </xdr:from>
    <xdr:ext cx="534377" cy="259045"/>
    <xdr:sp macro="" textlink="">
      <xdr:nvSpPr>
        <xdr:cNvPr id="227" name="衛生費最小値テキスト"/>
        <xdr:cNvSpPr txBox="1"/>
      </xdr:nvSpPr>
      <xdr:spPr>
        <a:xfrm>
          <a:off x="4686300" y="167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162750</xdr:rowOff>
    </xdr:from>
    <xdr:to>
      <xdr:col>24</xdr:col>
      <xdr:colOff>152400</xdr:colOff>
      <xdr:row>97</xdr:row>
      <xdr:rowOff>162750</xdr:rowOff>
    </xdr:to>
    <xdr:cxnSp macro="">
      <xdr:nvCxnSpPr>
        <xdr:cNvPr id="228" name="直線コネクタ 227"/>
        <xdr:cNvCxnSpPr/>
      </xdr:nvCxnSpPr>
      <xdr:spPr>
        <a:xfrm>
          <a:off x="4546600" y="167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146866</xdr:rowOff>
    </xdr:from>
    <xdr:ext cx="599010" cy="259045"/>
    <xdr:sp macro="" textlink="">
      <xdr:nvSpPr>
        <xdr:cNvPr id="229" name="衛生費最大値テキスト"/>
        <xdr:cNvSpPr txBox="1"/>
      </xdr:nvSpPr>
      <xdr:spPr>
        <a:xfrm>
          <a:off x="4686300" y="1523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28739</xdr:rowOff>
    </xdr:from>
    <xdr:to>
      <xdr:col>24</xdr:col>
      <xdr:colOff>152400</xdr:colOff>
      <xdr:row>90</xdr:row>
      <xdr:rowOff>28739</xdr:rowOff>
    </xdr:to>
    <xdr:cxnSp macro="">
      <xdr:nvCxnSpPr>
        <xdr:cNvPr id="230" name="直線コネクタ 229"/>
        <xdr:cNvCxnSpPr/>
      </xdr:nvCxnSpPr>
      <xdr:spPr>
        <a:xfrm>
          <a:off x="4546600" y="1545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170345</xdr:rowOff>
    </xdr:from>
    <xdr:to>
      <xdr:col>24</xdr:col>
      <xdr:colOff>63500</xdr:colOff>
      <xdr:row>94</xdr:row>
      <xdr:rowOff>154978</xdr:rowOff>
    </xdr:to>
    <xdr:cxnSp macro="">
      <xdr:nvCxnSpPr>
        <xdr:cNvPr id="231" name="直線コネクタ 230"/>
        <xdr:cNvCxnSpPr/>
      </xdr:nvCxnSpPr>
      <xdr:spPr>
        <a:xfrm flipV="1">
          <a:off x="3797300" y="16115195"/>
          <a:ext cx="838200" cy="15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32835</xdr:rowOff>
    </xdr:from>
    <xdr:ext cx="534377" cy="259045"/>
    <xdr:sp macro="" textlink="">
      <xdr:nvSpPr>
        <xdr:cNvPr id="232" name="衛生費平均値テキスト"/>
        <xdr:cNvSpPr txBox="1"/>
      </xdr:nvSpPr>
      <xdr:spPr>
        <a:xfrm>
          <a:off x="4686300" y="16492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54408</xdr:rowOff>
    </xdr:from>
    <xdr:to>
      <xdr:col>24</xdr:col>
      <xdr:colOff>114300</xdr:colOff>
      <xdr:row>96</xdr:row>
      <xdr:rowOff>156008</xdr:rowOff>
    </xdr:to>
    <xdr:sp macro="" textlink="">
      <xdr:nvSpPr>
        <xdr:cNvPr id="233" name="フローチャート: 判断 232"/>
        <xdr:cNvSpPr/>
      </xdr:nvSpPr>
      <xdr:spPr>
        <a:xfrm>
          <a:off x="4584700" y="165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154978</xdr:rowOff>
    </xdr:from>
    <xdr:to>
      <xdr:col>19</xdr:col>
      <xdr:colOff>177800</xdr:colOff>
      <xdr:row>95</xdr:row>
      <xdr:rowOff>19431</xdr:rowOff>
    </xdr:to>
    <xdr:cxnSp macro="">
      <xdr:nvCxnSpPr>
        <xdr:cNvPr id="234" name="直線コネクタ 233"/>
        <xdr:cNvCxnSpPr/>
      </xdr:nvCxnSpPr>
      <xdr:spPr>
        <a:xfrm flipV="1">
          <a:off x="2908300" y="16271278"/>
          <a:ext cx="889000" cy="3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51612</xdr:rowOff>
    </xdr:from>
    <xdr:to>
      <xdr:col>20</xdr:col>
      <xdr:colOff>38100</xdr:colOff>
      <xdr:row>96</xdr:row>
      <xdr:rowOff>153212</xdr:rowOff>
    </xdr:to>
    <xdr:sp macro="" textlink="">
      <xdr:nvSpPr>
        <xdr:cNvPr id="235" name="フローチャート: 判断 234"/>
        <xdr:cNvSpPr/>
      </xdr:nvSpPr>
      <xdr:spPr>
        <a:xfrm>
          <a:off x="3746500" y="1651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144339</xdr:rowOff>
    </xdr:from>
    <xdr:ext cx="534377" cy="259045"/>
    <xdr:sp macro="" textlink="">
      <xdr:nvSpPr>
        <xdr:cNvPr id="236" name="テキスト ボックス 235"/>
        <xdr:cNvSpPr txBox="1"/>
      </xdr:nvSpPr>
      <xdr:spPr>
        <a:xfrm>
          <a:off x="3530111" y="1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45314</xdr:rowOff>
    </xdr:from>
    <xdr:to>
      <xdr:col>15</xdr:col>
      <xdr:colOff>50800</xdr:colOff>
      <xdr:row>95</xdr:row>
      <xdr:rowOff>19431</xdr:rowOff>
    </xdr:to>
    <xdr:cxnSp macro="">
      <xdr:nvCxnSpPr>
        <xdr:cNvPr id="237" name="直線コネクタ 236"/>
        <xdr:cNvCxnSpPr/>
      </xdr:nvCxnSpPr>
      <xdr:spPr>
        <a:xfrm>
          <a:off x="2019300" y="16161614"/>
          <a:ext cx="889000" cy="14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89142</xdr:rowOff>
    </xdr:from>
    <xdr:to>
      <xdr:col>15</xdr:col>
      <xdr:colOff>101600</xdr:colOff>
      <xdr:row>97</xdr:row>
      <xdr:rowOff>19292</xdr:rowOff>
    </xdr:to>
    <xdr:sp macro="" textlink="">
      <xdr:nvSpPr>
        <xdr:cNvPr id="238" name="フローチャート: 判断 237"/>
        <xdr:cNvSpPr/>
      </xdr:nvSpPr>
      <xdr:spPr>
        <a:xfrm>
          <a:off x="2857500" y="165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10419</xdr:rowOff>
    </xdr:from>
    <xdr:ext cx="534377" cy="259045"/>
    <xdr:sp macro="" textlink="">
      <xdr:nvSpPr>
        <xdr:cNvPr id="239" name="テキスト ボックス 238"/>
        <xdr:cNvSpPr txBox="1"/>
      </xdr:nvSpPr>
      <xdr:spPr>
        <a:xfrm>
          <a:off x="2641111" y="1664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45314</xdr:rowOff>
    </xdr:from>
    <xdr:to>
      <xdr:col>10</xdr:col>
      <xdr:colOff>114300</xdr:colOff>
      <xdr:row>95</xdr:row>
      <xdr:rowOff>68111</xdr:rowOff>
    </xdr:to>
    <xdr:cxnSp macro="">
      <xdr:nvCxnSpPr>
        <xdr:cNvPr id="240" name="直線コネクタ 239"/>
        <xdr:cNvCxnSpPr/>
      </xdr:nvCxnSpPr>
      <xdr:spPr>
        <a:xfrm flipV="1">
          <a:off x="1130300" y="16161614"/>
          <a:ext cx="889000" cy="19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84734</xdr:rowOff>
    </xdr:from>
    <xdr:to>
      <xdr:col>10</xdr:col>
      <xdr:colOff>165100</xdr:colOff>
      <xdr:row>97</xdr:row>
      <xdr:rowOff>14884</xdr:rowOff>
    </xdr:to>
    <xdr:sp macro="" textlink="">
      <xdr:nvSpPr>
        <xdr:cNvPr id="241" name="フローチャート: 判断 240"/>
        <xdr:cNvSpPr/>
      </xdr:nvSpPr>
      <xdr:spPr>
        <a:xfrm>
          <a:off x="1968500" y="1654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6011</xdr:rowOff>
    </xdr:from>
    <xdr:ext cx="534377" cy="259045"/>
    <xdr:sp macro="" textlink="">
      <xdr:nvSpPr>
        <xdr:cNvPr id="242" name="テキスト ボックス 241"/>
        <xdr:cNvSpPr txBox="1"/>
      </xdr:nvSpPr>
      <xdr:spPr>
        <a:xfrm>
          <a:off x="1752111" y="16636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100431</xdr:rowOff>
    </xdr:from>
    <xdr:to>
      <xdr:col>6</xdr:col>
      <xdr:colOff>38100</xdr:colOff>
      <xdr:row>97</xdr:row>
      <xdr:rowOff>30581</xdr:rowOff>
    </xdr:to>
    <xdr:sp macro="" textlink="">
      <xdr:nvSpPr>
        <xdr:cNvPr id="243" name="フローチャート: 判断 242"/>
        <xdr:cNvSpPr/>
      </xdr:nvSpPr>
      <xdr:spPr>
        <a:xfrm>
          <a:off x="1079500" y="1655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21708</xdr:rowOff>
    </xdr:from>
    <xdr:ext cx="534377" cy="259045"/>
    <xdr:sp macro="" textlink="">
      <xdr:nvSpPr>
        <xdr:cNvPr id="244" name="テキスト ボックス 243"/>
        <xdr:cNvSpPr txBox="1"/>
      </xdr:nvSpPr>
      <xdr:spPr>
        <a:xfrm>
          <a:off x="863111" y="1665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119545</xdr:rowOff>
    </xdr:from>
    <xdr:to>
      <xdr:col>24</xdr:col>
      <xdr:colOff>114300</xdr:colOff>
      <xdr:row>94</xdr:row>
      <xdr:rowOff>49695</xdr:rowOff>
    </xdr:to>
    <xdr:sp macro="" textlink="">
      <xdr:nvSpPr>
        <xdr:cNvPr id="250" name="楕円 249"/>
        <xdr:cNvSpPr/>
      </xdr:nvSpPr>
      <xdr:spPr>
        <a:xfrm>
          <a:off x="4584700" y="160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142422</xdr:rowOff>
    </xdr:from>
    <xdr:ext cx="534377" cy="259045"/>
    <xdr:sp macro="" textlink="">
      <xdr:nvSpPr>
        <xdr:cNvPr id="251" name="衛生費該当値テキスト"/>
        <xdr:cNvSpPr txBox="1"/>
      </xdr:nvSpPr>
      <xdr:spPr>
        <a:xfrm>
          <a:off x="4686300" y="1591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104178</xdr:rowOff>
    </xdr:from>
    <xdr:to>
      <xdr:col>20</xdr:col>
      <xdr:colOff>38100</xdr:colOff>
      <xdr:row>95</xdr:row>
      <xdr:rowOff>34328</xdr:rowOff>
    </xdr:to>
    <xdr:sp macro="" textlink="">
      <xdr:nvSpPr>
        <xdr:cNvPr id="252" name="楕円 251"/>
        <xdr:cNvSpPr/>
      </xdr:nvSpPr>
      <xdr:spPr>
        <a:xfrm>
          <a:off x="3746500" y="1622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50855</xdr:rowOff>
    </xdr:from>
    <xdr:ext cx="534377" cy="259045"/>
    <xdr:sp macro="" textlink="">
      <xdr:nvSpPr>
        <xdr:cNvPr id="253" name="テキスト ボックス 252"/>
        <xdr:cNvSpPr txBox="1"/>
      </xdr:nvSpPr>
      <xdr:spPr>
        <a:xfrm>
          <a:off x="3530111" y="1599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140081</xdr:rowOff>
    </xdr:from>
    <xdr:to>
      <xdr:col>15</xdr:col>
      <xdr:colOff>101600</xdr:colOff>
      <xdr:row>95</xdr:row>
      <xdr:rowOff>70231</xdr:rowOff>
    </xdr:to>
    <xdr:sp macro="" textlink="">
      <xdr:nvSpPr>
        <xdr:cNvPr id="254" name="楕円 253"/>
        <xdr:cNvSpPr/>
      </xdr:nvSpPr>
      <xdr:spPr>
        <a:xfrm>
          <a:off x="2857500" y="1625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86758</xdr:rowOff>
    </xdr:from>
    <xdr:ext cx="534377" cy="259045"/>
    <xdr:sp macro="" textlink="">
      <xdr:nvSpPr>
        <xdr:cNvPr id="255" name="テキスト ボックス 254"/>
        <xdr:cNvSpPr txBox="1"/>
      </xdr:nvSpPr>
      <xdr:spPr>
        <a:xfrm>
          <a:off x="2641111" y="1603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165964</xdr:rowOff>
    </xdr:from>
    <xdr:to>
      <xdr:col>10</xdr:col>
      <xdr:colOff>165100</xdr:colOff>
      <xdr:row>94</xdr:row>
      <xdr:rowOff>96114</xdr:rowOff>
    </xdr:to>
    <xdr:sp macro="" textlink="">
      <xdr:nvSpPr>
        <xdr:cNvPr id="256" name="楕円 255"/>
        <xdr:cNvSpPr/>
      </xdr:nvSpPr>
      <xdr:spPr>
        <a:xfrm>
          <a:off x="1968500" y="1611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112641</xdr:rowOff>
    </xdr:from>
    <xdr:ext cx="534377" cy="259045"/>
    <xdr:sp macro="" textlink="">
      <xdr:nvSpPr>
        <xdr:cNvPr id="257" name="テキスト ボックス 256"/>
        <xdr:cNvSpPr txBox="1"/>
      </xdr:nvSpPr>
      <xdr:spPr>
        <a:xfrm>
          <a:off x="1752111" y="1588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17311</xdr:rowOff>
    </xdr:from>
    <xdr:to>
      <xdr:col>6</xdr:col>
      <xdr:colOff>38100</xdr:colOff>
      <xdr:row>95</xdr:row>
      <xdr:rowOff>118911</xdr:rowOff>
    </xdr:to>
    <xdr:sp macro="" textlink="">
      <xdr:nvSpPr>
        <xdr:cNvPr id="258" name="楕円 257"/>
        <xdr:cNvSpPr/>
      </xdr:nvSpPr>
      <xdr:spPr>
        <a:xfrm>
          <a:off x="1079500" y="1630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135438</xdr:rowOff>
    </xdr:from>
    <xdr:ext cx="534377" cy="259045"/>
    <xdr:sp macro="" textlink="">
      <xdr:nvSpPr>
        <xdr:cNvPr id="259" name="テキスト ボックス 258"/>
        <xdr:cNvSpPr txBox="1"/>
      </xdr:nvSpPr>
      <xdr:spPr>
        <a:xfrm>
          <a:off x="863111" y="1608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32584</xdr:rowOff>
    </xdr:from>
    <xdr:to>
      <xdr:col>54</xdr:col>
      <xdr:colOff>189865</xdr:colOff>
      <xdr:row>39</xdr:row>
      <xdr:rowOff>98878</xdr:rowOff>
    </xdr:to>
    <xdr:cxnSp macro="">
      <xdr:nvCxnSpPr>
        <xdr:cNvPr id="285" name="直線コネクタ 284"/>
        <xdr:cNvCxnSpPr/>
      </xdr:nvCxnSpPr>
      <xdr:spPr>
        <a:xfrm flipV="1">
          <a:off x="10475595" y="5176084"/>
          <a:ext cx="1270" cy="1609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150711</xdr:rowOff>
    </xdr:from>
    <xdr:ext cx="469744" cy="259045"/>
    <xdr:sp macro="" textlink="">
      <xdr:nvSpPr>
        <xdr:cNvPr id="288" name="労働費最大値テキスト"/>
        <xdr:cNvSpPr txBox="1"/>
      </xdr:nvSpPr>
      <xdr:spPr>
        <a:xfrm>
          <a:off x="10528300" y="495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32584</xdr:rowOff>
    </xdr:from>
    <xdr:to>
      <xdr:col>55</xdr:col>
      <xdr:colOff>88900</xdr:colOff>
      <xdr:row>30</xdr:row>
      <xdr:rowOff>32584</xdr:rowOff>
    </xdr:to>
    <xdr:cxnSp macro="">
      <xdr:nvCxnSpPr>
        <xdr:cNvPr id="289" name="直線コネクタ 288"/>
        <xdr:cNvCxnSpPr/>
      </xdr:nvCxnSpPr>
      <xdr:spPr>
        <a:xfrm>
          <a:off x="10388600" y="517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134475</xdr:rowOff>
    </xdr:from>
    <xdr:to>
      <xdr:col>55</xdr:col>
      <xdr:colOff>0</xdr:colOff>
      <xdr:row>38</xdr:row>
      <xdr:rowOff>171051</xdr:rowOff>
    </xdr:to>
    <xdr:cxnSp macro="">
      <xdr:nvCxnSpPr>
        <xdr:cNvPr id="290" name="直線コネクタ 289"/>
        <xdr:cNvCxnSpPr/>
      </xdr:nvCxnSpPr>
      <xdr:spPr>
        <a:xfrm flipV="1">
          <a:off x="9639300" y="6649575"/>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149986</xdr:rowOff>
    </xdr:from>
    <xdr:ext cx="378565" cy="259045"/>
    <xdr:sp macro="" textlink="">
      <xdr:nvSpPr>
        <xdr:cNvPr id="291" name="労働費平均値テキスト"/>
        <xdr:cNvSpPr txBox="1"/>
      </xdr:nvSpPr>
      <xdr:spPr>
        <a:xfrm>
          <a:off x="10528300" y="63221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127109</xdr:rowOff>
    </xdr:from>
    <xdr:to>
      <xdr:col>55</xdr:col>
      <xdr:colOff>50800</xdr:colOff>
      <xdr:row>38</xdr:row>
      <xdr:rowOff>57259</xdr:rowOff>
    </xdr:to>
    <xdr:sp macro="" textlink="">
      <xdr:nvSpPr>
        <xdr:cNvPr id="292" name="フローチャート: 判断 291"/>
        <xdr:cNvSpPr/>
      </xdr:nvSpPr>
      <xdr:spPr>
        <a:xfrm>
          <a:off x="10426700" y="64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171051</xdr:rowOff>
    </xdr:from>
    <xdr:to>
      <xdr:col>50</xdr:col>
      <xdr:colOff>114300</xdr:colOff>
      <xdr:row>39</xdr:row>
      <xdr:rowOff>907</xdr:rowOff>
    </xdr:to>
    <xdr:cxnSp macro="">
      <xdr:nvCxnSpPr>
        <xdr:cNvPr id="293" name="直線コネクタ 292"/>
        <xdr:cNvCxnSpPr/>
      </xdr:nvCxnSpPr>
      <xdr:spPr>
        <a:xfrm flipV="1">
          <a:off x="8750300" y="6686151"/>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104249</xdr:rowOff>
    </xdr:from>
    <xdr:to>
      <xdr:col>50</xdr:col>
      <xdr:colOff>165100</xdr:colOff>
      <xdr:row>38</xdr:row>
      <xdr:rowOff>34399</xdr:rowOff>
    </xdr:to>
    <xdr:sp macro="" textlink="">
      <xdr:nvSpPr>
        <xdr:cNvPr id="294" name="フローチャート: 判断 293"/>
        <xdr:cNvSpPr/>
      </xdr:nvSpPr>
      <xdr:spPr>
        <a:xfrm>
          <a:off x="9588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50926</xdr:rowOff>
    </xdr:from>
    <xdr:ext cx="378565" cy="259045"/>
    <xdr:sp macro="" textlink="">
      <xdr:nvSpPr>
        <xdr:cNvPr id="295" name="テキスト ボックス 294"/>
        <xdr:cNvSpPr txBox="1"/>
      </xdr:nvSpPr>
      <xdr:spPr>
        <a:xfrm>
          <a:off x="9450017" y="6223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907</xdr:rowOff>
    </xdr:from>
    <xdr:to>
      <xdr:col>45</xdr:col>
      <xdr:colOff>177800</xdr:colOff>
      <xdr:row>39</xdr:row>
      <xdr:rowOff>16909</xdr:rowOff>
    </xdr:to>
    <xdr:cxnSp macro="">
      <xdr:nvCxnSpPr>
        <xdr:cNvPr id="296" name="直線コネクタ 295"/>
        <xdr:cNvCxnSpPr/>
      </xdr:nvCxnSpPr>
      <xdr:spPr>
        <a:xfrm flipV="1">
          <a:off x="7861300" y="668745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84328</xdr:rowOff>
    </xdr:from>
    <xdr:to>
      <xdr:col>46</xdr:col>
      <xdr:colOff>38100</xdr:colOff>
      <xdr:row>38</xdr:row>
      <xdr:rowOff>14478</xdr:rowOff>
    </xdr:to>
    <xdr:sp macro="" textlink="">
      <xdr:nvSpPr>
        <xdr:cNvPr id="297" name="フローチャート: 判断 296"/>
        <xdr:cNvSpPr/>
      </xdr:nvSpPr>
      <xdr:spPr>
        <a:xfrm>
          <a:off x="8699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31005</xdr:rowOff>
    </xdr:from>
    <xdr:ext cx="378565" cy="259045"/>
    <xdr:sp macro="" textlink="">
      <xdr:nvSpPr>
        <xdr:cNvPr id="298" name="テキスト ボックス 297"/>
        <xdr:cNvSpPr txBox="1"/>
      </xdr:nvSpPr>
      <xdr:spPr>
        <a:xfrm>
          <a:off x="8561017" y="6203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156355</xdr:rowOff>
    </xdr:from>
    <xdr:to>
      <xdr:col>41</xdr:col>
      <xdr:colOff>50800</xdr:colOff>
      <xdr:row>39</xdr:row>
      <xdr:rowOff>16909</xdr:rowOff>
    </xdr:to>
    <xdr:cxnSp macro="">
      <xdr:nvCxnSpPr>
        <xdr:cNvPr id="299" name="直線コネクタ 298"/>
        <xdr:cNvCxnSpPr/>
      </xdr:nvCxnSpPr>
      <xdr:spPr>
        <a:xfrm>
          <a:off x="6972300" y="6671455"/>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74204</xdr:rowOff>
    </xdr:from>
    <xdr:to>
      <xdr:col>41</xdr:col>
      <xdr:colOff>101600</xdr:colOff>
      <xdr:row>38</xdr:row>
      <xdr:rowOff>4355</xdr:rowOff>
    </xdr:to>
    <xdr:sp macro="" textlink="">
      <xdr:nvSpPr>
        <xdr:cNvPr id="300" name="フローチャート: 判断 299"/>
        <xdr:cNvSpPr/>
      </xdr:nvSpPr>
      <xdr:spPr>
        <a:xfrm>
          <a:off x="7810500" y="64178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20881</xdr:rowOff>
    </xdr:from>
    <xdr:ext cx="378565" cy="259045"/>
    <xdr:sp macro="" textlink="">
      <xdr:nvSpPr>
        <xdr:cNvPr id="301" name="テキスト ボックス 300"/>
        <xdr:cNvSpPr txBox="1"/>
      </xdr:nvSpPr>
      <xdr:spPr>
        <a:xfrm>
          <a:off x="7672017" y="6193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161725</xdr:rowOff>
    </xdr:from>
    <xdr:to>
      <xdr:col>36</xdr:col>
      <xdr:colOff>165100</xdr:colOff>
      <xdr:row>37</xdr:row>
      <xdr:rowOff>91875</xdr:rowOff>
    </xdr:to>
    <xdr:sp macro="" textlink="">
      <xdr:nvSpPr>
        <xdr:cNvPr id="302" name="フローチャート: 判断 301"/>
        <xdr:cNvSpPr/>
      </xdr:nvSpPr>
      <xdr:spPr>
        <a:xfrm>
          <a:off x="6921500" y="633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108402</xdr:rowOff>
    </xdr:from>
    <xdr:ext cx="469744" cy="259045"/>
    <xdr:sp macro="" textlink="">
      <xdr:nvSpPr>
        <xdr:cNvPr id="303" name="テキスト ボックス 302"/>
        <xdr:cNvSpPr txBox="1"/>
      </xdr:nvSpPr>
      <xdr:spPr>
        <a:xfrm>
          <a:off x="6737428" y="610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83675</xdr:rowOff>
    </xdr:from>
    <xdr:to>
      <xdr:col>55</xdr:col>
      <xdr:colOff>50800</xdr:colOff>
      <xdr:row>39</xdr:row>
      <xdr:rowOff>13825</xdr:rowOff>
    </xdr:to>
    <xdr:sp macro="" textlink="">
      <xdr:nvSpPr>
        <xdr:cNvPr id="309" name="楕円 308"/>
        <xdr:cNvSpPr/>
      </xdr:nvSpPr>
      <xdr:spPr>
        <a:xfrm>
          <a:off x="10426700" y="659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62102</xdr:rowOff>
    </xdr:from>
    <xdr:ext cx="378565" cy="259045"/>
    <xdr:sp macro="" textlink="">
      <xdr:nvSpPr>
        <xdr:cNvPr id="310" name="労働費該当値テキスト"/>
        <xdr:cNvSpPr txBox="1"/>
      </xdr:nvSpPr>
      <xdr:spPr>
        <a:xfrm>
          <a:off x="10528300" y="657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120251</xdr:rowOff>
    </xdr:from>
    <xdr:to>
      <xdr:col>50</xdr:col>
      <xdr:colOff>165100</xdr:colOff>
      <xdr:row>39</xdr:row>
      <xdr:rowOff>50401</xdr:rowOff>
    </xdr:to>
    <xdr:sp macro="" textlink="">
      <xdr:nvSpPr>
        <xdr:cNvPr id="311" name="楕円 310"/>
        <xdr:cNvSpPr/>
      </xdr:nvSpPr>
      <xdr:spPr>
        <a:xfrm>
          <a:off x="9588500" y="663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41528</xdr:rowOff>
    </xdr:from>
    <xdr:ext cx="378565" cy="259045"/>
    <xdr:sp macro="" textlink="">
      <xdr:nvSpPr>
        <xdr:cNvPr id="312" name="テキスト ボックス 311"/>
        <xdr:cNvSpPr txBox="1"/>
      </xdr:nvSpPr>
      <xdr:spPr>
        <a:xfrm>
          <a:off x="9450017" y="6728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121557</xdr:rowOff>
    </xdr:from>
    <xdr:to>
      <xdr:col>46</xdr:col>
      <xdr:colOff>38100</xdr:colOff>
      <xdr:row>39</xdr:row>
      <xdr:rowOff>51707</xdr:rowOff>
    </xdr:to>
    <xdr:sp macro="" textlink="">
      <xdr:nvSpPr>
        <xdr:cNvPr id="313" name="楕円 312"/>
        <xdr:cNvSpPr/>
      </xdr:nvSpPr>
      <xdr:spPr>
        <a:xfrm>
          <a:off x="8699500" y="663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42834</xdr:rowOff>
    </xdr:from>
    <xdr:ext cx="378565" cy="259045"/>
    <xdr:sp macro="" textlink="">
      <xdr:nvSpPr>
        <xdr:cNvPr id="314" name="テキスト ボックス 313"/>
        <xdr:cNvSpPr txBox="1"/>
      </xdr:nvSpPr>
      <xdr:spPr>
        <a:xfrm>
          <a:off x="8561017" y="6729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137559</xdr:rowOff>
    </xdr:from>
    <xdr:to>
      <xdr:col>41</xdr:col>
      <xdr:colOff>101600</xdr:colOff>
      <xdr:row>39</xdr:row>
      <xdr:rowOff>67709</xdr:rowOff>
    </xdr:to>
    <xdr:sp macro="" textlink="">
      <xdr:nvSpPr>
        <xdr:cNvPr id="315" name="楕円 314"/>
        <xdr:cNvSpPr/>
      </xdr:nvSpPr>
      <xdr:spPr>
        <a:xfrm>
          <a:off x="7810500" y="665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58836</xdr:rowOff>
    </xdr:from>
    <xdr:ext cx="378565" cy="259045"/>
    <xdr:sp macro="" textlink="">
      <xdr:nvSpPr>
        <xdr:cNvPr id="316" name="テキスト ボックス 315"/>
        <xdr:cNvSpPr txBox="1"/>
      </xdr:nvSpPr>
      <xdr:spPr>
        <a:xfrm>
          <a:off x="7672017" y="6745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105555</xdr:rowOff>
    </xdr:from>
    <xdr:to>
      <xdr:col>36</xdr:col>
      <xdr:colOff>165100</xdr:colOff>
      <xdr:row>39</xdr:row>
      <xdr:rowOff>35705</xdr:rowOff>
    </xdr:to>
    <xdr:sp macro="" textlink="">
      <xdr:nvSpPr>
        <xdr:cNvPr id="317" name="楕円 316"/>
        <xdr:cNvSpPr/>
      </xdr:nvSpPr>
      <xdr:spPr>
        <a:xfrm>
          <a:off x="6921500" y="66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26832</xdr:rowOff>
    </xdr:from>
    <xdr:ext cx="378565" cy="259045"/>
    <xdr:sp macro="" textlink="">
      <xdr:nvSpPr>
        <xdr:cNvPr id="318" name="テキスト ボックス 317"/>
        <xdr:cNvSpPr txBox="1"/>
      </xdr:nvSpPr>
      <xdr:spPr>
        <a:xfrm>
          <a:off x="6783017" y="671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61900</xdr:rowOff>
    </xdr:from>
    <xdr:to>
      <xdr:col>54</xdr:col>
      <xdr:colOff>189865</xdr:colOff>
      <xdr:row>59</xdr:row>
      <xdr:rowOff>12008</xdr:rowOff>
    </xdr:to>
    <xdr:cxnSp macro="">
      <xdr:nvCxnSpPr>
        <xdr:cNvPr id="342" name="直線コネクタ 341"/>
        <xdr:cNvCxnSpPr/>
      </xdr:nvCxnSpPr>
      <xdr:spPr>
        <a:xfrm flipV="1">
          <a:off x="10475595" y="8805850"/>
          <a:ext cx="1270" cy="1321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15835</xdr:rowOff>
    </xdr:from>
    <xdr:ext cx="469744" cy="259045"/>
    <xdr:sp macro="" textlink="">
      <xdr:nvSpPr>
        <xdr:cNvPr id="343" name="農林水産業費最小値テキスト"/>
        <xdr:cNvSpPr txBox="1"/>
      </xdr:nvSpPr>
      <xdr:spPr>
        <a:xfrm>
          <a:off x="10528300" y="1013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12008</xdr:rowOff>
    </xdr:from>
    <xdr:to>
      <xdr:col>55</xdr:col>
      <xdr:colOff>88900</xdr:colOff>
      <xdr:row>59</xdr:row>
      <xdr:rowOff>12008</xdr:rowOff>
    </xdr:to>
    <xdr:cxnSp macro="">
      <xdr:nvCxnSpPr>
        <xdr:cNvPr id="344" name="直線コネクタ 343"/>
        <xdr:cNvCxnSpPr/>
      </xdr:nvCxnSpPr>
      <xdr:spPr>
        <a:xfrm>
          <a:off x="10388600" y="1012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8577</xdr:rowOff>
    </xdr:from>
    <xdr:ext cx="534377" cy="259045"/>
    <xdr:sp macro="" textlink="">
      <xdr:nvSpPr>
        <xdr:cNvPr id="345" name="農林水産業費最大値テキスト"/>
        <xdr:cNvSpPr txBox="1"/>
      </xdr:nvSpPr>
      <xdr:spPr>
        <a:xfrm>
          <a:off x="10528300" y="858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61900</xdr:rowOff>
    </xdr:from>
    <xdr:to>
      <xdr:col>55</xdr:col>
      <xdr:colOff>88900</xdr:colOff>
      <xdr:row>51</xdr:row>
      <xdr:rowOff>61900</xdr:rowOff>
    </xdr:to>
    <xdr:cxnSp macro="">
      <xdr:nvCxnSpPr>
        <xdr:cNvPr id="346" name="直線コネクタ 345"/>
        <xdr:cNvCxnSpPr/>
      </xdr:nvCxnSpPr>
      <xdr:spPr>
        <a:xfrm>
          <a:off x="10388600" y="880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2559</xdr:rowOff>
    </xdr:from>
    <xdr:to>
      <xdr:col>55</xdr:col>
      <xdr:colOff>0</xdr:colOff>
      <xdr:row>56</xdr:row>
      <xdr:rowOff>25038</xdr:rowOff>
    </xdr:to>
    <xdr:cxnSp macro="">
      <xdr:nvCxnSpPr>
        <xdr:cNvPr id="347" name="直線コネクタ 346"/>
        <xdr:cNvCxnSpPr/>
      </xdr:nvCxnSpPr>
      <xdr:spPr>
        <a:xfrm>
          <a:off x="9639300" y="9603759"/>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102684</xdr:rowOff>
    </xdr:from>
    <xdr:ext cx="534377" cy="259045"/>
    <xdr:sp macro="" textlink="">
      <xdr:nvSpPr>
        <xdr:cNvPr id="348" name="農林水産業費平均値テキスト"/>
        <xdr:cNvSpPr txBox="1"/>
      </xdr:nvSpPr>
      <xdr:spPr>
        <a:xfrm>
          <a:off x="10528300" y="970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124257</xdr:rowOff>
    </xdr:from>
    <xdr:to>
      <xdr:col>55</xdr:col>
      <xdr:colOff>50800</xdr:colOff>
      <xdr:row>57</xdr:row>
      <xdr:rowOff>54407</xdr:rowOff>
    </xdr:to>
    <xdr:sp macro="" textlink="">
      <xdr:nvSpPr>
        <xdr:cNvPr id="349" name="フローチャート: 判断 348"/>
        <xdr:cNvSpPr/>
      </xdr:nvSpPr>
      <xdr:spPr>
        <a:xfrm>
          <a:off x="104267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2559</xdr:rowOff>
    </xdr:from>
    <xdr:to>
      <xdr:col>50</xdr:col>
      <xdr:colOff>114300</xdr:colOff>
      <xdr:row>56</xdr:row>
      <xdr:rowOff>16161</xdr:rowOff>
    </xdr:to>
    <xdr:cxnSp macro="">
      <xdr:nvCxnSpPr>
        <xdr:cNvPr id="350" name="直線コネクタ 349"/>
        <xdr:cNvCxnSpPr/>
      </xdr:nvCxnSpPr>
      <xdr:spPr>
        <a:xfrm flipV="1">
          <a:off x="8750300" y="9603759"/>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130563</xdr:rowOff>
    </xdr:from>
    <xdr:to>
      <xdr:col>50</xdr:col>
      <xdr:colOff>165100</xdr:colOff>
      <xdr:row>57</xdr:row>
      <xdr:rowOff>60713</xdr:rowOff>
    </xdr:to>
    <xdr:sp macro="" textlink="">
      <xdr:nvSpPr>
        <xdr:cNvPr id="351" name="フローチャート: 判断 350"/>
        <xdr:cNvSpPr/>
      </xdr:nvSpPr>
      <xdr:spPr>
        <a:xfrm>
          <a:off x="9588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51840</xdr:rowOff>
    </xdr:from>
    <xdr:ext cx="534377" cy="259045"/>
    <xdr:sp macro="" textlink="">
      <xdr:nvSpPr>
        <xdr:cNvPr id="352" name="テキスト ボックス 351"/>
        <xdr:cNvSpPr txBox="1"/>
      </xdr:nvSpPr>
      <xdr:spPr>
        <a:xfrm>
          <a:off x="9372111" y="98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16161</xdr:rowOff>
    </xdr:from>
    <xdr:to>
      <xdr:col>45</xdr:col>
      <xdr:colOff>177800</xdr:colOff>
      <xdr:row>56</xdr:row>
      <xdr:rowOff>63176</xdr:rowOff>
    </xdr:to>
    <xdr:cxnSp macro="">
      <xdr:nvCxnSpPr>
        <xdr:cNvPr id="353" name="直線コネクタ 352"/>
        <xdr:cNvCxnSpPr/>
      </xdr:nvCxnSpPr>
      <xdr:spPr>
        <a:xfrm flipV="1">
          <a:off x="7861300" y="9617361"/>
          <a:ext cx="889000" cy="4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126562</xdr:rowOff>
    </xdr:from>
    <xdr:to>
      <xdr:col>46</xdr:col>
      <xdr:colOff>38100</xdr:colOff>
      <xdr:row>57</xdr:row>
      <xdr:rowOff>56712</xdr:rowOff>
    </xdr:to>
    <xdr:sp macro="" textlink="">
      <xdr:nvSpPr>
        <xdr:cNvPr id="354" name="フローチャート: 判断 353"/>
        <xdr:cNvSpPr/>
      </xdr:nvSpPr>
      <xdr:spPr>
        <a:xfrm>
          <a:off x="8699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47839</xdr:rowOff>
    </xdr:from>
    <xdr:ext cx="534377" cy="259045"/>
    <xdr:sp macro="" textlink="">
      <xdr:nvSpPr>
        <xdr:cNvPr id="355" name="テキスト ボックス 354"/>
        <xdr:cNvSpPr txBox="1"/>
      </xdr:nvSpPr>
      <xdr:spPr>
        <a:xfrm>
          <a:off x="8483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63176</xdr:rowOff>
    </xdr:from>
    <xdr:to>
      <xdr:col>41</xdr:col>
      <xdr:colOff>50800</xdr:colOff>
      <xdr:row>56</xdr:row>
      <xdr:rowOff>112020</xdr:rowOff>
    </xdr:to>
    <xdr:cxnSp macro="">
      <xdr:nvCxnSpPr>
        <xdr:cNvPr id="356" name="直線コネクタ 355"/>
        <xdr:cNvCxnSpPr/>
      </xdr:nvCxnSpPr>
      <xdr:spPr>
        <a:xfrm flipV="1">
          <a:off x="6972300" y="9664376"/>
          <a:ext cx="889000" cy="4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127171</xdr:rowOff>
    </xdr:from>
    <xdr:to>
      <xdr:col>41</xdr:col>
      <xdr:colOff>101600</xdr:colOff>
      <xdr:row>58</xdr:row>
      <xdr:rowOff>57321</xdr:rowOff>
    </xdr:to>
    <xdr:sp macro="" textlink="">
      <xdr:nvSpPr>
        <xdr:cNvPr id="357" name="フローチャート: 判断 356"/>
        <xdr:cNvSpPr/>
      </xdr:nvSpPr>
      <xdr:spPr>
        <a:xfrm>
          <a:off x="7810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48448</xdr:rowOff>
    </xdr:from>
    <xdr:ext cx="534377" cy="259045"/>
    <xdr:sp macro="" textlink="">
      <xdr:nvSpPr>
        <xdr:cNvPr id="358" name="テキスト ボックス 357"/>
        <xdr:cNvSpPr txBox="1"/>
      </xdr:nvSpPr>
      <xdr:spPr>
        <a:xfrm>
          <a:off x="7594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80537</xdr:rowOff>
    </xdr:from>
    <xdr:to>
      <xdr:col>36</xdr:col>
      <xdr:colOff>165100</xdr:colOff>
      <xdr:row>58</xdr:row>
      <xdr:rowOff>10687</xdr:rowOff>
    </xdr:to>
    <xdr:sp macro="" textlink="">
      <xdr:nvSpPr>
        <xdr:cNvPr id="359" name="フローチャート: 判断 358"/>
        <xdr:cNvSpPr/>
      </xdr:nvSpPr>
      <xdr:spPr>
        <a:xfrm>
          <a:off x="6921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1814</xdr:rowOff>
    </xdr:from>
    <xdr:ext cx="534377" cy="259045"/>
    <xdr:sp macro="" textlink="">
      <xdr:nvSpPr>
        <xdr:cNvPr id="360" name="テキスト ボックス 359"/>
        <xdr:cNvSpPr txBox="1"/>
      </xdr:nvSpPr>
      <xdr:spPr>
        <a:xfrm>
          <a:off x="6705111" y="994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145688</xdr:rowOff>
    </xdr:from>
    <xdr:to>
      <xdr:col>55</xdr:col>
      <xdr:colOff>50800</xdr:colOff>
      <xdr:row>56</xdr:row>
      <xdr:rowOff>75838</xdr:rowOff>
    </xdr:to>
    <xdr:sp macro="" textlink="">
      <xdr:nvSpPr>
        <xdr:cNvPr id="366" name="楕円 365"/>
        <xdr:cNvSpPr/>
      </xdr:nvSpPr>
      <xdr:spPr>
        <a:xfrm>
          <a:off x="10426700" y="95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168565</xdr:rowOff>
    </xdr:from>
    <xdr:ext cx="534377" cy="259045"/>
    <xdr:sp macro="" textlink="">
      <xdr:nvSpPr>
        <xdr:cNvPr id="367" name="農林水産業費該当値テキスト"/>
        <xdr:cNvSpPr txBox="1"/>
      </xdr:nvSpPr>
      <xdr:spPr>
        <a:xfrm>
          <a:off x="10528300" y="94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123209</xdr:rowOff>
    </xdr:from>
    <xdr:to>
      <xdr:col>50</xdr:col>
      <xdr:colOff>165100</xdr:colOff>
      <xdr:row>56</xdr:row>
      <xdr:rowOff>53359</xdr:rowOff>
    </xdr:to>
    <xdr:sp macro="" textlink="">
      <xdr:nvSpPr>
        <xdr:cNvPr id="368" name="楕円 367"/>
        <xdr:cNvSpPr/>
      </xdr:nvSpPr>
      <xdr:spPr>
        <a:xfrm>
          <a:off x="9588500" y="955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69886</xdr:rowOff>
    </xdr:from>
    <xdr:ext cx="534377" cy="259045"/>
    <xdr:sp macro="" textlink="">
      <xdr:nvSpPr>
        <xdr:cNvPr id="369" name="テキスト ボックス 368"/>
        <xdr:cNvSpPr txBox="1"/>
      </xdr:nvSpPr>
      <xdr:spPr>
        <a:xfrm>
          <a:off x="9372111" y="932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136811</xdr:rowOff>
    </xdr:from>
    <xdr:to>
      <xdr:col>46</xdr:col>
      <xdr:colOff>38100</xdr:colOff>
      <xdr:row>56</xdr:row>
      <xdr:rowOff>66961</xdr:rowOff>
    </xdr:to>
    <xdr:sp macro="" textlink="">
      <xdr:nvSpPr>
        <xdr:cNvPr id="370" name="楕円 369"/>
        <xdr:cNvSpPr/>
      </xdr:nvSpPr>
      <xdr:spPr>
        <a:xfrm>
          <a:off x="8699500" y="956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83488</xdr:rowOff>
    </xdr:from>
    <xdr:ext cx="534377" cy="259045"/>
    <xdr:sp macro="" textlink="">
      <xdr:nvSpPr>
        <xdr:cNvPr id="371" name="テキスト ボックス 370"/>
        <xdr:cNvSpPr txBox="1"/>
      </xdr:nvSpPr>
      <xdr:spPr>
        <a:xfrm>
          <a:off x="8483111" y="934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12376</xdr:rowOff>
    </xdr:from>
    <xdr:to>
      <xdr:col>41</xdr:col>
      <xdr:colOff>101600</xdr:colOff>
      <xdr:row>56</xdr:row>
      <xdr:rowOff>113976</xdr:rowOff>
    </xdr:to>
    <xdr:sp macro="" textlink="">
      <xdr:nvSpPr>
        <xdr:cNvPr id="372" name="楕円 371"/>
        <xdr:cNvSpPr/>
      </xdr:nvSpPr>
      <xdr:spPr>
        <a:xfrm>
          <a:off x="7810500" y="96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130503</xdr:rowOff>
    </xdr:from>
    <xdr:ext cx="534377" cy="259045"/>
    <xdr:sp macro="" textlink="">
      <xdr:nvSpPr>
        <xdr:cNvPr id="373" name="テキスト ボックス 372"/>
        <xdr:cNvSpPr txBox="1"/>
      </xdr:nvSpPr>
      <xdr:spPr>
        <a:xfrm>
          <a:off x="7594111" y="93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61220</xdr:rowOff>
    </xdr:from>
    <xdr:to>
      <xdr:col>36</xdr:col>
      <xdr:colOff>165100</xdr:colOff>
      <xdr:row>56</xdr:row>
      <xdr:rowOff>162820</xdr:rowOff>
    </xdr:to>
    <xdr:sp macro="" textlink="">
      <xdr:nvSpPr>
        <xdr:cNvPr id="374" name="楕円 373"/>
        <xdr:cNvSpPr/>
      </xdr:nvSpPr>
      <xdr:spPr>
        <a:xfrm>
          <a:off x="6921500" y="9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7897</xdr:rowOff>
    </xdr:from>
    <xdr:ext cx="534377" cy="259045"/>
    <xdr:sp macro="" textlink="">
      <xdr:nvSpPr>
        <xdr:cNvPr id="375" name="テキスト ボックス 374"/>
        <xdr:cNvSpPr txBox="1"/>
      </xdr:nvSpPr>
      <xdr:spPr>
        <a:xfrm>
          <a:off x="6705111" y="943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129451</xdr:rowOff>
    </xdr:from>
    <xdr:to>
      <xdr:col>54</xdr:col>
      <xdr:colOff>189865</xdr:colOff>
      <xdr:row>79</xdr:row>
      <xdr:rowOff>23076</xdr:rowOff>
    </xdr:to>
    <xdr:cxnSp macro="">
      <xdr:nvCxnSpPr>
        <xdr:cNvPr id="399" name="直線コネクタ 398"/>
        <xdr:cNvCxnSpPr/>
      </xdr:nvCxnSpPr>
      <xdr:spPr>
        <a:xfrm flipV="1">
          <a:off x="10475595" y="12130951"/>
          <a:ext cx="1270" cy="1436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26903</xdr:rowOff>
    </xdr:from>
    <xdr:ext cx="378565" cy="259045"/>
    <xdr:sp macro="" textlink="">
      <xdr:nvSpPr>
        <xdr:cNvPr id="400" name="商工費最小値テキスト"/>
        <xdr:cNvSpPr txBox="1"/>
      </xdr:nvSpPr>
      <xdr:spPr>
        <a:xfrm>
          <a:off x="10528300" y="13571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23076</xdr:rowOff>
    </xdr:from>
    <xdr:to>
      <xdr:col>55</xdr:col>
      <xdr:colOff>88900</xdr:colOff>
      <xdr:row>79</xdr:row>
      <xdr:rowOff>23076</xdr:rowOff>
    </xdr:to>
    <xdr:cxnSp macro="">
      <xdr:nvCxnSpPr>
        <xdr:cNvPr id="401" name="直線コネクタ 400"/>
        <xdr:cNvCxnSpPr/>
      </xdr:nvCxnSpPr>
      <xdr:spPr>
        <a:xfrm>
          <a:off x="10388600" y="1356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76128</xdr:rowOff>
    </xdr:from>
    <xdr:ext cx="534377" cy="259045"/>
    <xdr:sp macro="" textlink="">
      <xdr:nvSpPr>
        <xdr:cNvPr id="402" name="商工費最大値テキスト"/>
        <xdr:cNvSpPr txBox="1"/>
      </xdr:nvSpPr>
      <xdr:spPr>
        <a:xfrm>
          <a:off x="10528300" y="1190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129451</xdr:rowOff>
    </xdr:from>
    <xdr:to>
      <xdr:col>55</xdr:col>
      <xdr:colOff>88900</xdr:colOff>
      <xdr:row>70</xdr:row>
      <xdr:rowOff>129451</xdr:rowOff>
    </xdr:to>
    <xdr:cxnSp macro="">
      <xdr:nvCxnSpPr>
        <xdr:cNvPr id="403" name="直線コネクタ 402"/>
        <xdr:cNvCxnSpPr/>
      </xdr:nvCxnSpPr>
      <xdr:spPr>
        <a:xfrm>
          <a:off x="10388600" y="1213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55766</xdr:rowOff>
    </xdr:from>
    <xdr:to>
      <xdr:col>55</xdr:col>
      <xdr:colOff>0</xdr:colOff>
      <xdr:row>78</xdr:row>
      <xdr:rowOff>108153</xdr:rowOff>
    </xdr:to>
    <xdr:cxnSp macro="">
      <xdr:nvCxnSpPr>
        <xdr:cNvPr id="404" name="直線コネクタ 403"/>
        <xdr:cNvCxnSpPr/>
      </xdr:nvCxnSpPr>
      <xdr:spPr>
        <a:xfrm>
          <a:off x="9639300" y="13428866"/>
          <a:ext cx="838200" cy="5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156963</xdr:rowOff>
    </xdr:from>
    <xdr:ext cx="469744" cy="259045"/>
    <xdr:sp macro="" textlink="">
      <xdr:nvSpPr>
        <xdr:cNvPr id="405" name="商工費平均値テキスト"/>
        <xdr:cNvSpPr txBox="1"/>
      </xdr:nvSpPr>
      <xdr:spPr>
        <a:xfrm>
          <a:off x="10528300" y="13015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134086</xdr:rowOff>
    </xdr:from>
    <xdr:to>
      <xdr:col>55</xdr:col>
      <xdr:colOff>50800</xdr:colOff>
      <xdr:row>77</xdr:row>
      <xdr:rowOff>64236</xdr:rowOff>
    </xdr:to>
    <xdr:sp macro="" textlink="">
      <xdr:nvSpPr>
        <xdr:cNvPr id="406" name="フローチャート: 判断 405"/>
        <xdr:cNvSpPr/>
      </xdr:nvSpPr>
      <xdr:spPr>
        <a:xfrm>
          <a:off x="104267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55766</xdr:rowOff>
    </xdr:from>
    <xdr:to>
      <xdr:col>50</xdr:col>
      <xdr:colOff>114300</xdr:colOff>
      <xdr:row>78</xdr:row>
      <xdr:rowOff>95428</xdr:rowOff>
    </xdr:to>
    <xdr:cxnSp macro="">
      <xdr:nvCxnSpPr>
        <xdr:cNvPr id="407" name="直線コネクタ 406"/>
        <xdr:cNvCxnSpPr/>
      </xdr:nvCxnSpPr>
      <xdr:spPr>
        <a:xfrm flipV="1">
          <a:off x="8750300" y="13428866"/>
          <a:ext cx="8890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163881</xdr:rowOff>
    </xdr:from>
    <xdr:to>
      <xdr:col>50</xdr:col>
      <xdr:colOff>165100</xdr:colOff>
      <xdr:row>77</xdr:row>
      <xdr:rowOff>94031</xdr:rowOff>
    </xdr:to>
    <xdr:sp macro="" textlink="">
      <xdr:nvSpPr>
        <xdr:cNvPr id="408" name="フローチャート: 判断 407"/>
        <xdr:cNvSpPr/>
      </xdr:nvSpPr>
      <xdr:spPr>
        <a:xfrm>
          <a:off x="9588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110558</xdr:rowOff>
    </xdr:from>
    <xdr:ext cx="469744" cy="259045"/>
    <xdr:sp macro="" textlink="">
      <xdr:nvSpPr>
        <xdr:cNvPr id="409" name="テキスト ボックス 408"/>
        <xdr:cNvSpPr txBox="1"/>
      </xdr:nvSpPr>
      <xdr:spPr>
        <a:xfrm>
          <a:off x="9404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95428</xdr:rowOff>
    </xdr:from>
    <xdr:to>
      <xdr:col>45</xdr:col>
      <xdr:colOff>177800</xdr:colOff>
      <xdr:row>78</xdr:row>
      <xdr:rowOff>112344</xdr:rowOff>
    </xdr:to>
    <xdr:cxnSp macro="">
      <xdr:nvCxnSpPr>
        <xdr:cNvPr id="410" name="直線コネクタ 409"/>
        <xdr:cNvCxnSpPr/>
      </xdr:nvCxnSpPr>
      <xdr:spPr>
        <a:xfrm flipV="1">
          <a:off x="7861300" y="13468528"/>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114009</xdr:rowOff>
    </xdr:from>
    <xdr:to>
      <xdr:col>46</xdr:col>
      <xdr:colOff>38100</xdr:colOff>
      <xdr:row>77</xdr:row>
      <xdr:rowOff>44159</xdr:rowOff>
    </xdr:to>
    <xdr:sp macro="" textlink="">
      <xdr:nvSpPr>
        <xdr:cNvPr id="411" name="フローチャート: 判断 410"/>
        <xdr:cNvSpPr/>
      </xdr:nvSpPr>
      <xdr:spPr>
        <a:xfrm>
          <a:off x="8699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60685</xdr:rowOff>
    </xdr:from>
    <xdr:ext cx="534377" cy="259045"/>
    <xdr:sp macro="" textlink="">
      <xdr:nvSpPr>
        <xdr:cNvPr id="412" name="テキスト ボックス 411"/>
        <xdr:cNvSpPr txBox="1"/>
      </xdr:nvSpPr>
      <xdr:spPr>
        <a:xfrm>
          <a:off x="8483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112344</xdr:rowOff>
    </xdr:from>
    <xdr:to>
      <xdr:col>41</xdr:col>
      <xdr:colOff>50800</xdr:colOff>
      <xdr:row>78</xdr:row>
      <xdr:rowOff>126670</xdr:rowOff>
    </xdr:to>
    <xdr:cxnSp macro="">
      <xdr:nvCxnSpPr>
        <xdr:cNvPr id="413" name="直線コネクタ 412"/>
        <xdr:cNvCxnSpPr/>
      </xdr:nvCxnSpPr>
      <xdr:spPr>
        <a:xfrm flipV="1">
          <a:off x="6972300" y="13485444"/>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126315</xdr:rowOff>
    </xdr:from>
    <xdr:to>
      <xdr:col>41</xdr:col>
      <xdr:colOff>101600</xdr:colOff>
      <xdr:row>78</xdr:row>
      <xdr:rowOff>56465</xdr:rowOff>
    </xdr:to>
    <xdr:sp macro="" textlink="">
      <xdr:nvSpPr>
        <xdr:cNvPr id="414" name="フローチャート: 判断 413"/>
        <xdr:cNvSpPr/>
      </xdr:nvSpPr>
      <xdr:spPr>
        <a:xfrm>
          <a:off x="7810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72992</xdr:rowOff>
    </xdr:from>
    <xdr:ext cx="469744" cy="259045"/>
    <xdr:sp macro="" textlink="">
      <xdr:nvSpPr>
        <xdr:cNvPr id="415" name="テキスト ボックス 414"/>
        <xdr:cNvSpPr txBox="1"/>
      </xdr:nvSpPr>
      <xdr:spPr>
        <a:xfrm>
          <a:off x="7626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116636</xdr:rowOff>
    </xdr:from>
    <xdr:to>
      <xdr:col>36</xdr:col>
      <xdr:colOff>165100</xdr:colOff>
      <xdr:row>78</xdr:row>
      <xdr:rowOff>46786</xdr:rowOff>
    </xdr:to>
    <xdr:sp macro="" textlink="">
      <xdr:nvSpPr>
        <xdr:cNvPr id="416" name="フローチャート: 判断 415"/>
        <xdr:cNvSpPr/>
      </xdr:nvSpPr>
      <xdr:spPr>
        <a:xfrm>
          <a:off x="6921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63313</xdr:rowOff>
    </xdr:from>
    <xdr:ext cx="469744" cy="259045"/>
    <xdr:sp macro="" textlink="">
      <xdr:nvSpPr>
        <xdr:cNvPr id="417" name="テキスト ボックス 416"/>
        <xdr:cNvSpPr txBox="1"/>
      </xdr:nvSpPr>
      <xdr:spPr>
        <a:xfrm>
          <a:off x="6737428"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57353</xdr:rowOff>
    </xdr:from>
    <xdr:to>
      <xdr:col>55</xdr:col>
      <xdr:colOff>50800</xdr:colOff>
      <xdr:row>78</xdr:row>
      <xdr:rowOff>158953</xdr:rowOff>
    </xdr:to>
    <xdr:sp macro="" textlink="">
      <xdr:nvSpPr>
        <xdr:cNvPr id="423" name="楕円 422"/>
        <xdr:cNvSpPr/>
      </xdr:nvSpPr>
      <xdr:spPr>
        <a:xfrm>
          <a:off x="10426700" y="1343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143730</xdr:rowOff>
    </xdr:from>
    <xdr:ext cx="469744" cy="259045"/>
    <xdr:sp macro="" textlink="">
      <xdr:nvSpPr>
        <xdr:cNvPr id="424" name="商工費該当値テキスト"/>
        <xdr:cNvSpPr txBox="1"/>
      </xdr:nvSpPr>
      <xdr:spPr>
        <a:xfrm>
          <a:off x="10528300" y="1334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4966</xdr:rowOff>
    </xdr:from>
    <xdr:to>
      <xdr:col>50</xdr:col>
      <xdr:colOff>165100</xdr:colOff>
      <xdr:row>78</xdr:row>
      <xdr:rowOff>106566</xdr:rowOff>
    </xdr:to>
    <xdr:sp macro="" textlink="">
      <xdr:nvSpPr>
        <xdr:cNvPr id="425" name="楕円 424"/>
        <xdr:cNvSpPr/>
      </xdr:nvSpPr>
      <xdr:spPr>
        <a:xfrm>
          <a:off x="9588500" y="133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97693</xdr:rowOff>
    </xdr:from>
    <xdr:ext cx="469744" cy="259045"/>
    <xdr:sp macro="" textlink="">
      <xdr:nvSpPr>
        <xdr:cNvPr id="426" name="テキスト ボックス 425"/>
        <xdr:cNvSpPr txBox="1"/>
      </xdr:nvSpPr>
      <xdr:spPr>
        <a:xfrm>
          <a:off x="9404428" y="1347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44628</xdr:rowOff>
    </xdr:from>
    <xdr:to>
      <xdr:col>46</xdr:col>
      <xdr:colOff>38100</xdr:colOff>
      <xdr:row>78</xdr:row>
      <xdr:rowOff>146228</xdr:rowOff>
    </xdr:to>
    <xdr:sp macro="" textlink="">
      <xdr:nvSpPr>
        <xdr:cNvPr id="427" name="楕円 426"/>
        <xdr:cNvSpPr/>
      </xdr:nvSpPr>
      <xdr:spPr>
        <a:xfrm>
          <a:off x="8699500" y="1341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137355</xdr:rowOff>
    </xdr:from>
    <xdr:ext cx="469744" cy="259045"/>
    <xdr:sp macro="" textlink="">
      <xdr:nvSpPr>
        <xdr:cNvPr id="428" name="テキスト ボックス 427"/>
        <xdr:cNvSpPr txBox="1"/>
      </xdr:nvSpPr>
      <xdr:spPr>
        <a:xfrm>
          <a:off x="8515428" y="1351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61544</xdr:rowOff>
    </xdr:from>
    <xdr:to>
      <xdr:col>41</xdr:col>
      <xdr:colOff>101600</xdr:colOff>
      <xdr:row>78</xdr:row>
      <xdr:rowOff>163144</xdr:rowOff>
    </xdr:to>
    <xdr:sp macro="" textlink="">
      <xdr:nvSpPr>
        <xdr:cNvPr id="429" name="楕円 428"/>
        <xdr:cNvSpPr/>
      </xdr:nvSpPr>
      <xdr:spPr>
        <a:xfrm>
          <a:off x="7810500" y="1343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154271</xdr:rowOff>
    </xdr:from>
    <xdr:ext cx="469744" cy="259045"/>
    <xdr:sp macro="" textlink="">
      <xdr:nvSpPr>
        <xdr:cNvPr id="430" name="テキスト ボックス 429"/>
        <xdr:cNvSpPr txBox="1"/>
      </xdr:nvSpPr>
      <xdr:spPr>
        <a:xfrm>
          <a:off x="7626428" y="1352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75870</xdr:rowOff>
    </xdr:from>
    <xdr:to>
      <xdr:col>36</xdr:col>
      <xdr:colOff>165100</xdr:colOff>
      <xdr:row>79</xdr:row>
      <xdr:rowOff>6020</xdr:rowOff>
    </xdr:to>
    <xdr:sp macro="" textlink="">
      <xdr:nvSpPr>
        <xdr:cNvPr id="431" name="楕円 430"/>
        <xdr:cNvSpPr/>
      </xdr:nvSpPr>
      <xdr:spPr>
        <a:xfrm>
          <a:off x="6921500" y="134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168597</xdr:rowOff>
    </xdr:from>
    <xdr:ext cx="469744" cy="259045"/>
    <xdr:sp macro="" textlink="">
      <xdr:nvSpPr>
        <xdr:cNvPr id="432" name="テキスト ボックス 431"/>
        <xdr:cNvSpPr txBox="1"/>
      </xdr:nvSpPr>
      <xdr:spPr>
        <a:xfrm>
          <a:off x="6737428" y="1354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144481</xdr:rowOff>
    </xdr:from>
    <xdr:to>
      <xdr:col>54</xdr:col>
      <xdr:colOff>189865</xdr:colOff>
      <xdr:row>99</xdr:row>
      <xdr:rowOff>2806</xdr:rowOff>
    </xdr:to>
    <xdr:cxnSp macro="">
      <xdr:nvCxnSpPr>
        <xdr:cNvPr id="457" name="直線コネクタ 456"/>
        <xdr:cNvCxnSpPr/>
      </xdr:nvCxnSpPr>
      <xdr:spPr>
        <a:xfrm flipV="1">
          <a:off x="10475595" y="15574981"/>
          <a:ext cx="1270" cy="1401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6633</xdr:rowOff>
    </xdr:from>
    <xdr:ext cx="534377" cy="259045"/>
    <xdr:sp macro="" textlink="">
      <xdr:nvSpPr>
        <xdr:cNvPr id="458" name="土木費最小値テキスト"/>
        <xdr:cNvSpPr txBox="1"/>
      </xdr:nvSpPr>
      <xdr:spPr>
        <a:xfrm>
          <a:off x="10528300" y="1698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2806</xdr:rowOff>
    </xdr:from>
    <xdr:to>
      <xdr:col>55</xdr:col>
      <xdr:colOff>88900</xdr:colOff>
      <xdr:row>99</xdr:row>
      <xdr:rowOff>2806</xdr:rowOff>
    </xdr:to>
    <xdr:cxnSp macro="">
      <xdr:nvCxnSpPr>
        <xdr:cNvPr id="459" name="直線コネクタ 458"/>
        <xdr:cNvCxnSpPr/>
      </xdr:nvCxnSpPr>
      <xdr:spPr>
        <a:xfrm>
          <a:off x="10388600" y="1697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91158</xdr:rowOff>
    </xdr:from>
    <xdr:ext cx="534377" cy="259045"/>
    <xdr:sp macro="" textlink="">
      <xdr:nvSpPr>
        <xdr:cNvPr id="460" name="土木費最大値テキスト"/>
        <xdr:cNvSpPr txBox="1"/>
      </xdr:nvSpPr>
      <xdr:spPr>
        <a:xfrm>
          <a:off x="10528300" y="1535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95,749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144481</xdr:rowOff>
    </xdr:from>
    <xdr:to>
      <xdr:col>55</xdr:col>
      <xdr:colOff>88900</xdr:colOff>
      <xdr:row>90</xdr:row>
      <xdr:rowOff>144481</xdr:rowOff>
    </xdr:to>
    <xdr:cxnSp macro="">
      <xdr:nvCxnSpPr>
        <xdr:cNvPr id="461" name="直線コネクタ 460"/>
        <xdr:cNvCxnSpPr/>
      </xdr:nvCxnSpPr>
      <xdr:spPr>
        <a:xfrm>
          <a:off x="10388600" y="1557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144481</xdr:rowOff>
    </xdr:from>
    <xdr:to>
      <xdr:col>55</xdr:col>
      <xdr:colOff>0</xdr:colOff>
      <xdr:row>93</xdr:row>
      <xdr:rowOff>39649</xdr:rowOff>
    </xdr:to>
    <xdr:cxnSp macro="">
      <xdr:nvCxnSpPr>
        <xdr:cNvPr id="462" name="直線コネクタ 461"/>
        <xdr:cNvCxnSpPr/>
      </xdr:nvCxnSpPr>
      <xdr:spPr>
        <a:xfrm flipV="1">
          <a:off x="9639300" y="15574981"/>
          <a:ext cx="838200" cy="40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53991</xdr:rowOff>
    </xdr:from>
    <xdr:ext cx="534377" cy="259045"/>
    <xdr:sp macro="" textlink="">
      <xdr:nvSpPr>
        <xdr:cNvPr id="463" name="土木費平均値テキスト"/>
        <xdr:cNvSpPr txBox="1"/>
      </xdr:nvSpPr>
      <xdr:spPr>
        <a:xfrm>
          <a:off x="10528300" y="16513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75564</xdr:rowOff>
    </xdr:from>
    <xdr:to>
      <xdr:col>55</xdr:col>
      <xdr:colOff>50800</xdr:colOff>
      <xdr:row>97</xdr:row>
      <xdr:rowOff>5714</xdr:rowOff>
    </xdr:to>
    <xdr:sp macro="" textlink="">
      <xdr:nvSpPr>
        <xdr:cNvPr id="464" name="フローチャート: 判断 463"/>
        <xdr:cNvSpPr/>
      </xdr:nvSpPr>
      <xdr:spPr>
        <a:xfrm>
          <a:off x="104267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152806</xdr:rowOff>
    </xdr:from>
    <xdr:to>
      <xdr:col>50</xdr:col>
      <xdr:colOff>114300</xdr:colOff>
      <xdr:row>93</xdr:row>
      <xdr:rowOff>39649</xdr:rowOff>
    </xdr:to>
    <xdr:cxnSp macro="">
      <xdr:nvCxnSpPr>
        <xdr:cNvPr id="465" name="直線コネクタ 464"/>
        <xdr:cNvCxnSpPr/>
      </xdr:nvCxnSpPr>
      <xdr:spPr>
        <a:xfrm>
          <a:off x="8750300" y="15926206"/>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150050</xdr:rowOff>
    </xdr:from>
    <xdr:to>
      <xdr:col>50</xdr:col>
      <xdr:colOff>165100</xdr:colOff>
      <xdr:row>97</xdr:row>
      <xdr:rowOff>80200</xdr:rowOff>
    </xdr:to>
    <xdr:sp macro="" textlink="">
      <xdr:nvSpPr>
        <xdr:cNvPr id="466" name="フローチャート: 判断 465"/>
        <xdr:cNvSpPr/>
      </xdr:nvSpPr>
      <xdr:spPr>
        <a:xfrm>
          <a:off x="9588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71327</xdr:rowOff>
    </xdr:from>
    <xdr:ext cx="534377" cy="259045"/>
    <xdr:sp macro="" textlink="">
      <xdr:nvSpPr>
        <xdr:cNvPr id="467" name="テキスト ボックス 466"/>
        <xdr:cNvSpPr txBox="1"/>
      </xdr:nvSpPr>
      <xdr:spPr>
        <a:xfrm>
          <a:off x="9372111" y="1670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152806</xdr:rowOff>
    </xdr:from>
    <xdr:to>
      <xdr:col>45</xdr:col>
      <xdr:colOff>177800</xdr:colOff>
      <xdr:row>95</xdr:row>
      <xdr:rowOff>56051</xdr:rowOff>
    </xdr:to>
    <xdr:cxnSp macro="">
      <xdr:nvCxnSpPr>
        <xdr:cNvPr id="468" name="直線コネクタ 467"/>
        <xdr:cNvCxnSpPr/>
      </xdr:nvCxnSpPr>
      <xdr:spPr>
        <a:xfrm flipV="1">
          <a:off x="7861300" y="15926206"/>
          <a:ext cx="889000" cy="41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169063</xdr:rowOff>
    </xdr:from>
    <xdr:to>
      <xdr:col>46</xdr:col>
      <xdr:colOff>38100</xdr:colOff>
      <xdr:row>97</xdr:row>
      <xdr:rowOff>99213</xdr:rowOff>
    </xdr:to>
    <xdr:sp macro="" textlink="">
      <xdr:nvSpPr>
        <xdr:cNvPr id="469" name="フローチャート: 判断 468"/>
        <xdr:cNvSpPr/>
      </xdr:nvSpPr>
      <xdr:spPr>
        <a:xfrm>
          <a:off x="8699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90340</xdr:rowOff>
    </xdr:from>
    <xdr:ext cx="534377" cy="259045"/>
    <xdr:sp macro="" textlink="">
      <xdr:nvSpPr>
        <xdr:cNvPr id="470" name="テキスト ボックス 469"/>
        <xdr:cNvSpPr txBox="1"/>
      </xdr:nvSpPr>
      <xdr:spPr>
        <a:xfrm>
          <a:off x="8483111" y="167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125698</xdr:rowOff>
    </xdr:from>
    <xdr:to>
      <xdr:col>41</xdr:col>
      <xdr:colOff>50800</xdr:colOff>
      <xdr:row>95</xdr:row>
      <xdr:rowOff>56051</xdr:rowOff>
    </xdr:to>
    <xdr:cxnSp macro="">
      <xdr:nvCxnSpPr>
        <xdr:cNvPr id="471" name="直線コネクタ 470"/>
        <xdr:cNvCxnSpPr/>
      </xdr:nvCxnSpPr>
      <xdr:spPr>
        <a:xfrm>
          <a:off x="6972300" y="16241998"/>
          <a:ext cx="889000" cy="10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139478</xdr:rowOff>
    </xdr:from>
    <xdr:to>
      <xdr:col>41</xdr:col>
      <xdr:colOff>101600</xdr:colOff>
      <xdr:row>97</xdr:row>
      <xdr:rowOff>69628</xdr:rowOff>
    </xdr:to>
    <xdr:sp macro="" textlink="">
      <xdr:nvSpPr>
        <xdr:cNvPr id="472" name="フローチャート: 判断 471"/>
        <xdr:cNvSpPr/>
      </xdr:nvSpPr>
      <xdr:spPr>
        <a:xfrm>
          <a:off x="7810500" y="1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60755</xdr:rowOff>
    </xdr:from>
    <xdr:ext cx="534377" cy="259045"/>
    <xdr:sp macro="" textlink="">
      <xdr:nvSpPr>
        <xdr:cNvPr id="473" name="テキスト ボックス 472"/>
        <xdr:cNvSpPr txBox="1"/>
      </xdr:nvSpPr>
      <xdr:spPr>
        <a:xfrm>
          <a:off x="7594111" y="1669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92348</xdr:rowOff>
    </xdr:from>
    <xdr:to>
      <xdr:col>36</xdr:col>
      <xdr:colOff>165100</xdr:colOff>
      <xdr:row>97</xdr:row>
      <xdr:rowOff>22498</xdr:rowOff>
    </xdr:to>
    <xdr:sp macro="" textlink="">
      <xdr:nvSpPr>
        <xdr:cNvPr id="474" name="フローチャート: 判断 473"/>
        <xdr:cNvSpPr/>
      </xdr:nvSpPr>
      <xdr:spPr>
        <a:xfrm>
          <a:off x="6921500" y="1655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13625</xdr:rowOff>
    </xdr:from>
    <xdr:ext cx="534377" cy="259045"/>
    <xdr:sp macro="" textlink="">
      <xdr:nvSpPr>
        <xdr:cNvPr id="475" name="テキスト ボックス 474"/>
        <xdr:cNvSpPr txBox="1"/>
      </xdr:nvSpPr>
      <xdr:spPr>
        <a:xfrm>
          <a:off x="6705111" y="1664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93681</xdr:rowOff>
    </xdr:from>
    <xdr:to>
      <xdr:col>55</xdr:col>
      <xdr:colOff>50800</xdr:colOff>
      <xdr:row>91</xdr:row>
      <xdr:rowOff>23831</xdr:rowOff>
    </xdr:to>
    <xdr:sp macro="" textlink="">
      <xdr:nvSpPr>
        <xdr:cNvPr id="481" name="楕円 480"/>
        <xdr:cNvSpPr/>
      </xdr:nvSpPr>
      <xdr:spPr>
        <a:xfrm>
          <a:off x="10426700" y="155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46708</xdr:rowOff>
    </xdr:from>
    <xdr:ext cx="534377" cy="259045"/>
    <xdr:sp macro="" textlink="">
      <xdr:nvSpPr>
        <xdr:cNvPr id="482" name="土木費該当値テキスト"/>
        <xdr:cNvSpPr txBox="1"/>
      </xdr:nvSpPr>
      <xdr:spPr>
        <a:xfrm>
          <a:off x="10528300" y="1547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160299</xdr:rowOff>
    </xdr:from>
    <xdr:to>
      <xdr:col>50</xdr:col>
      <xdr:colOff>165100</xdr:colOff>
      <xdr:row>93</xdr:row>
      <xdr:rowOff>90449</xdr:rowOff>
    </xdr:to>
    <xdr:sp macro="" textlink="">
      <xdr:nvSpPr>
        <xdr:cNvPr id="483" name="楕円 482"/>
        <xdr:cNvSpPr/>
      </xdr:nvSpPr>
      <xdr:spPr>
        <a:xfrm>
          <a:off x="9588500" y="159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106976</xdr:rowOff>
    </xdr:from>
    <xdr:ext cx="534377" cy="259045"/>
    <xdr:sp macro="" textlink="">
      <xdr:nvSpPr>
        <xdr:cNvPr id="484" name="テキスト ボックス 483"/>
        <xdr:cNvSpPr txBox="1"/>
      </xdr:nvSpPr>
      <xdr:spPr>
        <a:xfrm>
          <a:off x="9372111" y="1570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102006</xdr:rowOff>
    </xdr:from>
    <xdr:to>
      <xdr:col>46</xdr:col>
      <xdr:colOff>38100</xdr:colOff>
      <xdr:row>93</xdr:row>
      <xdr:rowOff>32156</xdr:rowOff>
    </xdr:to>
    <xdr:sp macro="" textlink="">
      <xdr:nvSpPr>
        <xdr:cNvPr id="485" name="楕円 484"/>
        <xdr:cNvSpPr/>
      </xdr:nvSpPr>
      <xdr:spPr>
        <a:xfrm>
          <a:off x="8699500" y="1587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48683</xdr:rowOff>
    </xdr:from>
    <xdr:ext cx="534377" cy="259045"/>
    <xdr:sp macro="" textlink="">
      <xdr:nvSpPr>
        <xdr:cNvPr id="486" name="テキスト ボックス 485"/>
        <xdr:cNvSpPr txBox="1"/>
      </xdr:nvSpPr>
      <xdr:spPr>
        <a:xfrm>
          <a:off x="8483111" y="1565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5251</xdr:rowOff>
    </xdr:from>
    <xdr:to>
      <xdr:col>41</xdr:col>
      <xdr:colOff>101600</xdr:colOff>
      <xdr:row>95</xdr:row>
      <xdr:rowOff>106851</xdr:rowOff>
    </xdr:to>
    <xdr:sp macro="" textlink="">
      <xdr:nvSpPr>
        <xdr:cNvPr id="487" name="楕円 486"/>
        <xdr:cNvSpPr/>
      </xdr:nvSpPr>
      <xdr:spPr>
        <a:xfrm>
          <a:off x="7810500" y="1629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123378</xdr:rowOff>
    </xdr:from>
    <xdr:ext cx="534377" cy="259045"/>
    <xdr:sp macro="" textlink="">
      <xdr:nvSpPr>
        <xdr:cNvPr id="488" name="テキスト ボックス 487"/>
        <xdr:cNvSpPr txBox="1"/>
      </xdr:nvSpPr>
      <xdr:spPr>
        <a:xfrm>
          <a:off x="7594111" y="1606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74898</xdr:rowOff>
    </xdr:from>
    <xdr:to>
      <xdr:col>36</xdr:col>
      <xdr:colOff>165100</xdr:colOff>
      <xdr:row>95</xdr:row>
      <xdr:rowOff>5048</xdr:rowOff>
    </xdr:to>
    <xdr:sp macro="" textlink="">
      <xdr:nvSpPr>
        <xdr:cNvPr id="489" name="楕円 488"/>
        <xdr:cNvSpPr/>
      </xdr:nvSpPr>
      <xdr:spPr>
        <a:xfrm>
          <a:off x="6921500" y="1619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21575</xdr:rowOff>
    </xdr:from>
    <xdr:ext cx="534377" cy="259045"/>
    <xdr:sp macro="" textlink="">
      <xdr:nvSpPr>
        <xdr:cNvPr id="490" name="テキスト ボックス 489"/>
        <xdr:cNvSpPr txBox="1"/>
      </xdr:nvSpPr>
      <xdr:spPr>
        <a:xfrm>
          <a:off x="6705111" y="1596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98369</xdr:rowOff>
    </xdr:from>
    <xdr:to>
      <xdr:col>85</xdr:col>
      <xdr:colOff>126364</xdr:colOff>
      <xdr:row>38</xdr:row>
      <xdr:rowOff>19868</xdr:rowOff>
    </xdr:to>
    <xdr:cxnSp macro="">
      <xdr:nvCxnSpPr>
        <xdr:cNvPr id="513" name="直線コネクタ 512"/>
        <xdr:cNvCxnSpPr/>
      </xdr:nvCxnSpPr>
      <xdr:spPr>
        <a:xfrm flipV="1">
          <a:off x="16317595" y="5241869"/>
          <a:ext cx="1269" cy="1293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23695</xdr:rowOff>
    </xdr:from>
    <xdr:ext cx="534377" cy="259045"/>
    <xdr:sp macro="" textlink="">
      <xdr:nvSpPr>
        <xdr:cNvPr id="514" name="消防費最小値テキスト"/>
        <xdr:cNvSpPr txBox="1"/>
      </xdr:nvSpPr>
      <xdr:spPr>
        <a:xfrm>
          <a:off x="16370300" y="653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19868</xdr:rowOff>
    </xdr:from>
    <xdr:to>
      <xdr:col>86</xdr:col>
      <xdr:colOff>25400</xdr:colOff>
      <xdr:row>38</xdr:row>
      <xdr:rowOff>19868</xdr:rowOff>
    </xdr:to>
    <xdr:cxnSp macro="">
      <xdr:nvCxnSpPr>
        <xdr:cNvPr id="515" name="直線コネクタ 514"/>
        <xdr:cNvCxnSpPr/>
      </xdr:nvCxnSpPr>
      <xdr:spPr>
        <a:xfrm>
          <a:off x="16230600" y="653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45046</xdr:rowOff>
    </xdr:from>
    <xdr:ext cx="534377" cy="259045"/>
    <xdr:sp macro="" textlink="">
      <xdr:nvSpPr>
        <xdr:cNvPr id="516" name="消防費最大値テキスト"/>
        <xdr:cNvSpPr txBox="1"/>
      </xdr:nvSpPr>
      <xdr:spPr>
        <a:xfrm>
          <a:off x="16370300" y="501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98369</xdr:rowOff>
    </xdr:from>
    <xdr:to>
      <xdr:col>86</xdr:col>
      <xdr:colOff>25400</xdr:colOff>
      <xdr:row>30</xdr:row>
      <xdr:rowOff>98369</xdr:rowOff>
    </xdr:to>
    <xdr:cxnSp macro="">
      <xdr:nvCxnSpPr>
        <xdr:cNvPr id="517" name="直線コネクタ 516"/>
        <xdr:cNvCxnSpPr/>
      </xdr:nvCxnSpPr>
      <xdr:spPr>
        <a:xfrm>
          <a:off x="16230600" y="524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69200</xdr:rowOff>
    </xdr:from>
    <xdr:to>
      <xdr:col>85</xdr:col>
      <xdr:colOff>127000</xdr:colOff>
      <xdr:row>36</xdr:row>
      <xdr:rowOff>63988</xdr:rowOff>
    </xdr:to>
    <xdr:cxnSp macro="">
      <xdr:nvCxnSpPr>
        <xdr:cNvPr id="518" name="直線コネクタ 517"/>
        <xdr:cNvCxnSpPr/>
      </xdr:nvCxnSpPr>
      <xdr:spPr>
        <a:xfrm>
          <a:off x="15481300" y="5555600"/>
          <a:ext cx="838200" cy="68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25722</xdr:rowOff>
    </xdr:from>
    <xdr:ext cx="534377" cy="259045"/>
    <xdr:sp macro="" textlink="">
      <xdr:nvSpPr>
        <xdr:cNvPr id="519" name="消防費平均値テキスト"/>
        <xdr:cNvSpPr txBox="1"/>
      </xdr:nvSpPr>
      <xdr:spPr>
        <a:xfrm>
          <a:off x="16370300" y="6197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47295</xdr:rowOff>
    </xdr:from>
    <xdr:to>
      <xdr:col>85</xdr:col>
      <xdr:colOff>177800</xdr:colOff>
      <xdr:row>36</xdr:row>
      <xdr:rowOff>148895</xdr:rowOff>
    </xdr:to>
    <xdr:sp macro="" textlink="">
      <xdr:nvSpPr>
        <xdr:cNvPr id="520" name="フローチャート: 判断 519"/>
        <xdr:cNvSpPr/>
      </xdr:nvSpPr>
      <xdr:spPr>
        <a:xfrm>
          <a:off x="162687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69200</xdr:rowOff>
    </xdr:from>
    <xdr:to>
      <xdr:col>81</xdr:col>
      <xdr:colOff>50800</xdr:colOff>
      <xdr:row>36</xdr:row>
      <xdr:rowOff>78069</xdr:rowOff>
    </xdr:to>
    <xdr:cxnSp macro="">
      <xdr:nvCxnSpPr>
        <xdr:cNvPr id="521" name="直線コネクタ 520"/>
        <xdr:cNvCxnSpPr/>
      </xdr:nvCxnSpPr>
      <xdr:spPr>
        <a:xfrm flipV="1">
          <a:off x="14592300" y="5555600"/>
          <a:ext cx="889000" cy="69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146096</xdr:rowOff>
    </xdr:from>
    <xdr:to>
      <xdr:col>81</xdr:col>
      <xdr:colOff>101600</xdr:colOff>
      <xdr:row>36</xdr:row>
      <xdr:rowOff>76246</xdr:rowOff>
    </xdr:to>
    <xdr:sp macro="" textlink="">
      <xdr:nvSpPr>
        <xdr:cNvPr id="522" name="フローチャート: 判断 521"/>
        <xdr:cNvSpPr/>
      </xdr:nvSpPr>
      <xdr:spPr>
        <a:xfrm>
          <a:off x="15430500" y="614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67373</xdr:rowOff>
    </xdr:from>
    <xdr:ext cx="534377" cy="259045"/>
    <xdr:sp macro="" textlink="">
      <xdr:nvSpPr>
        <xdr:cNvPr id="523" name="テキスト ボックス 522"/>
        <xdr:cNvSpPr txBox="1"/>
      </xdr:nvSpPr>
      <xdr:spPr>
        <a:xfrm>
          <a:off x="15214111" y="623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78069</xdr:rowOff>
    </xdr:from>
    <xdr:to>
      <xdr:col>76</xdr:col>
      <xdr:colOff>114300</xdr:colOff>
      <xdr:row>36</xdr:row>
      <xdr:rowOff>85019</xdr:rowOff>
    </xdr:to>
    <xdr:cxnSp macro="">
      <xdr:nvCxnSpPr>
        <xdr:cNvPr id="524" name="直線コネクタ 523"/>
        <xdr:cNvCxnSpPr/>
      </xdr:nvCxnSpPr>
      <xdr:spPr>
        <a:xfrm flipV="1">
          <a:off x="13703300" y="6250269"/>
          <a:ext cx="8890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1849</xdr:rowOff>
    </xdr:from>
    <xdr:to>
      <xdr:col>76</xdr:col>
      <xdr:colOff>165100</xdr:colOff>
      <xdr:row>36</xdr:row>
      <xdr:rowOff>103449</xdr:rowOff>
    </xdr:to>
    <xdr:sp macro="" textlink="">
      <xdr:nvSpPr>
        <xdr:cNvPr id="525" name="フローチャート: 判断 524"/>
        <xdr:cNvSpPr/>
      </xdr:nvSpPr>
      <xdr:spPr>
        <a:xfrm>
          <a:off x="14541500" y="617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119976</xdr:rowOff>
    </xdr:from>
    <xdr:ext cx="534377" cy="259045"/>
    <xdr:sp macro="" textlink="">
      <xdr:nvSpPr>
        <xdr:cNvPr id="526" name="テキスト ボックス 525"/>
        <xdr:cNvSpPr txBox="1"/>
      </xdr:nvSpPr>
      <xdr:spPr>
        <a:xfrm>
          <a:off x="14325111" y="594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78069</xdr:rowOff>
    </xdr:from>
    <xdr:to>
      <xdr:col>71</xdr:col>
      <xdr:colOff>177800</xdr:colOff>
      <xdr:row>36</xdr:row>
      <xdr:rowOff>85019</xdr:rowOff>
    </xdr:to>
    <xdr:cxnSp macro="">
      <xdr:nvCxnSpPr>
        <xdr:cNvPr id="527" name="直線コネクタ 526"/>
        <xdr:cNvCxnSpPr/>
      </xdr:nvCxnSpPr>
      <xdr:spPr>
        <a:xfrm>
          <a:off x="12814300" y="6250269"/>
          <a:ext cx="8890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88534</xdr:rowOff>
    </xdr:from>
    <xdr:to>
      <xdr:col>72</xdr:col>
      <xdr:colOff>38100</xdr:colOff>
      <xdr:row>37</xdr:row>
      <xdr:rowOff>18684</xdr:rowOff>
    </xdr:to>
    <xdr:sp macro="" textlink="">
      <xdr:nvSpPr>
        <xdr:cNvPr id="528" name="フローチャート: 判断 527"/>
        <xdr:cNvSpPr/>
      </xdr:nvSpPr>
      <xdr:spPr>
        <a:xfrm>
          <a:off x="13652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9811</xdr:rowOff>
    </xdr:from>
    <xdr:ext cx="534377" cy="259045"/>
    <xdr:sp macro="" textlink="">
      <xdr:nvSpPr>
        <xdr:cNvPr id="529" name="テキスト ボックス 528"/>
        <xdr:cNvSpPr txBox="1"/>
      </xdr:nvSpPr>
      <xdr:spPr>
        <a:xfrm>
          <a:off x="13436111" y="635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146416</xdr:rowOff>
    </xdr:from>
    <xdr:to>
      <xdr:col>67</xdr:col>
      <xdr:colOff>101600</xdr:colOff>
      <xdr:row>37</xdr:row>
      <xdr:rowOff>76566</xdr:rowOff>
    </xdr:to>
    <xdr:sp macro="" textlink="">
      <xdr:nvSpPr>
        <xdr:cNvPr id="530" name="フローチャート: 判断 529"/>
        <xdr:cNvSpPr/>
      </xdr:nvSpPr>
      <xdr:spPr>
        <a:xfrm>
          <a:off x="12763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67693</xdr:rowOff>
    </xdr:from>
    <xdr:ext cx="534377" cy="259045"/>
    <xdr:sp macro="" textlink="">
      <xdr:nvSpPr>
        <xdr:cNvPr id="531" name="テキスト ボックス 530"/>
        <xdr:cNvSpPr txBox="1"/>
      </xdr:nvSpPr>
      <xdr:spPr>
        <a:xfrm>
          <a:off x="12547111" y="641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13188</xdr:rowOff>
    </xdr:from>
    <xdr:to>
      <xdr:col>85</xdr:col>
      <xdr:colOff>177800</xdr:colOff>
      <xdr:row>36</xdr:row>
      <xdr:rowOff>114788</xdr:rowOff>
    </xdr:to>
    <xdr:sp macro="" textlink="">
      <xdr:nvSpPr>
        <xdr:cNvPr id="537" name="楕円 536"/>
        <xdr:cNvSpPr/>
      </xdr:nvSpPr>
      <xdr:spPr>
        <a:xfrm>
          <a:off x="16268700" y="61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36065</xdr:rowOff>
    </xdr:from>
    <xdr:ext cx="534377" cy="259045"/>
    <xdr:sp macro="" textlink="">
      <xdr:nvSpPr>
        <xdr:cNvPr id="538" name="消防費該当値テキスト"/>
        <xdr:cNvSpPr txBox="1"/>
      </xdr:nvSpPr>
      <xdr:spPr>
        <a:xfrm>
          <a:off x="16370300" y="603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18400</xdr:rowOff>
    </xdr:from>
    <xdr:to>
      <xdr:col>81</xdr:col>
      <xdr:colOff>101600</xdr:colOff>
      <xdr:row>32</xdr:row>
      <xdr:rowOff>120000</xdr:rowOff>
    </xdr:to>
    <xdr:sp macro="" textlink="">
      <xdr:nvSpPr>
        <xdr:cNvPr id="539" name="楕円 538"/>
        <xdr:cNvSpPr/>
      </xdr:nvSpPr>
      <xdr:spPr>
        <a:xfrm>
          <a:off x="15430500" y="550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136527</xdr:rowOff>
    </xdr:from>
    <xdr:ext cx="534377" cy="259045"/>
    <xdr:sp macro="" textlink="">
      <xdr:nvSpPr>
        <xdr:cNvPr id="540" name="テキスト ボックス 539"/>
        <xdr:cNvSpPr txBox="1"/>
      </xdr:nvSpPr>
      <xdr:spPr>
        <a:xfrm>
          <a:off x="15214111" y="528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27269</xdr:rowOff>
    </xdr:from>
    <xdr:to>
      <xdr:col>76</xdr:col>
      <xdr:colOff>165100</xdr:colOff>
      <xdr:row>36</xdr:row>
      <xdr:rowOff>128869</xdr:rowOff>
    </xdr:to>
    <xdr:sp macro="" textlink="">
      <xdr:nvSpPr>
        <xdr:cNvPr id="541" name="楕円 540"/>
        <xdr:cNvSpPr/>
      </xdr:nvSpPr>
      <xdr:spPr>
        <a:xfrm>
          <a:off x="14541500" y="619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119996</xdr:rowOff>
    </xdr:from>
    <xdr:ext cx="534377" cy="259045"/>
    <xdr:sp macro="" textlink="">
      <xdr:nvSpPr>
        <xdr:cNvPr id="542" name="テキスト ボックス 541"/>
        <xdr:cNvSpPr txBox="1"/>
      </xdr:nvSpPr>
      <xdr:spPr>
        <a:xfrm>
          <a:off x="14325111" y="629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34219</xdr:rowOff>
    </xdr:from>
    <xdr:to>
      <xdr:col>72</xdr:col>
      <xdr:colOff>38100</xdr:colOff>
      <xdr:row>36</xdr:row>
      <xdr:rowOff>135819</xdr:rowOff>
    </xdr:to>
    <xdr:sp macro="" textlink="">
      <xdr:nvSpPr>
        <xdr:cNvPr id="543" name="楕円 542"/>
        <xdr:cNvSpPr/>
      </xdr:nvSpPr>
      <xdr:spPr>
        <a:xfrm>
          <a:off x="13652500" y="620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152346</xdr:rowOff>
    </xdr:from>
    <xdr:ext cx="534377" cy="259045"/>
    <xdr:sp macro="" textlink="">
      <xdr:nvSpPr>
        <xdr:cNvPr id="544" name="テキスト ボックス 543"/>
        <xdr:cNvSpPr txBox="1"/>
      </xdr:nvSpPr>
      <xdr:spPr>
        <a:xfrm>
          <a:off x="13436111" y="598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27269</xdr:rowOff>
    </xdr:from>
    <xdr:to>
      <xdr:col>67</xdr:col>
      <xdr:colOff>101600</xdr:colOff>
      <xdr:row>36</xdr:row>
      <xdr:rowOff>128869</xdr:rowOff>
    </xdr:to>
    <xdr:sp macro="" textlink="">
      <xdr:nvSpPr>
        <xdr:cNvPr id="545" name="楕円 544"/>
        <xdr:cNvSpPr/>
      </xdr:nvSpPr>
      <xdr:spPr>
        <a:xfrm>
          <a:off x="12763500" y="619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145396</xdr:rowOff>
    </xdr:from>
    <xdr:ext cx="534377" cy="259045"/>
    <xdr:sp macro="" textlink="">
      <xdr:nvSpPr>
        <xdr:cNvPr id="546" name="テキスト ボックス 545"/>
        <xdr:cNvSpPr txBox="1"/>
      </xdr:nvSpPr>
      <xdr:spPr>
        <a:xfrm>
          <a:off x="12547111" y="597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56081</xdr:rowOff>
    </xdr:from>
    <xdr:to>
      <xdr:col>85</xdr:col>
      <xdr:colOff>126364</xdr:colOff>
      <xdr:row>58</xdr:row>
      <xdr:rowOff>109884</xdr:rowOff>
    </xdr:to>
    <xdr:cxnSp macro="">
      <xdr:nvCxnSpPr>
        <xdr:cNvPr id="573" name="直線コネクタ 572"/>
        <xdr:cNvCxnSpPr/>
      </xdr:nvCxnSpPr>
      <xdr:spPr>
        <a:xfrm flipV="1">
          <a:off x="16317595" y="8800031"/>
          <a:ext cx="1269" cy="1253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113711</xdr:rowOff>
    </xdr:from>
    <xdr:ext cx="534377" cy="259045"/>
    <xdr:sp macro="" textlink="">
      <xdr:nvSpPr>
        <xdr:cNvPr id="574" name="教育費最小値テキスト"/>
        <xdr:cNvSpPr txBox="1"/>
      </xdr:nvSpPr>
      <xdr:spPr>
        <a:xfrm>
          <a:off x="16370300" y="1005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109884</xdr:rowOff>
    </xdr:from>
    <xdr:to>
      <xdr:col>86</xdr:col>
      <xdr:colOff>25400</xdr:colOff>
      <xdr:row>58</xdr:row>
      <xdr:rowOff>109884</xdr:rowOff>
    </xdr:to>
    <xdr:cxnSp macro="">
      <xdr:nvCxnSpPr>
        <xdr:cNvPr id="575" name="直線コネクタ 574"/>
        <xdr:cNvCxnSpPr/>
      </xdr:nvCxnSpPr>
      <xdr:spPr>
        <a:xfrm>
          <a:off x="16230600" y="10053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2758</xdr:rowOff>
    </xdr:from>
    <xdr:ext cx="599010" cy="259045"/>
    <xdr:sp macro="" textlink="">
      <xdr:nvSpPr>
        <xdr:cNvPr id="576" name="教育費最大値テキスト"/>
        <xdr:cNvSpPr txBox="1"/>
      </xdr:nvSpPr>
      <xdr:spPr>
        <a:xfrm>
          <a:off x="16370300" y="857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56081</xdr:rowOff>
    </xdr:from>
    <xdr:to>
      <xdr:col>86</xdr:col>
      <xdr:colOff>25400</xdr:colOff>
      <xdr:row>51</xdr:row>
      <xdr:rowOff>56081</xdr:rowOff>
    </xdr:to>
    <xdr:cxnSp macro="">
      <xdr:nvCxnSpPr>
        <xdr:cNvPr id="577" name="直線コネクタ 576"/>
        <xdr:cNvCxnSpPr/>
      </xdr:nvCxnSpPr>
      <xdr:spPr>
        <a:xfrm>
          <a:off x="16230600" y="8800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42872</xdr:rowOff>
    </xdr:from>
    <xdr:to>
      <xdr:col>85</xdr:col>
      <xdr:colOff>127000</xdr:colOff>
      <xdr:row>56</xdr:row>
      <xdr:rowOff>130360</xdr:rowOff>
    </xdr:to>
    <xdr:cxnSp macro="">
      <xdr:nvCxnSpPr>
        <xdr:cNvPr id="578" name="直線コネクタ 577"/>
        <xdr:cNvCxnSpPr/>
      </xdr:nvCxnSpPr>
      <xdr:spPr>
        <a:xfrm>
          <a:off x="15481300" y="9644072"/>
          <a:ext cx="838200" cy="8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97669</xdr:rowOff>
    </xdr:from>
    <xdr:ext cx="534377" cy="259045"/>
    <xdr:sp macro="" textlink="">
      <xdr:nvSpPr>
        <xdr:cNvPr id="579" name="教育費平均値テキスト"/>
        <xdr:cNvSpPr txBox="1"/>
      </xdr:nvSpPr>
      <xdr:spPr>
        <a:xfrm>
          <a:off x="16370300" y="952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74792</xdr:rowOff>
    </xdr:from>
    <xdr:to>
      <xdr:col>85</xdr:col>
      <xdr:colOff>177800</xdr:colOff>
      <xdr:row>57</xdr:row>
      <xdr:rowOff>4942</xdr:rowOff>
    </xdr:to>
    <xdr:sp macro="" textlink="">
      <xdr:nvSpPr>
        <xdr:cNvPr id="580" name="フローチャート: 判断 579"/>
        <xdr:cNvSpPr/>
      </xdr:nvSpPr>
      <xdr:spPr>
        <a:xfrm>
          <a:off x="162687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49</xdr:row>
      <xdr:rowOff>128597</xdr:rowOff>
    </xdr:from>
    <xdr:to>
      <xdr:col>81</xdr:col>
      <xdr:colOff>50800</xdr:colOff>
      <xdr:row>56</xdr:row>
      <xdr:rowOff>42872</xdr:rowOff>
    </xdr:to>
    <xdr:cxnSp macro="">
      <xdr:nvCxnSpPr>
        <xdr:cNvPr id="581" name="直線コネクタ 580"/>
        <xdr:cNvCxnSpPr/>
      </xdr:nvCxnSpPr>
      <xdr:spPr>
        <a:xfrm>
          <a:off x="14592300" y="8529647"/>
          <a:ext cx="889000" cy="111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76474</xdr:rowOff>
    </xdr:from>
    <xdr:to>
      <xdr:col>81</xdr:col>
      <xdr:colOff>101600</xdr:colOff>
      <xdr:row>57</xdr:row>
      <xdr:rowOff>6624</xdr:rowOff>
    </xdr:to>
    <xdr:sp macro="" textlink="">
      <xdr:nvSpPr>
        <xdr:cNvPr id="582" name="フローチャート: 判断 581"/>
        <xdr:cNvSpPr/>
      </xdr:nvSpPr>
      <xdr:spPr>
        <a:xfrm>
          <a:off x="15430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169201</xdr:rowOff>
    </xdr:from>
    <xdr:ext cx="534377" cy="259045"/>
    <xdr:sp macro="" textlink="">
      <xdr:nvSpPr>
        <xdr:cNvPr id="583" name="テキスト ボックス 582"/>
        <xdr:cNvSpPr txBox="1"/>
      </xdr:nvSpPr>
      <xdr:spPr>
        <a:xfrm>
          <a:off x="15214111" y="97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49</xdr:row>
      <xdr:rowOff>128597</xdr:rowOff>
    </xdr:from>
    <xdr:to>
      <xdr:col>76</xdr:col>
      <xdr:colOff>114300</xdr:colOff>
      <xdr:row>56</xdr:row>
      <xdr:rowOff>25155</xdr:rowOff>
    </xdr:to>
    <xdr:cxnSp macro="">
      <xdr:nvCxnSpPr>
        <xdr:cNvPr id="584" name="直線コネクタ 583"/>
        <xdr:cNvCxnSpPr/>
      </xdr:nvCxnSpPr>
      <xdr:spPr>
        <a:xfrm flipV="1">
          <a:off x="13703300" y="8529647"/>
          <a:ext cx="889000" cy="109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67232</xdr:rowOff>
    </xdr:from>
    <xdr:to>
      <xdr:col>76</xdr:col>
      <xdr:colOff>165100</xdr:colOff>
      <xdr:row>56</xdr:row>
      <xdr:rowOff>168832</xdr:rowOff>
    </xdr:to>
    <xdr:sp macro="" textlink="">
      <xdr:nvSpPr>
        <xdr:cNvPr id="585" name="フローチャート: 判断 584"/>
        <xdr:cNvSpPr/>
      </xdr:nvSpPr>
      <xdr:spPr>
        <a:xfrm>
          <a:off x="14541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159959</xdr:rowOff>
    </xdr:from>
    <xdr:ext cx="534377" cy="259045"/>
    <xdr:sp macro="" textlink="">
      <xdr:nvSpPr>
        <xdr:cNvPr id="586" name="テキスト ボックス 585"/>
        <xdr:cNvSpPr txBox="1"/>
      </xdr:nvSpPr>
      <xdr:spPr>
        <a:xfrm>
          <a:off x="14325111" y="976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25155</xdr:rowOff>
    </xdr:from>
    <xdr:to>
      <xdr:col>71</xdr:col>
      <xdr:colOff>177800</xdr:colOff>
      <xdr:row>56</xdr:row>
      <xdr:rowOff>157482</xdr:rowOff>
    </xdr:to>
    <xdr:cxnSp macro="">
      <xdr:nvCxnSpPr>
        <xdr:cNvPr id="587" name="直線コネクタ 586"/>
        <xdr:cNvCxnSpPr/>
      </xdr:nvCxnSpPr>
      <xdr:spPr>
        <a:xfrm flipV="1">
          <a:off x="12814300" y="9626355"/>
          <a:ext cx="889000" cy="13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126929</xdr:rowOff>
    </xdr:from>
    <xdr:to>
      <xdr:col>72</xdr:col>
      <xdr:colOff>38100</xdr:colOff>
      <xdr:row>57</xdr:row>
      <xdr:rowOff>57079</xdr:rowOff>
    </xdr:to>
    <xdr:sp macro="" textlink="">
      <xdr:nvSpPr>
        <xdr:cNvPr id="588" name="フローチャート: 判断 587"/>
        <xdr:cNvSpPr/>
      </xdr:nvSpPr>
      <xdr:spPr>
        <a:xfrm>
          <a:off x="13652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48206</xdr:rowOff>
    </xdr:from>
    <xdr:ext cx="534377" cy="259045"/>
    <xdr:sp macro="" textlink="">
      <xdr:nvSpPr>
        <xdr:cNvPr id="589" name="テキスト ボックス 588"/>
        <xdr:cNvSpPr txBox="1"/>
      </xdr:nvSpPr>
      <xdr:spPr>
        <a:xfrm>
          <a:off x="13436111" y="98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170983</xdr:rowOff>
    </xdr:from>
    <xdr:to>
      <xdr:col>67</xdr:col>
      <xdr:colOff>101600</xdr:colOff>
      <xdr:row>57</xdr:row>
      <xdr:rowOff>101133</xdr:rowOff>
    </xdr:to>
    <xdr:sp macro="" textlink="">
      <xdr:nvSpPr>
        <xdr:cNvPr id="590" name="フローチャート: 判断 589"/>
        <xdr:cNvSpPr/>
      </xdr:nvSpPr>
      <xdr:spPr>
        <a:xfrm>
          <a:off x="12763500" y="977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92260</xdr:rowOff>
    </xdr:from>
    <xdr:ext cx="534377" cy="259045"/>
    <xdr:sp macro="" textlink="">
      <xdr:nvSpPr>
        <xdr:cNvPr id="591" name="テキスト ボックス 590"/>
        <xdr:cNvSpPr txBox="1"/>
      </xdr:nvSpPr>
      <xdr:spPr>
        <a:xfrm>
          <a:off x="12547111" y="986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79560</xdr:rowOff>
    </xdr:from>
    <xdr:to>
      <xdr:col>85</xdr:col>
      <xdr:colOff>177800</xdr:colOff>
      <xdr:row>57</xdr:row>
      <xdr:rowOff>9710</xdr:rowOff>
    </xdr:to>
    <xdr:sp macro="" textlink="">
      <xdr:nvSpPr>
        <xdr:cNvPr id="597" name="楕円 596"/>
        <xdr:cNvSpPr/>
      </xdr:nvSpPr>
      <xdr:spPr>
        <a:xfrm>
          <a:off x="16268700" y="96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57987</xdr:rowOff>
    </xdr:from>
    <xdr:ext cx="534377" cy="259045"/>
    <xdr:sp macro="" textlink="">
      <xdr:nvSpPr>
        <xdr:cNvPr id="598" name="教育費該当値テキスト"/>
        <xdr:cNvSpPr txBox="1"/>
      </xdr:nvSpPr>
      <xdr:spPr>
        <a:xfrm>
          <a:off x="16370300" y="965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163522</xdr:rowOff>
    </xdr:from>
    <xdr:to>
      <xdr:col>81</xdr:col>
      <xdr:colOff>101600</xdr:colOff>
      <xdr:row>56</xdr:row>
      <xdr:rowOff>93672</xdr:rowOff>
    </xdr:to>
    <xdr:sp macro="" textlink="">
      <xdr:nvSpPr>
        <xdr:cNvPr id="599" name="楕円 598"/>
        <xdr:cNvSpPr/>
      </xdr:nvSpPr>
      <xdr:spPr>
        <a:xfrm>
          <a:off x="15430500" y="959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110199</xdr:rowOff>
    </xdr:from>
    <xdr:ext cx="534377" cy="259045"/>
    <xdr:sp macro="" textlink="">
      <xdr:nvSpPr>
        <xdr:cNvPr id="600" name="テキスト ボックス 599"/>
        <xdr:cNvSpPr txBox="1"/>
      </xdr:nvSpPr>
      <xdr:spPr>
        <a:xfrm>
          <a:off x="15214111" y="93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49</xdr:row>
      <xdr:rowOff>77797</xdr:rowOff>
    </xdr:from>
    <xdr:to>
      <xdr:col>76</xdr:col>
      <xdr:colOff>165100</xdr:colOff>
      <xdr:row>50</xdr:row>
      <xdr:rowOff>7947</xdr:rowOff>
    </xdr:to>
    <xdr:sp macro="" textlink="">
      <xdr:nvSpPr>
        <xdr:cNvPr id="601" name="楕円 600"/>
        <xdr:cNvSpPr/>
      </xdr:nvSpPr>
      <xdr:spPr>
        <a:xfrm>
          <a:off x="14541500" y="84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48</xdr:row>
      <xdr:rowOff>24474</xdr:rowOff>
    </xdr:from>
    <xdr:ext cx="599010" cy="259045"/>
    <xdr:sp macro="" textlink="">
      <xdr:nvSpPr>
        <xdr:cNvPr id="602" name="テキスト ボックス 601"/>
        <xdr:cNvSpPr txBox="1"/>
      </xdr:nvSpPr>
      <xdr:spPr>
        <a:xfrm>
          <a:off x="14292795" y="825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145805</xdr:rowOff>
    </xdr:from>
    <xdr:to>
      <xdr:col>72</xdr:col>
      <xdr:colOff>38100</xdr:colOff>
      <xdr:row>56</xdr:row>
      <xdr:rowOff>75955</xdr:rowOff>
    </xdr:to>
    <xdr:sp macro="" textlink="">
      <xdr:nvSpPr>
        <xdr:cNvPr id="603" name="楕円 602"/>
        <xdr:cNvSpPr/>
      </xdr:nvSpPr>
      <xdr:spPr>
        <a:xfrm>
          <a:off x="13652500" y="957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92482</xdr:rowOff>
    </xdr:from>
    <xdr:ext cx="534377" cy="259045"/>
    <xdr:sp macro="" textlink="">
      <xdr:nvSpPr>
        <xdr:cNvPr id="604" name="テキスト ボックス 603"/>
        <xdr:cNvSpPr txBox="1"/>
      </xdr:nvSpPr>
      <xdr:spPr>
        <a:xfrm>
          <a:off x="13436111" y="93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106682</xdr:rowOff>
    </xdr:from>
    <xdr:to>
      <xdr:col>67</xdr:col>
      <xdr:colOff>101600</xdr:colOff>
      <xdr:row>57</xdr:row>
      <xdr:rowOff>36832</xdr:rowOff>
    </xdr:to>
    <xdr:sp macro="" textlink="">
      <xdr:nvSpPr>
        <xdr:cNvPr id="605" name="楕円 604"/>
        <xdr:cNvSpPr/>
      </xdr:nvSpPr>
      <xdr:spPr>
        <a:xfrm>
          <a:off x="12763500" y="970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53359</xdr:rowOff>
    </xdr:from>
    <xdr:ext cx="534377" cy="259045"/>
    <xdr:sp macro="" textlink="">
      <xdr:nvSpPr>
        <xdr:cNvPr id="606" name="テキスト ボックス 605"/>
        <xdr:cNvSpPr txBox="1"/>
      </xdr:nvSpPr>
      <xdr:spPr>
        <a:xfrm>
          <a:off x="12547111" y="948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63881</xdr:rowOff>
    </xdr:from>
    <xdr:to>
      <xdr:col>85</xdr:col>
      <xdr:colOff>126364</xdr:colOff>
      <xdr:row>79</xdr:row>
      <xdr:rowOff>44450</xdr:rowOff>
    </xdr:to>
    <xdr:cxnSp macro="">
      <xdr:nvCxnSpPr>
        <xdr:cNvPr id="630" name="直線コネクタ 629"/>
        <xdr:cNvCxnSpPr/>
      </xdr:nvCxnSpPr>
      <xdr:spPr>
        <a:xfrm flipV="1">
          <a:off x="16317595" y="12236831"/>
          <a:ext cx="1269" cy="1352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10558</xdr:rowOff>
    </xdr:from>
    <xdr:ext cx="534377" cy="259045"/>
    <xdr:sp macro="" textlink="">
      <xdr:nvSpPr>
        <xdr:cNvPr id="633" name="災害復旧費最大値テキスト"/>
        <xdr:cNvSpPr txBox="1"/>
      </xdr:nvSpPr>
      <xdr:spPr>
        <a:xfrm>
          <a:off x="16370300" y="1201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63881</xdr:rowOff>
    </xdr:from>
    <xdr:to>
      <xdr:col>86</xdr:col>
      <xdr:colOff>25400</xdr:colOff>
      <xdr:row>71</xdr:row>
      <xdr:rowOff>63881</xdr:rowOff>
    </xdr:to>
    <xdr:cxnSp macro="">
      <xdr:nvCxnSpPr>
        <xdr:cNvPr id="634" name="直線コネクタ 633"/>
        <xdr:cNvCxnSpPr/>
      </xdr:nvCxnSpPr>
      <xdr:spPr>
        <a:xfrm>
          <a:off x="16230600" y="1223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15990</xdr:rowOff>
    </xdr:from>
    <xdr:to>
      <xdr:col>85</xdr:col>
      <xdr:colOff>127000</xdr:colOff>
      <xdr:row>79</xdr:row>
      <xdr:rowOff>39193</xdr:rowOff>
    </xdr:to>
    <xdr:cxnSp macro="">
      <xdr:nvCxnSpPr>
        <xdr:cNvPr id="635" name="直線コネクタ 634"/>
        <xdr:cNvCxnSpPr/>
      </xdr:nvCxnSpPr>
      <xdr:spPr>
        <a:xfrm>
          <a:off x="15481300" y="13560540"/>
          <a:ext cx="8382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121950</xdr:rowOff>
    </xdr:from>
    <xdr:ext cx="469744" cy="259045"/>
    <xdr:sp macro="" textlink="">
      <xdr:nvSpPr>
        <xdr:cNvPr id="636" name="災害復旧費平均値テキスト"/>
        <xdr:cNvSpPr txBox="1"/>
      </xdr:nvSpPr>
      <xdr:spPr>
        <a:xfrm>
          <a:off x="16370300" y="133236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99073</xdr:rowOff>
    </xdr:from>
    <xdr:to>
      <xdr:col>85</xdr:col>
      <xdr:colOff>177800</xdr:colOff>
      <xdr:row>79</xdr:row>
      <xdr:rowOff>29223</xdr:rowOff>
    </xdr:to>
    <xdr:sp macro="" textlink="">
      <xdr:nvSpPr>
        <xdr:cNvPr id="637" name="フローチャート: 判断 636"/>
        <xdr:cNvSpPr/>
      </xdr:nvSpPr>
      <xdr:spPr>
        <a:xfrm>
          <a:off x="16268700" y="1347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170256</xdr:rowOff>
    </xdr:from>
    <xdr:to>
      <xdr:col>81</xdr:col>
      <xdr:colOff>50800</xdr:colOff>
      <xdr:row>79</xdr:row>
      <xdr:rowOff>15990</xdr:rowOff>
    </xdr:to>
    <xdr:cxnSp macro="">
      <xdr:nvCxnSpPr>
        <xdr:cNvPr id="638" name="直線コネクタ 637"/>
        <xdr:cNvCxnSpPr/>
      </xdr:nvCxnSpPr>
      <xdr:spPr>
        <a:xfrm>
          <a:off x="14592300" y="13543356"/>
          <a:ext cx="889000" cy="1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114960</xdr:rowOff>
    </xdr:from>
    <xdr:to>
      <xdr:col>81</xdr:col>
      <xdr:colOff>101600</xdr:colOff>
      <xdr:row>79</xdr:row>
      <xdr:rowOff>45110</xdr:rowOff>
    </xdr:to>
    <xdr:sp macro="" textlink="">
      <xdr:nvSpPr>
        <xdr:cNvPr id="639" name="フローチャート: 判断 638"/>
        <xdr:cNvSpPr/>
      </xdr:nvSpPr>
      <xdr:spPr>
        <a:xfrm>
          <a:off x="15430500" y="1348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61637</xdr:rowOff>
    </xdr:from>
    <xdr:ext cx="469744" cy="259045"/>
    <xdr:sp macro="" textlink="">
      <xdr:nvSpPr>
        <xdr:cNvPr id="640" name="テキスト ボックス 639"/>
        <xdr:cNvSpPr txBox="1"/>
      </xdr:nvSpPr>
      <xdr:spPr>
        <a:xfrm>
          <a:off x="15246428" y="1326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160617</xdr:rowOff>
    </xdr:from>
    <xdr:to>
      <xdr:col>76</xdr:col>
      <xdr:colOff>114300</xdr:colOff>
      <xdr:row>78</xdr:row>
      <xdr:rowOff>170256</xdr:rowOff>
    </xdr:to>
    <xdr:cxnSp macro="">
      <xdr:nvCxnSpPr>
        <xdr:cNvPr id="641" name="直線コネクタ 640"/>
        <xdr:cNvCxnSpPr/>
      </xdr:nvCxnSpPr>
      <xdr:spPr>
        <a:xfrm>
          <a:off x="13703300" y="13533717"/>
          <a:ext cx="889000" cy="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142926</xdr:rowOff>
    </xdr:from>
    <xdr:to>
      <xdr:col>76</xdr:col>
      <xdr:colOff>165100</xdr:colOff>
      <xdr:row>79</xdr:row>
      <xdr:rowOff>73076</xdr:rowOff>
    </xdr:to>
    <xdr:sp macro="" textlink="">
      <xdr:nvSpPr>
        <xdr:cNvPr id="642" name="フローチャート: 判断 641"/>
        <xdr:cNvSpPr/>
      </xdr:nvSpPr>
      <xdr:spPr>
        <a:xfrm>
          <a:off x="14541500" y="1351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64203</xdr:rowOff>
    </xdr:from>
    <xdr:ext cx="378565" cy="259045"/>
    <xdr:sp macro="" textlink="">
      <xdr:nvSpPr>
        <xdr:cNvPr id="643" name="テキスト ボックス 642"/>
        <xdr:cNvSpPr txBox="1"/>
      </xdr:nvSpPr>
      <xdr:spPr>
        <a:xfrm>
          <a:off x="14403017" y="13608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78702</xdr:rowOff>
    </xdr:from>
    <xdr:to>
      <xdr:col>71</xdr:col>
      <xdr:colOff>177800</xdr:colOff>
      <xdr:row>78</xdr:row>
      <xdr:rowOff>160617</xdr:rowOff>
    </xdr:to>
    <xdr:cxnSp macro="">
      <xdr:nvCxnSpPr>
        <xdr:cNvPr id="644" name="直線コネクタ 643"/>
        <xdr:cNvCxnSpPr/>
      </xdr:nvCxnSpPr>
      <xdr:spPr>
        <a:xfrm>
          <a:off x="12814300" y="13451802"/>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114046</xdr:rowOff>
    </xdr:from>
    <xdr:to>
      <xdr:col>72</xdr:col>
      <xdr:colOff>38100</xdr:colOff>
      <xdr:row>79</xdr:row>
      <xdr:rowOff>44196</xdr:rowOff>
    </xdr:to>
    <xdr:sp macro="" textlink="">
      <xdr:nvSpPr>
        <xdr:cNvPr id="645" name="フローチャート: 判断 644"/>
        <xdr:cNvSpPr/>
      </xdr:nvSpPr>
      <xdr:spPr>
        <a:xfrm>
          <a:off x="13652500" y="1348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35323</xdr:rowOff>
    </xdr:from>
    <xdr:ext cx="469744" cy="259045"/>
    <xdr:sp macro="" textlink="">
      <xdr:nvSpPr>
        <xdr:cNvPr id="646" name="テキスト ボックス 645"/>
        <xdr:cNvSpPr txBox="1"/>
      </xdr:nvSpPr>
      <xdr:spPr>
        <a:xfrm>
          <a:off x="13468428" y="1357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87681</xdr:rowOff>
    </xdr:from>
    <xdr:to>
      <xdr:col>67</xdr:col>
      <xdr:colOff>101600</xdr:colOff>
      <xdr:row>79</xdr:row>
      <xdr:rowOff>17831</xdr:rowOff>
    </xdr:to>
    <xdr:sp macro="" textlink="">
      <xdr:nvSpPr>
        <xdr:cNvPr id="647" name="フローチャート: 判断 646"/>
        <xdr:cNvSpPr/>
      </xdr:nvSpPr>
      <xdr:spPr>
        <a:xfrm>
          <a:off x="12763500" y="1346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8958</xdr:rowOff>
    </xdr:from>
    <xdr:ext cx="469744" cy="259045"/>
    <xdr:sp macro="" textlink="">
      <xdr:nvSpPr>
        <xdr:cNvPr id="648" name="テキスト ボックス 647"/>
        <xdr:cNvSpPr txBox="1"/>
      </xdr:nvSpPr>
      <xdr:spPr>
        <a:xfrm>
          <a:off x="12579428" y="1355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159843</xdr:rowOff>
    </xdr:from>
    <xdr:to>
      <xdr:col>85</xdr:col>
      <xdr:colOff>177800</xdr:colOff>
      <xdr:row>79</xdr:row>
      <xdr:rowOff>89993</xdr:rowOff>
    </xdr:to>
    <xdr:sp macro="" textlink="">
      <xdr:nvSpPr>
        <xdr:cNvPr id="654" name="楕円 653"/>
        <xdr:cNvSpPr/>
      </xdr:nvSpPr>
      <xdr:spPr>
        <a:xfrm>
          <a:off x="16268700" y="1353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77501</xdr:rowOff>
    </xdr:from>
    <xdr:ext cx="378565" cy="259045"/>
    <xdr:sp macro="" textlink="">
      <xdr:nvSpPr>
        <xdr:cNvPr id="655" name="災害復旧費該当値テキスト"/>
        <xdr:cNvSpPr txBox="1"/>
      </xdr:nvSpPr>
      <xdr:spPr>
        <a:xfrm>
          <a:off x="16370300" y="13450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136640</xdr:rowOff>
    </xdr:from>
    <xdr:to>
      <xdr:col>81</xdr:col>
      <xdr:colOff>101600</xdr:colOff>
      <xdr:row>79</xdr:row>
      <xdr:rowOff>66790</xdr:rowOff>
    </xdr:to>
    <xdr:sp macro="" textlink="">
      <xdr:nvSpPr>
        <xdr:cNvPr id="656" name="楕円 655"/>
        <xdr:cNvSpPr/>
      </xdr:nvSpPr>
      <xdr:spPr>
        <a:xfrm>
          <a:off x="15430500" y="135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57917</xdr:rowOff>
    </xdr:from>
    <xdr:ext cx="378565" cy="259045"/>
    <xdr:sp macro="" textlink="">
      <xdr:nvSpPr>
        <xdr:cNvPr id="657" name="テキスト ボックス 656"/>
        <xdr:cNvSpPr txBox="1"/>
      </xdr:nvSpPr>
      <xdr:spPr>
        <a:xfrm>
          <a:off x="15292017" y="13602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119456</xdr:rowOff>
    </xdr:from>
    <xdr:to>
      <xdr:col>76</xdr:col>
      <xdr:colOff>165100</xdr:colOff>
      <xdr:row>79</xdr:row>
      <xdr:rowOff>49606</xdr:rowOff>
    </xdr:to>
    <xdr:sp macro="" textlink="">
      <xdr:nvSpPr>
        <xdr:cNvPr id="658" name="楕円 657"/>
        <xdr:cNvSpPr/>
      </xdr:nvSpPr>
      <xdr:spPr>
        <a:xfrm>
          <a:off x="14541500" y="1349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66133</xdr:rowOff>
    </xdr:from>
    <xdr:ext cx="469744" cy="259045"/>
    <xdr:sp macro="" textlink="">
      <xdr:nvSpPr>
        <xdr:cNvPr id="659" name="テキスト ボックス 658"/>
        <xdr:cNvSpPr txBox="1"/>
      </xdr:nvSpPr>
      <xdr:spPr>
        <a:xfrm>
          <a:off x="14357428" y="1326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109817</xdr:rowOff>
    </xdr:from>
    <xdr:to>
      <xdr:col>72</xdr:col>
      <xdr:colOff>38100</xdr:colOff>
      <xdr:row>79</xdr:row>
      <xdr:rowOff>39967</xdr:rowOff>
    </xdr:to>
    <xdr:sp macro="" textlink="">
      <xdr:nvSpPr>
        <xdr:cNvPr id="660" name="楕円 659"/>
        <xdr:cNvSpPr/>
      </xdr:nvSpPr>
      <xdr:spPr>
        <a:xfrm>
          <a:off x="13652500" y="1348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56494</xdr:rowOff>
    </xdr:from>
    <xdr:ext cx="469744" cy="259045"/>
    <xdr:sp macro="" textlink="">
      <xdr:nvSpPr>
        <xdr:cNvPr id="661" name="テキスト ボックス 660"/>
        <xdr:cNvSpPr txBox="1"/>
      </xdr:nvSpPr>
      <xdr:spPr>
        <a:xfrm>
          <a:off x="13468428" y="13258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27902</xdr:rowOff>
    </xdr:from>
    <xdr:to>
      <xdr:col>67</xdr:col>
      <xdr:colOff>101600</xdr:colOff>
      <xdr:row>78</xdr:row>
      <xdr:rowOff>129502</xdr:rowOff>
    </xdr:to>
    <xdr:sp macro="" textlink="">
      <xdr:nvSpPr>
        <xdr:cNvPr id="662" name="楕円 661"/>
        <xdr:cNvSpPr/>
      </xdr:nvSpPr>
      <xdr:spPr>
        <a:xfrm>
          <a:off x="12763500" y="1340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146029</xdr:rowOff>
    </xdr:from>
    <xdr:ext cx="469744" cy="259045"/>
    <xdr:sp macro="" textlink="">
      <xdr:nvSpPr>
        <xdr:cNvPr id="663" name="テキスト ボックス 662"/>
        <xdr:cNvSpPr txBox="1"/>
      </xdr:nvSpPr>
      <xdr:spPr>
        <a:xfrm>
          <a:off x="12579428" y="1317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36733</xdr:rowOff>
    </xdr:from>
    <xdr:to>
      <xdr:col>85</xdr:col>
      <xdr:colOff>126364</xdr:colOff>
      <xdr:row>98</xdr:row>
      <xdr:rowOff>109460</xdr:rowOff>
    </xdr:to>
    <xdr:cxnSp macro="">
      <xdr:nvCxnSpPr>
        <xdr:cNvPr id="689" name="直線コネクタ 688"/>
        <xdr:cNvCxnSpPr/>
      </xdr:nvCxnSpPr>
      <xdr:spPr>
        <a:xfrm flipV="1">
          <a:off x="16317595" y="15638683"/>
          <a:ext cx="1269" cy="1272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113287</xdr:rowOff>
    </xdr:from>
    <xdr:ext cx="469744" cy="259045"/>
    <xdr:sp macro="" textlink="">
      <xdr:nvSpPr>
        <xdr:cNvPr id="690" name="公債費最小値テキスト"/>
        <xdr:cNvSpPr txBox="1"/>
      </xdr:nvSpPr>
      <xdr:spPr>
        <a:xfrm>
          <a:off x="16370300" y="1691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109460</xdr:rowOff>
    </xdr:from>
    <xdr:to>
      <xdr:col>86</xdr:col>
      <xdr:colOff>25400</xdr:colOff>
      <xdr:row>98</xdr:row>
      <xdr:rowOff>109460</xdr:rowOff>
    </xdr:to>
    <xdr:cxnSp macro="">
      <xdr:nvCxnSpPr>
        <xdr:cNvPr id="691" name="直線コネクタ 690"/>
        <xdr:cNvCxnSpPr/>
      </xdr:nvCxnSpPr>
      <xdr:spPr>
        <a:xfrm>
          <a:off x="16230600" y="1691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154860</xdr:rowOff>
    </xdr:from>
    <xdr:ext cx="534377" cy="259045"/>
    <xdr:sp macro="" textlink="">
      <xdr:nvSpPr>
        <xdr:cNvPr id="692" name="公債費最大値テキスト"/>
        <xdr:cNvSpPr txBox="1"/>
      </xdr:nvSpPr>
      <xdr:spPr>
        <a:xfrm>
          <a:off x="16370300" y="1541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36733</xdr:rowOff>
    </xdr:from>
    <xdr:to>
      <xdr:col>86</xdr:col>
      <xdr:colOff>25400</xdr:colOff>
      <xdr:row>91</xdr:row>
      <xdr:rowOff>36733</xdr:rowOff>
    </xdr:to>
    <xdr:cxnSp macro="">
      <xdr:nvCxnSpPr>
        <xdr:cNvPr id="693" name="直線コネクタ 692"/>
        <xdr:cNvCxnSpPr/>
      </xdr:nvCxnSpPr>
      <xdr:spPr>
        <a:xfrm>
          <a:off x="16230600" y="1563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39393</xdr:rowOff>
    </xdr:from>
    <xdr:to>
      <xdr:col>85</xdr:col>
      <xdr:colOff>127000</xdr:colOff>
      <xdr:row>95</xdr:row>
      <xdr:rowOff>55347</xdr:rowOff>
    </xdr:to>
    <xdr:cxnSp macro="">
      <xdr:nvCxnSpPr>
        <xdr:cNvPr id="694" name="直線コネクタ 693"/>
        <xdr:cNvCxnSpPr/>
      </xdr:nvCxnSpPr>
      <xdr:spPr>
        <a:xfrm>
          <a:off x="15481300" y="16327143"/>
          <a:ext cx="838200" cy="1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130878</xdr:rowOff>
    </xdr:from>
    <xdr:ext cx="534377" cy="259045"/>
    <xdr:sp macro="" textlink="">
      <xdr:nvSpPr>
        <xdr:cNvPr id="695" name="公債費平均値テキスト"/>
        <xdr:cNvSpPr txBox="1"/>
      </xdr:nvSpPr>
      <xdr:spPr>
        <a:xfrm>
          <a:off x="16370300" y="16418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152451</xdr:rowOff>
    </xdr:from>
    <xdr:to>
      <xdr:col>85</xdr:col>
      <xdr:colOff>177800</xdr:colOff>
      <xdr:row>96</xdr:row>
      <xdr:rowOff>82601</xdr:rowOff>
    </xdr:to>
    <xdr:sp macro="" textlink="">
      <xdr:nvSpPr>
        <xdr:cNvPr id="696" name="フローチャート: 判断 695"/>
        <xdr:cNvSpPr/>
      </xdr:nvSpPr>
      <xdr:spPr>
        <a:xfrm>
          <a:off x="162687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39393</xdr:rowOff>
    </xdr:from>
    <xdr:to>
      <xdr:col>81</xdr:col>
      <xdr:colOff>50800</xdr:colOff>
      <xdr:row>95</xdr:row>
      <xdr:rowOff>75791</xdr:rowOff>
    </xdr:to>
    <xdr:cxnSp macro="">
      <xdr:nvCxnSpPr>
        <xdr:cNvPr id="697" name="直線コネクタ 696"/>
        <xdr:cNvCxnSpPr/>
      </xdr:nvCxnSpPr>
      <xdr:spPr>
        <a:xfrm flipV="1">
          <a:off x="14592300" y="16327143"/>
          <a:ext cx="889000" cy="3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156125</xdr:rowOff>
    </xdr:from>
    <xdr:to>
      <xdr:col>81</xdr:col>
      <xdr:colOff>101600</xdr:colOff>
      <xdr:row>96</xdr:row>
      <xdr:rowOff>86275</xdr:rowOff>
    </xdr:to>
    <xdr:sp macro="" textlink="">
      <xdr:nvSpPr>
        <xdr:cNvPr id="698" name="フローチャート: 判断 697"/>
        <xdr:cNvSpPr/>
      </xdr:nvSpPr>
      <xdr:spPr>
        <a:xfrm>
          <a:off x="15430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77402</xdr:rowOff>
    </xdr:from>
    <xdr:ext cx="534377" cy="259045"/>
    <xdr:sp macro="" textlink="">
      <xdr:nvSpPr>
        <xdr:cNvPr id="699" name="テキスト ボックス 698"/>
        <xdr:cNvSpPr txBox="1"/>
      </xdr:nvSpPr>
      <xdr:spPr>
        <a:xfrm>
          <a:off x="15214111" y="1653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64328</xdr:rowOff>
    </xdr:from>
    <xdr:to>
      <xdr:col>76</xdr:col>
      <xdr:colOff>114300</xdr:colOff>
      <xdr:row>95</xdr:row>
      <xdr:rowOff>75791</xdr:rowOff>
    </xdr:to>
    <xdr:cxnSp macro="">
      <xdr:nvCxnSpPr>
        <xdr:cNvPr id="700" name="直線コネクタ 699"/>
        <xdr:cNvCxnSpPr/>
      </xdr:nvCxnSpPr>
      <xdr:spPr>
        <a:xfrm>
          <a:off x="13703300" y="16352078"/>
          <a:ext cx="889000" cy="1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148369</xdr:rowOff>
    </xdr:from>
    <xdr:to>
      <xdr:col>76</xdr:col>
      <xdr:colOff>165100</xdr:colOff>
      <xdr:row>96</xdr:row>
      <xdr:rowOff>78519</xdr:rowOff>
    </xdr:to>
    <xdr:sp macro="" textlink="">
      <xdr:nvSpPr>
        <xdr:cNvPr id="701" name="フローチャート: 判断 700"/>
        <xdr:cNvSpPr/>
      </xdr:nvSpPr>
      <xdr:spPr>
        <a:xfrm>
          <a:off x="14541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69646</xdr:rowOff>
    </xdr:from>
    <xdr:ext cx="534377" cy="259045"/>
    <xdr:sp macro="" textlink="">
      <xdr:nvSpPr>
        <xdr:cNvPr id="702" name="テキスト ボックス 701"/>
        <xdr:cNvSpPr txBox="1"/>
      </xdr:nvSpPr>
      <xdr:spPr>
        <a:xfrm>
          <a:off x="14325111" y="1652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4989</xdr:rowOff>
    </xdr:from>
    <xdr:to>
      <xdr:col>71</xdr:col>
      <xdr:colOff>177800</xdr:colOff>
      <xdr:row>95</xdr:row>
      <xdr:rowOff>64328</xdr:rowOff>
    </xdr:to>
    <xdr:cxnSp macro="">
      <xdr:nvCxnSpPr>
        <xdr:cNvPr id="703" name="直線コネクタ 702"/>
        <xdr:cNvCxnSpPr/>
      </xdr:nvCxnSpPr>
      <xdr:spPr>
        <a:xfrm>
          <a:off x="12814300" y="16292739"/>
          <a:ext cx="889000" cy="5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3257</xdr:rowOff>
    </xdr:from>
    <xdr:to>
      <xdr:col>72</xdr:col>
      <xdr:colOff>38100</xdr:colOff>
      <xdr:row>96</xdr:row>
      <xdr:rowOff>104857</xdr:rowOff>
    </xdr:to>
    <xdr:sp macro="" textlink="">
      <xdr:nvSpPr>
        <xdr:cNvPr id="704" name="フローチャート: 判断 703"/>
        <xdr:cNvSpPr/>
      </xdr:nvSpPr>
      <xdr:spPr>
        <a:xfrm>
          <a:off x="13652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95984</xdr:rowOff>
    </xdr:from>
    <xdr:ext cx="534377" cy="259045"/>
    <xdr:sp macro="" textlink="">
      <xdr:nvSpPr>
        <xdr:cNvPr id="705" name="テキスト ボックス 704"/>
        <xdr:cNvSpPr txBox="1"/>
      </xdr:nvSpPr>
      <xdr:spPr>
        <a:xfrm>
          <a:off x="13436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170461</xdr:rowOff>
    </xdr:from>
    <xdr:to>
      <xdr:col>67</xdr:col>
      <xdr:colOff>101600</xdr:colOff>
      <xdr:row>96</xdr:row>
      <xdr:rowOff>100611</xdr:rowOff>
    </xdr:to>
    <xdr:sp macro="" textlink="">
      <xdr:nvSpPr>
        <xdr:cNvPr id="706" name="フローチャート: 判断 705"/>
        <xdr:cNvSpPr/>
      </xdr:nvSpPr>
      <xdr:spPr>
        <a:xfrm>
          <a:off x="12763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91738</xdr:rowOff>
    </xdr:from>
    <xdr:ext cx="534377" cy="259045"/>
    <xdr:sp macro="" textlink="">
      <xdr:nvSpPr>
        <xdr:cNvPr id="707" name="テキスト ボックス 706"/>
        <xdr:cNvSpPr txBox="1"/>
      </xdr:nvSpPr>
      <xdr:spPr>
        <a:xfrm>
          <a:off x="12547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4547</xdr:rowOff>
    </xdr:from>
    <xdr:to>
      <xdr:col>85</xdr:col>
      <xdr:colOff>177800</xdr:colOff>
      <xdr:row>95</xdr:row>
      <xdr:rowOff>106147</xdr:rowOff>
    </xdr:to>
    <xdr:sp macro="" textlink="">
      <xdr:nvSpPr>
        <xdr:cNvPr id="713" name="楕円 712"/>
        <xdr:cNvSpPr/>
      </xdr:nvSpPr>
      <xdr:spPr>
        <a:xfrm>
          <a:off x="16268700" y="1629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27424</xdr:rowOff>
    </xdr:from>
    <xdr:ext cx="534377" cy="259045"/>
    <xdr:sp macro="" textlink="">
      <xdr:nvSpPr>
        <xdr:cNvPr id="714" name="公債費該当値テキスト"/>
        <xdr:cNvSpPr txBox="1"/>
      </xdr:nvSpPr>
      <xdr:spPr>
        <a:xfrm>
          <a:off x="16370300" y="1614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160043</xdr:rowOff>
    </xdr:from>
    <xdr:to>
      <xdr:col>81</xdr:col>
      <xdr:colOff>101600</xdr:colOff>
      <xdr:row>95</xdr:row>
      <xdr:rowOff>90193</xdr:rowOff>
    </xdr:to>
    <xdr:sp macro="" textlink="">
      <xdr:nvSpPr>
        <xdr:cNvPr id="715" name="楕円 714"/>
        <xdr:cNvSpPr/>
      </xdr:nvSpPr>
      <xdr:spPr>
        <a:xfrm>
          <a:off x="15430500" y="1627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106720</xdr:rowOff>
    </xdr:from>
    <xdr:ext cx="534377" cy="259045"/>
    <xdr:sp macro="" textlink="">
      <xdr:nvSpPr>
        <xdr:cNvPr id="716" name="テキスト ボックス 715"/>
        <xdr:cNvSpPr txBox="1"/>
      </xdr:nvSpPr>
      <xdr:spPr>
        <a:xfrm>
          <a:off x="15214111" y="1605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24991</xdr:rowOff>
    </xdr:from>
    <xdr:to>
      <xdr:col>76</xdr:col>
      <xdr:colOff>165100</xdr:colOff>
      <xdr:row>95</xdr:row>
      <xdr:rowOff>126591</xdr:rowOff>
    </xdr:to>
    <xdr:sp macro="" textlink="">
      <xdr:nvSpPr>
        <xdr:cNvPr id="717" name="楕円 716"/>
        <xdr:cNvSpPr/>
      </xdr:nvSpPr>
      <xdr:spPr>
        <a:xfrm>
          <a:off x="14541500" y="163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143118</xdr:rowOff>
    </xdr:from>
    <xdr:ext cx="534377" cy="259045"/>
    <xdr:sp macro="" textlink="">
      <xdr:nvSpPr>
        <xdr:cNvPr id="718" name="テキスト ボックス 717"/>
        <xdr:cNvSpPr txBox="1"/>
      </xdr:nvSpPr>
      <xdr:spPr>
        <a:xfrm>
          <a:off x="14325111" y="1608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13528</xdr:rowOff>
    </xdr:from>
    <xdr:to>
      <xdr:col>72</xdr:col>
      <xdr:colOff>38100</xdr:colOff>
      <xdr:row>95</xdr:row>
      <xdr:rowOff>115128</xdr:rowOff>
    </xdr:to>
    <xdr:sp macro="" textlink="">
      <xdr:nvSpPr>
        <xdr:cNvPr id="719" name="楕円 718"/>
        <xdr:cNvSpPr/>
      </xdr:nvSpPr>
      <xdr:spPr>
        <a:xfrm>
          <a:off x="13652500" y="1630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131655</xdr:rowOff>
    </xdr:from>
    <xdr:ext cx="534377" cy="259045"/>
    <xdr:sp macro="" textlink="">
      <xdr:nvSpPr>
        <xdr:cNvPr id="720" name="テキスト ボックス 719"/>
        <xdr:cNvSpPr txBox="1"/>
      </xdr:nvSpPr>
      <xdr:spPr>
        <a:xfrm>
          <a:off x="13436111" y="1607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125639</xdr:rowOff>
    </xdr:from>
    <xdr:to>
      <xdr:col>67</xdr:col>
      <xdr:colOff>101600</xdr:colOff>
      <xdr:row>95</xdr:row>
      <xdr:rowOff>55789</xdr:rowOff>
    </xdr:to>
    <xdr:sp macro="" textlink="">
      <xdr:nvSpPr>
        <xdr:cNvPr id="721" name="楕円 720"/>
        <xdr:cNvSpPr/>
      </xdr:nvSpPr>
      <xdr:spPr>
        <a:xfrm>
          <a:off x="12763500" y="1624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72316</xdr:rowOff>
    </xdr:from>
    <xdr:ext cx="534377" cy="259045"/>
    <xdr:sp macro="" textlink="">
      <xdr:nvSpPr>
        <xdr:cNvPr id="722" name="テキスト ボックス 721"/>
        <xdr:cNvSpPr txBox="1"/>
      </xdr:nvSpPr>
      <xdr:spPr>
        <a:xfrm>
          <a:off x="12547111" y="1601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6" name="テキスト ボックス 735"/>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8" name="テキスト ボックス 737"/>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0" name="テキスト ボックス 739"/>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2" name="テキスト ボックス 741"/>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4" name="テキスト ボックス 743"/>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7439</xdr:rowOff>
    </xdr:from>
    <xdr:to>
      <xdr:col>116</xdr:col>
      <xdr:colOff>62864</xdr:colOff>
      <xdr:row>39</xdr:row>
      <xdr:rowOff>98878</xdr:rowOff>
    </xdr:to>
    <xdr:cxnSp macro="">
      <xdr:nvCxnSpPr>
        <xdr:cNvPr id="748" name="直線コネクタ 747"/>
        <xdr:cNvCxnSpPr/>
      </xdr:nvCxnSpPr>
      <xdr:spPr>
        <a:xfrm flipV="1">
          <a:off x="22159595" y="5322389"/>
          <a:ext cx="1269"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125566</xdr:rowOff>
    </xdr:from>
    <xdr:ext cx="378565" cy="259045"/>
    <xdr:sp macro="" textlink="">
      <xdr:nvSpPr>
        <xdr:cNvPr id="751" name="諸支出金最大値テキスト"/>
        <xdr:cNvSpPr txBox="1"/>
      </xdr:nvSpPr>
      <xdr:spPr>
        <a:xfrm>
          <a:off x="22212300" y="50976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7439</xdr:rowOff>
    </xdr:from>
    <xdr:to>
      <xdr:col>116</xdr:col>
      <xdr:colOff>152400</xdr:colOff>
      <xdr:row>31</xdr:row>
      <xdr:rowOff>7439</xdr:rowOff>
    </xdr:to>
    <xdr:cxnSp macro="">
      <xdr:nvCxnSpPr>
        <xdr:cNvPr id="752" name="直線コネクタ 751"/>
        <xdr:cNvCxnSpPr/>
      </xdr:nvCxnSpPr>
      <xdr:spPr>
        <a:xfrm>
          <a:off x="22072600" y="532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313932" cy="259045"/>
    <xdr:sp macro="" textlink="">
      <xdr:nvSpPr>
        <xdr:cNvPr id="754" name="諸支出金平均値テキスト"/>
        <xdr:cNvSpPr txBox="1"/>
      </xdr:nvSpPr>
      <xdr:spPr>
        <a:xfrm>
          <a:off x="22212300" y="65240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55" name="フローチャート: 判断 754"/>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xdr:rowOff>
    </xdr:from>
    <xdr:to>
      <xdr:col>112</xdr:col>
      <xdr:colOff>38100</xdr:colOff>
      <xdr:row>38</xdr:row>
      <xdr:rowOff>105591</xdr:rowOff>
    </xdr:to>
    <xdr:sp macro="" textlink="">
      <xdr:nvSpPr>
        <xdr:cNvPr id="757" name="フローチャート: 判断 756"/>
        <xdr:cNvSpPr/>
      </xdr:nvSpPr>
      <xdr:spPr>
        <a:xfrm>
          <a:off x="21272500" y="651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122119</xdr:rowOff>
    </xdr:from>
    <xdr:ext cx="313932" cy="259045"/>
    <xdr:sp macro="" textlink="">
      <xdr:nvSpPr>
        <xdr:cNvPr id="758" name="テキスト ボックス 757"/>
        <xdr:cNvSpPr txBox="1"/>
      </xdr:nvSpPr>
      <xdr:spPr>
        <a:xfrm>
          <a:off x="21166333" y="62943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57876</xdr:rowOff>
    </xdr:from>
    <xdr:to>
      <xdr:col>107</xdr:col>
      <xdr:colOff>101600</xdr:colOff>
      <xdr:row>37</xdr:row>
      <xdr:rowOff>159476</xdr:rowOff>
    </xdr:to>
    <xdr:sp macro="" textlink="">
      <xdr:nvSpPr>
        <xdr:cNvPr id="760" name="フローチャート: 判断 759"/>
        <xdr:cNvSpPr/>
      </xdr:nvSpPr>
      <xdr:spPr>
        <a:xfrm>
          <a:off x="20383500" y="640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4553</xdr:rowOff>
    </xdr:from>
    <xdr:ext cx="378565" cy="259045"/>
    <xdr:sp macro="" textlink="">
      <xdr:nvSpPr>
        <xdr:cNvPr id="761" name="テキスト ボックス 760"/>
        <xdr:cNvSpPr txBox="1"/>
      </xdr:nvSpPr>
      <xdr:spPr>
        <a:xfrm>
          <a:off x="20245017" y="617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39914</xdr:rowOff>
    </xdr:from>
    <xdr:to>
      <xdr:col>102</xdr:col>
      <xdr:colOff>165100</xdr:colOff>
      <xdr:row>36</xdr:row>
      <xdr:rowOff>141514</xdr:rowOff>
    </xdr:to>
    <xdr:sp macro="" textlink="">
      <xdr:nvSpPr>
        <xdr:cNvPr id="763" name="フローチャート: 判断 762"/>
        <xdr:cNvSpPr/>
      </xdr:nvSpPr>
      <xdr:spPr>
        <a:xfrm>
          <a:off x="19494500" y="621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158041</xdr:rowOff>
    </xdr:from>
    <xdr:ext cx="378565" cy="259045"/>
    <xdr:sp macro="" textlink="">
      <xdr:nvSpPr>
        <xdr:cNvPr id="764" name="テキスト ボックス 763"/>
        <xdr:cNvSpPr txBox="1"/>
      </xdr:nvSpPr>
      <xdr:spPr>
        <a:xfrm>
          <a:off x="19356017" y="5987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144417</xdr:rowOff>
    </xdr:from>
    <xdr:to>
      <xdr:col>98</xdr:col>
      <xdr:colOff>38100</xdr:colOff>
      <xdr:row>35</xdr:row>
      <xdr:rowOff>74567</xdr:rowOff>
    </xdr:to>
    <xdr:sp macro="" textlink="">
      <xdr:nvSpPr>
        <xdr:cNvPr id="765" name="フローチャート: 判断 764"/>
        <xdr:cNvSpPr/>
      </xdr:nvSpPr>
      <xdr:spPr>
        <a:xfrm>
          <a:off x="18605500" y="59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91094</xdr:rowOff>
    </xdr:from>
    <xdr:ext cx="378565" cy="259045"/>
    <xdr:sp macro="" textlink="">
      <xdr:nvSpPr>
        <xdr:cNvPr id="766" name="テキスト ボックス 765"/>
        <xdr:cNvSpPr txBox="1"/>
      </xdr:nvSpPr>
      <xdr:spPr>
        <a:xfrm>
          <a:off x="18467017" y="574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135906</xdr:rowOff>
    </xdr:from>
    <xdr:ext cx="249299" cy="259045"/>
    <xdr:sp macro="" textlink="">
      <xdr:nvSpPr>
        <xdr:cNvPr id="773" name="諸支出金該当値テキスト"/>
        <xdr:cNvSpPr txBox="1"/>
      </xdr:nvSpPr>
      <xdr:spPr>
        <a:xfrm>
          <a:off x="22212300" y="6651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概ね類似団体より高い水準となっており、特に土木費、衛生費、総務費、議会費が高い水準となっている。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土木費は９５，７４９円で、類似団体内１位の高い数値となっているが、主な要因は伊良原ダム周辺整備事業に伴うもので、３０年度に終了する予定であるので、今後は減少に転じる見込みである。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７１，０８７円で、前年度比１２，２９０円増となっている。前年度比増の主な要因は、、共同し尿処理施設の大規模改修事業によるもので、２９年度に終了している。類似団体内で高い水準にある主な要因としては、町営のへき地診療所の運営や、資源ごみの分別収集に多額の費用を要しているためであ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１１４，６９９円で、前年度より１０，１０２円減となっているものの、類似団体内４位の数値となっている。主な要因としては、地理的要因を考慮し、本庁の他に２支所１出張所を設けているために多額の施設管理費がかかっていることと、公共施設の整備に備えた基金積立金である。施設管理費については、３１年度より、支所の移転・規模縮小により施設管理費の削減を目指し、一方、基金の積立てについては、将来に備えて可能な限り維持していく予定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議会費は５，５３５円で前年度より８７円減となっているものの、類似団体内５位の数値となっている。３１年度からは議員定数が２名減となるため、減少の見込である。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財政調整基金残高は、適切な財源の確保と歳出の精査により、取崩しを回避している。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については、行財政改革を着実に進めていることから、継続的に黒字を維持しているが、標準財政規模に占める割合は昨年度比２．２２％減少した。また、実質単年度収支については、昨年度に引き続き赤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今後、普通交付税の合併算定替の終了（平成３２年度）や、小中学校再編事業及び町営住宅建設事業による普通建設事業費の増加が予想される中、より一層の財源の確保や歳出抑制が必要となってくる。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福岡県みやこ町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合併以後、住宅新築資金等事業特別会計については赤字、その他の会計についてはすべて黒字となっている。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しかし、黒字の特別会計においても、一般会計からの繰入金があることによって黒字となっている状況を踏まえ、今後、一般会計の負担を軽減するためにも、健康増進事業の促進等を積極的に行い、事業会計ごとに独立採算の原則に立ち返った健全な事業運営が求められてい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75</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76</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77</v>
      </c>
      <c r="C3" s="626"/>
      <c r="D3" s="626"/>
      <c r="E3" s="627"/>
      <c r="F3" s="627"/>
      <c r="G3" s="627"/>
      <c r="H3" s="627"/>
      <c r="I3" s="627"/>
      <c r="J3" s="627"/>
      <c r="K3" s="627"/>
      <c r="L3" s="627" t="s">
        <v>78</v>
      </c>
      <c r="M3" s="627"/>
      <c r="N3" s="627"/>
      <c r="O3" s="627"/>
      <c r="P3" s="627"/>
      <c r="Q3" s="627"/>
      <c r="R3" s="630"/>
      <c r="S3" s="630"/>
      <c r="T3" s="630"/>
      <c r="U3" s="630"/>
      <c r="V3" s="631"/>
      <c r="W3" s="524" t="s">
        <v>79</v>
      </c>
      <c r="X3" s="525"/>
      <c r="Y3" s="525"/>
      <c r="Z3" s="525"/>
      <c r="AA3" s="525"/>
      <c r="AB3" s="626"/>
      <c r="AC3" s="630" t="s">
        <v>80</v>
      </c>
      <c r="AD3" s="525"/>
      <c r="AE3" s="525"/>
      <c r="AF3" s="525"/>
      <c r="AG3" s="525"/>
      <c r="AH3" s="525"/>
      <c r="AI3" s="525"/>
      <c r="AJ3" s="525"/>
      <c r="AK3" s="525"/>
      <c r="AL3" s="592"/>
      <c r="AM3" s="524" t="s">
        <v>81</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82</v>
      </c>
      <c r="BO3" s="525"/>
      <c r="BP3" s="525"/>
      <c r="BQ3" s="525"/>
      <c r="BR3" s="525"/>
      <c r="BS3" s="525"/>
      <c r="BT3" s="525"/>
      <c r="BU3" s="592"/>
      <c r="BV3" s="524" t="s">
        <v>83</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84</v>
      </c>
      <c r="CU3" s="525"/>
      <c r="CV3" s="525"/>
      <c r="CW3" s="525"/>
      <c r="CX3" s="525"/>
      <c r="CY3" s="525"/>
      <c r="CZ3" s="525"/>
      <c r="DA3" s="592"/>
      <c r="DB3" s="524" t="s">
        <v>85</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86</v>
      </c>
      <c r="AZ4" s="438"/>
      <c r="BA4" s="438"/>
      <c r="BB4" s="438"/>
      <c r="BC4" s="438"/>
      <c r="BD4" s="438"/>
      <c r="BE4" s="438"/>
      <c r="BF4" s="438"/>
      <c r="BG4" s="438"/>
      <c r="BH4" s="438"/>
      <c r="BI4" s="438"/>
      <c r="BJ4" s="438"/>
      <c r="BK4" s="438"/>
      <c r="BL4" s="438"/>
      <c r="BM4" s="439"/>
      <c r="BN4" s="440">
        <v>13068304</v>
      </c>
      <c r="BO4" s="441"/>
      <c r="BP4" s="441"/>
      <c r="BQ4" s="441"/>
      <c r="BR4" s="441"/>
      <c r="BS4" s="441"/>
      <c r="BT4" s="441"/>
      <c r="BU4" s="442"/>
      <c r="BV4" s="440">
        <v>13108657</v>
      </c>
      <c r="BW4" s="441"/>
      <c r="BX4" s="441"/>
      <c r="BY4" s="441"/>
      <c r="BZ4" s="441"/>
      <c r="CA4" s="441"/>
      <c r="CB4" s="441"/>
      <c r="CC4" s="442"/>
      <c r="CD4" s="618" t="s">
        <v>87</v>
      </c>
      <c r="CE4" s="619"/>
      <c r="CF4" s="619"/>
      <c r="CG4" s="619"/>
      <c r="CH4" s="619"/>
      <c r="CI4" s="619"/>
      <c r="CJ4" s="619"/>
      <c r="CK4" s="619"/>
      <c r="CL4" s="619"/>
      <c r="CM4" s="619"/>
      <c r="CN4" s="619"/>
      <c r="CO4" s="619"/>
      <c r="CP4" s="619"/>
      <c r="CQ4" s="619"/>
      <c r="CR4" s="619"/>
      <c r="CS4" s="620"/>
      <c r="CT4" s="621">
        <v>10.4</v>
      </c>
      <c r="CU4" s="622"/>
      <c r="CV4" s="622"/>
      <c r="CW4" s="622"/>
      <c r="CX4" s="622"/>
      <c r="CY4" s="622"/>
      <c r="CZ4" s="622"/>
      <c r="DA4" s="623"/>
      <c r="DB4" s="621">
        <v>12.6</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88</v>
      </c>
      <c r="AN5" s="419"/>
      <c r="AO5" s="419"/>
      <c r="AP5" s="419"/>
      <c r="AQ5" s="419"/>
      <c r="AR5" s="419"/>
      <c r="AS5" s="419"/>
      <c r="AT5" s="420"/>
      <c r="AU5" s="502" t="s">
        <v>89</v>
      </c>
      <c r="AV5" s="503"/>
      <c r="AW5" s="503"/>
      <c r="AX5" s="503"/>
      <c r="AY5" s="425" t="s">
        <v>90</v>
      </c>
      <c r="AZ5" s="426"/>
      <c r="BA5" s="426"/>
      <c r="BB5" s="426"/>
      <c r="BC5" s="426"/>
      <c r="BD5" s="426"/>
      <c r="BE5" s="426"/>
      <c r="BF5" s="426"/>
      <c r="BG5" s="426"/>
      <c r="BH5" s="426"/>
      <c r="BI5" s="426"/>
      <c r="BJ5" s="426"/>
      <c r="BK5" s="426"/>
      <c r="BL5" s="426"/>
      <c r="BM5" s="427"/>
      <c r="BN5" s="445">
        <v>11781761</v>
      </c>
      <c r="BO5" s="446"/>
      <c r="BP5" s="446"/>
      <c r="BQ5" s="446"/>
      <c r="BR5" s="446"/>
      <c r="BS5" s="446"/>
      <c r="BT5" s="446"/>
      <c r="BU5" s="447"/>
      <c r="BV5" s="445">
        <v>11954691</v>
      </c>
      <c r="BW5" s="446"/>
      <c r="BX5" s="446"/>
      <c r="BY5" s="446"/>
      <c r="BZ5" s="446"/>
      <c r="CA5" s="446"/>
      <c r="CB5" s="446"/>
      <c r="CC5" s="447"/>
      <c r="CD5" s="454" t="s">
        <v>91</v>
      </c>
      <c r="CE5" s="455"/>
      <c r="CF5" s="455"/>
      <c r="CG5" s="455"/>
      <c r="CH5" s="455"/>
      <c r="CI5" s="455"/>
      <c r="CJ5" s="455"/>
      <c r="CK5" s="455"/>
      <c r="CL5" s="455"/>
      <c r="CM5" s="455"/>
      <c r="CN5" s="455"/>
      <c r="CO5" s="455"/>
      <c r="CP5" s="455"/>
      <c r="CQ5" s="455"/>
      <c r="CR5" s="455"/>
      <c r="CS5" s="456"/>
      <c r="CT5" s="415">
        <v>85.5</v>
      </c>
      <c r="CU5" s="416"/>
      <c r="CV5" s="416"/>
      <c r="CW5" s="416"/>
      <c r="CX5" s="416"/>
      <c r="CY5" s="416"/>
      <c r="CZ5" s="416"/>
      <c r="DA5" s="417"/>
      <c r="DB5" s="415">
        <v>82.9</v>
      </c>
      <c r="DC5" s="416"/>
      <c r="DD5" s="416"/>
      <c r="DE5" s="416"/>
      <c r="DF5" s="416"/>
      <c r="DG5" s="416"/>
      <c r="DH5" s="416"/>
      <c r="DI5" s="417"/>
      <c r="DJ5" s="165"/>
      <c r="DK5" s="165"/>
      <c r="DL5" s="165"/>
      <c r="DM5" s="165"/>
      <c r="DN5" s="165"/>
      <c r="DO5" s="165"/>
    </row>
    <row r="6" spans="1:119" ht="18.75" customHeight="1">
      <c r="A6" s="166"/>
      <c r="B6" s="598" t="s">
        <v>92</v>
      </c>
      <c r="C6" s="459"/>
      <c r="D6" s="459"/>
      <c r="E6" s="599"/>
      <c r="F6" s="599"/>
      <c r="G6" s="599"/>
      <c r="H6" s="599"/>
      <c r="I6" s="599"/>
      <c r="J6" s="599"/>
      <c r="K6" s="599"/>
      <c r="L6" s="599" t="s">
        <v>93</v>
      </c>
      <c r="M6" s="599"/>
      <c r="N6" s="599"/>
      <c r="O6" s="599"/>
      <c r="P6" s="599"/>
      <c r="Q6" s="599"/>
      <c r="R6" s="483"/>
      <c r="S6" s="483"/>
      <c r="T6" s="483"/>
      <c r="U6" s="483"/>
      <c r="V6" s="605"/>
      <c r="W6" s="536" t="s">
        <v>94</v>
      </c>
      <c r="X6" s="458"/>
      <c r="Y6" s="458"/>
      <c r="Z6" s="458"/>
      <c r="AA6" s="458"/>
      <c r="AB6" s="459"/>
      <c r="AC6" s="610" t="s">
        <v>95</v>
      </c>
      <c r="AD6" s="611"/>
      <c r="AE6" s="611"/>
      <c r="AF6" s="611"/>
      <c r="AG6" s="611"/>
      <c r="AH6" s="611"/>
      <c r="AI6" s="611"/>
      <c r="AJ6" s="611"/>
      <c r="AK6" s="611"/>
      <c r="AL6" s="612"/>
      <c r="AM6" s="514" t="s">
        <v>96</v>
      </c>
      <c r="AN6" s="419"/>
      <c r="AO6" s="419"/>
      <c r="AP6" s="419"/>
      <c r="AQ6" s="419"/>
      <c r="AR6" s="419"/>
      <c r="AS6" s="419"/>
      <c r="AT6" s="420"/>
      <c r="AU6" s="502" t="s">
        <v>97</v>
      </c>
      <c r="AV6" s="503"/>
      <c r="AW6" s="503"/>
      <c r="AX6" s="503"/>
      <c r="AY6" s="425" t="s">
        <v>98</v>
      </c>
      <c r="AZ6" s="426"/>
      <c r="BA6" s="426"/>
      <c r="BB6" s="426"/>
      <c r="BC6" s="426"/>
      <c r="BD6" s="426"/>
      <c r="BE6" s="426"/>
      <c r="BF6" s="426"/>
      <c r="BG6" s="426"/>
      <c r="BH6" s="426"/>
      <c r="BI6" s="426"/>
      <c r="BJ6" s="426"/>
      <c r="BK6" s="426"/>
      <c r="BL6" s="426"/>
      <c r="BM6" s="427"/>
      <c r="BN6" s="445">
        <v>1286543</v>
      </c>
      <c r="BO6" s="446"/>
      <c r="BP6" s="446"/>
      <c r="BQ6" s="446"/>
      <c r="BR6" s="446"/>
      <c r="BS6" s="446"/>
      <c r="BT6" s="446"/>
      <c r="BU6" s="447"/>
      <c r="BV6" s="445">
        <v>1153966</v>
      </c>
      <c r="BW6" s="446"/>
      <c r="BX6" s="446"/>
      <c r="BY6" s="446"/>
      <c r="BZ6" s="446"/>
      <c r="CA6" s="446"/>
      <c r="CB6" s="446"/>
      <c r="CC6" s="447"/>
      <c r="CD6" s="454" t="s">
        <v>99</v>
      </c>
      <c r="CE6" s="455"/>
      <c r="CF6" s="455"/>
      <c r="CG6" s="455"/>
      <c r="CH6" s="455"/>
      <c r="CI6" s="455"/>
      <c r="CJ6" s="455"/>
      <c r="CK6" s="455"/>
      <c r="CL6" s="455"/>
      <c r="CM6" s="455"/>
      <c r="CN6" s="455"/>
      <c r="CO6" s="455"/>
      <c r="CP6" s="455"/>
      <c r="CQ6" s="455"/>
      <c r="CR6" s="455"/>
      <c r="CS6" s="456"/>
      <c r="CT6" s="595">
        <v>89.9</v>
      </c>
      <c r="CU6" s="596"/>
      <c r="CV6" s="596"/>
      <c r="CW6" s="596"/>
      <c r="CX6" s="596"/>
      <c r="CY6" s="596"/>
      <c r="CZ6" s="596"/>
      <c r="DA6" s="597"/>
      <c r="DB6" s="595">
        <v>87.1</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100</v>
      </c>
      <c r="AN7" s="419"/>
      <c r="AO7" s="419"/>
      <c r="AP7" s="419"/>
      <c r="AQ7" s="419"/>
      <c r="AR7" s="419"/>
      <c r="AS7" s="419"/>
      <c r="AT7" s="420"/>
      <c r="AU7" s="502" t="s">
        <v>97</v>
      </c>
      <c r="AV7" s="503"/>
      <c r="AW7" s="503"/>
      <c r="AX7" s="503"/>
      <c r="AY7" s="425" t="s">
        <v>101</v>
      </c>
      <c r="AZ7" s="426"/>
      <c r="BA7" s="426"/>
      <c r="BB7" s="426"/>
      <c r="BC7" s="426"/>
      <c r="BD7" s="426"/>
      <c r="BE7" s="426"/>
      <c r="BF7" s="426"/>
      <c r="BG7" s="426"/>
      <c r="BH7" s="426"/>
      <c r="BI7" s="426"/>
      <c r="BJ7" s="426"/>
      <c r="BK7" s="426"/>
      <c r="BL7" s="426"/>
      <c r="BM7" s="427"/>
      <c r="BN7" s="445">
        <v>588779</v>
      </c>
      <c r="BO7" s="446"/>
      <c r="BP7" s="446"/>
      <c r="BQ7" s="446"/>
      <c r="BR7" s="446"/>
      <c r="BS7" s="446"/>
      <c r="BT7" s="446"/>
      <c r="BU7" s="447"/>
      <c r="BV7" s="445">
        <v>294545</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6719915</v>
      </c>
      <c r="CU7" s="446"/>
      <c r="CV7" s="446"/>
      <c r="CW7" s="446"/>
      <c r="CX7" s="446"/>
      <c r="CY7" s="446"/>
      <c r="CZ7" s="446"/>
      <c r="DA7" s="447"/>
      <c r="DB7" s="445">
        <v>6822121</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97</v>
      </c>
      <c r="AV8" s="503"/>
      <c r="AW8" s="503"/>
      <c r="AX8" s="503"/>
      <c r="AY8" s="425" t="s">
        <v>104</v>
      </c>
      <c r="AZ8" s="426"/>
      <c r="BA8" s="426"/>
      <c r="BB8" s="426"/>
      <c r="BC8" s="426"/>
      <c r="BD8" s="426"/>
      <c r="BE8" s="426"/>
      <c r="BF8" s="426"/>
      <c r="BG8" s="426"/>
      <c r="BH8" s="426"/>
      <c r="BI8" s="426"/>
      <c r="BJ8" s="426"/>
      <c r="BK8" s="426"/>
      <c r="BL8" s="426"/>
      <c r="BM8" s="427"/>
      <c r="BN8" s="445">
        <v>697764</v>
      </c>
      <c r="BO8" s="446"/>
      <c r="BP8" s="446"/>
      <c r="BQ8" s="446"/>
      <c r="BR8" s="446"/>
      <c r="BS8" s="446"/>
      <c r="BT8" s="446"/>
      <c r="BU8" s="447"/>
      <c r="BV8" s="445">
        <v>859421</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0.38</v>
      </c>
      <c r="CU8" s="559"/>
      <c r="CV8" s="559"/>
      <c r="CW8" s="559"/>
      <c r="CX8" s="559"/>
      <c r="CY8" s="559"/>
      <c r="CZ8" s="559"/>
      <c r="DA8" s="560"/>
      <c r="DB8" s="558">
        <v>0.39</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20243</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97</v>
      </c>
      <c r="AV9" s="503"/>
      <c r="AW9" s="503"/>
      <c r="AX9" s="503"/>
      <c r="AY9" s="425" t="s">
        <v>110</v>
      </c>
      <c r="AZ9" s="426"/>
      <c r="BA9" s="426"/>
      <c r="BB9" s="426"/>
      <c r="BC9" s="426"/>
      <c r="BD9" s="426"/>
      <c r="BE9" s="426"/>
      <c r="BF9" s="426"/>
      <c r="BG9" s="426"/>
      <c r="BH9" s="426"/>
      <c r="BI9" s="426"/>
      <c r="BJ9" s="426"/>
      <c r="BK9" s="426"/>
      <c r="BL9" s="426"/>
      <c r="BM9" s="427"/>
      <c r="BN9" s="445">
        <v>-161657</v>
      </c>
      <c r="BO9" s="446"/>
      <c r="BP9" s="446"/>
      <c r="BQ9" s="446"/>
      <c r="BR9" s="446"/>
      <c r="BS9" s="446"/>
      <c r="BT9" s="446"/>
      <c r="BU9" s="447"/>
      <c r="BV9" s="445">
        <v>-82616</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9</v>
      </c>
      <c r="CU9" s="416"/>
      <c r="CV9" s="416"/>
      <c r="CW9" s="416"/>
      <c r="CX9" s="416"/>
      <c r="CY9" s="416"/>
      <c r="CZ9" s="416"/>
      <c r="DA9" s="417"/>
      <c r="DB9" s="415">
        <v>9.3000000000000007</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112</v>
      </c>
      <c r="M10" s="419"/>
      <c r="N10" s="419"/>
      <c r="O10" s="419"/>
      <c r="P10" s="419"/>
      <c r="Q10" s="420"/>
      <c r="R10" s="421">
        <v>21572</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7048</v>
      </c>
      <c r="BO10" s="446"/>
      <c r="BP10" s="446"/>
      <c r="BQ10" s="446"/>
      <c r="BR10" s="446"/>
      <c r="BS10" s="446"/>
      <c r="BT10" s="446"/>
      <c r="BU10" s="447"/>
      <c r="BV10" s="445">
        <v>6267</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114</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c r="A12" s="166"/>
      <c r="B12" s="561" t="s">
        <v>123</v>
      </c>
      <c r="C12" s="562"/>
      <c r="D12" s="562"/>
      <c r="E12" s="562"/>
      <c r="F12" s="562"/>
      <c r="G12" s="562"/>
      <c r="H12" s="562"/>
      <c r="I12" s="562"/>
      <c r="J12" s="562"/>
      <c r="K12" s="563"/>
      <c r="L12" s="570" t="s">
        <v>124</v>
      </c>
      <c r="M12" s="571"/>
      <c r="N12" s="571"/>
      <c r="O12" s="571"/>
      <c r="P12" s="571"/>
      <c r="Q12" s="572"/>
      <c r="R12" s="573">
        <v>20125</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128</v>
      </c>
      <c r="AV12" s="503"/>
      <c r="AW12" s="503"/>
      <c r="AX12" s="503"/>
      <c r="AY12" s="425" t="s">
        <v>129</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19980</v>
      </c>
      <c r="S13" s="549"/>
      <c r="T13" s="549"/>
      <c r="U13" s="549"/>
      <c r="V13" s="550"/>
      <c r="W13" s="536" t="s">
        <v>134</v>
      </c>
      <c r="X13" s="458"/>
      <c r="Y13" s="458"/>
      <c r="Z13" s="458"/>
      <c r="AA13" s="458"/>
      <c r="AB13" s="459"/>
      <c r="AC13" s="421">
        <v>771</v>
      </c>
      <c r="AD13" s="422"/>
      <c r="AE13" s="422"/>
      <c r="AF13" s="422"/>
      <c r="AG13" s="423"/>
      <c r="AH13" s="421">
        <v>814</v>
      </c>
      <c r="AI13" s="422"/>
      <c r="AJ13" s="422"/>
      <c r="AK13" s="422"/>
      <c r="AL13" s="424"/>
      <c r="AM13" s="514" t="s">
        <v>135</v>
      </c>
      <c r="AN13" s="419"/>
      <c r="AO13" s="419"/>
      <c r="AP13" s="419"/>
      <c r="AQ13" s="419"/>
      <c r="AR13" s="419"/>
      <c r="AS13" s="419"/>
      <c r="AT13" s="420"/>
      <c r="AU13" s="502" t="s">
        <v>136</v>
      </c>
      <c r="AV13" s="503"/>
      <c r="AW13" s="503"/>
      <c r="AX13" s="503"/>
      <c r="AY13" s="425" t="s">
        <v>137</v>
      </c>
      <c r="AZ13" s="426"/>
      <c r="BA13" s="426"/>
      <c r="BB13" s="426"/>
      <c r="BC13" s="426"/>
      <c r="BD13" s="426"/>
      <c r="BE13" s="426"/>
      <c r="BF13" s="426"/>
      <c r="BG13" s="426"/>
      <c r="BH13" s="426"/>
      <c r="BI13" s="426"/>
      <c r="BJ13" s="426"/>
      <c r="BK13" s="426"/>
      <c r="BL13" s="426"/>
      <c r="BM13" s="427"/>
      <c r="BN13" s="445">
        <v>-154609</v>
      </c>
      <c r="BO13" s="446"/>
      <c r="BP13" s="446"/>
      <c r="BQ13" s="446"/>
      <c r="BR13" s="446"/>
      <c r="BS13" s="446"/>
      <c r="BT13" s="446"/>
      <c r="BU13" s="447"/>
      <c r="BV13" s="445">
        <v>-76349</v>
      </c>
      <c r="BW13" s="446"/>
      <c r="BX13" s="446"/>
      <c r="BY13" s="446"/>
      <c r="BZ13" s="446"/>
      <c r="CA13" s="446"/>
      <c r="CB13" s="446"/>
      <c r="CC13" s="447"/>
      <c r="CD13" s="454" t="s">
        <v>138</v>
      </c>
      <c r="CE13" s="455"/>
      <c r="CF13" s="455"/>
      <c r="CG13" s="455"/>
      <c r="CH13" s="455"/>
      <c r="CI13" s="455"/>
      <c r="CJ13" s="455"/>
      <c r="CK13" s="455"/>
      <c r="CL13" s="455"/>
      <c r="CM13" s="455"/>
      <c r="CN13" s="455"/>
      <c r="CO13" s="455"/>
      <c r="CP13" s="455"/>
      <c r="CQ13" s="455"/>
      <c r="CR13" s="455"/>
      <c r="CS13" s="456"/>
      <c r="CT13" s="415">
        <v>3.4</v>
      </c>
      <c r="CU13" s="416"/>
      <c r="CV13" s="416"/>
      <c r="CW13" s="416"/>
      <c r="CX13" s="416"/>
      <c r="CY13" s="416"/>
      <c r="CZ13" s="416"/>
      <c r="DA13" s="417"/>
      <c r="DB13" s="415">
        <v>3.4</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139</v>
      </c>
      <c r="M14" s="579"/>
      <c r="N14" s="579"/>
      <c r="O14" s="579"/>
      <c r="P14" s="579"/>
      <c r="Q14" s="580"/>
      <c r="R14" s="548">
        <v>20454</v>
      </c>
      <c r="S14" s="549"/>
      <c r="T14" s="549"/>
      <c r="U14" s="549"/>
      <c r="V14" s="550"/>
      <c r="W14" s="551"/>
      <c r="X14" s="461"/>
      <c r="Y14" s="461"/>
      <c r="Z14" s="461"/>
      <c r="AA14" s="461"/>
      <c r="AB14" s="462"/>
      <c r="AC14" s="541">
        <v>8.9</v>
      </c>
      <c r="AD14" s="542"/>
      <c r="AE14" s="542"/>
      <c r="AF14" s="542"/>
      <c r="AG14" s="543"/>
      <c r="AH14" s="541">
        <v>8.9</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140</v>
      </c>
      <c r="CE14" s="452"/>
      <c r="CF14" s="452"/>
      <c r="CG14" s="452"/>
      <c r="CH14" s="452"/>
      <c r="CI14" s="452"/>
      <c r="CJ14" s="452"/>
      <c r="CK14" s="452"/>
      <c r="CL14" s="452"/>
      <c r="CM14" s="452"/>
      <c r="CN14" s="452"/>
      <c r="CO14" s="452"/>
      <c r="CP14" s="452"/>
      <c r="CQ14" s="452"/>
      <c r="CR14" s="452"/>
      <c r="CS14" s="453"/>
      <c r="CT14" s="552" t="s">
        <v>132</v>
      </c>
      <c r="CU14" s="553"/>
      <c r="CV14" s="553"/>
      <c r="CW14" s="553"/>
      <c r="CX14" s="553"/>
      <c r="CY14" s="553"/>
      <c r="CZ14" s="553"/>
      <c r="DA14" s="554"/>
      <c r="DB14" s="552" t="s">
        <v>122</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141</v>
      </c>
      <c r="N15" s="546"/>
      <c r="O15" s="546"/>
      <c r="P15" s="546"/>
      <c r="Q15" s="547"/>
      <c r="R15" s="548">
        <v>20347</v>
      </c>
      <c r="S15" s="549"/>
      <c r="T15" s="549"/>
      <c r="U15" s="549"/>
      <c r="V15" s="550"/>
      <c r="W15" s="536" t="s">
        <v>142</v>
      </c>
      <c r="X15" s="458"/>
      <c r="Y15" s="458"/>
      <c r="Z15" s="458"/>
      <c r="AA15" s="458"/>
      <c r="AB15" s="459"/>
      <c r="AC15" s="421">
        <v>2735</v>
      </c>
      <c r="AD15" s="422"/>
      <c r="AE15" s="422"/>
      <c r="AF15" s="422"/>
      <c r="AG15" s="423"/>
      <c r="AH15" s="421">
        <v>3003</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2065058</v>
      </c>
      <c r="BO15" s="441"/>
      <c r="BP15" s="441"/>
      <c r="BQ15" s="441"/>
      <c r="BR15" s="441"/>
      <c r="BS15" s="441"/>
      <c r="BT15" s="441"/>
      <c r="BU15" s="442"/>
      <c r="BV15" s="440">
        <v>1990679</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31.5</v>
      </c>
      <c r="AD16" s="542"/>
      <c r="AE16" s="542"/>
      <c r="AF16" s="542"/>
      <c r="AG16" s="543"/>
      <c r="AH16" s="541">
        <v>32.799999999999997</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5489229</v>
      </c>
      <c r="BO16" s="446"/>
      <c r="BP16" s="446"/>
      <c r="BQ16" s="446"/>
      <c r="BR16" s="446"/>
      <c r="BS16" s="446"/>
      <c r="BT16" s="446"/>
      <c r="BU16" s="447"/>
      <c r="BV16" s="445">
        <v>5433236</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v>5188</v>
      </c>
      <c r="AD17" s="422"/>
      <c r="AE17" s="422"/>
      <c r="AF17" s="422"/>
      <c r="AG17" s="423"/>
      <c r="AH17" s="421">
        <v>5332</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2600345</v>
      </c>
      <c r="BO17" s="446"/>
      <c r="BP17" s="446"/>
      <c r="BQ17" s="446"/>
      <c r="BR17" s="446"/>
      <c r="BS17" s="446"/>
      <c r="BT17" s="446"/>
      <c r="BU17" s="447"/>
      <c r="BV17" s="445">
        <v>2484748</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152</v>
      </c>
      <c r="C18" s="508"/>
      <c r="D18" s="508"/>
      <c r="E18" s="509"/>
      <c r="F18" s="509"/>
      <c r="G18" s="509"/>
      <c r="H18" s="509"/>
      <c r="I18" s="509"/>
      <c r="J18" s="509"/>
      <c r="K18" s="509"/>
      <c r="L18" s="510">
        <v>151.34</v>
      </c>
      <c r="M18" s="510"/>
      <c r="N18" s="510"/>
      <c r="O18" s="510"/>
      <c r="P18" s="510"/>
      <c r="Q18" s="510"/>
      <c r="R18" s="511"/>
      <c r="S18" s="511"/>
      <c r="T18" s="511"/>
      <c r="U18" s="511"/>
      <c r="V18" s="512"/>
      <c r="W18" s="526"/>
      <c r="X18" s="527"/>
      <c r="Y18" s="527"/>
      <c r="Z18" s="527"/>
      <c r="AA18" s="527"/>
      <c r="AB18" s="537"/>
      <c r="AC18" s="409">
        <v>59.7</v>
      </c>
      <c r="AD18" s="410"/>
      <c r="AE18" s="410"/>
      <c r="AF18" s="410"/>
      <c r="AG18" s="513"/>
      <c r="AH18" s="409">
        <v>58.3</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5801455</v>
      </c>
      <c r="BO18" s="446"/>
      <c r="BP18" s="446"/>
      <c r="BQ18" s="446"/>
      <c r="BR18" s="446"/>
      <c r="BS18" s="446"/>
      <c r="BT18" s="446"/>
      <c r="BU18" s="447"/>
      <c r="BV18" s="445">
        <v>5760511</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154</v>
      </c>
      <c r="C19" s="508"/>
      <c r="D19" s="508"/>
      <c r="E19" s="509"/>
      <c r="F19" s="509"/>
      <c r="G19" s="509"/>
      <c r="H19" s="509"/>
      <c r="I19" s="509"/>
      <c r="J19" s="509"/>
      <c r="K19" s="509"/>
      <c r="L19" s="515">
        <v>134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9541069</v>
      </c>
      <c r="BO19" s="446"/>
      <c r="BP19" s="446"/>
      <c r="BQ19" s="446"/>
      <c r="BR19" s="446"/>
      <c r="BS19" s="446"/>
      <c r="BT19" s="446"/>
      <c r="BU19" s="447"/>
      <c r="BV19" s="445">
        <v>9535235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156</v>
      </c>
      <c r="C20" s="508"/>
      <c r="D20" s="508"/>
      <c r="E20" s="509"/>
      <c r="F20" s="509"/>
      <c r="G20" s="509"/>
      <c r="H20" s="509"/>
      <c r="I20" s="509"/>
      <c r="J20" s="509"/>
      <c r="K20" s="509"/>
      <c r="L20" s="515">
        <v>7527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11222605</v>
      </c>
      <c r="BO23" s="446"/>
      <c r="BP23" s="446"/>
      <c r="BQ23" s="446"/>
      <c r="BR23" s="446"/>
      <c r="BS23" s="446"/>
      <c r="BT23" s="446"/>
      <c r="BU23" s="447"/>
      <c r="BV23" s="445">
        <v>11115416</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165</v>
      </c>
      <c r="F24" s="419"/>
      <c r="G24" s="419"/>
      <c r="H24" s="419"/>
      <c r="I24" s="419"/>
      <c r="J24" s="419"/>
      <c r="K24" s="420"/>
      <c r="L24" s="421">
        <v>1</v>
      </c>
      <c r="M24" s="422"/>
      <c r="N24" s="422"/>
      <c r="O24" s="422"/>
      <c r="P24" s="423"/>
      <c r="Q24" s="421">
        <v>7860</v>
      </c>
      <c r="R24" s="422"/>
      <c r="S24" s="422"/>
      <c r="T24" s="422"/>
      <c r="U24" s="422"/>
      <c r="V24" s="423"/>
      <c r="W24" s="487"/>
      <c r="X24" s="478"/>
      <c r="Y24" s="479"/>
      <c r="Z24" s="418" t="s">
        <v>166</v>
      </c>
      <c r="AA24" s="419"/>
      <c r="AB24" s="419"/>
      <c r="AC24" s="419"/>
      <c r="AD24" s="419"/>
      <c r="AE24" s="419"/>
      <c r="AF24" s="419"/>
      <c r="AG24" s="420"/>
      <c r="AH24" s="421">
        <v>161</v>
      </c>
      <c r="AI24" s="422"/>
      <c r="AJ24" s="422"/>
      <c r="AK24" s="422"/>
      <c r="AL24" s="423"/>
      <c r="AM24" s="421">
        <v>511497</v>
      </c>
      <c r="AN24" s="422"/>
      <c r="AO24" s="422"/>
      <c r="AP24" s="422"/>
      <c r="AQ24" s="422"/>
      <c r="AR24" s="423"/>
      <c r="AS24" s="421">
        <v>3177</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11160800</v>
      </c>
      <c r="BO24" s="446"/>
      <c r="BP24" s="446"/>
      <c r="BQ24" s="446"/>
      <c r="BR24" s="446"/>
      <c r="BS24" s="446"/>
      <c r="BT24" s="446"/>
      <c r="BU24" s="447"/>
      <c r="BV24" s="445">
        <v>11005518</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168</v>
      </c>
      <c r="F25" s="419"/>
      <c r="G25" s="419"/>
      <c r="H25" s="419"/>
      <c r="I25" s="419"/>
      <c r="J25" s="419"/>
      <c r="K25" s="420"/>
      <c r="L25" s="421">
        <v>1</v>
      </c>
      <c r="M25" s="422"/>
      <c r="N25" s="422"/>
      <c r="O25" s="422"/>
      <c r="P25" s="423"/>
      <c r="Q25" s="421">
        <v>6200</v>
      </c>
      <c r="R25" s="422"/>
      <c r="S25" s="422"/>
      <c r="T25" s="422"/>
      <c r="U25" s="422"/>
      <c r="V25" s="423"/>
      <c r="W25" s="487"/>
      <c r="X25" s="478"/>
      <c r="Y25" s="479"/>
      <c r="Z25" s="418" t="s">
        <v>169</v>
      </c>
      <c r="AA25" s="419"/>
      <c r="AB25" s="419"/>
      <c r="AC25" s="419"/>
      <c r="AD25" s="419"/>
      <c r="AE25" s="419"/>
      <c r="AF25" s="419"/>
      <c r="AG25" s="420"/>
      <c r="AH25" s="421" t="s">
        <v>170</v>
      </c>
      <c r="AI25" s="422"/>
      <c r="AJ25" s="422"/>
      <c r="AK25" s="422"/>
      <c r="AL25" s="423"/>
      <c r="AM25" s="421" t="s">
        <v>170</v>
      </c>
      <c r="AN25" s="422"/>
      <c r="AO25" s="422"/>
      <c r="AP25" s="422"/>
      <c r="AQ25" s="422"/>
      <c r="AR25" s="423"/>
      <c r="AS25" s="421" t="s">
        <v>170</v>
      </c>
      <c r="AT25" s="422"/>
      <c r="AU25" s="422"/>
      <c r="AV25" s="422"/>
      <c r="AW25" s="422"/>
      <c r="AX25" s="424"/>
      <c r="AY25" s="437" t="s">
        <v>171</v>
      </c>
      <c r="AZ25" s="438"/>
      <c r="BA25" s="438"/>
      <c r="BB25" s="438"/>
      <c r="BC25" s="438"/>
      <c r="BD25" s="438"/>
      <c r="BE25" s="438"/>
      <c r="BF25" s="438"/>
      <c r="BG25" s="438"/>
      <c r="BH25" s="438"/>
      <c r="BI25" s="438"/>
      <c r="BJ25" s="438"/>
      <c r="BK25" s="438"/>
      <c r="BL25" s="438"/>
      <c r="BM25" s="439"/>
      <c r="BN25" s="440">
        <v>231891</v>
      </c>
      <c r="BO25" s="441"/>
      <c r="BP25" s="441"/>
      <c r="BQ25" s="441"/>
      <c r="BR25" s="441"/>
      <c r="BS25" s="441"/>
      <c r="BT25" s="441"/>
      <c r="BU25" s="442"/>
      <c r="BV25" s="440">
        <v>291003</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172</v>
      </c>
      <c r="F26" s="419"/>
      <c r="G26" s="419"/>
      <c r="H26" s="419"/>
      <c r="I26" s="419"/>
      <c r="J26" s="419"/>
      <c r="K26" s="420"/>
      <c r="L26" s="421">
        <v>1</v>
      </c>
      <c r="M26" s="422"/>
      <c r="N26" s="422"/>
      <c r="O26" s="422"/>
      <c r="P26" s="423"/>
      <c r="Q26" s="421">
        <v>5720</v>
      </c>
      <c r="R26" s="422"/>
      <c r="S26" s="422"/>
      <c r="T26" s="422"/>
      <c r="U26" s="422"/>
      <c r="V26" s="423"/>
      <c r="W26" s="487"/>
      <c r="X26" s="478"/>
      <c r="Y26" s="479"/>
      <c r="Z26" s="418" t="s">
        <v>173</v>
      </c>
      <c r="AA26" s="500"/>
      <c r="AB26" s="500"/>
      <c r="AC26" s="500"/>
      <c r="AD26" s="500"/>
      <c r="AE26" s="500"/>
      <c r="AF26" s="500"/>
      <c r="AG26" s="501"/>
      <c r="AH26" s="421" t="s">
        <v>170</v>
      </c>
      <c r="AI26" s="422"/>
      <c r="AJ26" s="422"/>
      <c r="AK26" s="422"/>
      <c r="AL26" s="423"/>
      <c r="AM26" s="421" t="s">
        <v>170</v>
      </c>
      <c r="AN26" s="422"/>
      <c r="AO26" s="422"/>
      <c r="AP26" s="422"/>
      <c r="AQ26" s="422"/>
      <c r="AR26" s="423"/>
      <c r="AS26" s="421" t="s">
        <v>170</v>
      </c>
      <c r="AT26" s="422"/>
      <c r="AU26" s="422"/>
      <c r="AV26" s="422"/>
      <c r="AW26" s="422"/>
      <c r="AX26" s="424"/>
      <c r="AY26" s="454" t="s">
        <v>174</v>
      </c>
      <c r="AZ26" s="455"/>
      <c r="BA26" s="455"/>
      <c r="BB26" s="455"/>
      <c r="BC26" s="455"/>
      <c r="BD26" s="455"/>
      <c r="BE26" s="455"/>
      <c r="BF26" s="455"/>
      <c r="BG26" s="455"/>
      <c r="BH26" s="455"/>
      <c r="BI26" s="455"/>
      <c r="BJ26" s="455"/>
      <c r="BK26" s="455"/>
      <c r="BL26" s="455"/>
      <c r="BM26" s="456"/>
      <c r="BN26" s="445" t="s">
        <v>170</v>
      </c>
      <c r="BO26" s="446"/>
      <c r="BP26" s="446"/>
      <c r="BQ26" s="446"/>
      <c r="BR26" s="446"/>
      <c r="BS26" s="446"/>
      <c r="BT26" s="446"/>
      <c r="BU26" s="447"/>
      <c r="BV26" s="445" t="s">
        <v>170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175</v>
      </c>
      <c r="F27" s="419"/>
      <c r="G27" s="419"/>
      <c r="H27" s="419"/>
      <c r="I27" s="419"/>
      <c r="J27" s="419"/>
      <c r="K27" s="420"/>
      <c r="L27" s="421">
        <v>1</v>
      </c>
      <c r="M27" s="422"/>
      <c r="N27" s="422"/>
      <c r="O27" s="422"/>
      <c r="P27" s="423"/>
      <c r="Q27" s="421">
        <v>3280</v>
      </c>
      <c r="R27" s="422"/>
      <c r="S27" s="422"/>
      <c r="T27" s="422"/>
      <c r="U27" s="422"/>
      <c r="V27" s="423"/>
      <c r="W27" s="487"/>
      <c r="X27" s="478"/>
      <c r="Y27" s="479"/>
      <c r="Z27" s="418" t="s">
        <v>176</v>
      </c>
      <c r="AA27" s="419"/>
      <c r="AB27" s="419"/>
      <c r="AC27" s="419"/>
      <c r="AD27" s="419"/>
      <c r="AE27" s="419"/>
      <c r="AF27" s="419"/>
      <c r="AG27" s="420"/>
      <c r="AH27" s="421" t="s">
        <v>132</v>
      </c>
      <c r="AI27" s="422"/>
      <c r="AJ27" s="422"/>
      <c r="AK27" s="422"/>
      <c r="AL27" s="423"/>
      <c r="AM27" s="421" t="s">
        <v>170</v>
      </c>
      <c r="AN27" s="422"/>
      <c r="AO27" s="422"/>
      <c r="AP27" s="422"/>
      <c r="AQ27" s="422"/>
      <c r="AR27" s="423"/>
      <c r="AS27" s="421" t="s">
        <v>170</v>
      </c>
      <c r="AT27" s="422"/>
      <c r="AU27" s="422"/>
      <c r="AV27" s="422"/>
      <c r="AW27" s="422"/>
      <c r="AX27" s="424"/>
      <c r="AY27" s="451" t="s">
        <v>177</v>
      </c>
      <c r="AZ27" s="452"/>
      <c r="BA27" s="452"/>
      <c r="BB27" s="452"/>
      <c r="BC27" s="452"/>
      <c r="BD27" s="452"/>
      <c r="BE27" s="452"/>
      <c r="BF27" s="452"/>
      <c r="BG27" s="452"/>
      <c r="BH27" s="452"/>
      <c r="BI27" s="452"/>
      <c r="BJ27" s="452"/>
      <c r="BK27" s="452"/>
      <c r="BL27" s="452"/>
      <c r="BM27" s="453"/>
      <c r="BN27" s="448">
        <v>306419</v>
      </c>
      <c r="BO27" s="449"/>
      <c r="BP27" s="449"/>
      <c r="BQ27" s="449"/>
      <c r="BR27" s="449"/>
      <c r="BS27" s="449"/>
      <c r="BT27" s="449"/>
      <c r="BU27" s="450"/>
      <c r="BV27" s="448">
        <v>306233</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178</v>
      </c>
      <c r="F28" s="419"/>
      <c r="G28" s="419"/>
      <c r="H28" s="419"/>
      <c r="I28" s="419"/>
      <c r="J28" s="419"/>
      <c r="K28" s="420"/>
      <c r="L28" s="421">
        <v>1</v>
      </c>
      <c r="M28" s="422"/>
      <c r="N28" s="422"/>
      <c r="O28" s="422"/>
      <c r="P28" s="423"/>
      <c r="Q28" s="421">
        <v>2730</v>
      </c>
      <c r="R28" s="422"/>
      <c r="S28" s="422"/>
      <c r="T28" s="422"/>
      <c r="U28" s="422"/>
      <c r="V28" s="423"/>
      <c r="W28" s="487"/>
      <c r="X28" s="478"/>
      <c r="Y28" s="479"/>
      <c r="Z28" s="418" t="s">
        <v>179</v>
      </c>
      <c r="AA28" s="419"/>
      <c r="AB28" s="419"/>
      <c r="AC28" s="419"/>
      <c r="AD28" s="419"/>
      <c r="AE28" s="419"/>
      <c r="AF28" s="419"/>
      <c r="AG28" s="420"/>
      <c r="AH28" s="421" t="s">
        <v>170</v>
      </c>
      <c r="AI28" s="422"/>
      <c r="AJ28" s="422"/>
      <c r="AK28" s="422"/>
      <c r="AL28" s="423"/>
      <c r="AM28" s="421" t="s">
        <v>170</v>
      </c>
      <c r="AN28" s="422"/>
      <c r="AO28" s="422"/>
      <c r="AP28" s="422"/>
      <c r="AQ28" s="422"/>
      <c r="AR28" s="423"/>
      <c r="AS28" s="421" t="s">
        <v>170</v>
      </c>
      <c r="AT28" s="422"/>
      <c r="AU28" s="422"/>
      <c r="AV28" s="422"/>
      <c r="AW28" s="422"/>
      <c r="AX28" s="424"/>
      <c r="AY28" s="428" t="s">
        <v>180</v>
      </c>
      <c r="AZ28" s="429"/>
      <c r="BA28" s="429"/>
      <c r="BB28" s="430"/>
      <c r="BC28" s="437" t="s">
        <v>42</v>
      </c>
      <c r="BD28" s="438"/>
      <c r="BE28" s="438"/>
      <c r="BF28" s="438"/>
      <c r="BG28" s="438"/>
      <c r="BH28" s="438"/>
      <c r="BI28" s="438"/>
      <c r="BJ28" s="438"/>
      <c r="BK28" s="438"/>
      <c r="BL28" s="438"/>
      <c r="BM28" s="439"/>
      <c r="BN28" s="440">
        <v>3179241</v>
      </c>
      <c r="BO28" s="441"/>
      <c r="BP28" s="441"/>
      <c r="BQ28" s="441"/>
      <c r="BR28" s="441"/>
      <c r="BS28" s="441"/>
      <c r="BT28" s="441"/>
      <c r="BU28" s="442"/>
      <c r="BV28" s="440">
        <v>3172193</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181</v>
      </c>
      <c r="F29" s="419"/>
      <c r="G29" s="419"/>
      <c r="H29" s="419"/>
      <c r="I29" s="419"/>
      <c r="J29" s="419"/>
      <c r="K29" s="420"/>
      <c r="L29" s="421">
        <v>14</v>
      </c>
      <c r="M29" s="422"/>
      <c r="N29" s="422"/>
      <c r="O29" s="422"/>
      <c r="P29" s="423"/>
      <c r="Q29" s="421">
        <v>2460</v>
      </c>
      <c r="R29" s="422"/>
      <c r="S29" s="422"/>
      <c r="T29" s="422"/>
      <c r="U29" s="422"/>
      <c r="V29" s="423"/>
      <c r="W29" s="488"/>
      <c r="X29" s="489"/>
      <c r="Y29" s="490"/>
      <c r="Z29" s="418" t="s">
        <v>182</v>
      </c>
      <c r="AA29" s="419"/>
      <c r="AB29" s="419"/>
      <c r="AC29" s="419"/>
      <c r="AD29" s="419"/>
      <c r="AE29" s="419"/>
      <c r="AF29" s="419"/>
      <c r="AG29" s="420"/>
      <c r="AH29" s="421">
        <v>161</v>
      </c>
      <c r="AI29" s="422"/>
      <c r="AJ29" s="422"/>
      <c r="AK29" s="422"/>
      <c r="AL29" s="423"/>
      <c r="AM29" s="421">
        <v>511497</v>
      </c>
      <c r="AN29" s="422"/>
      <c r="AO29" s="422"/>
      <c r="AP29" s="422"/>
      <c r="AQ29" s="422"/>
      <c r="AR29" s="423"/>
      <c r="AS29" s="421">
        <v>3177</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399064</v>
      </c>
      <c r="BO29" s="446"/>
      <c r="BP29" s="446"/>
      <c r="BQ29" s="446"/>
      <c r="BR29" s="446"/>
      <c r="BS29" s="446"/>
      <c r="BT29" s="446"/>
      <c r="BU29" s="447"/>
      <c r="BV29" s="445">
        <v>398816</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99.1</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9636799</v>
      </c>
      <c r="BO30" s="449"/>
      <c r="BP30" s="449"/>
      <c r="BQ30" s="449"/>
      <c r="BR30" s="449"/>
      <c r="BS30" s="449"/>
      <c r="BT30" s="449"/>
      <c r="BU30" s="450"/>
      <c r="BV30" s="448">
        <v>9840786</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193</v>
      </c>
      <c r="V33" s="408"/>
      <c r="W33" s="407" t="s">
        <v>192</v>
      </c>
      <c r="X33" s="407"/>
      <c r="Y33" s="407"/>
      <c r="Z33" s="407"/>
      <c r="AA33" s="407"/>
      <c r="AB33" s="407"/>
      <c r="AC33" s="407"/>
      <c r="AD33" s="407"/>
      <c r="AE33" s="407"/>
      <c r="AF33" s="407"/>
      <c r="AG33" s="407"/>
      <c r="AH33" s="407"/>
      <c r="AI33" s="407"/>
      <c r="AJ33" s="407"/>
      <c r="AK33" s="407"/>
      <c r="AL33" s="195"/>
      <c r="AM33" s="408" t="s">
        <v>194</v>
      </c>
      <c r="AN33" s="408"/>
      <c r="AO33" s="407" t="s">
        <v>192</v>
      </c>
      <c r="AP33" s="407"/>
      <c r="AQ33" s="407"/>
      <c r="AR33" s="407"/>
      <c r="AS33" s="407"/>
      <c r="AT33" s="407"/>
      <c r="AU33" s="407"/>
      <c r="AV33" s="407"/>
      <c r="AW33" s="407"/>
      <c r="AX33" s="407"/>
      <c r="AY33" s="407"/>
      <c r="AZ33" s="407"/>
      <c r="BA33" s="407"/>
      <c r="BB33" s="407"/>
      <c r="BC33" s="407"/>
      <c r="BD33" s="196"/>
      <c r="BE33" s="407" t="s">
        <v>195</v>
      </c>
      <c r="BF33" s="407"/>
      <c r="BG33" s="407" t="s">
        <v>196</v>
      </c>
      <c r="BH33" s="407"/>
      <c r="BI33" s="407"/>
      <c r="BJ33" s="407"/>
      <c r="BK33" s="407"/>
      <c r="BL33" s="407"/>
      <c r="BM33" s="407"/>
      <c r="BN33" s="407"/>
      <c r="BO33" s="407"/>
      <c r="BP33" s="407"/>
      <c r="BQ33" s="407"/>
      <c r="BR33" s="407"/>
      <c r="BS33" s="407"/>
      <c r="BT33" s="407"/>
      <c r="BU33" s="407"/>
      <c r="BV33" s="196"/>
      <c r="BW33" s="408" t="s">
        <v>195</v>
      </c>
      <c r="BX33" s="408"/>
      <c r="BY33" s="407" t="s">
        <v>197</v>
      </c>
      <c r="BZ33" s="407"/>
      <c r="CA33" s="407"/>
      <c r="CB33" s="407"/>
      <c r="CC33" s="407"/>
      <c r="CD33" s="407"/>
      <c r="CE33" s="407"/>
      <c r="CF33" s="407"/>
      <c r="CG33" s="407"/>
      <c r="CH33" s="407"/>
      <c r="CI33" s="407"/>
      <c r="CJ33" s="407"/>
      <c r="CK33" s="407"/>
      <c r="CL33" s="407"/>
      <c r="CM33" s="407"/>
      <c r="CN33" s="195"/>
      <c r="CO33" s="408" t="s">
        <v>193</v>
      </c>
      <c r="CP33" s="408"/>
      <c r="CQ33" s="407" t="s">
        <v>198</v>
      </c>
      <c r="CR33" s="407"/>
      <c r="CS33" s="407"/>
      <c r="CT33" s="407"/>
      <c r="CU33" s="407"/>
      <c r="CV33" s="407"/>
      <c r="CW33" s="407"/>
      <c r="CX33" s="407"/>
      <c r="CY33" s="407"/>
      <c r="CZ33" s="407"/>
      <c r="DA33" s="407"/>
      <c r="DB33" s="407"/>
      <c r="DC33" s="407"/>
      <c r="DD33" s="407"/>
      <c r="DE33" s="407"/>
      <c r="DF33" s="195"/>
      <c r="DG33" s="406" t="s">
        <v>199</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4</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8</v>
      </c>
      <c r="AN34" s="404"/>
      <c r="AO34" s="403" t="str">
        <f>IF('各会計、関係団体の財政状況及び健全化判断比率'!B32="","",'各会計、関係団体の財政状況及び健全化判断比率'!B32)</f>
        <v>水道事業特別会計</v>
      </c>
      <c r="AP34" s="403"/>
      <c r="AQ34" s="403"/>
      <c r="AR34" s="403"/>
      <c r="AS34" s="403"/>
      <c r="AT34" s="403"/>
      <c r="AU34" s="403"/>
      <c r="AV34" s="403"/>
      <c r="AW34" s="403"/>
      <c r="AX34" s="403"/>
      <c r="AY34" s="403"/>
      <c r="AZ34" s="403"/>
      <c r="BA34" s="403"/>
      <c r="BB34" s="403"/>
      <c r="BC34" s="403"/>
      <c r="BD34" s="193"/>
      <c r="BE34" s="404">
        <f>IF(BG34="","",MAX(C34:D43,U34:V43,AM34:AN43)+1)</f>
        <v>9</v>
      </c>
      <c r="BF34" s="404"/>
      <c r="BG34" s="403" t="str">
        <f>IF('各会計、関係団体の財政状況及び健全化判断比率'!B33="","",'各会計、関係団体の財政状況及び健全化判断比率'!B33)</f>
        <v>農業集落排水事業特別会計</v>
      </c>
      <c r="BH34" s="403"/>
      <c r="BI34" s="403"/>
      <c r="BJ34" s="403"/>
      <c r="BK34" s="403"/>
      <c r="BL34" s="403"/>
      <c r="BM34" s="403"/>
      <c r="BN34" s="403"/>
      <c r="BO34" s="403"/>
      <c r="BP34" s="403"/>
      <c r="BQ34" s="403"/>
      <c r="BR34" s="403"/>
      <c r="BS34" s="403"/>
      <c r="BT34" s="403"/>
      <c r="BU34" s="403"/>
      <c r="BV34" s="193"/>
      <c r="BW34" s="404" t="str">
        <f>IF(BY34="","",MAX(C34:D43,U34:V43,AM34:AN43,BE34:BF43)+1)</f>
        <v/>
      </c>
      <c r="BX34" s="404"/>
      <c r="BY34" s="403" t="str">
        <f>IF('各会計、関係団体の財政状況及び健全化判断比率'!B68="","",'各会計、関係団体の財政状況及び健全化判断比率'!B68)</f>
        <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住宅新築資金等事業特別会計</v>
      </c>
      <c r="F35" s="403"/>
      <c r="G35" s="403"/>
      <c r="H35" s="403"/>
      <c r="I35" s="403"/>
      <c r="J35" s="403"/>
      <c r="K35" s="403"/>
      <c r="L35" s="403"/>
      <c r="M35" s="403"/>
      <c r="N35" s="403"/>
      <c r="O35" s="403"/>
      <c r="P35" s="403"/>
      <c r="Q35" s="403"/>
      <c r="R35" s="403"/>
      <c r="S35" s="403"/>
      <c r="T35" s="193"/>
      <c r="U35" s="404">
        <f>IF(W35="","",U34+1)</f>
        <v>5</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10</v>
      </c>
      <c r="BF35" s="404"/>
      <c r="BG35" s="403" t="str">
        <f>IF('各会計、関係団体の財政状況及び健全化判断比率'!B34="","",'各会計、関係団体の財政状況及び健全化判断比率'!B34)</f>
        <v>公共下水道事業特別会計</v>
      </c>
      <c r="BH35" s="403"/>
      <c r="BI35" s="403"/>
      <c r="BJ35" s="403"/>
      <c r="BK35" s="403"/>
      <c r="BL35" s="403"/>
      <c r="BM35" s="403"/>
      <c r="BN35" s="403"/>
      <c r="BO35" s="403"/>
      <c r="BP35" s="403"/>
      <c r="BQ35" s="403"/>
      <c r="BR35" s="403"/>
      <c r="BS35" s="403"/>
      <c r="BT35" s="403"/>
      <c r="BU35" s="403"/>
      <c r="BV35" s="193"/>
      <c r="BW35" s="404" t="str">
        <f t="shared" ref="BW35:BW43" si="2">IF(BY35="","",BW34+1)</f>
        <v/>
      </c>
      <c r="BX35" s="404"/>
      <c r="BY35" s="403" t="str">
        <f>IF('各会計、関係団体の財政状況及び健全化判断比率'!B69="","",'各会計、関係団体の財政状況及び健全化判断比率'!B69)</f>
        <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f>IF(E36="","",C35+1)</f>
        <v>3</v>
      </c>
      <c r="D36" s="404"/>
      <c r="E36" s="403" t="str">
        <f>IF('各会計、関係団体の財政状況及び健全化判断比率'!B9="","",'各会計、関係団体の財政状況及び健全化判断比率'!B9)</f>
        <v>土地取得特別会計</v>
      </c>
      <c r="F36" s="403"/>
      <c r="G36" s="403"/>
      <c r="H36" s="403"/>
      <c r="I36" s="403"/>
      <c r="J36" s="403"/>
      <c r="K36" s="403"/>
      <c r="L36" s="403"/>
      <c r="M36" s="403"/>
      <c r="N36" s="403"/>
      <c r="O36" s="403"/>
      <c r="P36" s="403"/>
      <c r="Q36" s="403"/>
      <c r="R36" s="403"/>
      <c r="S36" s="403"/>
      <c r="T36" s="193"/>
      <c r="U36" s="404">
        <f t="shared" ref="U36:U43" si="4">IF(W36="","",U35+1)</f>
        <v>6</v>
      </c>
      <c r="V36" s="404"/>
      <c r="W36" s="403" t="str">
        <f>IF('各会計、関係団体の財政状況及び健全化判断比率'!B30="","",'各会計、関係団体の財政状況及び健全化判断比率'!B30)</f>
        <v>介護保険事業特別会計（保険事業勘定）</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t="str">
        <f t="shared" si="2"/>
        <v/>
      </c>
      <c r="BX36" s="404"/>
      <c r="BY36" s="403" t="str">
        <f>IF('各会計、関係団体の財政状況及び健全化判断比率'!B70="","",'各会計、関係団体の財政状況及び健全化判断比率'!B70)</f>
        <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7</v>
      </c>
      <c r="V37" s="404"/>
      <c r="W37" s="403" t="str">
        <f>IF('各会計、関係団体の財政状況及び健全化判断比率'!B31="","",'各会計、関係団体の財政状況及び健全化判断比率'!B31)</f>
        <v>介護保険事業特別会計（サービス事業勘定）</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t="str">
        <f t="shared" si="2"/>
        <v/>
      </c>
      <c r="BX37" s="404"/>
      <c r="BY37" s="403" t="str">
        <f>IF('各会計、関係団体の財政状況及び健全化判断比率'!B71="","",'各会計、関係団体の財政状況及び健全化判断比率'!B71)</f>
        <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gav/04JTl301CKPc6+KYvT+Q0luv7LnNsJ+jWto4waXr9nSbCDjI5OmzWW5lAgwNMNtfULwlDJhJPPQO/MMong==" saltValue="Xbi9QJ5RrL8MX2SFV+EWN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048576"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224" t="s">
        <v>554</v>
      </c>
      <c r="D34" s="1224"/>
      <c r="E34" s="1225"/>
      <c r="F34" s="32" t="s">
        <v>555</v>
      </c>
      <c r="G34" s="33" t="s">
        <v>556</v>
      </c>
      <c r="H34" s="33" t="s">
        <v>557</v>
      </c>
      <c r="I34" s="33" t="s">
        <v>558</v>
      </c>
      <c r="J34" s="34" t="s">
        <v>559</v>
      </c>
      <c r="K34" s="22"/>
      <c r="L34" s="22"/>
      <c r="M34" s="22"/>
      <c r="N34" s="22"/>
      <c r="O34" s="22"/>
      <c r="P34" s="22"/>
    </row>
    <row r="35" spans="1:16" ht="39" customHeight="1">
      <c r="A35" s="22"/>
      <c r="B35" s="35"/>
      <c r="C35" s="1218" t="s">
        <v>560</v>
      </c>
      <c r="D35" s="1219"/>
      <c r="E35" s="1220"/>
      <c r="F35" s="36">
        <v>12.63</v>
      </c>
      <c r="G35" s="37">
        <v>13.59</v>
      </c>
      <c r="H35" s="37">
        <v>15.53</v>
      </c>
      <c r="I35" s="37">
        <v>14.51</v>
      </c>
      <c r="J35" s="38">
        <v>12.2</v>
      </c>
      <c r="K35" s="22"/>
      <c r="L35" s="22"/>
      <c r="M35" s="22"/>
      <c r="N35" s="22"/>
      <c r="O35" s="22"/>
      <c r="P35" s="22"/>
    </row>
    <row r="36" spans="1:16" ht="39" customHeight="1">
      <c r="A36" s="22"/>
      <c r="B36" s="35"/>
      <c r="C36" s="1218" t="s">
        <v>561</v>
      </c>
      <c r="D36" s="1219"/>
      <c r="E36" s="1220"/>
      <c r="F36" s="36">
        <v>8.36</v>
      </c>
      <c r="G36" s="37">
        <v>8.74</v>
      </c>
      <c r="H36" s="37">
        <v>7.84</v>
      </c>
      <c r="I36" s="37">
        <v>8.02</v>
      </c>
      <c r="J36" s="38">
        <v>8.26</v>
      </c>
      <c r="K36" s="22"/>
      <c r="L36" s="22"/>
      <c r="M36" s="22"/>
      <c r="N36" s="22"/>
      <c r="O36" s="22"/>
      <c r="P36" s="22"/>
    </row>
    <row r="37" spans="1:16" ht="39" customHeight="1">
      <c r="A37" s="22"/>
      <c r="B37" s="35"/>
      <c r="C37" s="1218" t="s">
        <v>562</v>
      </c>
      <c r="D37" s="1219"/>
      <c r="E37" s="1220"/>
      <c r="F37" s="36">
        <v>0.21</v>
      </c>
      <c r="G37" s="37">
        <v>0.48</v>
      </c>
      <c r="H37" s="37">
        <v>1.41</v>
      </c>
      <c r="I37" s="37">
        <v>1.81</v>
      </c>
      <c r="J37" s="38">
        <v>1.0900000000000001</v>
      </c>
      <c r="K37" s="22"/>
      <c r="L37" s="22"/>
      <c r="M37" s="22"/>
      <c r="N37" s="22"/>
      <c r="O37" s="22"/>
      <c r="P37" s="22"/>
    </row>
    <row r="38" spans="1:16" ht="39" customHeight="1">
      <c r="A38" s="22"/>
      <c r="B38" s="35"/>
      <c r="C38" s="1218" t="s">
        <v>563</v>
      </c>
      <c r="D38" s="1219"/>
      <c r="E38" s="1220"/>
      <c r="F38" s="36">
        <v>1.04</v>
      </c>
      <c r="G38" s="37">
        <v>1.47</v>
      </c>
      <c r="H38" s="37">
        <v>0.4</v>
      </c>
      <c r="I38" s="37">
        <v>0.62</v>
      </c>
      <c r="J38" s="38">
        <v>0.93</v>
      </c>
      <c r="K38" s="22"/>
      <c r="L38" s="22"/>
      <c r="M38" s="22"/>
      <c r="N38" s="22"/>
      <c r="O38" s="22"/>
      <c r="P38" s="22"/>
    </row>
    <row r="39" spans="1:16" ht="39" customHeight="1">
      <c r="A39" s="22"/>
      <c r="B39" s="35"/>
      <c r="C39" s="1218" t="s">
        <v>564</v>
      </c>
      <c r="D39" s="1219"/>
      <c r="E39" s="1220"/>
      <c r="F39" s="36">
        <v>0.01</v>
      </c>
      <c r="G39" s="37">
        <v>0</v>
      </c>
      <c r="H39" s="37">
        <v>0.01</v>
      </c>
      <c r="I39" s="37">
        <v>0</v>
      </c>
      <c r="J39" s="38">
        <v>0.48</v>
      </c>
      <c r="K39" s="22"/>
      <c r="L39" s="22"/>
      <c r="M39" s="22"/>
      <c r="N39" s="22"/>
      <c r="O39" s="22"/>
      <c r="P39" s="22"/>
    </row>
    <row r="40" spans="1:16" ht="39" customHeight="1">
      <c r="A40" s="22"/>
      <c r="B40" s="35"/>
      <c r="C40" s="1218" t="s">
        <v>565</v>
      </c>
      <c r="D40" s="1219"/>
      <c r="E40" s="1220"/>
      <c r="F40" s="36">
        <v>0</v>
      </c>
      <c r="G40" s="37">
        <v>0</v>
      </c>
      <c r="H40" s="37">
        <v>0.02</v>
      </c>
      <c r="I40" s="37">
        <v>0</v>
      </c>
      <c r="J40" s="38">
        <v>0.42</v>
      </c>
      <c r="K40" s="22"/>
      <c r="L40" s="22"/>
      <c r="M40" s="22"/>
      <c r="N40" s="22"/>
      <c r="O40" s="22"/>
      <c r="P40" s="22"/>
    </row>
    <row r="41" spans="1:16" ht="39" customHeight="1">
      <c r="A41" s="22"/>
      <c r="B41" s="35"/>
      <c r="C41" s="1218" t="s">
        <v>566</v>
      </c>
      <c r="D41" s="1219"/>
      <c r="E41" s="1220"/>
      <c r="F41" s="36">
        <v>0.04</v>
      </c>
      <c r="G41" s="37">
        <v>0.04</v>
      </c>
      <c r="H41" s="37">
        <v>0.06</v>
      </c>
      <c r="I41" s="37">
        <v>0.04</v>
      </c>
      <c r="J41" s="38">
        <v>0.06</v>
      </c>
      <c r="K41" s="22"/>
      <c r="L41" s="22"/>
      <c r="M41" s="22"/>
      <c r="N41" s="22"/>
      <c r="O41" s="22"/>
      <c r="P41" s="22"/>
    </row>
    <row r="42" spans="1:16" ht="39" customHeight="1">
      <c r="A42" s="22"/>
      <c r="B42" s="39"/>
      <c r="C42" s="1218" t="s">
        <v>567</v>
      </c>
      <c r="D42" s="1219"/>
      <c r="E42" s="1220"/>
      <c r="F42" s="36" t="s">
        <v>505</v>
      </c>
      <c r="G42" s="37" t="s">
        <v>505</v>
      </c>
      <c r="H42" s="37" t="s">
        <v>505</v>
      </c>
      <c r="I42" s="37" t="s">
        <v>505</v>
      </c>
      <c r="J42" s="38" t="s">
        <v>505</v>
      </c>
      <c r="K42" s="22"/>
      <c r="L42" s="22"/>
      <c r="M42" s="22"/>
      <c r="N42" s="22"/>
      <c r="O42" s="22"/>
      <c r="P42" s="22"/>
    </row>
    <row r="43" spans="1:16" ht="39" customHeight="1" thickBot="1">
      <c r="A43" s="22"/>
      <c r="B43" s="40"/>
      <c r="C43" s="1221" t="s">
        <v>568</v>
      </c>
      <c r="D43" s="1222"/>
      <c r="E43" s="1223"/>
      <c r="F43" s="41">
        <v>0.1</v>
      </c>
      <c r="G43" s="42">
        <v>7.0000000000000007E-2</v>
      </c>
      <c r="H43" s="42">
        <v>0.04</v>
      </c>
      <c r="I43" s="42">
        <v>0.04</v>
      </c>
      <c r="J43" s="43">
        <v>0.01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UocSoVWM2IlMUkKc+s4Ub7M1051jXjexxhjYtl+/ikV13w//OsoWyjN0RVC8zMEjuyeMMC+bfbr9tS2yJPzqCQ==" saltValue="4kuLQNw/S+UMByaQfjhO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47"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234" t="s">
        <v>11</v>
      </c>
      <c r="C45" s="1235"/>
      <c r="D45" s="58"/>
      <c r="E45" s="1240" t="s">
        <v>12</v>
      </c>
      <c r="F45" s="1240"/>
      <c r="G45" s="1240"/>
      <c r="H45" s="1240"/>
      <c r="I45" s="1240"/>
      <c r="J45" s="1241"/>
      <c r="K45" s="59">
        <v>1014</v>
      </c>
      <c r="L45" s="60">
        <v>902</v>
      </c>
      <c r="M45" s="60">
        <v>902</v>
      </c>
      <c r="N45" s="60">
        <v>934</v>
      </c>
      <c r="O45" s="61">
        <v>899</v>
      </c>
      <c r="P45" s="48"/>
      <c r="Q45" s="48"/>
      <c r="R45" s="48"/>
      <c r="S45" s="48"/>
      <c r="T45" s="48"/>
      <c r="U45" s="48"/>
    </row>
    <row r="46" spans="1:21" ht="30.75" customHeight="1">
      <c r="A46" s="48"/>
      <c r="B46" s="1236"/>
      <c r="C46" s="1237"/>
      <c r="D46" s="62"/>
      <c r="E46" s="1228" t="s">
        <v>13</v>
      </c>
      <c r="F46" s="1228"/>
      <c r="G46" s="1228"/>
      <c r="H46" s="1228"/>
      <c r="I46" s="1228"/>
      <c r="J46" s="1229"/>
      <c r="K46" s="63" t="s">
        <v>505</v>
      </c>
      <c r="L46" s="64" t="s">
        <v>505</v>
      </c>
      <c r="M46" s="64" t="s">
        <v>505</v>
      </c>
      <c r="N46" s="64" t="s">
        <v>505</v>
      </c>
      <c r="O46" s="65" t="s">
        <v>505</v>
      </c>
      <c r="P46" s="48"/>
      <c r="Q46" s="48"/>
      <c r="R46" s="48"/>
      <c r="S46" s="48"/>
      <c r="T46" s="48"/>
      <c r="U46" s="48"/>
    </row>
    <row r="47" spans="1:21" ht="30.75" customHeight="1">
      <c r="A47" s="48"/>
      <c r="B47" s="1236"/>
      <c r="C47" s="1237"/>
      <c r="D47" s="62"/>
      <c r="E47" s="1228" t="s">
        <v>14</v>
      </c>
      <c r="F47" s="1228"/>
      <c r="G47" s="1228"/>
      <c r="H47" s="1228"/>
      <c r="I47" s="1228"/>
      <c r="J47" s="1229"/>
      <c r="K47" s="63" t="s">
        <v>505</v>
      </c>
      <c r="L47" s="64" t="s">
        <v>505</v>
      </c>
      <c r="M47" s="64" t="s">
        <v>505</v>
      </c>
      <c r="N47" s="64" t="s">
        <v>505</v>
      </c>
      <c r="O47" s="65" t="s">
        <v>505</v>
      </c>
      <c r="P47" s="48"/>
      <c r="Q47" s="48"/>
      <c r="R47" s="48"/>
      <c r="S47" s="48"/>
      <c r="T47" s="48"/>
      <c r="U47" s="48"/>
    </row>
    <row r="48" spans="1:21" ht="30.75" customHeight="1">
      <c r="A48" s="48"/>
      <c r="B48" s="1236"/>
      <c r="C48" s="1237"/>
      <c r="D48" s="62"/>
      <c r="E48" s="1228" t="s">
        <v>15</v>
      </c>
      <c r="F48" s="1228"/>
      <c r="G48" s="1228"/>
      <c r="H48" s="1228"/>
      <c r="I48" s="1228"/>
      <c r="J48" s="1229"/>
      <c r="K48" s="63">
        <v>223</v>
      </c>
      <c r="L48" s="64">
        <v>246</v>
      </c>
      <c r="M48" s="64">
        <v>243</v>
      </c>
      <c r="N48" s="64">
        <v>248</v>
      </c>
      <c r="O48" s="65">
        <v>239</v>
      </c>
      <c r="P48" s="48"/>
      <c r="Q48" s="48"/>
      <c r="R48" s="48"/>
      <c r="S48" s="48"/>
      <c r="T48" s="48"/>
      <c r="U48" s="48"/>
    </row>
    <row r="49" spans="1:21" ht="30.75" customHeight="1">
      <c r="A49" s="48"/>
      <c r="B49" s="1236"/>
      <c r="C49" s="1237"/>
      <c r="D49" s="62"/>
      <c r="E49" s="1228" t="s">
        <v>16</v>
      </c>
      <c r="F49" s="1228"/>
      <c r="G49" s="1228"/>
      <c r="H49" s="1228"/>
      <c r="I49" s="1228"/>
      <c r="J49" s="1229"/>
      <c r="K49" s="63">
        <v>4</v>
      </c>
      <c r="L49" s="64">
        <v>6</v>
      </c>
      <c r="M49" s="64">
        <v>7</v>
      </c>
      <c r="N49" s="64">
        <v>17</v>
      </c>
      <c r="O49" s="65">
        <v>10</v>
      </c>
      <c r="P49" s="48"/>
      <c r="Q49" s="48"/>
      <c r="R49" s="48"/>
      <c r="S49" s="48"/>
      <c r="T49" s="48"/>
      <c r="U49" s="48"/>
    </row>
    <row r="50" spans="1:21" ht="30.75" customHeight="1">
      <c r="A50" s="48"/>
      <c r="B50" s="1236"/>
      <c r="C50" s="1237"/>
      <c r="D50" s="62"/>
      <c r="E50" s="1228" t="s">
        <v>17</v>
      </c>
      <c r="F50" s="1228"/>
      <c r="G50" s="1228"/>
      <c r="H50" s="1228"/>
      <c r="I50" s="1228"/>
      <c r="J50" s="1229"/>
      <c r="K50" s="63">
        <v>42</v>
      </c>
      <c r="L50" s="64">
        <v>41</v>
      </c>
      <c r="M50" s="64">
        <v>52</v>
      </c>
      <c r="N50" s="64">
        <v>41</v>
      </c>
      <c r="O50" s="65">
        <v>50</v>
      </c>
      <c r="P50" s="48"/>
      <c r="Q50" s="48"/>
      <c r="R50" s="48"/>
      <c r="S50" s="48"/>
      <c r="T50" s="48"/>
      <c r="U50" s="48"/>
    </row>
    <row r="51" spans="1:21" ht="30.75" customHeight="1">
      <c r="A51" s="48"/>
      <c r="B51" s="1238"/>
      <c r="C51" s="1239"/>
      <c r="D51" s="66"/>
      <c r="E51" s="1228" t="s">
        <v>18</v>
      </c>
      <c r="F51" s="1228"/>
      <c r="G51" s="1228"/>
      <c r="H51" s="1228"/>
      <c r="I51" s="1228"/>
      <c r="J51" s="1229"/>
      <c r="K51" s="63" t="s">
        <v>505</v>
      </c>
      <c r="L51" s="64" t="s">
        <v>505</v>
      </c>
      <c r="M51" s="64" t="s">
        <v>505</v>
      </c>
      <c r="N51" s="64" t="s">
        <v>505</v>
      </c>
      <c r="O51" s="65" t="s">
        <v>505</v>
      </c>
      <c r="P51" s="48"/>
      <c r="Q51" s="48"/>
      <c r="R51" s="48"/>
      <c r="S51" s="48"/>
      <c r="T51" s="48"/>
      <c r="U51" s="48"/>
    </row>
    <row r="52" spans="1:21" ht="30.75" customHeight="1">
      <c r="A52" s="48"/>
      <c r="B52" s="1226" t="s">
        <v>19</v>
      </c>
      <c r="C52" s="1227"/>
      <c r="D52" s="66"/>
      <c r="E52" s="1228" t="s">
        <v>20</v>
      </c>
      <c r="F52" s="1228"/>
      <c r="G52" s="1228"/>
      <c r="H52" s="1228"/>
      <c r="I52" s="1228"/>
      <c r="J52" s="1229"/>
      <c r="K52" s="63">
        <v>977</v>
      </c>
      <c r="L52" s="64">
        <v>1004</v>
      </c>
      <c r="M52" s="64">
        <v>1004</v>
      </c>
      <c r="N52" s="64">
        <v>1029</v>
      </c>
      <c r="O52" s="65">
        <v>997</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306</v>
      </c>
      <c r="L53" s="69">
        <v>191</v>
      </c>
      <c r="M53" s="69">
        <v>200</v>
      </c>
      <c r="N53" s="69">
        <v>211</v>
      </c>
      <c r="O53" s="70">
        <v>201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gmFZDy3r52hTesePhz6u5wX4p2ZZ5ET9kCHn68Xb2IwKridYB1MqCtmpwshIR60J39vuOC8BIpoVyPyX9Iq4xw==" saltValue="ShLTzv32mehOgYO05EQ45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1"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547</v>
      </c>
      <c r="J40" s="79" t="s">
        <v>548</v>
      </c>
      <c r="K40" s="79" t="s">
        <v>549</v>
      </c>
      <c r="L40" s="79" t="s">
        <v>550</v>
      </c>
      <c r="M40" s="80" t="s">
        <v>551</v>
      </c>
    </row>
    <row r="41" spans="2:13" ht="27.75" customHeight="1">
      <c r="B41" s="1254" t="s">
        <v>24</v>
      </c>
      <c r="C41" s="1255"/>
      <c r="D41" s="81"/>
      <c r="E41" s="1256" t="s">
        <v>25</v>
      </c>
      <c r="F41" s="1256"/>
      <c r="G41" s="1256"/>
      <c r="H41" s="1257"/>
      <c r="I41" s="82">
        <v>10503</v>
      </c>
      <c r="J41" s="83">
        <v>10551</v>
      </c>
      <c r="K41" s="83">
        <v>10946</v>
      </c>
      <c r="L41" s="83">
        <v>11115</v>
      </c>
      <c r="M41" s="84">
        <v>11223</v>
      </c>
    </row>
    <row r="42" spans="2:13" ht="27.75" customHeight="1">
      <c r="B42" s="1244"/>
      <c r="C42" s="1245"/>
      <c r="D42" s="85"/>
      <c r="E42" s="1248" t="s">
        <v>26</v>
      </c>
      <c r="F42" s="1248"/>
      <c r="G42" s="1248"/>
      <c r="H42" s="1249"/>
      <c r="I42" s="86">
        <v>219</v>
      </c>
      <c r="J42" s="87">
        <v>402</v>
      </c>
      <c r="K42" s="87">
        <v>351</v>
      </c>
      <c r="L42" s="87">
        <v>291</v>
      </c>
      <c r="M42" s="88">
        <v>232</v>
      </c>
    </row>
    <row r="43" spans="2:13" ht="27.75" customHeight="1">
      <c r="B43" s="1244"/>
      <c r="C43" s="1245"/>
      <c r="D43" s="85"/>
      <c r="E43" s="1248" t="s">
        <v>27</v>
      </c>
      <c r="F43" s="1248"/>
      <c r="G43" s="1248"/>
      <c r="H43" s="1249"/>
      <c r="I43" s="86">
        <v>3410</v>
      </c>
      <c r="J43" s="87">
        <v>3489</v>
      </c>
      <c r="K43" s="87">
        <v>3577</v>
      </c>
      <c r="L43" s="87">
        <v>3417</v>
      </c>
      <c r="M43" s="88">
        <v>3199</v>
      </c>
    </row>
    <row r="44" spans="2:13" ht="27.75" customHeight="1">
      <c r="B44" s="1244"/>
      <c r="C44" s="1245"/>
      <c r="D44" s="85"/>
      <c r="E44" s="1248" t="s">
        <v>28</v>
      </c>
      <c r="F44" s="1248"/>
      <c r="G44" s="1248"/>
      <c r="H44" s="1249"/>
      <c r="I44" s="86">
        <v>257</v>
      </c>
      <c r="J44" s="87">
        <v>812</v>
      </c>
      <c r="K44" s="87">
        <v>758</v>
      </c>
      <c r="L44" s="87">
        <v>778</v>
      </c>
      <c r="M44" s="88">
        <v>198</v>
      </c>
    </row>
    <row r="45" spans="2:13" ht="27.75" customHeight="1">
      <c r="B45" s="1244"/>
      <c r="C45" s="1245"/>
      <c r="D45" s="85"/>
      <c r="E45" s="1248" t="s">
        <v>29</v>
      </c>
      <c r="F45" s="1248"/>
      <c r="G45" s="1248"/>
      <c r="H45" s="1249"/>
      <c r="I45" s="86">
        <v>3117</v>
      </c>
      <c r="J45" s="87">
        <v>3037</v>
      </c>
      <c r="K45" s="87">
        <v>2922</v>
      </c>
      <c r="L45" s="87">
        <v>2892</v>
      </c>
      <c r="M45" s="88">
        <v>2845</v>
      </c>
    </row>
    <row r="46" spans="2:13" ht="27.75" customHeight="1">
      <c r="B46" s="1244"/>
      <c r="C46" s="1245"/>
      <c r="D46" s="89"/>
      <c r="E46" s="1248" t="s">
        <v>30</v>
      </c>
      <c r="F46" s="1248"/>
      <c r="G46" s="1248"/>
      <c r="H46" s="1249"/>
      <c r="I46" s="86" t="s">
        <v>505</v>
      </c>
      <c r="J46" s="87" t="s">
        <v>505</v>
      </c>
      <c r="K46" s="87" t="s">
        <v>505</v>
      </c>
      <c r="L46" s="87" t="s">
        <v>505</v>
      </c>
      <c r="M46" s="88" t="s">
        <v>505</v>
      </c>
    </row>
    <row r="47" spans="2:13" ht="27.75" customHeight="1">
      <c r="B47" s="1244"/>
      <c r="C47" s="1245"/>
      <c r="D47" s="90"/>
      <c r="E47" s="1258" t="s">
        <v>31</v>
      </c>
      <c r="F47" s="1259"/>
      <c r="G47" s="1259"/>
      <c r="H47" s="1260"/>
      <c r="I47" s="86" t="s">
        <v>505</v>
      </c>
      <c r="J47" s="87" t="s">
        <v>505</v>
      </c>
      <c r="K47" s="87" t="s">
        <v>505</v>
      </c>
      <c r="L47" s="87" t="s">
        <v>505</v>
      </c>
      <c r="M47" s="88" t="s">
        <v>505</v>
      </c>
    </row>
    <row r="48" spans="2:13" ht="27.75" customHeight="1">
      <c r="B48" s="1244"/>
      <c r="C48" s="1245"/>
      <c r="D48" s="85"/>
      <c r="E48" s="1248" t="s">
        <v>32</v>
      </c>
      <c r="F48" s="1248"/>
      <c r="G48" s="1248"/>
      <c r="H48" s="1249"/>
      <c r="I48" s="86" t="s">
        <v>505</v>
      </c>
      <c r="J48" s="87" t="s">
        <v>505</v>
      </c>
      <c r="K48" s="87" t="s">
        <v>505</v>
      </c>
      <c r="L48" s="87" t="s">
        <v>505</v>
      </c>
      <c r="M48" s="88" t="s">
        <v>505</v>
      </c>
    </row>
    <row r="49" spans="2:13" ht="27.75" customHeight="1">
      <c r="B49" s="1246"/>
      <c r="C49" s="1247"/>
      <c r="D49" s="85"/>
      <c r="E49" s="1248" t="s">
        <v>33</v>
      </c>
      <c r="F49" s="1248"/>
      <c r="G49" s="1248"/>
      <c r="H49" s="1249"/>
      <c r="I49" s="86" t="s">
        <v>505</v>
      </c>
      <c r="J49" s="87" t="s">
        <v>505</v>
      </c>
      <c r="K49" s="87" t="s">
        <v>505</v>
      </c>
      <c r="L49" s="87" t="s">
        <v>505</v>
      </c>
      <c r="M49" s="88" t="s">
        <v>505</v>
      </c>
    </row>
    <row r="50" spans="2:13" ht="27.75" customHeight="1">
      <c r="B50" s="1242" t="s">
        <v>34</v>
      </c>
      <c r="C50" s="1243"/>
      <c r="D50" s="91"/>
      <c r="E50" s="1248" t="s">
        <v>35</v>
      </c>
      <c r="F50" s="1248"/>
      <c r="G50" s="1248"/>
      <c r="H50" s="1249"/>
      <c r="I50" s="86">
        <v>9368</v>
      </c>
      <c r="J50" s="87">
        <v>9532</v>
      </c>
      <c r="K50" s="87">
        <v>10021</v>
      </c>
      <c r="L50" s="87">
        <v>10968</v>
      </c>
      <c r="M50" s="88">
        <v>11596</v>
      </c>
    </row>
    <row r="51" spans="2:13" ht="27.75" customHeight="1">
      <c r="B51" s="1244"/>
      <c r="C51" s="1245"/>
      <c r="D51" s="85"/>
      <c r="E51" s="1248" t="s">
        <v>36</v>
      </c>
      <c r="F51" s="1248"/>
      <c r="G51" s="1248"/>
      <c r="H51" s="1249"/>
      <c r="I51" s="86">
        <v>850</v>
      </c>
      <c r="J51" s="87">
        <v>845</v>
      </c>
      <c r="K51" s="87">
        <v>749</v>
      </c>
      <c r="L51" s="87">
        <v>661</v>
      </c>
      <c r="M51" s="88">
        <v>548</v>
      </c>
    </row>
    <row r="52" spans="2:13" ht="27.75" customHeight="1">
      <c r="B52" s="1246"/>
      <c r="C52" s="1247"/>
      <c r="D52" s="85"/>
      <c r="E52" s="1248" t="s">
        <v>37</v>
      </c>
      <c r="F52" s="1248"/>
      <c r="G52" s="1248"/>
      <c r="H52" s="1249"/>
      <c r="I52" s="86">
        <v>9701</v>
      </c>
      <c r="J52" s="87">
        <v>9690</v>
      </c>
      <c r="K52" s="87">
        <v>9743</v>
      </c>
      <c r="L52" s="87">
        <v>10045</v>
      </c>
      <c r="M52" s="88">
        <v>9864</v>
      </c>
    </row>
    <row r="53" spans="2:13" ht="27.75" customHeight="1" thickBot="1">
      <c r="B53" s="1250" t="s">
        <v>38</v>
      </c>
      <c r="C53" s="1251"/>
      <c r="D53" s="92"/>
      <c r="E53" s="1252" t="s">
        <v>39</v>
      </c>
      <c r="F53" s="1252"/>
      <c r="G53" s="1252"/>
      <c r="H53" s="1253"/>
      <c r="I53" s="93">
        <v>-2414</v>
      </c>
      <c r="J53" s="94">
        <v>-1777</v>
      </c>
      <c r="K53" s="94">
        <v>-1959</v>
      </c>
      <c r="L53" s="94">
        <v>-3181</v>
      </c>
      <c r="M53" s="95">
        <v>-4310</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y360pMJNeilz3LgJPCUHyYPeD2AJcymBOKB6L7zPFkRUgZXOKzT9Lyx4GRqKPDA5KD53h8FfAflARfDwFpPBhw==" saltValue="rZJ+IV/hDC8RgzNWNQMF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1048576"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549</v>
      </c>
      <c r="G54" s="104" t="s">
        <v>550</v>
      </c>
      <c r="H54" s="105" t="s">
        <v>551</v>
      </c>
    </row>
    <row r="55" spans="2:8" ht="52.5" customHeight="1">
      <c r="B55" s="106"/>
      <c r="C55" s="1269" t="s">
        <v>42</v>
      </c>
      <c r="D55" s="1269"/>
      <c r="E55" s="1270"/>
      <c r="F55" s="107">
        <v>3166</v>
      </c>
      <c r="G55" s="107">
        <v>3172</v>
      </c>
      <c r="H55" s="108">
        <v>3179</v>
      </c>
    </row>
    <row r="56" spans="2:8" ht="52.5" customHeight="1">
      <c r="B56" s="109"/>
      <c r="C56" s="1271" t="s">
        <v>43</v>
      </c>
      <c r="D56" s="1271"/>
      <c r="E56" s="1272"/>
      <c r="F56" s="110">
        <v>398</v>
      </c>
      <c r="G56" s="110">
        <v>399</v>
      </c>
      <c r="H56" s="111">
        <v>399</v>
      </c>
    </row>
    <row r="57" spans="2:8" ht="53.25" customHeight="1">
      <c r="B57" s="109"/>
      <c r="C57" s="1273" t="s">
        <v>44</v>
      </c>
      <c r="D57" s="1273"/>
      <c r="E57" s="1274"/>
      <c r="F57" s="112">
        <v>9340</v>
      </c>
      <c r="G57" s="112">
        <v>9841</v>
      </c>
      <c r="H57" s="113">
        <v>9637</v>
      </c>
    </row>
    <row r="58" spans="2:8" ht="45.75" customHeight="1">
      <c r="B58" s="114"/>
      <c r="C58" s="1261" t="s">
        <v>45</v>
      </c>
      <c r="D58" s="1262"/>
      <c r="E58" s="1263"/>
      <c r="F58" s="115"/>
      <c r="G58" s="115"/>
      <c r="H58" s="116"/>
    </row>
    <row r="59" spans="2:8" ht="45.75" customHeight="1">
      <c r="B59" s="114"/>
      <c r="C59" s="1261" t="s">
        <v>45</v>
      </c>
      <c r="D59" s="1262"/>
      <c r="E59" s="1263"/>
      <c r="F59" s="115"/>
      <c r="G59" s="115"/>
      <c r="H59" s="116"/>
    </row>
    <row r="60" spans="2:8" ht="45.75" customHeight="1">
      <c r="B60" s="114"/>
      <c r="C60" s="1261" t="s">
        <v>45</v>
      </c>
      <c r="D60" s="1262"/>
      <c r="E60" s="1263"/>
      <c r="F60" s="115"/>
      <c r="G60" s="115"/>
      <c r="H60" s="116"/>
    </row>
    <row r="61" spans="2:8" ht="45.75" customHeight="1">
      <c r="B61" s="114"/>
      <c r="C61" s="1261" t="s">
        <v>45</v>
      </c>
      <c r="D61" s="1262"/>
      <c r="E61" s="1263"/>
      <c r="F61" s="115"/>
      <c r="G61" s="115"/>
      <c r="H61" s="116"/>
    </row>
    <row r="62" spans="2:8" ht="45.75" customHeight="1" thickBot="1">
      <c r="B62" s="117"/>
      <c r="C62" s="1264" t="s">
        <v>45</v>
      </c>
      <c r="D62" s="1265"/>
      <c r="E62" s="1266"/>
      <c r="F62" s="118"/>
      <c r="G62" s="118"/>
      <c r="H62" s="119"/>
    </row>
    <row r="63" spans="2:8" ht="52.5" customHeight="1" thickBot="1">
      <c r="B63" s="120"/>
      <c r="C63" s="1267" t="s">
        <v>46</v>
      </c>
      <c r="D63" s="1267"/>
      <c r="E63" s="1268"/>
      <c r="F63" s="121">
        <v>12904</v>
      </c>
      <c r="G63" s="121">
        <v>13412</v>
      </c>
      <c r="H63" s="122">
        <v>13215</v>
      </c>
    </row>
    <row r="64" spans="2:8" ht="15" customHeight="1"/>
    <row r="65" ht="0" hidden="1" customHeight="1"/>
    <row r="66" ht="0" hidden="1" customHeight="1"/>
  </sheetData>
  <sheetProtection algorithmName="SHA-512" hashValue="ARgSOfSfsJAUXMCwqRiWKD7k95U9xJiqudRWzSFFK/ZMdt1iRoLERmsR3Zq1t29lpiM6vUm3n0O4ItpP+orh1w==" saltValue="tQrUUEBg4t6x8DXRCNYb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N22" zoomScale="70" zoomScaleNormal="7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569</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569</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570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571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7" t="s">
        <v>580</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c r="B44" s="374"/>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c r="B45" s="374"/>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c r="B46" s="374"/>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c r="B47" s="374"/>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572</v>
      </c>
    </row>
    <row r="50" spans="1:109">
      <c r="B50" s="374"/>
      <c r="G50" s="1286"/>
      <c r="H50" s="1286"/>
      <c r="I50" s="1286"/>
      <c r="J50" s="1286"/>
      <c r="K50" s="384"/>
      <c r="L50" s="384"/>
      <c r="M50" s="385"/>
      <c r="N50" s="385"/>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547</v>
      </c>
      <c r="BQ50" s="1290"/>
      <c r="BR50" s="1290"/>
      <c r="BS50" s="1290"/>
      <c r="BT50" s="1290"/>
      <c r="BU50" s="1290"/>
      <c r="BV50" s="1290"/>
      <c r="BW50" s="1290"/>
      <c r="BX50" s="1290" t="s">
        <v>548</v>
      </c>
      <c r="BY50" s="1290"/>
      <c r="BZ50" s="1290"/>
      <c r="CA50" s="1290"/>
      <c r="CB50" s="1290"/>
      <c r="CC50" s="1290"/>
      <c r="CD50" s="1290"/>
      <c r="CE50" s="1290"/>
      <c r="CF50" s="1290" t="s">
        <v>549</v>
      </c>
      <c r="CG50" s="1290"/>
      <c r="CH50" s="1290"/>
      <c r="CI50" s="1290"/>
      <c r="CJ50" s="1290"/>
      <c r="CK50" s="1290"/>
      <c r="CL50" s="1290"/>
      <c r="CM50" s="1290"/>
      <c r="CN50" s="1290" t="s">
        <v>550</v>
      </c>
      <c r="CO50" s="1290"/>
      <c r="CP50" s="1290"/>
      <c r="CQ50" s="1290"/>
      <c r="CR50" s="1290"/>
      <c r="CS50" s="1290"/>
      <c r="CT50" s="1290"/>
      <c r="CU50" s="1290"/>
      <c r="CV50" s="1290" t="s">
        <v>551</v>
      </c>
      <c r="CW50" s="1290"/>
      <c r="CX50" s="1290"/>
      <c r="CY50" s="1290"/>
      <c r="CZ50" s="1290"/>
      <c r="DA50" s="1290"/>
      <c r="DB50" s="1290"/>
      <c r="DC50" s="1290"/>
    </row>
    <row r="51" spans="1:109" ht="13.5" customHeight="1">
      <c r="B51" s="374"/>
      <c r="G51" s="1291"/>
      <c r="H51" s="1291"/>
      <c r="I51" s="1294"/>
      <c r="J51" s="1294"/>
      <c r="K51" s="1292"/>
      <c r="L51" s="1292"/>
      <c r="M51" s="1292"/>
      <c r="N51" s="1292"/>
      <c r="AM51" s="383"/>
      <c r="AN51" s="1293" t="s">
        <v>573</v>
      </c>
      <c r="AO51" s="1293"/>
      <c r="AP51" s="1293"/>
      <c r="AQ51" s="1293"/>
      <c r="AR51" s="1293"/>
      <c r="AS51" s="1293"/>
      <c r="AT51" s="1293"/>
      <c r="AU51" s="1293"/>
      <c r="AV51" s="1293"/>
      <c r="AW51" s="1293"/>
      <c r="AX51" s="1293"/>
      <c r="AY51" s="1293"/>
      <c r="AZ51" s="1293"/>
      <c r="BA51" s="1293"/>
      <c r="BB51" s="1293" t="s">
        <v>574</v>
      </c>
      <c r="BC51" s="1293"/>
      <c r="BD51" s="1293"/>
      <c r="BE51" s="1293"/>
      <c r="BF51" s="1293"/>
      <c r="BG51" s="1293"/>
      <c r="BH51" s="1293"/>
      <c r="BI51" s="1293"/>
      <c r="BJ51" s="1293"/>
      <c r="BK51" s="1293"/>
      <c r="BL51" s="1293"/>
      <c r="BM51" s="1293"/>
      <c r="BN51" s="1293"/>
      <c r="BO51" s="1293"/>
      <c r="BP51" s="1275"/>
      <c r="BQ51" s="1276"/>
      <c r="BR51" s="1276"/>
      <c r="BS51" s="1276"/>
      <c r="BT51" s="1276"/>
      <c r="BU51" s="1276"/>
      <c r="BV51" s="1276"/>
      <c r="BW51" s="1276"/>
      <c r="BX51" s="1275"/>
      <c r="BY51" s="1276"/>
      <c r="BZ51" s="1276"/>
      <c r="CA51" s="1276"/>
      <c r="CB51" s="1276"/>
      <c r="CC51" s="1276"/>
      <c r="CD51" s="1276"/>
      <c r="CE51" s="1276"/>
      <c r="CF51" s="1275"/>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c r="B52" s="374"/>
      <c r="G52" s="1291"/>
      <c r="H52" s="1291"/>
      <c r="I52" s="1294"/>
      <c r="J52" s="1294"/>
      <c r="K52" s="1292"/>
      <c r="L52" s="1292"/>
      <c r="M52" s="1292"/>
      <c r="N52" s="1292"/>
      <c r="AM52" s="383"/>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c r="A53" s="382"/>
      <c r="B53" s="374"/>
      <c r="G53" s="1291"/>
      <c r="H53" s="1291"/>
      <c r="I53" s="1286"/>
      <c r="J53" s="1286"/>
      <c r="K53" s="1292"/>
      <c r="L53" s="1292"/>
      <c r="M53" s="1292"/>
      <c r="N53" s="1292"/>
      <c r="AM53" s="383"/>
      <c r="AN53" s="1293"/>
      <c r="AO53" s="1293"/>
      <c r="AP53" s="1293"/>
      <c r="AQ53" s="1293"/>
      <c r="AR53" s="1293"/>
      <c r="AS53" s="1293"/>
      <c r="AT53" s="1293"/>
      <c r="AU53" s="1293"/>
      <c r="AV53" s="1293"/>
      <c r="AW53" s="1293"/>
      <c r="AX53" s="1293"/>
      <c r="AY53" s="1293"/>
      <c r="AZ53" s="1293"/>
      <c r="BA53" s="1293"/>
      <c r="BB53" s="1293" t="s">
        <v>575</v>
      </c>
      <c r="BC53" s="1293"/>
      <c r="BD53" s="1293"/>
      <c r="BE53" s="1293"/>
      <c r="BF53" s="1293"/>
      <c r="BG53" s="1293"/>
      <c r="BH53" s="1293"/>
      <c r="BI53" s="1293"/>
      <c r="BJ53" s="1293"/>
      <c r="BK53" s="1293"/>
      <c r="BL53" s="1293"/>
      <c r="BM53" s="1293"/>
      <c r="BN53" s="1293"/>
      <c r="BO53" s="1293"/>
      <c r="BP53" s="1275"/>
      <c r="BQ53" s="1276"/>
      <c r="BR53" s="1276"/>
      <c r="BS53" s="1276"/>
      <c r="BT53" s="1276"/>
      <c r="BU53" s="1276"/>
      <c r="BV53" s="1276"/>
      <c r="BW53" s="1276"/>
      <c r="BX53" s="1275"/>
      <c r="BY53" s="1276"/>
      <c r="BZ53" s="1276"/>
      <c r="CA53" s="1276"/>
      <c r="CB53" s="1276"/>
      <c r="CC53" s="1276"/>
      <c r="CD53" s="1276"/>
      <c r="CE53" s="1276"/>
      <c r="CF53" s="1275"/>
      <c r="CG53" s="1276"/>
      <c r="CH53" s="1276"/>
      <c r="CI53" s="1276"/>
      <c r="CJ53" s="1276"/>
      <c r="CK53" s="1276"/>
      <c r="CL53" s="1276"/>
      <c r="CM53" s="1276"/>
      <c r="CN53" s="1276">
        <v>52.1</v>
      </c>
      <c r="CO53" s="1276"/>
      <c r="CP53" s="1276"/>
      <c r="CQ53" s="1276"/>
      <c r="CR53" s="1276"/>
      <c r="CS53" s="1276"/>
      <c r="CT53" s="1276"/>
      <c r="CU53" s="1276"/>
      <c r="CV53" s="1276">
        <v>53.2</v>
      </c>
      <c r="CW53" s="1276"/>
      <c r="CX53" s="1276"/>
      <c r="CY53" s="1276"/>
      <c r="CZ53" s="1276"/>
      <c r="DA53" s="1276"/>
      <c r="DB53" s="1276"/>
      <c r="DC53" s="1276"/>
    </row>
    <row r="54" spans="1:109">
      <c r="A54" s="382"/>
      <c r="B54" s="374"/>
      <c r="G54" s="1291"/>
      <c r="H54" s="1291"/>
      <c r="I54" s="1286"/>
      <c r="J54" s="1286"/>
      <c r="K54" s="1292"/>
      <c r="L54" s="1292"/>
      <c r="M54" s="1292"/>
      <c r="N54" s="1292"/>
      <c r="AM54" s="383"/>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c r="A55" s="382"/>
      <c r="B55" s="374"/>
      <c r="G55" s="1286"/>
      <c r="H55" s="1286"/>
      <c r="I55" s="1286"/>
      <c r="J55" s="1286"/>
      <c r="K55" s="1292"/>
      <c r="L55" s="1292"/>
      <c r="M55" s="1292"/>
      <c r="N55" s="1292"/>
      <c r="AN55" s="1290" t="s">
        <v>576</v>
      </c>
      <c r="AO55" s="1290"/>
      <c r="AP55" s="1290"/>
      <c r="AQ55" s="1290"/>
      <c r="AR55" s="1290"/>
      <c r="AS55" s="1290"/>
      <c r="AT55" s="1290"/>
      <c r="AU55" s="1290"/>
      <c r="AV55" s="1290"/>
      <c r="AW55" s="1290"/>
      <c r="AX55" s="1290"/>
      <c r="AY55" s="1290"/>
      <c r="AZ55" s="1290"/>
      <c r="BA55" s="1290"/>
      <c r="BB55" s="1293" t="s">
        <v>574</v>
      </c>
      <c r="BC55" s="1293"/>
      <c r="BD55" s="1293"/>
      <c r="BE55" s="1293"/>
      <c r="BF55" s="1293"/>
      <c r="BG55" s="1293"/>
      <c r="BH55" s="1293"/>
      <c r="BI55" s="1293"/>
      <c r="BJ55" s="1293"/>
      <c r="BK55" s="1293"/>
      <c r="BL55" s="1293"/>
      <c r="BM55" s="1293"/>
      <c r="BN55" s="1293"/>
      <c r="BO55" s="1293"/>
      <c r="BP55" s="1275"/>
      <c r="BQ55" s="1276"/>
      <c r="BR55" s="1276"/>
      <c r="BS55" s="1276"/>
      <c r="BT55" s="1276"/>
      <c r="BU55" s="1276"/>
      <c r="BV55" s="1276"/>
      <c r="BW55" s="1276"/>
      <c r="BX55" s="1275"/>
      <c r="BY55" s="1276"/>
      <c r="BZ55" s="1276"/>
      <c r="CA55" s="1276"/>
      <c r="CB55" s="1276"/>
      <c r="CC55" s="1276"/>
      <c r="CD55" s="1276"/>
      <c r="CE55" s="1276"/>
      <c r="CF55" s="1275"/>
      <c r="CG55" s="1276"/>
      <c r="CH55" s="1276"/>
      <c r="CI55" s="1276"/>
      <c r="CJ55" s="1276"/>
      <c r="CK55" s="1276"/>
      <c r="CL55" s="1276"/>
      <c r="CM55" s="1276"/>
      <c r="CN55" s="1276">
        <v>15.5</v>
      </c>
      <c r="CO55" s="1276"/>
      <c r="CP55" s="1276"/>
      <c r="CQ55" s="1276"/>
      <c r="CR55" s="1276"/>
      <c r="CS55" s="1276"/>
      <c r="CT55" s="1276"/>
      <c r="CU55" s="1276"/>
      <c r="CV55" s="1276">
        <v>14</v>
      </c>
      <c r="CW55" s="1276"/>
      <c r="CX55" s="1276"/>
      <c r="CY55" s="1276"/>
      <c r="CZ55" s="1276"/>
      <c r="DA55" s="1276"/>
      <c r="DB55" s="1276"/>
      <c r="DC55" s="1276"/>
    </row>
    <row r="56" spans="1:109">
      <c r="A56" s="382"/>
      <c r="B56" s="374"/>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2" customFormat="1">
      <c r="B57" s="386"/>
      <c r="G57" s="1286"/>
      <c r="H57" s="1286"/>
      <c r="I57" s="1295"/>
      <c r="J57" s="1295"/>
      <c r="K57" s="1292"/>
      <c r="L57" s="1292"/>
      <c r="M57" s="1292"/>
      <c r="N57" s="1292"/>
      <c r="AM57" s="367"/>
      <c r="AN57" s="1290"/>
      <c r="AO57" s="1290"/>
      <c r="AP57" s="1290"/>
      <c r="AQ57" s="1290"/>
      <c r="AR57" s="1290"/>
      <c r="AS57" s="1290"/>
      <c r="AT57" s="1290"/>
      <c r="AU57" s="1290"/>
      <c r="AV57" s="1290"/>
      <c r="AW57" s="1290"/>
      <c r="AX57" s="1290"/>
      <c r="AY57" s="1290"/>
      <c r="AZ57" s="1290"/>
      <c r="BA57" s="1290"/>
      <c r="BB57" s="1293" t="s">
        <v>575</v>
      </c>
      <c r="BC57" s="1293"/>
      <c r="BD57" s="1293"/>
      <c r="BE57" s="1293"/>
      <c r="BF57" s="1293"/>
      <c r="BG57" s="1293"/>
      <c r="BH57" s="1293"/>
      <c r="BI57" s="1293"/>
      <c r="BJ57" s="1293"/>
      <c r="BK57" s="1293"/>
      <c r="BL57" s="1293"/>
      <c r="BM57" s="1293"/>
      <c r="BN57" s="1293"/>
      <c r="BO57" s="1293"/>
      <c r="BP57" s="1275"/>
      <c r="BQ57" s="1276"/>
      <c r="BR57" s="1276"/>
      <c r="BS57" s="1276"/>
      <c r="BT57" s="1276"/>
      <c r="BU57" s="1276"/>
      <c r="BV57" s="1276"/>
      <c r="BW57" s="1276"/>
      <c r="BX57" s="1275"/>
      <c r="BY57" s="1276"/>
      <c r="BZ57" s="1276"/>
      <c r="CA57" s="1276"/>
      <c r="CB57" s="1276"/>
      <c r="CC57" s="1276"/>
      <c r="CD57" s="1276"/>
      <c r="CE57" s="1276"/>
      <c r="CF57" s="1275"/>
      <c r="CG57" s="1276"/>
      <c r="CH57" s="1276"/>
      <c r="CI57" s="1276"/>
      <c r="CJ57" s="1276"/>
      <c r="CK57" s="1276"/>
      <c r="CL57" s="1276"/>
      <c r="CM57" s="1276"/>
      <c r="CN57" s="1276">
        <v>57.7</v>
      </c>
      <c r="CO57" s="1276"/>
      <c r="CP57" s="1276"/>
      <c r="CQ57" s="1276"/>
      <c r="CR57" s="1276"/>
      <c r="CS57" s="1276"/>
      <c r="CT57" s="1276"/>
      <c r="CU57" s="1276"/>
      <c r="CV57" s="1276">
        <v>57</v>
      </c>
      <c r="CW57" s="1276"/>
      <c r="CX57" s="1276"/>
      <c r="CY57" s="1276"/>
      <c r="CZ57" s="1276"/>
      <c r="DA57" s="1276"/>
      <c r="DB57" s="1276"/>
      <c r="DC57" s="1276"/>
      <c r="DD57" s="387"/>
      <c r="DE57" s="386"/>
    </row>
    <row r="58" spans="1:109" s="382" customFormat="1">
      <c r="A58" s="367"/>
      <c r="B58" s="386"/>
      <c r="G58" s="1286"/>
      <c r="H58" s="1286"/>
      <c r="I58" s="1295"/>
      <c r="J58" s="1295"/>
      <c r="K58" s="1292"/>
      <c r="L58" s="1292"/>
      <c r="M58" s="1292"/>
      <c r="N58" s="1292"/>
      <c r="AM58" s="367"/>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577</v>
      </c>
    </row>
    <row r="64" spans="1:109">
      <c r="B64" s="374"/>
      <c r="G64" s="381"/>
      <c r="I64" s="394"/>
      <c r="J64" s="394"/>
      <c r="K64" s="394"/>
      <c r="L64" s="394"/>
      <c r="M64" s="394"/>
      <c r="N64" s="395"/>
      <c r="AM64" s="381"/>
      <c r="AN64" s="381" t="s">
        <v>571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7" t="s">
        <v>579</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c r="B66" s="374"/>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c r="B67" s="374"/>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c r="B68" s="374"/>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c r="B69" s="374"/>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572</v>
      </c>
    </row>
    <row r="72" spans="2:107">
      <c r="B72" s="374"/>
      <c r="G72" s="1286"/>
      <c r="H72" s="1286"/>
      <c r="I72" s="1286"/>
      <c r="J72" s="1286"/>
      <c r="K72" s="384"/>
      <c r="L72" s="384"/>
      <c r="M72" s="385"/>
      <c r="N72" s="385"/>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547</v>
      </c>
      <c r="BQ72" s="1290"/>
      <c r="BR72" s="1290"/>
      <c r="BS72" s="1290"/>
      <c r="BT72" s="1290"/>
      <c r="BU72" s="1290"/>
      <c r="BV72" s="1290"/>
      <c r="BW72" s="1290"/>
      <c r="BX72" s="1290" t="s">
        <v>548</v>
      </c>
      <c r="BY72" s="1290"/>
      <c r="BZ72" s="1290"/>
      <c r="CA72" s="1290"/>
      <c r="CB72" s="1290"/>
      <c r="CC72" s="1290"/>
      <c r="CD72" s="1290"/>
      <c r="CE72" s="1290"/>
      <c r="CF72" s="1290" t="s">
        <v>549</v>
      </c>
      <c r="CG72" s="1290"/>
      <c r="CH72" s="1290"/>
      <c r="CI72" s="1290"/>
      <c r="CJ72" s="1290"/>
      <c r="CK72" s="1290"/>
      <c r="CL72" s="1290"/>
      <c r="CM72" s="1290"/>
      <c r="CN72" s="1290" t="s">
        <v>550</v>
      </c>
      <c r="CO72" s="1290"/>
      <c r="CP72" s="1290"/>
      <c r="CQ72" s="1290"/>
      <c r="CR72" s="1290"/>
      <c r="CS72" s="1290"/>
      <c r="CT72" s="1290"/>
      <c r="CU72" s="1290"/>
      <c r="CV72" s="1290" t="s">
        <v>551</v>
      </c>
      <c r="CW72" s="1290"/>
      <c r="CX72" s="1290"/>
      <c r="CY72" s="1290"/>
      <c r="CZ72" s="1290"/>
      <c r="DA72" s="1290"/>
      <c r="DB72" s="1290"/>
      <c r="DC72" s="1290"/>
    </row>
    <row r="73" spans="2:107">
      <c r="B73" s="374"/>
      <c r="G73" s="1291"/>
      <c r="H73" s="1291"/>
      <c r="I73" s="1291"/>
      <c r="J73" s="1291"/>
      <c r="K73" s="1296"/>
      <c r="L73" s="1296"/>
      <c r="M73" s="1296"/>
      <c r="N73" s="1296"/>
      <c r="AM73" s="383"/>
      <c r="AN73" s="1293" t="s">
        <v>573</v>
      </c>
      <c r="AO73" s="1293"/>
      <c r="AP73" s="1293"/>
      <c r="AQ73" s="1293"/>
      <c r="AR73" s="1293"/>
      <c r="AS73" s="1293"/>
      <c r="AT73" s="1293"/>
      <c r="AU73" s="1293"/>
      <c r="AV73" s="1293"/>
      <c r="AW73" s="1293"/>
      <c r="AX73" s="1293"/>
      <c r="AY73" s="1293"/>
      <c r="AZ73" s="1293"/>
      <c r="BA73" s="1293"/>
      <c r="BB73" s="1293" t="s">
        <v>574</v>
      </c>
      <c r="BC73" s="1293"/>
      <c r="BD73" s="1293"/>
      <c r="BE73" s="1293"/>
      <c r="BF73" s="1293"/>
      <c r="BG73" s="1293"/>
      <c r="BH73" s="1293"/>
      <c r="BI73" s="1293"/>
      <c r="BJ73" s="1293"/>
      <c r="BK73" s="1293"/>
      <c r="BL73" s="1293"/>
      <c r="BM73" s="1293"/>
      <c r="BN73" s="1293"/>
      <c r="BO73" s="1293"/>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c r="B74" s="374"/>
      <c r="G74" s="1291"/>
      <c r="H74" s="1291"/>
      <c r="I74" s="1291"/>
      <c r="J74" s="1291"/>
      <c r="K74" s="1296"/>
      <c r="L74" s="1296"/>
      <c r="M74" s="1296"/>
      <c r="N74" s="1296"/>
      <c r="AM74" s="383"/>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c r="B75" s="374"/>
      <c r="G75" s="1291"/>
      <c r="H75" s="1291"/>
      <c r="I75" s="1286"/>
      <c r="J75" s="1286"/>
      <c r="K75" s="1292"/>
      <c r="L75" s="1292"/>
      <c r="M75" s="1292"/>
      <c r="N75" s="1292"/>
      <c r="AM75" s="383"/>
      <c r="AN75" s="1293"/>
      <c r="AO75" s="1293"/>
      <c r="AP75" s="1293"/>
      <c r="AQ75" s="1293"/>
      <c r="AR75" s="1293"/>
      <c r="AS75" s="1293"/>
      <c r="AT75" s="1293"/>
      <c r="AU75" s="1293"/>
      <c r="AV75" s="1293"/>
      <c r="AW75" s="1293"/>
      <c r="AX75" s="1293"/>
      <c r="AY75" s="1293"/>
      <c r="AZ75" s="1293"/>
      <c r="BA75" s="1293"/>
      <c r="BB75" s="1293" t="s">
        <v>578</v>
      </c>
      <c r="BC75" s="1293"/>
      <c r="BD75" s="1293"/>
      <c r="BE75" s="1293"/>
      <c r="BF75" s="1293"/>
      <c r="BG75" s="1293"/>
      <c r="BH75" s="1293"/>
      <c r="BI75" s="1293"/>
      <c r="BJ75" s="1293"/>
      <c r="BK75" s="1293"/>
      <c r="BL75" s="1293"/>
      <c r="BM75" s="1293"/>
      <c r="BN75" s="1293"/>
      <c r="BO75" s="1293"/>
      <c r="BP75" s="1276">
        <v>6.3</v>
      </c>
      <c r="BQ75" s="1276"/>
      <c r="BR75" s="1276"/>
      <c r="BS75" s="1276"/>
      <c r="BT75" s="1276"/>
      <c r="BU75" s="1276"/>
      <c r="BV75" s="1276"/>
      <c r="BW75" s="1276"/>
      <c r="BX75" s="1276">
        <v>5</v>
      </c>
      <c r="BY75" s="1276"/>
      <c r="BZ75" s="1276"/>
      <c r="CA75" s="1276"/>
      <c r="CB75" s="1276"/>
      <c r="CC75" s="1276"/>
      <c r="CD75" s="1276"/>
      <c r="CE75" s="1276"/>
      <c r="CF75" s="1276">
        <v>3.9</v>
      </c>
      <c r="CG75" s="1276"/>
      <c r="CH75" s="1276"/>
      <c r="CI75" s="1276"/>
      <c r="CJ75" s="1276"/>
      <c r="CK75" s="1276"/>
      <c r="CL75" s="1276"/>
      <c r="CM75" s="1276"/>
      <c r="CN75" s="1276">
        <v>3.4</v>
      </c>
      <c r="CO75" s="1276"/>
      <c r="CP75" s="1276"/>
      <c r="CQ75" s="1276"/>
      <c r="CR75" s="1276"/>
      <c r="CS75" s="1276"/>
      <c r="CT75" s="1276"/>
      <c r="CU75" s="1276"/>
      <c r="CV75" s="1276">
        <v>3.4</v>
      </c>
      <c r="CW75" s="1276"/>
      <c r="CX75" s="1276"/>
      <c r="CY75" s="1276"/>
      <c r="CZ75" s="1276"/>
      <c r="DA75" s="1276"/>
      <c r="DB75" s="1276"/>
      <c r="DC75" s="1276"/>
    </row>
    <row r="76" spans="2:107">
      <c r="B76" s="374"/>
      <c r="G76" s="1291"/>
      <c r="H76" s="1291"/>
      <c r="I76" s="1286"/>
      <c r="J76" s="1286"/>
      <c r="K76" s="1292"/>
      <c r="L76" s="1292"/>
      <c r="M76" s="1292"/>
      <c r="N76" s="1292"/>
      <c r="AM76" s="383"/>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c r="B77" s="374"/>
      <c r="G77" s="1286"/>
      <c r="H77" s="1286"/>
      <c r="I77" s="1286"/>
      <c r="J77" s="1286"/>
      <c r="K77" s="1296"/>
      <c r="L77" s="1296"/>
      <c r="M77" s="1296"/>
      <c r="N77" s="1296"/>
      <c r="AN77" s="1290" t="s">
        <v>576</v>
      </c>
      <c r="AO77" s="1290"/>
      <c r="AP77" s="1290"/>
      <c r="AQ77" s="1290"/>
      <c r="AR77" s="1290"/>
      <c r="AS77" s="1290"/>
      <c r="AT77" s="1290"/>
      <c r="AU77" s="1290"/>
      <c r="AV77" s="1290"/>
      <c r="AW77" s="1290"/>
      <c r="AX77" s="1290"/>
      <c r="AY77" s="1290"/>
      <c r="AZ77" s="1290"/>
      <c r="BA77" s="1290"/>
      <c r="BB77" s="1293" t="s">
        <v>574</v>
      </c>
      <c r="BC77" s="1293"/>
      <c r="BD77" s="1293"/>
      <c r="BE77" s="1293"/>
      <c r="BF77" s="1293"/>
      <c r="BG77" s="1293"/>
      <c r="BH77" s="1293"/>
      <c r="BI77" s="1293"/>
      <c r="BJ77" s="1293"/>
      <c r="BK77" s="1293"/>
      <c r="BL77" s="1293"/>
      <c r="BM77" s="1293"/>
      <c r="BN77" s="1293"/>
      <c r="BO77" s="1293"/>
      <c r="BP77" s="1276">
        <v>22.3</v>
      </c>
      <c r="BQ77" s="1276"/>
      <c r="BR77" s="1276"/>
      <c r="BS77" s="1276"/>
      <c r="BT77" s="1276"/>
      <c r="BU77" s="1276"/>
      <c r="BV77" s="1276"/>
      <c r="BW77" s="1276"/>
      <c r="BX77" s="1276">
        <v>20.3</v>
      </c>
      <c r="BY77" s="1276"/>
      <c r="BZ77" s="1276"/>
      <c r="CA77" s="1276"/>
      <c r="CB77" s="1276"/>
      <c r="CC77" s="1276"/>
      <c r="CD77" s="1276"/>
      <c r="CE77" s="1276"/>
      <c r="CF77" s="1276">
        <v>20.2</v>
      </c>
      <c r="CG77" s="1276"/>
      <c r="CH77" s="1276"/>
      <c r="CI77" s="1276"/>
      <c r="CJ77" s="1276"/>
      <c r="CK77" s="1276"/>
      <c r="CL77" s="1276"/>
      <c r="CM77" s="1276"/>
      <c r="CN77" s="1276">
        <v>15.5</v>
      </c>
      <c r="CO77" s="1276"/>
      <c r="CP77" s="1276"/>
      <c r="CQ77" s="1276"/>
      <c r="CR77" s="1276"/>
      <c r="CS77" s="1276"/>
      <c r="CT77" s="1276"/>
      <c r="CU77" s="1276"/>
      <c r="CV77" s="1276">
        <v>14</v>
      </c>
      <c r="CW77" s="1276"/>
      <c r="CX77" s="1276"/>
      <c r="CY77" s="1276"/>
      <c r="CZ77" s="1276"/>
      <c r="DA77" s="1276"/>
      <c r="DB77" s="1276"/>
      <c r="DC77" s="1276"/>
    </row>
    <row r="78" spans="2:107">
      <c r="B78" s="374"/>
      <c r="G78" s="1286"/>
      <c r="H78" s="1286"/>
      <c r="I78" s="1286"/>
      <c r="J78" s="1286"/>
      <c r="K78" s="1296"/>
      <c r="L78" s="1296"/>
      <c r="M78" s="1296"/>
      <c r="N78" s="1296"/>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c r="B79" s="374"/>
      <c r="G79" s="1286"/>
      <c r="H79" s="1286"/>
      <c r="I79" s="1295"/>
      <c r="J79" s="1295"/>
      <c r="K79" s="1297"/>
      <c r="L79" s="1297"/>
      <c r="M79" s="1297"/>
      <c r="N79" s="1297"/>
      <c r="AN79" s="1290"/>
      <c r="AO79" s="1290"/>
      <c r="AP79" s="1290"/>
      <c r="AQ79" s="1290"/>
      <c r="AR79" s="1290"/>
      <c r="AS79" s="1290"/>
      <c r="AT79" s="1290"/>
      <c r="AU79" s="1290"/>
      <c r="AV79" s="1290"/>
      <c r="AW79" s="1290"/>
      <c r="AX79" s="1290"/>
      <c r="AY79" s="1290"/>
      <c r="AZ79" s="1290"/>
      <c r="BA79" s="1290"/>
      <c r="BB79" s="1293" t="s">
        <v>578</v>
      </c>
      <c r="BC79" s="1293"/>
      <c r="BD79" s="1293"/>
      <c r="BE79" s="1293"/>
      <c r="BF79" s="1293"/>
      <c r="BG79" s="1293"/>
      <c r="BH79" s="1293"/>
      <c r="BI79" s="1293"/>
      <c r="BJ79" s="1293"/>
      <c r="BK79" s="1293"/>
      <c r="BL79" s="1293"/>
      <c r="BM79" s="1293"/>
      <c r="BN79" s="1293"/>
      <c r="BO79" s="1293"/>
      <c r="BP79" s="1276">
        <v>8.5</v>
      </c>
      <c r="BQ79" s="1276"/>
      <c r="BR79" s="1276"/>
      <c r="BS79" s="1276"/>
      <c r="BT79" s="1276"/>
      <c r="BU79" s="1276"/>
      <c r="BV79" s="1276"/>
      <c r="BW79" s="1276"/>
      <c r="BX79" s="1276">
        <v>7.7</v>
      </c>
      <c r="BY79" s="1276"/>
      <c r="BZ79" s="1276"/>
      <c r="CA79" s="1276"/>
      <c r="CB79" s="1276"/>
      <c r="CC79" s="1276"/>
      <c r="CD79" s="1276"/>
      <c r="CE79" s="1276"/>
      <c r="CF79" s="1276">
        <v>7.1</v>
      </c>
      <c r="CG79" s="1276"/>
      <c r="CH79" s="1276"/>
      <c r="CI79" s="1276"/>
      <c r="CJ79" s="1276"/>
      <c r="CK79" s="1276"/>
      <c r="CL79" s="1276"/>
      <c r="CM79" s="1276"/>
      <c r="CN79" s="1276">
        <v>6.6</v>
      </c>
      <c r="CO79" s="1276"/>
      <c r="CP79" s="1276"/>
      <c r="CQ79" s="1276"/>
      <c r="CR79" s="1276"/>
      <c r="CS79" s="1276"/>
      <c r="CT79" s="1276"/>
      <c r="CU79" s="1276"/>
      <c r="CV79" s="1276">
        <v>6.5</v>
      </c>
      <c r="CW79" s="1276"/>
      <c r="CX79" s="1276"/>
      <c r="CY79" s="1276"/>
      <c r="CZ79" s="1276"/>
      <c r="DA79" s="1276"/>
      <c r="DB79" s="1276"/>
      <c r="DC79" s="1276"/>
    </row>
    <row r="80" spans="2:107">
      <c r="B80" s="374"/>
      <c r="G80" s="1286"/>
      <c r="H80" s="1286"/>
      <c r="I80" s="1295"/>
      <c r="J80" s="1295"/>
      <c r="K80" s="1297"/>
      <c r="L80" s="1297"/>
      <c r="M80" s="1297"/>
      <c r="N80" s="1297"/>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12fu0TUAKlqT0wRqEXKzmN7srSTqcJ85OmW38JVOdzjqtW5FNlQ2TkVkyKALP6QgeJl+BoFOPfFp9nWdn5UCPA==" saltValue="uTSzTTXDcV5ujOLGCQ616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L9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pnAGayts546qrRxEDM6F5qIn+pIBir6hdBa5rDVnUKgE+GXNDAXb0XGOm7vZMYBGSZmJLGb1ls2N4rQ342WcQ==" saltValue="JKGAqQIcLkwFda0LusrMd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EI8tYsins4/IdaP4UUomyuZ+/14HsfHy5OmO7ul0jMaXzmP/UR4xfiT7W9u8nvJq6q1ISjwjOSZV0t+tnR5AiA==" saltValue="6yWHUTJ6ajZHBLhQUARBI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47</v>
      </c>
      <c r="E2" s="134"/>
      <c r="F2" s="135" t="s">
        <v>544</v>
      </c>
      <c r="G2" s="136"/>
      <c r="H2" s="137"/>
    </row>
    <row r="3" spans="1:8">
      <c r="A3" s="133" t="s">
        <v>537</v>
      </c>
      <c r="B3" s="138"/>
      <c r="C3" s="139"/>
      <c r="D3" s="140">
        <v>90513</v>
      </c>
      <c r="E3" s="141"/>
      <c r="F3" s="142">
        <v>53270</v>
      </c>
      <c r="G3" s="143"/>
      <c r="H3" s="144"/>
    </row>
    <row r="4" spans="1:8">
      <c r="A4" s="145"/>
      <c r="B4" s="146"/>
      <c r="C4" s="147"/>
      <c r="D4" s="148">
        <v>45891</v>
      </c>
      <c r="E4" s="149"/>
      <c r="F4" s="150">
        <v>24316</v>
      </c>
      <c r="G4" s="151"/>
      <c r="H4" s="152"/>
    </row>
    <row r="5" spans="1:8">
      <c r="A5" s="133" t="s">
        <v>539</v>
      </c>
      <c r="B5" s="138"/>
      <c r="C5" s="139"/>
      <c r="D5" s="140">
        <v>81744</v>
      </c>
      <c r="E5" s="141"/>
      <c r="F5" s="142">
        <v>53292</v>
      </c>
      <c r="G5" s="143"/>
      <c r="H5" s="144"/>
    </row>
    <row r="6" spans="1:8">
      <c r="A6" s="145"/>
      <c r="B6" s="146"/>
      <c r="C6" s="147"/>
      <c r="D6" s="148">
        <v>71943</v>
      </c>
      <c r="E6" s="149"/>
      <c r="F6" s="150">
        <v>28900</v>
      </c>
      <c r="G6" s="151"/>
      <c r="H6" s="152"/>
    </row>
    <row r="7" spans="1:8">
      <c r="A7" s="133" t="s">
        <v>540</v>
      </c>
      <c r="B7" s="138"/>
      <c r="C7" s="139"/>
      <c r="D7" s="140">
        <v>150176</v>
      </c>
      <c r="E7" s="141"/>
      <c r="F7" s="142">
        <v>56894</v>
      </c>
      <c r="G7" s="143"/>
      <c r="H7" s="144"/>
    </row>
    <row r="8" spans="1:8">
      <c r="A8" s="145"/>
      <c r="B8" s="146"/>
      <c r="C8" s="147"/>
      <c r="D8" s="148">
        <v>125242</v>
      </c>
      <c r="E8" s="149"/>
      <c r="F8" s="150">
        <v>32548</v>
      </c>
      <c r="G8" s="151"/>
      <c r="H8" s="152"/>
    </row>
    <row r="9" spans="1:8">
      <c r="A9" s="133" t="s">
        <v>541</v>
      </c>
      <c r="B9" s="138"/>
      <c r="C9" s="139"/>
      <c r="D9" s="140">
        <v>108809</v>
      </c>
      <c r="E9" s="141"/>
      <c r="F9" s="142">
        <v>57122</v>
      </c>
      <c r="G9" s="143"/>
      <c r="H9" s="144"/>
    </row>
    <row r="10" spans="1:8">
      <c r="A10" s="145"/>
      <c r="B10" s="146"/>
      <c r="C10" s="147"/>
      <c r="D10" s="148">
        <v>80288</v>
      </c>
      <c r="E10" s="149"/>
      <c r="F10" s="150">
        <v>36191</v>
      </c>
      <c r="G10" s="151"/>
      <c r="H10" s="152"/>
    </row>
    <row r="11" spans="1:8">
      <c r="A11" s="133" t="s">
        <v>542</v>
      </c>
      <c r="B11" s="138"/>
      <c r="C11" s="139"/>
      <c r="D11" s="140">
        <v>117938</v>
      </c>
      <c r="E11" s="141"/>
      <c r="F11" s="142">
        <v>53655</v>
      </c>
      <c r="G11" s="143"/>
      <c r="H11" s="144"/>
    </row>
    <row r="12" spans="1:8">
      <c r="A12" s="145"/>
      <c r="B12" s="146"/>
      <c r="C12" s="153"/>
      <c r="D12" s="148">
        <v>101638</v>
      </c>
      <c r="E12" s="149"/>
      <c r="F12" s="150">
        <v>32719</v>
      </c>
      <c r="G12" s="151"/>
      <c r="H12" s="152"/>
    </row>
    <row r="13" spans="1:8">
      <c r="A13" s="133"/>
      <c r="B13" s="138"/>
      <c r="C13" s="154"/>
      <c r="D13" s="155">
        <v>109836</v>
      </c>
      <c r="E13" s="156"/>
      <c r="F13" s="157">
        <v>54847</v>
      </c>
      <c r="G13" s="158"/>
      <c r="H13" s="144"/>
    </row>
    <row r="14" spans="1:8">
      <c r="A14" s="145"/>
      <c r="B14" s="146"/>
      <c r="C14" s="147"/>
      <c r="D14" s="148">
        <v>85000</v>
      </c>
      <c r="E14" s="149"/>
      <c r="F14" s="150">
        <v>30935</v>
      </c>
      <c r="G14" s="151"/>
      <c r="H14" s="152"/>
    </row>
    <row r="17" spans="1:11">
      <c r="A17" s="129" t="s">
        <v>48</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49</v>
      </c>
      <c r="B19" s="159">
        <f>ROUND(VALUE(SUBSTITUTE(実質収支比率等に係る経年分析!F$48,"▲","-")),2)</f>
        <v>10.46</v>
      </c>
      <c r="C19" s="159">
        <f>ROUND(VALUE(SUBSTITUTE(実質収支比率等に係る経年分析!G$48,"▲","-")),2)</f>
        <v>11.48</v>
      </c>
      <c r="D19" s="159">
        <f>ROUND(VALUE(SUBSTITUTE(実質収支比率等に係る経年分析!H$48,"▲","-")),2)</f>
        <v>13.58</v>
      </c>
      <c r="E19" s="159">
        <f>ROUND(VALUE(SUBSTITUTE(実質収支比率等に係る経年分析!I$48,"▲","-")),2)</f>
        <v>12.6</v>
      </c>
      <c r="F19" s="159">
        <f>ROUND(VALUE(SUBSTITUTE(実質収支比率等に係る経年分析!J$48,"▲","-")),2)</f>
        <v>10.38</v>
      </c>
    </row>
    <row r="20" spans="1:11">
      <c r="A20" s="159" t="s">
        <v>50</v>
      </c>
      <c r="B20" s="159">
        <f>ROUND(VALUE(SUBSTITUTE(実質収支比率等に係る経年分析!F$47,"▲","-")),2)</f>
        <v>32.32</v>
      </c>
      <c r="C20" s="159">
        <f>ROUND(VALUE(SUBSTITUTE(実質収支比率等に係る経年分析!G$47,"▲","-")),2)</f>
        <v>46.4</v>
      </c>
      <c r="D20" s="159">
        <f>ROUND(VALUE(SUBSTITUTE(実質収支比率等に係る経年分析!H$47,"▲","-")),2)</f>
        <v>45.63</v>
      </c>
      <c r="E20" s="159">
        <f>ROUND(VALUE(SUBSTITUTE(実質収支比率等に係る経年分析!I$47,"▲","-")),2)</f>
        <v>46.5</v>
      </c>
      <c r="F20" s="159">
        <f>ROUND(VALUE(SUBSTITUTE(実質収支比率等に係る経年分析!J$47,"▲","-")),2)</f>
        <v>47.31</v>
      </c>
    </row>
    <row r="21" spans="1:11">
      <c r="A21" s="159" t="s">
        <v>51</v>
      </c>
      <c r="B21" s="159">
        <f>IF(ISNUMBER(VALUE(SUBSTITUTE(実質収支比率等に係る経年分析!F$49,"▲","-"))),ROUND(VALUE(SUBSTITUTE(実質収支比率等に係る経年分析!F$49,"▲","-")),2),NA())</f>
        <v>3.13</v>
      </c>
      <c r="C21" s="159">
        <f>IF(ISNUMBER(VALUE(SUBSTITUTE(実質収支比率等に係る経年分析!G$49,"▲","-"))),ROUND(VALUE(SUBSTITUTE(実質収支比率等に係る経年分析!G$49,"▲","-")),2),NA())</f>
        <v>14.81</v>
      </c>
      <c r="D21" s="159">
        <f>IF(ISNUMBER(VALUE(SUBSTITUTE(実質収支比率等に係る経年分析!H$49,"▲","-"))),ROUND(VALUE(SUBSTITUTE(実質収支比率等に係る経年分析!H$49,"▲","-")),2),NA())</f>
        <v>2.37</v>
      </c>
      <c r="E21" s="159">
        <f>IF(ISNUMBER(VALUE(SUBSTITUTE(実質収支比率等に係る経年分析!I$49,"▲","-"))),ROUND(VALUE(SUBSTITUTE(実質収支比率等に係る経年分析!I$49,"▲","-")),2),NA())</f>
        <v>-1.1200000000000001</v>
      </c>
      <c r="F21" s="159">
        <f>IF(ISNUMBER(VALUE(SUBSTITUTE(実質収支比率等に係る経年分析!J$49,"▲","-"))),ROUND(VALUE(SUBSTITUTE(実質収支比率等に係る経年分析!J$49,"▲","-")),2),NA())</f>
        <v>-2.2999999999999998</v>
      </c>
    </row>
    <row r="24" spans="1:11">
      <c r="A24" s="129" t="s">
        <v>52</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53</v>
      </c>
      <c r="C26" s="160" t="s">
        <v>54</v>
      </c>
      <c r="D26" s="160" t="s">
        <v>53</v>
      </c>
      <c r="E26" s="160" t="s">
        <v>54</v>
      </c>
      <c r="F26" s="160" t="s">
        <v>53</v>
      </c>
      <c r="G26" s="160" t="s">
        <v>54</v>
      </c>
      <c r="H26" s="160" t="s">
        <v>53</v>
      </c>
      <c r="I26" s="160" t="s">
        <v>54</v>
      </c>
      <c r="J26" s="160" t="s">
        <v>53</v>
      </c>
      <c r="K26" s="160" t="s">
        <v>54</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7.0000000000000007E-2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0.04</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0.04</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0.01</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0.04</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0.04</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0.06</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0.04</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0.06</v>
      </c>
    </row>
    <row r="30" spans="1:11">
      <c r="A30" s="160" t="str">
        <f>IF(連結実質赤字比率に係る赤字・黒字の構成分析!C$40="",NA(),連結実質赤字比率に係る赤字・黒字の構成分析!C$40)</f>
        <v>農業集落排水事業特別会計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0.42</v>
      </c>
    </row>
    <row r="31" spans="1:11">
      <c r="A31" s="160" t="str">
        <f>IF(連結実質赤字比率に係る赤字・黒字の構成分析!C$39="",NA(),連結実質赤字比率に係る赤字・黒字の構成分析!C$39)</f>
        <v>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0.48</v>
      </c>
    </row>
    <row r="32" spans="1:11">
      <c r="A32" s="160" t="str">
        <f>IF(連結実質赤字比率に係る赤字・黒字の構成分析!C$38="",NA(),連結実質赤字比率に係る赤字・黒字の構成分析!C$38)</f>
        <v>国民健康保険事業特別会計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1.04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1.47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0.4</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0.62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0.93</v>
      </c>
    </row>
    <row r="33" spans="1:16">
      <c r="A33" s="160" t="str">
        <f>IF(連結実質赤字比率に係る赤字・黒字の構成分析!C$37="",NA(),連結実質赤字比率に係る赤字・黒字の構成分析!C$37)</f>
        <v>介護保険事業特別会計（保険事業勘定）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0.48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1.41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1.81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1.0900000000000001</v>
      </c>
    </row>
    <row r="34" spans="1:16">
      <c r="A34" s="160" t="str">
        <f>IF(連結実質赤字比率に係る赤字・黒字の構成分析!C$36="",NA(),連結実質赤字比率に係る赤字・黒字の構成分析!C$36)</f>
        <v>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8.36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8.74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7.84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8.02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8.26</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12.63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13.59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15.53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14.51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12.2</v>
      </c>
    </row>
    <row r="36" spans="1:16">
      <c r="A36" s="160" t="str">
        <f>IF(連結実質赤字比率に係る赤字・黒字の構成分析!C$34="",NA(),連結実質赤字比率に係る赤字・黒字の構成分析!C$34)</f>
        <v>住宅新築資金等事業特別会計</v>
      </c>
      <c r="B36" s="160">
        <f>IF(ROUND(VALUE(SUBSTITUTE(連結実質赤字比率に係る赤字・黒字の構成分析!F$34,"▲", "-")), 2) &lt; 0, ABS(ROUND(VALUE(SUBSTITUTE(連結実質赤字比率に係る赤字・黒字の構成分析!F$34,"▲", "-")), 2)), NA())</f>
        <v>2.1800000000000002</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2.12</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1.97</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1.92</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1.83</v>
      </c>
      <c r="K36" s="160" t="e">
        <f>IF(ROUND(VALUE(SUBSTITUTE(連結実質赤字比率に係る赤字・黒字の構成分析!J$34,"▲", "-")), 2) &gt;= 0, ABS(ROUND(VALUE(SUBSTITUTE(連結実質赤字比率に係る赤字・黒字の構成分析!J$34,"▲", "-")), 2)), NA())</f>
        <v>#N/A</v>
      </c>
    </row>
    <row r="39" spans="1:16">
      <c r="A39" s="129" t="s">
        <v>55</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56</v>
      </c>
      <c r="C41" s="161"/>
      <c r="D41" s="161" t="s">
        <v>57</v>
      </c>
      <c r="E41" s="161" t="s">
        <v>56</v>
      </c>
      <c r="F41" s="161"/>
      <c r="G41" s="161" t="s">
        <v>57</v>
      </c>
      <c r="H41" s="161" t="s">
        <v>56</v>
      </c>
      <c r="I41" s="161"/>
      <c r="J41" s="161" t="s">
        <v>57</v>
      </c>
      <c r="K41" s="161" t="s">
        <v>56</v>
      </c>
      <c r="L41" s="161"/>
      <c r="M41" s="161" t="s">
        <v>57</v>
      </c>
      <c r="N41" s="161" t="s">
        <v>56</v>
      </c>
      <c r="O41" s="161"/>
      <c r="P41" s="161" t="s">
        <v>57</v>
      </c>
    </row>
    <row r="42" spans="1:16">
      <c r="A42" s="161" t="s">
        <v>58</v>
      </c>
      <c r="B42" s="161"/>
      <c r="C42" s="161"/>
      <c r="D42" s="161">
        <f>'実質公債費比率（分子）の構造'!K$52</f>
        <v>977</v>
      </c>
      <c r="E42" s="161"/>
      <c r="F42" s="161"/>
      <c r="G42" s="161">
        <f>'実質公債費比率（分子）の構造'!L$52</f>
        <v>1004</v>
      </c>
      <c r="H42" s="161"/>
      <c r="I42" s="161"/>
      <c r="J42" s="161">
        <f>'実質公債費比率（分子）の構造'!M$52</f>
        <v>1004</v>
      </c>
      <c r="K42" s="161"/>
      <c r="L42" s="161"/>
      <c r="M42" s="161">
        <f>'実質公債費比率（分子）の構造'!N$52</f>
        <v>1029</v>
      </c>
      <c r="N42" s="161"/>
      <c r="O42" s="161"/>
      <c r="P42" s="161">
        <f>'実質公債費比率（分子）の構造'!O$52</f>
        <v>997</v>
      </c>
    </row>
    <row r="43" spans="1:16">
      <c r="A43" s="161" t="s">
        <v>59</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60</v>
      </c>
      <c r="B44" s="161">
        <f>'実質公債費比率（分子）の構造'!K$50</f>
        <v>42</v>
      </c>
      <c r="C44" s="161"/>
      <c r="D44" s="161"/>
      <c r="E44" s="161">
        <f>'実質公債費比率（分子）の構造'!L$50</f>
        <v>41</v>
      </c>
      <c r="F44" s="161"/>
      <c r="G44" s="161"/>
      <c r="H44" s="161">
        <f>'実質公債費比率（分子）の構造'!M$50</f>
        <v>52</v>
      </c>
      <c r="I44" s="161"/>
      <c r="J44" s="161"/>
      <c r="K44" s="161">
        <f>'実質公債費比率（分子）の構造'!N$50</f>
        <v>41</v>
      </c>
      <c r="L44" s="161"/>
      <c r="M44" s="161"/>
      <c r="N44" s="161">
        <f>'実質公債費比率（分子）の構造'!O$50</f>
        <v>50</v>
      </c>
      <c r="O44" s="161"/>
      <c r="P44" s="161"/>
    </row>
    <row r="45" spans="1:16">
      <c r="A45" s="161" t="s">
        <v>61</v>
      </c>
      <c r="B45" s="161">
        <f>'実質公債費比率（分子）の構造'!K$49</f>
        <v>4</v>
      </c>
      <c r="C45" s="161"/>
      <c r="D45" s="161"/>
      <c r="E45" s="161">
        <f>'実質公債費比率（分子）の構造'!L$49</f>
        <v>6</v>
      </c>
      <c r="F45" s="161"/>
      <c r="G45" s="161"/>
      <c r="H45" s="161">
        <f>'実質公債費比率（分子）の構造'!M$49</f>
        <v>7</v>
      </c>
      <c r="I45" s="161"/>
      <c r="J45" s="161"/>
      <c r="K45" s="161">
        <f>'実質公債費比率（分子）の構造'!N$49</f>
        <v>17</v>
      </c>
      <c r="L45" s="161"/>
      <c r="M45" s="161"/>
      <c r="N45" s="161">
        <f>'実質公債費比率（分子）の構造'!O$49</f>
        <v>10</v>
      </c>
      <c r="O45" s="161"/>
      <c r="P45" s="161"/>
    </row>
    <row r="46" spans="1:16">
      <c r="A46" s="161" t="s">
        <v>62</v>
      </c>
      <c r="B46" s="161">
        <f>'実質公債費比率（分子）の構造'!K$48</f>
        <v>223</v>
      </c>
      <c r="C46" s="161"/>
      <c r="D46" s="161"/>
      <c r="E46" s="161">
        <f>'実質公債費比率（分子）の構造'!L$48</f>
        <v>246</v>
      </c>
      <c r="F46" s="161"/>
      <c r="G46" s="161"/>
      <c r="H46" s="161">
        <f>'実質公債費比率（分子）の構造'!M$48</f>
        <v>243</v>
      </c>
      <c r="I46" s="161"/>
      <c r="J46" s="161"/>
      <c r="K46" s="161">
        <f>'実質公債費比率（分子）の構造'!N$48</f>
        <v>248</v>
      </c>
      <c r="L46" s="161"/>
      <c r="M46" s="161"/>
      <c r="N46" s="161">
        <f>'実質公債費比率（分子）の構造'!O$48</f>
        <v>239</v>
      </c>
      <c r="O46" s="161"/>
      <c r="P46" s="161"/>
    </row>
    <row r="47" spans="1:16">
      <c r="A47" s="161" t="s">
        <v>63</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64</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65</v>
      </c>
      <c r="B49" s="161">
        <f>'実質公債費比率（分子）の構造'!K$45</f>
        <v>1014</v>
      </c>
      <c r="C49" s="161"/>
      <c r="D49" s="161"/>
      <c r="E49" s="161">
        <f>'実質公債費比率（分子）の構造'!L$45</f>
        <v>902</v>
      </c>
      <c r="F49" s="161"/>
      <c r="G49" s="161"/>
      <c r="H49" s="161">
        <f>'実質公債費比率（分子）の構造'!M$45</f>
        <v>902</v>
      </c>
      <c r="I49" s="161"/>
      <c r="J49" s="161"/>
      <c r="K49" s="161">
        <f>'実質公債費比率（分子）の構造'!N$45</f>
        <v>934</v>
      </c>
      <c r="L49" s="161"/>
      <c r="M49" s="161"/>
      <c r="N49" s="161">
        <f>'実質公債費比率（分子）の構造'!O$45</f>
        <v>899</v>
      </c>
      <c r="O49" s="161"/>
      <c r="P49" s="161"/>
    </row>
    <row r="50" spans="1:16">
      <c r="A50" s="161" t="s">
        <v>66</v>
      </c>
      <c r="B50" s="161" t="e">
        <f>NA()</f>
        <v>#N/A</v>
      </c>
      <c r="C50" s="161">
        <f>IF(ISNUMBER('実質公債費比率（分子）の構造'!K$53),'実質公債費比率（分子）の構造'!K$53,NA())</f>
        <v>306</v>
      </c>
      <c r="D50" s="161" t="e">
        <f>NA()</f>
        <v>#N/A</v>
      </c>
      <c r="E50" s="161" t="e">
        <f>NA()</f>
        <v>#N/A</v>
      </c>
      <c r="F50" s="161">
        <f>IF(ISNUMBER('実質公債費比率（分子）の構造'!L$53),'実質公債費比率（分子）の構造'!L$53,NA())</f>
        <v>191</v>
      </c>
      <c r="G50" s="161" t="e">
        <f>NA()</f>
        <v>#N/A</v>
      </c>
      <c r="H50" s="161" t="e">
        <f>NA()</f>
        <v>#N/A</v>
      </c>
      <c r="I50" s="161">
        <f>IF(ISNUMBER('実質公債費比率（分子）の構造'!M$53),'実質公債費比率（分子）の構造'!M$53,NA())</f>
        <v>200</v>
      </c>
      <c r="J50" s="161" t="e">
        <f>NA()</f>
        <v>#N/A</v>
      </c>
      <c r="K50" s="161" t="e">
        <f>NA()</f>
        <v>#N/A</v>
      </c>
      <c r="L50" s="161">
        <f>IF(ISNUMBER('実質公債費比率（分子）の構造'!N$53),'実質公債費比率（分子）の構造'!N$53,NA())</f>
        <v>211</v>
      </c>
      <c r="M50" s="161" t="e">
        <f>NA()</f>
        <v>#N/A</v>
      </c>
      <c r="N50" s="161" t="e">
        <f>NA()</f>
        <v>#N/A</v>
      </c>
      <c r="O50" s="161">
        <f>IF(ISNUMBER('実質公債費比率（分子）の構造'!O$53),'実質公債費比率（分子）の構造'!O$53,NA())</f>
        <v>201</v>
      </c>
      <c r="P50" s="161" t="e">
        <f>NA()</f>
        <v>#N/A</v>
      </c>
    </row>
    <row r="53" spans="1:16">
      <c r="A53" s="129" t="s">
        <v>67</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68</v>
      </c>
      <c r="C55" s="160"/>
      <c r="D55" s="160" t="s">
        <v>69</v>
      </c>
      <c r="E55" s="160" t="s">
        <v>68</v>
      </c>
      <c r="F55" s="160"/>
      <c r="G55" s="160" t="s">
        <v>69</v>
      </c>
      <c r="H55" s="160" t="s">
        <v>68</v>
      </c>
      <c r="I55" s="160"/>
      <c r="J55" s="160" t="s">
        <v>69</v>
      </c>
      <c r="K55" s="160" t="s">
        <v>68</v>
      </c>
      <c r="L55" s="160"/>
      <c r="M55" s="160" t="s">
        <v>69</v>
      </c>
      <c r="N55" s="160" t="s">
        <v>68</v>
      </c>
      <c r="O55" s="160"/>
      <c r="P55" s="160" t="s">
        <v>69</v>
      </c>
    </row>
    <row r="56" spans="1:16">
      <c r="A56" s="160" t="s">
        <v>37</v>
      </c>
      <c r="B56" s="160"/>
      <c r="C56" s="160"/>
      <c r="D56" s="160">
        <f>'将来負担比率（分子）の構造'!I$52</f>
        <v>9701</v>
      </c>
      <c r="E56" s="160"/>
      <c r="F56" s="160"/>
      <c r="G56" s="160">
        <f>'将来負担比率（分子）の構造'!J$52</f>
        <v>9690</v>
      </c>
      <c r="H56" s="160"/>
      <c r="I56" s="160"/>
      <c r="J56" s="160">
        <f>'将来負担比率（分子）の構造'!K$52</f>
        <v>9743</v>
      </c>
      <c r="K56" s="160"/>
      <c r="L56" s="160"/>
      <c r="M56" s="160">
        <f>'将来負担比率（分子）の構造'!L$52</f>
        <v>10045</v>
      </c>
      <c r="N56" s="160"/>
      <c r="O56" s="160"/>
      <c r="P56" s="160">
        <f>'将来負担比率（分子）の構造'!M$52</f>
        <v>9864</v>
      </c>
    </row>
    <row r="57" spans="1:16">
      <c r="A57" s="160" t="s">
        <v>36</v>
      </c>
      <c r="B57" s="160"/>
      <c r="C57" s="160"/>
      <c r="D57" s="160">
        <f>'将来負担比率（分子）の構造'!I$51</f>
        <v>850</v>
      </c>
      <c r="E57" s="160"/>
      <c r="F57" s="160"/>
      <c r="G57" s="160">
        <f>'将来負担比率（分子）の構造'!J$51</f>
        <v>845</v>
      </c>
      <c r="H57" s="160"/>
      <c r="I57" s="160"/>
      <c r="J57" s="160">
        <f>'将来負担比率（分子）の構造'!K$51</f>
        <v>749</v>
      </c>
      <c r="K57" s="160"/>
      <c r="L57" s="160"/>
      <c r="M57" s="160">
        <f>'将来負担比率（分子）の構造'!L$51</f>
        <v>661</v>
      </c>
      <c r="N57" s="160"/>
      <c r="O57" s="160"/>
      <c r="P57" s="160">
        <f>'将来負担比率（分子）の構造'!M$51</f>
        <v>548</v>
      </c>
    </row>
    <row r="58" spans="1:16">
      <c r="A58" s="160" t="s">
        <v>35</v>
      </c>
      <c r="B58" s="160"/>
      <c r="C58" s="160"/>
      <c r="D58" s="160">
        <f>'将来負担比率（分子）の構造'!I$50</f>
        <v>9368</v>
      </c>
      <c r="E58" s="160"/>
      <c r="F58" s="160"/>
      <c r="G58" s="160">
        <f>'将来負担比率（分子）の構造'!J$50</f>
        <v>9532</v>
      </c>
      <c r="H58" s="160"/>
      <c r="I58" s="160"/>
      <c r="J58" s="160">
        <f>'将来負担比率（分子）の構造'!K$50</f>
        <v>10021</v>
      </c>
      <c r="K58" s="160"/>
      <c r="L58" s="160"/>
      <c r="M58" s="160">
        <f>'将来負担比率（分子）の構造'!L$50</f>
        <v>10968</v>
      </c>
      <c r="N58" s="160"/>
      <c r="O58" s="160"/>
      <c r="P58" s="160">
        <f>'将来負担比率（分子）の構造'!M$50</f>
        <v>11596</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3117</v>
      </c>
      <c r="C62" s="160"/>
      <c r="D62" s="160"/>
      <c r="E62" s="160">
        <f>'将来負担比率（分子）の構造'!J$45</f>
        <v>3037</v>
      </c>
      <c r="F62" s="160"/>
      <c r="G62" s="160"/>
      <c r="H62" s="160">
        <f>'将来負担比率（分子）の構造'!K$45</f>
        <v>2922</v>
      </c>
      <c r="I62" s="160"/>
      <c r="J62" s="160"/>
      <c r="K62" s="160">
        <f>'将来負担比率（分子）の構造'!L$45</f>
        <v>2892</v>
      </c>
      <c r="L62" s="160"/>
      <c r="M62" s="160"/>
      <c r="N62" s="160">
        <f>'将来負担比率（分子）の構造'!M$45</f>
        <v>2845</v>
      </c>
      <c r="O62" s="160"/>
      <c r="P62" s="160"/>
    </row>
    <row r="63" spans="1:16">
      <c r="A63" s="160" t="s">
        <v>28</v>
      </c>
      <c r="B63" s="160">
        <f>'将来負担比率（分子）の構造'!I$44</f>
        <v>257</v>
      </c>
      <c r="C63" s="160"/>
      <c r="D63" s="160"/>
      <c r="E63" s="160">
        <f>'将来負担比率（分子）の構造'!J$44</f>
        <v>812</v>
      </c>
      <c r="F63" s="160"/>
      <c r="G63" s="160"/>
      <c r="H63" s="160">
        <f>'将来負担比率（分子）の構造'!K$44</f>
        <v>758</v>
      </c>
      <c r="I63" s="160"/>
      <c r="J63" s="160"/>
      <c r="K63" s="160">
        <f>'将来負担比率（分子）の構造'!L$44</f>
        <v>778</v>
      </c>
      <c r="L63" s="160"/>
      <c r="M63" s="160"/>
      <c r="N63" s="160">
        <f>'将来負担比率（分子）の構造'!M$44</f>
        <v>198</v>
      </c>
      <c r="O63" s="160"/>
      <c r="P63" s="160"/>
    </row>
    <row r="64" spans="1:16">
      <c r="A64" s="160" t="s">
        <v>27</v>
      </c>
      <c r="B64" s="160">
        <f>'将来負担比率（分子）の構造'!I$43</f>
        <v>3410</v>
      </c>
      <c r="C64" s="160"/>
      <c r="D64" s="160"/>
      <c r="E64" s="160">
        <f>'将来負担比率（分子）の構造'!J$43</f>
        <v>3489</v>
      </c>
      <c r="F64" s="160"/>
      <c r="G64" s="160"/>
      <c r="H64" s="160">
        <f>'将来負担比率（分子）の構造'!K$43</f>
        <v>3577</v>
      </c>
      <c r="I64" s="160"/>
      <c r="J64" s="160"/>
      <c r="K64" s="160">
        <f>'将来負担比率（分子）の構造'!L$43</f>
        <v>3417</v>
      </c>
      <c r="L64" s="160"/>
      <c r="M64" s="160"/>
      <c r="N64" s="160">
        <f>'将来負担比率（分子）の構造'!M$43</f>
        <v>3199</v>
      </c>
      <c r="O64" s="160"/>
      <c r="P64" s="160"/>
    </row>
    <row r="65" spans="1:16">
      <c r="A65" s="160" t="s">
        <v>26</v>
      </c>
      <c r="B65" s="160">
        <f>'将来負担比率（分子）の構造'!I$42</f>
        <v>219</v>
      </c>
      <c r="C65" s="160"/>
      <c r="D65" s="160"/>
      <c r="E65" s="160">
        <f>'将来負担比率（分子）の構造'!J$42</f>
        <v>402</v>
      </c>
      <c r="F65" s="160"/>
      <c r="G65" s="160"/>
      <c r="H65" s="160">
        <f>'将来負担比率（分子）の構造'!K$42</f>
        <v>351</v>
      </c>
      <c r="I65" s="160"/>
      <c r="J65" s="160"/>
      <c r="K65" s="160">
        <f>'将来負担比率（分子）の構造'!L$42</f>
        <v>291</v>
      </c>
      <c r="L65" s="160"/>
      <c r="M65" s="160"/>
      <c r="N65" s="160">
        <f>'将来負担比率（分子）の構造'!M$42</f>
        <v>232</v>
      </c>
      <c r="O65" s="160"/>
      <c r="P65" s="160"/>
    </row>
    <row r="66" spans="1:16">
      <c r="A66" s="160" t="s">
        <v>25</v>
      </c>
      <c r="B66" s="160">
        <f>'将来負担比率（分子）の構造'!I$41</f>
        <v>10503</v>
      </c>
      <c r="C66" s="160"/>
      <c r="D66" s="160"/>
      <c r="E66" s="160">
        <f>'将来負担比率（分子）の構造'!J$41</f>
        <v>10551</v>
      </c>
      <c r="F66" s="160"/>
      <c r="G66" s="160"/>
      <c r="H66" s="160">
        <f>'将来負担比率（分子）の構造'!K$41</f>
        <v>10946</v>
      </c>
      <c r="I66" s="160"/>
      <c r="J66" s="160"/>
      <c r="K66" s="160">
        <f>'将来負担比率（分子）の構造'!L$41</f>
        <v>11115</v>
      </c>
      <c r="L66" s="160"/>
      <c r="M66" s="160"/>
      <c r="N66" s="160">
        <f>'将来負担比率（分子）の構造'!M$41</f>
        <v>11223</v>
      </c>
      <c r="O66" s="160"/>
      <c r="P66" s="160"/>
    </row>
    <row r="67" spans="1:16">
      <c r="A67" s="160" t="s">
        <v>70</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71</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72</v>
      </c>
      <c r="B72" s="164">
        <f>基金残高に係る経年分析!F55</f>
        <v>3166</v>
      </c>
      <c r="C72" s="164">
        <f>基金残高に係る経年分析!G55</f>
        <v>3172</v>
      </c>
      <c r="D72" s="164">
        <f>基金残高に係る経年分析!H55</f>
        <v>3179</v>
      </c>
    </row>
    <row r="73" spans="1:16">
      <c r="A73" s="163" t="s">
        <v>73</v>
      </c>
      <c r="B73" s="164">
        <f>基金残高に係る経年分析!F56</f>
        <v>398</v>
      </c>
      <c r="C73" s="164">
        <f>基金残高に係る経年分析!G56</f>
        <v>399</v>
      </c>
      <c r="D73" s="164">
        <f>基金残高に係る経年分析!H56</f>
        <v>399</v>
      </c>
    </row>
    <row r="74" spans="1:16">
      <c r="A74" s="163" t="s">
        <v>74</v>
      </c>
      <c r="B74" s="164">
        <f>基金残高に係る経年分析!F57</f>
        <v>9340</v>
      </c>
      <c r="C74" s="164">
        <f>基金残高に係る経年分析!G57</f>
        <v>9841</v>
      </c>
      <c r="D74" s="164">
        <f>基金残高に係る経年分析!H57</f>
        <v>9637</v>
      </c>
    </row>
  </sheetData>
  <sheetProtection algorithmName="SHA-512" hashValue="iSY5mL7GvvkUSblwPAG5QU6mI11xuynp8Y4xqMhexF2LYXfz2sErTTtdG8SaDux/hkQnMUMD3mGV9PZoPJGMeQ==" saltValue="ZyYOwJRjVrgX0lCYNJdB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209</v>
      </c>
      <c r="DI1" s="774"/>
      <c r="DJ1" s="774"/>
      <c r="DK1" s="774"/>
      <c r="DL1" s="774"/>
      <c r="DM1" s="774"/>
      <c r="DN1" s="775"/>
      <c r="DO1" s="205"/>
      <c r="DP1" s="773" t="s">
        <v>210</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212</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213</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214</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215</v>
      </c>
      <c r="S4" s="716"/>
      <c r="T4" s="716"/>
      <c r="U4" s="716"/>
      <c r="V4" s="716"/>
      <c r="W4" s="716"/>
      <c r="X4" s="716"/>
      <c r="Y4" s="717"/>
      <c r="Z4" s="715" t="s">
        <v>216</v>
      </c>
      <c r="AA4" s="716"/>
      <c r="AB4" s="716"/>
      <c r="AC4" s="717"/>
      <c r="AD4" s="715" t="s">
        <v>217</v>
      </c>
      <c r="AE4" s="716"/>
      <c r="AF4" s="716"/>
      <c r="AG4" s="716"/>
      <c r="AH4" s="716"/>
      <c r="AI4" s="716"/>
      <c r="AJ4" s="716"/>
      <c r="AK4" s="717"/>
      <c r="AL4" s="715" t="s">
        <v>216</v>
      </c>
      <c r="AM4" s="716"/>
      <c r="AN4" s="716"/>
      <c r="AO4" s="717"/>
      <c r="AP4" s="776" t="s">
        <v>218</v>
      </c>
      <c r="AQ4" s="776"/>
      <c r="AR4" s="776"/>
      <c r="AS4" s="776"/>
      <c r="AT4" s="776"/>
      <c r="AU4" s="776"/>
      <c r="AV4" s="776"/>
      <c r="AW4" s="776"/>
      <c r="AX4" s="776"/>
      <c r="AY4" s="776"/>
      <c r="AZ4" s="776"/>
      <c r="BA4" s="776"/>
      <c r="BB4" s="776"/>
      <c r="BC4" s="776"/>
      <c r="BD4" s="776"/>
      <c r="BE4" s="776"/>
      <c r="BF4" s="776"/>
      <c r="BG4" s="776" t="s">
        <v>219</v>
      </c>
      <c r="BH4" s="776"/>
      <c r="BI4" s="776"/>
      <c r="BJ4" s="776"/>
      <c r="BK4" s="776"/>
      <c r="BL4" s="776"/>
      <c r="BM4" s="776"/>
      <c r="BN4" s="776"/>
      <c r="BO4" s="776" t="s">
        <v>216</v>
      </c>
      <c r="BP4" s="776"/>
      <c r="BQ4" s="776"/>
      <c r="BR4" s="776"/>
      <c r="BS4" s="776" t="s">
        <v>220</v>
      </c>
      <c r="BT4" s="776"/>
      <c r="BU4" s="776"/>
      <c r="BV4" s="776"/>
      <c r="BW4" s="776"/>
      <c r="BX4" s="776"/>
      <c r="BY4" s="776"/>
      <c r="BZ4" s="776"/>
      <c r="CA4" s="776"/>
      <c r="CB4" s="776"/>
      <c r="CD4" s="758" t="s">
        <v>221</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222</v>
      </c>
      <c r="C5" s="741"/>
      <c r="D5" s="741"/>
      <c r="E5" s="741"/>
      <c r="F5" s="741"/>
      <c r="G5" s="741"/>
      <c r="H5" s="741"/>
      <c r="I5" s="741"/>
      <c r="J5" s="741"/>
      <c r="K5" s="741"/>
      <c r="L5" s="741"/>
      <c r="M5" s="741"/>
      <c r="N5" s="741"/>
      <c r="O5" s="741"/>
      <c r="P5" s="741"/>
      <c r="Q5" s="742"/>
      <c r="R5" s="706">
        <v>2060916</v>
      </c>
      <c r="S5" s="707"/>
      <c r="T5" s="707"/>
      <c r="U5" s="707"/>
      <c r="V5" s="707"/>
      <c r="W5" s="707"/>
      <c r="X5" s="707"/>
      <c r="Y5" s="753"/>
      <c r="Z5" s="771">
        <v>15.8</v>
      </c>
      <c r="AA5" s="771"/>
      <c r="AB5" s="771"/>
      <c r="AC5" s="771"/>
      <c r="AD5" s="772">
        <v>2060916</v>
      </c>
      <c r="AE5" s="772"/>
      <c r="AF5" s="772"/>
      <c r="AG5" s="772"/>
      <c r="AH5" s="772"/>
      <c r="AI5" s="772"/>
      <c r="AJ5" s="772"/>
      <c r="AK5" s="772"/>
      <c r="AL5" s="754">
        <v>31.9</v>
      </c>
      <c r="AM5" s="723"/>
      <c r="AN5" s="723"/>
      <c r="AO5" s="755"/>
      <c r="AP5" s="740" t="s">
        <v>223</v>
      </c>
      <c r="AQ5" s="741"/>
      <c r="AR5" s="741"/>
      <c r="AS5" s="741"/>
      <c r="AT5" s="741"/>
      <c r="AU5" s="741"/>
      <c r="AV5" s="741"/>
      <c r="AW5" s="741"/>
      <c r="AX5" s="741"/>
      <c r="AY5" s="741"/>
      <c r="AZ5" s="741"/>
      <c r="BA5" s="741"/>
      <c r="BB5" s="741"/>
      <c r="BC5" s="741"/>
      <c r="BD5" s="741"/>
      <c r="BE5" s="741"/>
      <c r="BF5" s="742"/>
      <c r="BG5" s="641">
        <v>2060916</v>
      </c>
      <c r="BH5" s="644"/>
      <c r="BI5" s="644"/>
      <c r="BJ5" s="644"/>
      <c r="BK5" s="644"/>
      <c r="BL5" s="644"/>
      <c r="BM5" s="644"/>
      <c r="BN5" s="645"/>
      <c r="BO5" s="703">
        <v>100</v>
      </c>
      <c r="BP5" s="703"/>
      <c r="BQ5" s="703"/>
      <c r="BR5" s="703"/>
      <c r="BS5" s="704">
        <v>8100</v>
      </c>
      <c r="BT5" s="704"/>
      <c r="BU5" s="704"/>
      <c r="BV5" s="704"/>
      <c r="BW5" s="704"/>
      <c r="BX5" s="704"/>
      <c r="BY5" s="704"/>
      <c r="BZ5" s="704"/>
      <c r="CA5" s="704"/>
      <c r="CB5" s="745"/>
      <c r="CD5" s="758" t="s">
        <v>218</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216</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c r="B6" s="638" t="s">
        <v>227</v>
      </c>
      <c r="C6" s="639"/>
      <c r="D6" s="639"/>
      <c r="E6" s="639"/>
      <c r="F6" s="639"/>
      <c r="G6" s="639"/>
      <c r="H6" s="639"/>
      <c r="I6" s="639"/>
      <c r="J6" s="639"/>
      <c r="K6" s="639"/>
      <c r="L6" s="639"/>
      <c r="M6" s="639"/>
      <c r="N6" s="639"/>
      <c r="O6" s="639"/>
      <c r="P6" s="639"/>
      <c r="Q6" s="640"/>
      <c r="R6" s="641">
        <v>127849</v>
      </c>
      <c r="S6" s="644"/>
      <c r="T6" s="644"/>
      <c r="U6" s="644"/>
      <c r="V6" s="644"/>
      <c r="W6" s="644"/>
      <c r="X6" s="644"/>
      <c r="Y6" s="645"/>
      <c r="Z6" s="703">
        <v>1</v>
      </c>
      <c r="AA6" s="703"/>
      <c r="AB6" s="703"/>
      <c r="AC6" s="703"/>
      <c r="AD6" s="704">
        <v>127849</v>
      </c>
      <c r="AE6" s="704"/>
      <c r="AF6" s="704"/>
      <c r="AG6" s="704"/>
      <c r="AH6" s="704"/>
      <c r="AI6" s="704"/>
      <c r="AJ6" s="704"/>
      <c r="AK6" s="704"/>
      <c r="AL6" s="646">
        <v>2</v>
      </c>
      <c r="AM6" s="647"/>
      <c r="AN6" s="647"/>
      <c r="AO6" s="705"/>
      <c r="AP6" s="638" t="s">
        <v>228</v>
      </c>
      <c r="AQ6" s="639"/>
      <c r="AR6" s="639"/>
      <c r="AS6" s="639"/>
      <c r="AT6" s="639"/>
      <c r="AU6" s="639"/>
      <c r="AV6" s="639"/>
      <c r="AW6" s="639"/>
      <c r="AX6" s="639"/>
      <c r="AY6" s="639"/>
      <c r="AZ6" s="639"/>
      <c r="BA6" s="639"/>
      <c r="BB6" s="639"/>
      <c r="BC6" s="639"/>
      <c r="BD6" s="639"/>
      <c r="BE6" s="639"/>
      <c r="BF6" s="640"/>
      <c r="BG6" s="641">
        <v>2060916</v>
      </c>
      <c r="BH6" s="644"/>
      <c r="BI6" s="644"/>
      <c r="BJ6" s="644"/>
      <c r="BK6" s="644"/>
      <c r="BL6" s="644"/>
      <c r="BM6" s="644"/>
      <c r="BN6" s="645"/>
      <c r="BO6" s="703">
        <v>100</v>
      </c>
      <c r="BP6" s="703"/>
      <c r="BQ6" s="703"/>
      <c r="BR6" s="703"/>
      <c r="BS6" s="704">
        <v>8100</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111383</v>
      </c>
      <c r="CS6" s="644"/>
      <c r="CT6" s="644"/>
      <c r="CU6" s="644"/>
      <c r="CV6" s="644"/>
      <c r="CW6" s="644"/>
      <c r="CX6" s="644"/>
      <c r="CY6" s="645"/>
      <c r="CZ6" s="754">
        <v>0.9</v>
      </c>
      <c r="DA6" s="723"/>
      <c r="DB6" s="723"/>
      <c r="DC6" s="757"/>
      <c r="DD6" s="649" t="s">
        <v>170</v>
      </c>
      <c r="DE6" s="644"/>
      <c r="DF6" s="644"/>
      <c r="DG6" s="644"/>
      <c r="DH6" s="644"/>
      <c r="DI6" s="644"/>
      <c r="DJ6" s="644"/>
      <c r="DK6" s="644"/>
      <c r="DL6" s="644"/>
      <c r="DM6" s="644"/>
      <c r="DN6" s="644"/>
      <c r="DO6" s="644"/>
      <c r="DP6" s="645"/>
      <c r="DQ6" s="649">
        <v>111383</v>
      </c>
      <c r="DR6" s="644"/>
      <c r="DS6" s="644"/>
      <c r="DT6" s="644"/>
      <c r="DU6" s="644"/>
      <c r="DV6" s="644"/>
      <c r="DW6" s="644"/>
      <c r="DX6" s="644"/>
      <c r="DY6" s="644"/>
      <c r="DZ6" s="644"/>
      <c r="EA6" s="644"/>
      <c r="EB6" s="644"/>
      <c r="EC6" s="684"/>
    </row>
    <row r="7" spans="2:143" ht="11.25" customHeight="1">
      <c r="B7" s="638" t="s">
        <v>230</v>
      </c>
      <c r="C7" s="639"/>
      <c r="D7" s="639"/>
      <c r="E7" s="639"/>
      <c r="F7" s="639"/>
      <c r="G7" s="639"/>
      <c r="H7" s="639"/>
      <c r="I7" s="639"/>
      <c r="J7" s="639"/>
      <c r="K7" s="639"/>
      <c r="L7" s="639"/>
      <c r="M7" s="639"/>
      <c r="N7" s="639"/>
      <c r="O7" s="639"/>
      <c r="P7" s="639"/>
      <c r="Q7" s="640"/>
      <c r="R7" s="641">
        <v>3250</v>
      </c>
      <c r="S7" s="644"/>
      <c r="T7" s="644"/>
      <c r="U7" s="644"/>
      <c r="V7" s="644"/>
      <c r="W7" s="644"/>
      <c r="X7" s="644"/>
      <c r="Y7" s="645"/>
      <c r="Z7" s="703">
        <v>0</v>
      </c>
      <c r="AA7" s="703"/>
      <c r="AB7" s="703"/>
      <c r="AC7" s="703"/>
      <c r="AD7" s="704">
        <v>3250</v>
      </c>
      <c r="AE7" s="704"/>
      <c r="AF7" s="704"/>
      <c r="AG7" s="704"/>
      <c r="AH7" s="704"/>
      <c r="AI7" s="704"/>
      <c r="AJ7" s="704"/>
      <c r="AK7" s="704"/>
      <c r="AL7" s="646">
        <v>0.1</v>
      </c>
      <c r="AM7" s="647"/>
      <c r="AN7" s="647"/>
      <c r="AO7" s="705"/>
      <c r="AP7" s="638" t="s">
        <v>231</v>
      </c>
      <c r="AQ7" s="639"/>
      <c r="AR7" s="639"/>
      <c r="AS7" s="639"/>
      <c r="AT7" s="639"/>
      <c r="AU7" s="639"/>
      <c r="AV7" s="639"/>
      <c r="AW7" s="639"/>
      <c r="AX7" s="639"/>
      <c r="AY7" s="639"/>
      <c r="AZ7" s="639"/>
      <c r="BA7" s="639"/>
      <c r="BB7" s="639"/>
      <c r="BC7" s="639"/>
      <c r="BD7" s="639"/>
      <c r="BE7" s="639"/>
      <c r="BF7" s="640"/>
      <c r="BG7" s="641">
        <v>859155</v>
      </c>
      <c r="BH7" s="644"/>
      <c r="BI7" s="644"/>
      <c r="BJ7" s="644"/>
      <c r="BK7" s="644"/>
      <c r="BL7" s="644"/>
      <c r="BM7" s="644"/>
      <c r="BN7" s="645"/>
      <c r="BO7" s="703">
        <v>41.7</v>
      </c>
      <c r="BP7" s="703"/>
      <c r="BQ7" s="703"/>
      <c r="BR7" s="703"/>
      <c r="BS7" s="704">
        <v>8100</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2308321</v>
      </c>
      <c r="CS7" s="644"/>
      <c r="CT7" s="644"/>
      <c r="CU7" s="644"/>
      <c r="CV7" s="644"/>
      <c r="CW7" s="644"/>
      <c r="CX7" s="644"/>
      <c r="CY7" s="645"/>
      <c r="CZ7" s="703">
        <v>19.600000000000001</v>
      </c>
      <c r="DA7" s="703"/>
      <c r="DB7" s="703"/>
      <c r="DC7" s="703"/>
      <c r="DD7" s="649">
        <v>30095</v>
      </c>
      <c r="DE7" s="644"/>
      <c r="DF7" s="644"/>
      <c r="DG7" s="644"/>
      <c r="DH7" s="644"/>
      <c r="DI7" s="644"/>
      <c r="DJ7" s="644"/>
      <c r="DK7" s="644"/>
      <c r="DL7" s="644"/>
      <c r="DM7" s="644"/>
      <c r="DN7" s="644"/>
      <c r="DO7" s="644"/>
      <c r="DP7" s="645"/>
      <c r="DQ7" s="649">
        <v>1939567</v>
      </c>
      <c r="DR7" s="644"/>
      <c r="DS7" s="644"/>
      <c r="DT7" s="644"/>
      <c r="DU7" s="644"/>
      <c r="DV7" s="644"/>
      <c r="DW7" s="644"/>
      <c r="DX7" s="644"/>
      <c r="DY7" s="644"/>
      <c r="DZ7" s="644"/>
      <c r="EA7" s="644"/>
      <c r="EB7" s="644"/>
      <c r="EC7" s="684"/>
    </row>
    <row r="8" spans="2:143" ht="11.25" customHeight="1">
      <c r="B8" s="638" t="s">
        <v>233</v>
      </c>
      <c r="C8" s="639"/>
      <c r="D8" s="639"/>
      <c r="E8" s="639"/>
      <c r="F8" s="639"/>
      <c r="G8" s="639"/>
      <c r="H8" s="639"/>
      <c r="I8" s="639"/>
      <c r="J8" s="639"/>
      <c r="K8" s="639"/>
      <c r="L8" s="639"/>
      <c r="M8" s="639"/>
      <c r="N8" s="639"/>
      <c r="O8" s="639"/>
      <c r="P8" s="639"/>
      <c r="Q8" s="640"/>
      <c r="R8" s="641">
        <v>8369</v>
      </c>
      <c r="S8" s="644"/>
      <c r="T8" s="644"/>
      <c r="U8" s="644"/>
      <c r="V8" s="644"/>
      <c r="W8" s="644"/>
      <c r="X8" s="644"/>
      <c r="Y8" s="645"/>
      <c r="Z8" s="703">
        <v>0.1</v>
      </c>
      <c r="AA8" s="703"/>
      <c r="AB8" s="703"/>
      <c r="AC8" s="703"/>
      <c r="AD8" s="704">
        <v>8369</v>
      </c>
      <c r="AE8" s="704"/>
      <c r="AF8" s="704"/>
      <c r="AG8" s="704"/>
      <c r="AH8" s="704"/>
      <c r="AI8" s="704"/>
      <c r="AJ8" s="704"/>
      <c r="AK8" s="704"/>
      <c r="AL8" s="646">
        <v>0.1</v>
      </c>
      <c r="AM8" s="647"/>
      <c r="AN8" s="647"/>
      <c r="AO8" s="705"/>
      <c r="AP8" s="638" t="s">
        <v>234</v>
      </c>
      <c r="AQ8" s="639"/>
      <c r="AR8" s="639"/>
      <c r="AS8" s="639"/>
      <c r="AT8" s="639"/>
      <c r="AU8" s="639"/>
      <c r="AV8" s="639"/>
      <c r="AW8" s="639"/>
      <c r="AX8" s="639"/>
      <c r="AY8" s="639"/>
      <c r="AZ8" s="639"/>
      <c r="BA8" s="639"/>
      <c r="BB8" s="639"/>
      <c r="BC8" s="639"/>
      <c r="BD8" s="639"/>
      <c r="BE8" s="639"/>
      <c r="BF8" s="640"/>
      <c r="BG8" s="641">
        <v>31806</v>
      </c>
      <c r="BH8" s="644"/>
      <c r="BI8" s="644"/>
      <c r="BJ8" s="644"/>
      <c r="BK8" s="644"/>
      <c r="BL8" s="644"/>
      <c r="BM8" s="644"/>
      <c r="BN8" s="645"/>
      <c r="BO8" s="703">
        <v>1.5</v>
      </c>
      <c r="BP8" s="703"/>
      <c r="BQ8" s="703"/>
      <c r="BR8" s="703"/>
      <c r="BS8" s="649" t="s">
        <v>170</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3090464</v>
      </c>
      <c r="CS8" s="644"/>
      <c r="CT8" s="644"/>
      <c r="CU8" s="644"/>
      <c r="CV8" s="644"/>
      <c r="CW8" s="644"/>
      <c r="CX8" s="644"/>
      <c r="CY8" s="645"/>
      <c r="CZ8" s="703">
        <v>26.2</v>
      </c>
      <c r="DA8" s="703"/>
      <c r="DB8" s="703"/>
      <c r="DC8" s="703"/>
      <c r="DD8" s="649">
        <v>7895</v>
      </c>
      <c r="DE8" s="644"/>
      <c r="DF8" s="644"/>
      <c r="DG8" s="644"/>
      <c r="DH8" s="644"/>
      <c r="DI8" s="644"/>
      <c r="DJ8" s="644"/>
      <c r="DK8" s="644"/>
      <c r="DL8" s="644"/>
      <c r="DM8" s="644"/>
      <c r="DN8" s="644"/>
      <c r="DO8" s="644"/>
      <c r="DP8" s="645"/>
      <c r="DQ8" s="649">
        <v>1737055</v>
      </c>
      <c r="DR8" s="644"/>
      <c r="DS8" s="644"/>
      <c r="DT8" s="644"/>
      <c r="DU8" s="644"/>
      <c r="DV8" s="644"/>
      <c r="DW8" s="644"/>
      <c r="DX8" s="644"/>
      <c r="DY8" s="644"/>
      <c r="DZ8" s="644"/>
      <c r="EA8" s="644"/>
      <c r="EB8" s="644"/>
      <c r="EC8" s="684"/>
    </row>
    <row r="9" spans="2:143" ht="11.25" customHeight="1">
      <c r="B9" s="638" t="s">
        <v>236</v>
      </c>
      <c r="C9" s="639"/>
      <c r="D9" s="639"/>
      <c r="E9" s="639"/>
      <c r="F9" s="639"/>
      <c r="G9" s="639"/>
      <c r="H9" s="639"/>
      <c r="I9" s="639"/>
      <c r="J9" s="639"/>
      <c r="K9" s="639"/>
      <c r="L9" s="639"/>
      <c r="M9" s="639"/>
      <c r="N9" s="639"/>
      <c r="O9" s="639"/>
      <c r="P9" s="639"/>
      <c r="Q9" s="640"/>
      <c r="R9" s="641">
        <v>8806</v>
      </c>
      <c r="S9" s="644"/>
      <c r="T9" s="644"/>
      <c r="U9" s="644"/>
      <c r="V9" s="644"/>
      <c r="W9" s="644"/>
      <c r="X9" s="644"/>
      <c r="Y9" s="645"/>
      <c r="Z9" s="703">
        <v>0.1</v>
      </c>
      <c r="AA9" s="703"/>
      <c r="AB9" s="703"/>
      <c r="AC9" s="703"/>
      <c r="AD9" s="704">
        <v>8806</v>
      </c>
      <c r="AE9" s="704"/>
      <c r="AF9" s="704"/>
      <c r="AG9" s="704"/>
      <c r="AH9" s="704"/>
      <c r="AI9" s="704"/>
      <c r="AJ9" s="704"/>
      <c r="AK9" s="704"/>
      <c r="AL9" s="646">
        <v>0.1</v>
      </c>
      <c r="AM9" s="647"/>
      <c r="AN9" s="647"/>
      <c r="AO9" s="705"/>
      <c r="AP9" s="638" t="s">
        <v>237</v>
      </c>
      <c r="AQ9" s="639"/>
      <c r="AR9" s="639"/>
      <c r="AS9" s="639"/>
      <c r="AT9" s="639"/>
      <c r="AU9" s="639"/>
      <c r="AV9" s="639"/>
      <c r="AW9" s="639"/>
      <c r="AX9" s="639"/>
      <c r="AY9" s="639"/>
      <c r="AZ9" s="639"/>
      <c r="BA9" s="639"/>
      <c r="BB9" s="639"/>
      <c r="BC9" s="639"/>
      <c r="BD9" s="639"/>
      <c r="BE9" s="639"/>
      <c r="BF9" s="640"/>
      <c r="BG9" s="641">
        <v>669323</v>
      </c>
      <c r="BH9" s="644"/>
      <c r="BI9" s="644"/>
      <c r="BJ9" s="644"/>
      <c r="BK9" s="644"/>
      <c r="BL9" s="644"/>
      <c r="BM9" s="644"/>
      <c r="BN9" s="645"/>
      <c r="BO9" s="703">
        <v>32.5</v>
      </c>
      <c r="BP9" s="703"/>
      <c r="BQ9" s="703"/>
      <c r="BR9" s="703"/>
      <c r="BS9" s="649" t="s">
        <v>170</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1430628</v>
      </c>
      <c r="CS9" s="644"/>
      <c r="CT9" s="644"/>
      <c r="CU9" s="644"/>
      <c r="CV9" s="644"/>
      <c r="CW9" s="644"/>
      <c r="CX9" s="644"/>
      <c r="CY9" s="645"/>
      <c r="CZ9" s="703">
        <v>12.1</v>
      </c>
      <c r="DA9" s="703"/>
      <c r="DB9" s="703"/>
      <c r="DC9" s="703"/>
      <c r="DD9" s="649">
        <v>330626</v>
      </c>
      <c r="DE9" s="644"/>
      <c r="DF9" s="644"/>
      <c r="DG9" s="644"/>
      <c r="DH9" s="644"/>
      <c r="DI9" s="644"/>
      <c r="DJ9" s="644"/>
      <c r="DK9" s="644"/>
      <c r="DL9" s="644"/>
      <c r="DM9" s="644"/>
      <c r="DN9" s="644"/>
      <c r="DO9" s="644"/>
      <c r="DP9" s="645"/>
      <c r="DQ9" s="649">
        <v>944550</v>
      </c>
      <c r="DR9" s="644"/>
      <c r="DS9" s="644"/>
      <c r="DT9" s="644"/>
      <c r="DU9" s="644"/>
      <c r="DV9" s="644"/>
      <c r="DW9" s="644"/>
      <c r="DX9" s="644"/>
      <c r="DY9" s="644"/>
      <c r="DZ9" s="644"/>
      <c r="EA9" s="644"/>
      <c r="EB9" s="644"/>
      <c r="EC9" s="684"/>
    </row>
    <row r="10" spans="2:143" ht="11.25" customHeight="1">
      <c r="B10" s="638" t="s">
        <v>239</v>
      </c>
      <c r="C10" s="639"/>
      <c r="D10" s="639"/>
      <c r="E10" s="639"/>
      <c r="F10" s="639"/>
      <c r="G10" s="639"/>
      <c r="H10" s="639"/>
      <c r="I10" s="639"/>
      <c r="J10" s="639"/>
      <c r="K10" s="639"/>
      <c r="L10" s="639"/>
      <c r="M10" s="639"/>
      <c r="N10" s="639"/>
      <c r="O10" s="639"/>
      <c r="P10" s="639"/>
      <c r="Q10" s="640"/>
      <c r="R10" s="641" t="s">
        <v>170</v>
      </c>
      <c r="S10" s="644"/>
      <c r="T10" s="644"/>
      <c r="U10" s="644"/>
      <c r="V10" s="644"/>
      <c r="W10" s="644"/>
      <c r="X10" s="644"/>
      <c r="Y10" s="645"/>
      <c r="Z10" s="703" t="s">
        <v>170</v>
      </c>
      <c r="AA10" s="703"/>
      <c r="AB10" s="703"/>
      <c r="AC10" s="703"/>
      <c r="AD10" s="704" t="s">
        <v>170</v>
      </c>
      <c r="AE10" s="704"/>
      <c r="AF10" s="704"/>
      <c r="AG10" s="704"/>
      <c r="AH10" s="704"/>
      <c r="AI10" s="704"/>
      <c r="AJ10" s="704"/>
      <c r="AK10" s="704"/>
      <c r="AL10" s="646" t="s">
        <v>122</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37040</v>
      </c>
      <c r="BH10" s="644"/>
      <c r="BI10" s="644"/>
      <c r="BJ10" s="644"/>
      <c r="BK10" s="644"/>
      <c r="BL10" s="644"/>
      <c r="BM10" s="644"/>
      <c r="BN10" s="645"/>
      <c r="BO10" s="703">
        <v>1.8</v>
      </c>
      <c r="BP10" s="703"/>
      <c r="BQ10" s="703"/>
      <c r="BR10" s="703"/>
      <c r="BS10" s="649" t="s">
        <v>170</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v>8363</v>
      </c>
      <c r="CS10" s="644"/>
      <c r="CT10" s="644"/>
      <c r="CU10" s="644"/>
      <c r="CV10" s="644"/>
      <c r="CW10" s="644"/>
      <c r="CX10" s="644"/>
      <c r="CY10" s="645"/>
      <c r="CZ10" s="703">
        <v>0.1</v>
      </c>
      <c r="DA10" s="703"/>
      <c r="DB10" s="703"/>
      <c r="DC10" s="703"/>
      <c r="DD10" s="649" t="s">
        <v>170</v>
      </c>
      <c r="DE10" s="644"/>
      <c r="DF10" s="644"/>
      <c r="DG10" s="644"/>
      <c r="DH10" s="644"/>
      <c r="DI10" s="644"/>
      <c r="DJ10" s="644"/>
      <c r="DK10" s="644"/>
      <c r="DL10" s="644"/>
      <c r="DM10" s="644"/>
      <c r="DN10" s="644"/>
      <c r="DO10" s="644"/>
      <c r="DP10" s="645"/>
      <c r="DQ10" s="649">
        <v>8363</v>
      </c>
      <c r="DR10" s="644"/>
      <c r="DS10" s="644"/>
      <c r="DT10" s="644"/>
      <c r="DU10" s="644"/>
      <c r="DV10" s="644"/>
      <c r="DW10" s="644"/>
      <c r="DX10" s="644"/>
      <c r="DY10" s="644"/>
      <c r="DZ10" s="644"/>
      <c r="EA10" s="644"/>
      <c r="EB10" s="644"/>
      <c r="EC10" s="684"/>
    </row>
    <row r="11" spans="2:143" ht="11.25" customHeight="1">
      <c r="B11" s="638" t="s">
        <v>242</v>
      </c>
      <c r="C11" s="639"/>
      <c r="D11" s="639"/>
      <c r="E11" s="639"/>
      <c r="F11" s="639"/>
      <c r="G11" s="639"/>
      <c r="H11" s="639"/>
      <c r="I11" s="639"/>
      <c r="J11" s="639"/>
      <c r="K11" s="639"/>
      <c r="L11" s="639"/>
      <c r="M11" s="639"/>
      <c r="N11" s="639"/>
      <c r="O11" s="639"/>
      <c r="P11" s="639"/>
      <c r="Q11" s="640"/>
      <c r="R11" s="641" t="s">
        <v>122</v>
      </c>
      <c r="S11" s="644"/>
      <c r="T11" s="644"/>
      <c r="U11" s="644"/>
      <c r="V11" s="644"/>
      <c r="W11" s="644"/>
      <c r="X11" s="644"/>
      <c r="Y11" s="645"/>
      <c r="Z11" s="703" t="s">
        <v>122</v>
      </c>
      <c r="AA11" s="703"/>
      <c r="AB11" s="703"/>
      <c r="AC11" s="703"/>
      <c r="AD11" s="704" t="s">
        <v>122</v>
      </c>
      <c r="AE11" s="704"/>
      <c r="AF11" s="704"/>
      <c r="AG11" s="704"/>
      <c r="AH11" s="704"/>
      <c r="AI11" s="704"/>
      <c r="AJ11" s="704"/>
      <c r="AK11" s="704"/>
      <c r="AL11" s="646" t="s">
        <v>122</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120986</v>
      </c>
      <c r="BH11" s="644"/>
      <c r="BI11" s="644"/>
      <c r="BJ11" s="644"/>
      <c r="BK11" s="644"/>
      <c r="BL11" s="644"/>
      <c r="BM11" s="644"/>
      <c r="BN11" s="645"/>
      <c r="BO11" s="703">
        <v>5.9</v>
      </c>
      <c r="BP11" s="703"/>
      <c r="BQ11" s="703"/>
      <c r="BR11" s="703"/>
      <c r="BS11" s="649">
        <v>8100</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563888</v>
      </c>
      <c r="CS11" s="644"/>
      <c r="CT11" s="644"/>
      <c r="CU11" s="644"/>
      <c r="CV11" s="644"/>
      <c r="CW11" s="644"/>
      <c r="CX11" s="644"/>
      <c r="CY11" s="645"/>
      <c r="CZ11" s="703">
        <v>4.8</v>
      </c>
      <c r="DA11" s="703"/>
      <c r="DB11" s="703"/>
      <c r="DC11" s="703"/>
      <c r="DD11" s="649">
        <v>213261</v>
      </c>
      <c r="DE11" s="644"/>
      <c r="DF11" s="644"/>
      <c r="DG11" s="644"/>
      <c r="DH11" s="644"/>
      <c r="DI11" s="644"/>
      <c r="DJ11" s="644"/>
      <c r="DK11" s="644"/>
      <c r="DL11" s="644"/>
      <c r="DM11" s="644"/>
      <c r="DN11" s="644"/>
      <c r="DO11" s="644"/>
      <c r="DP11" s="645"/>
      <c r="DQ11" s="649">
        <v>343215</v>
      </c>
      <c r="DR11" s="644"/>
      <c r="DS11" s="644"/>
      <c r="DT11" s="644"/>
      <c r="DU11" s="644"/>
      <c r="DV11" s="644"/>
      <c r="DW11" s="644"/>
      <c r="DX11" s="644"/>
      <c r="DY11" s="644"/>
      <c r="DZ11" s="644"/>
      <c r="EA11" s="644"/>
      <c r="EB11" s="644"/>
      <c r="EC11" s="684"/>
    </row>
    <row r="12" spans="2:143" ht="11.25" customHeight="1">
      <c r="B12" s="638" t="s">
        <v>245</v>
      </c>
      <c r="C12" s="639"/>
      <c r="D12" s="639"/>
      <c r="E12" s="639"/>
      <c r="F12" s="639"/>
      <c r="G12" s="639"/>
      <c r="H12" s="639"/>
      <c r="I12" s="639"/>
      <c r="J12" s="639"/>
      <c r="K12" s="639"/>
      <c r="L12" s="639"/>
      <c r="M12" s="639"/>
      <c r="N12" s="639"/>
      <c r="O12" s="639"/>
      <c r="P12" s="639"/>
      <c r="Q12" s="640"/>
      <c r="R12" s="641">
        <v>342211</v>
      </c>
      <c r="S12" s="644"/>
      <c r="T12" s="644"/>
      <c r="U12" s="644"/>
      <c r="V12" s="644"/>
      <c r="W12" s="644"/>
      <c r="X12" s="644"/>
      <c r="Y12" s="645"/>
      <c r="Z12" s="703">
        <v>2.6</v>
      </c>
      <c r="AA12" s="703"/>
      <c r="AB12" s="703"/>
      <c r="AC12" s="703"/>
      <c r="AD12" s="704">
        <v>342211</v>
      </c>
      <c r="AE12" s="704"/>
      <c r="AF12" s="704"/>
      <c r="AG12" s="704"/>
      <c r="AH12" s="704"/>
      <c r="AI12" s="704"/>
      <c r="AJ12" s="704"/>
      <c r="AK12" s="704"/>
      <c r="AL12" s="646">
        <v>5.3</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984422</v>
      </c>
      <c r="BH12" s="644"/>
      <c r="BI12" s="644"/>
      <c r="BJ12" s="644"/>
      <c r="BK12" s="644"/>
      <c r="BL12" s="644"/>
      <c r="BM12" s="644"/>
      <c r="BN12" s="645"/>
      <c r="BO12" s="703">
        <v>47.8</v>
      </c>
      <c r="BP12" s="703"/>
      <c r="BQ12" s="703"/>
      <c r="BR12" s="703"/>
      <c r="BS12" s="649" t="s">
        <v>122</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56913</v>
      </c>
      <c r="CS12" s="644"/>
      <c r="CT12" s="644"/>
      <c r="CU12" s="644"/>
      <c r="CV12" s="644"/>
      <c r="CW12" s="644"/>
      <c r="CX12" s="644"/>
      <c r="CY12" s="645"/>
      <c r="CZ12" s="703">
        <v>0.5</v>
      </c>
      <c r="DA12" s="703"/>
      <c r="DB12" s="703"/>
      <c r="DC12" s="703"/>
      <c r="DD12" s="649">
        <v>1520</v>
      </c>
      <c r="DE12" s="644"/>
      <c r="DF12" s="644"/>
      <c r="DG12" s="644"/>
      <c r="DH12" s="644"/>
      <c r="DI12" s="644"/>
      <c r="DJ12" s="644"/>
      <c r="DK12" s="644"/>
      <c r="DL12" s="644"/>
      <c r="DM12" s="644"/>
      <c r="DN12" s="644"/>
      <c r="DO12" s="644"/>
      <c r="DP12" s="645"/>
      <c r="DQ12" s="649">
        <v>56200</v>
      </c>
      <c r="DR12" s="644"/>
      <c r="DS12" s="644"/>
      <c r="DT12" s="644"/>
      <c r="DU12" s="644"/>
      <c r="DV12" s="644"/>
      <c r="DW12" s="644"/>
      <c r="DX12" s="644"/>
      <c r="DY12" s="644"/>
      <c r="DZ12" s="644"/>
      <c r="EA12" s="644"/>
      <c r="EB12" s="644"/>
      <c r="EC12" s="684"/>
    </row>
    <row r="13" spans="2:143" ht="11.25" customHeight="1">
      <c r="B13" s="638" t="s">
        <v>248</v>
      </c>
      <c r="C13" s="639"/>
      <c r="D13" s="639"/>
      <c r="E13" s="639"/>
      <c r="F13" s="639"/>
      <c r="G13" s="639"/>
      <c r="H13" s="639"/>
      <c r="I13" s="639"/>
      <c r="J13" s="639"/>
      <c r="K13" s="639"/>
      <c r="L13" s="639"/>
      <c r="M13" s="639"/>
      <c r="N13" s="639"/>
      <c r="O13" s="639"/>
      <c r="P13" s="639"/>
      <c r="Q13" s="640"/>
      <c r="R13" s="641">
        <v>26285</v>
      </c>
      <c r="S13" s="644"/>
      <c r="T13" s="644"/>
      <c r="U13" s="644"/>
      <c r="V13" s="644"/>
      <c r="W13" s="644"/>
      <c r="X13" s="644"/>
      <c r="Y13" s="645"/>
      <c r="Z13" s="703">
        <v>0.2</v>
      </c>
      <c r="AA13" s="703"/>
      <c r="AB13" s="703"/>
      <c r="AC13" s="703"/>
      <c r="AD13" s="704">
        <v>26285</v>
      </c>
      <c r="AE13" s="704"/>
      <c r="AF13" s="704"/>
      <c r="AG13" s="704"/>
      <c r="AH13" s="704"/>
      <c r="AI13" s="704"/>
      <c r="AJ13" s="704"/>
      <c r="AK13" s="704"/>
      <c r="AL13" s="646">
        <v>0.4</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v>974165</v>
      </c>
      <c r="BH13" s="644"/>
      <c r="BI13" s="644"/>
      <c r="BJ13" s="644"/>
      <c r="BK13" s="644"/>
      <c r="BL13" s="644"/>
      <c r="BM13" s="644"/>
      <c r="BN13" s="645"/>
      <c r="BO13" s="703">
        <v>47.3</v>
      </c>
      <c r="BP13" s="703"/>
      <c r="BQ13" s="703"/>
      <c r="BR13" s="703"/>
      <c r="BS13" s="649" t="s">
        <v>170</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1926955</v>
      </c>
      <c r="CS13" s="644"/>
      <c r="CT13" s="644"/>
      <c r="CU13" s="644"/>
      <c r="CV13" s="644"/>
      <c r="CW13" s="644"/>
      <c r="CX13" s="644"/>
      <c r="CY13" s="645"/>
      <c r="CZ13" s="703">
        <v>16.399999999999999</v>
      </c>
      <c r="DA13" s="703"/>
      <c r="DB13" s="703"/>
      <c r="DC13" s="703"/>
      <c r="DD13" s="649">
        <v>1681595</v>
      </c>
      <c r="DE13" s="644"/>
      <c r="DF13" s="644"/>
      <c r="DG13" s="644"/>
      <c r="DH13" s="644"/>
      <c r="DI13" s="644"/>
      <c r="DJ13" s="644"/>
      <c r="DK13" s="644"/>
      <c r="DL13" s="644"/>
      <c r="DM13" s="644"/>
      <c r="DN13" s="644"/>
      <c r="DO13" s="644"/>
      <c r="DP13" s="645"/>
      <c r="DQ13" s="649">
        <v>1016890</v>
      </c>
      <c r="DR13" s="644"/>
      <c r="DS13" s="644"/>
      <c r="DT13" s="644"/>
      <c r="DU13" s="644"/>
      <c r="DV13" s="644"/>
      <c r="DW13" s="644"/>
      <c r="DX13" s="644"/>
      <c r="DY13" s="644"/>
      <c r="DZ13" s="644"/>
      <c r="EA13" s="644"/>
      <c r="EB13" s="644"/>
      <c r="EC13" s="684"/>
    </row>
    <row r="14" spans="2:143" ht="11.25" customHeight="1">
      <c r="B14" s="638" t="s">
        <v>251</v>
      </c>
      <c r="C14" s="639"/>
      <c r="D14" s="639"/>
      <c r="E14" s="639"/>
      <c r="F14" s="639"/>
      <c r="G14" s="639"/>
      <c r="H14" s="639"/>
      <c r="I14" s="639"/>
      <c r="J14" s="639"/>
      <c r="K14" s="639"/>
      <c r="L14" s="639"/>
      <c r="M14" s="639"/>
      <c r="N14" s="639"/>
      <c r="O14" s="639"/>
      <c r="P14" s="639"/>
      <c r="Q14" s="640"/>
      <c r="R14" s="641" t="s">
        <v>122</v>
      </c>
      <c r="S14" s="644"/>
      <c r="T14" s="644"/>
      <c r="U14" s="644"/>
      <c r="V14" s="644"/>
      <c r="W14" s="644"/>
      <c r="X14" s="644"/>
      <c r="Y14" s="645"/>
      <c r="Z14" s="703" t="s">
        <v>252</v>
      </c>
      <c r="AA14" s="703"/>
      <c r="AB14" s="703"/>
      <c r="AC14" s="703"/>
      <c r="AD14" s="704" t="s">
        <v>170</v>
      </c>
      <c r="AE14" s="704"/>
      <c r="AF14" s="704"/>
      <c r="AG14" s="704"/>
      <c r="AH14" s="704"/>
      <c r="AI14" s="704"/>
      <c r="AJ14" s="704"/>
      <c r="AK14" s="704"/>
      <c r="AL14" s="646" t="s">
        <v>122</v>
      </c>
      <c r="AM14" s="647"/>
      <c r="AN14" s="647"/>
      <c r="AO14" s="705"/>
      <c r="AP14" s="638" t="s">
        <v>253</v>
      </c>
      <c r="AQ14" s="639"/>
      <c r="AR14" s="639"/>
      <c r="AS14" s="639"/>
      <c r="AT14" s="639"/>
      <c r="AU14" s="639"/>
      <c r="AV14" s="639"/>
      <c r="AW14" s="639"/>
      <c r="AX14" s="639"/>
      <c r="AY14" s="639"/>
      <c r="AZ14" s="639"/>
      <c r="BA14" s="639"/>
      <c r="BB14" s="639"/>
      <c r="BC14" s="639"/>
      <c r="BD14" s="639"/>
      <c r="BE14" s="639"/>
      <c r="BF14" s="640"/>
      <c r="BG14" s="641">
        <v>71506</v>
      </c>
      <c r="BH14" s="644"/>
      <c r="BI14" s="644"/>
      <c r="BJ14" s="644"/>
      <c r="BK14" s="644"/>
      <c r="BL14" s="644"/>
      <c r="BM14" s="644"/>
      <c r="BN14" s="645"/>
      <c r="BO14" s="703">
        <v>3.5</v>
      </c>
      <c r="BP14" s="703"/>
      <c r="BQ14" s="703"/>
      <c r="BR14" s="703"/>
      <c r="BS14" s="649" t="s">
        <v>170</v>
      </c>
      <c r="BT14" s="644"/>
      <c r="BU14" s="644"/>
      <c r="BV14" s="644"/>
      <c r="BW14" s="644"/>
      <c r="BX14" s="644"/>
      <c r="BY14" s="644"/>
      <c r="BZ14" s="644"/>
      <c r="CA14" s="644"/>
      <c r="CB14" s="684"/>
      <c r="CD14" s="685" t="s">
        <v>254</v>
      </c>
      <c r="CE14" s="682"/>
      <c r="CF14" s="682"/>
      <c r="CG14" s="682"/>
      <c r="CH14" s="682"/>
      <c r="CI14" s="682"/>
      <c r="CJ14" s="682"/>
      <c r="CK14" s="682"/>
      <c r="CL14" s="682"/>
      <c r="CM14" s="682"/>
      <c r="CN14" s="682"/>
      <c r="CO14" s="682"/>
      <c r="CP14" s="682"/>
      <c r="CQ14" s="683"/>
      <c r="CR14" s="641">
        <v>385513</v>
      </c>
      <c r="CS14" s="644"/>
      <c r="CT14" s="644"/>
      <c r="CU14" s="644"/>
      <c r="CV14" s="644"/>
      <c r="CW14" s="644"/>
      <c r="CX14" s="644"/>
      <c r="CY14" s="645"/>
      <c r="CZ14" s="703">
        <v>3.3</v>
      </c>
      <c r="DA14" s="703"/>
      <c r="DB14" s="703"/>
      <c r="DC14" s="703"/>
      <c r="DD14" s="649">
        <v>13486</v>
      </c>
      <c r="DE14" s="644"/>
      <c r="DF14" s="644"/>
      <c r="DG14" s="644"/>
      <c r="DH14" s="644"/>
      <c r="DI14" s="644"/>
      <c r="DJ14" s="644"/>
      <c r="DK14" s="644"/>
      <c r="DL14" s="644"/>
      <c r="DM14" s="644"/>
      <c r="DN14" s="644"/>
      <c r="DO14" s="644"/>
      <c r="DP14" s="645"/>
      <c r="DQ14" s="649">
        <v>357788</v>
      </c>
      <c r="DR14" s="644"/>
      <c r="DS14" s="644"/>
      <c r="DT14" s="644"/>
      <c r="DU14" s="644"/>
      <c r="DV14" s="644"/>
      <c r="DW14" s="644"/>
      <c r="DX14" s="644"/>
      <c r="DY14" s="644"/>
      <c r="DZ14" s="644"/>
      <c r="EA14" s="644"/>
      <c r="EB14" s="644"/>
      <c r="EC14" s="684"/>
    </row>
    <row r="15" spans="2:143" ht="11.25" customHeight="1">
      <c r="B15" s="638" t="s">
        <v>255</v>
      </c>
      <c r="C15" s="639"/>
      <c r="D15" s="639"/>
      <c r="E15" s="639"/>
      <c r="F15" s="639"/>
      <c r="G15" s="639"/>
      <c r="H15" s="639"/>
      <c r="I15" s="639"/>
      <c r="J15" s="639"/>
      <c r="K15" s="639"/>
      <c r="L15" s="639"/>
      <c r="M15" s="639"/>
      <c r="N15" s="639"/>
      <c r="O15" s="639"/>
      <c r="P15" s="639"/>
      <c r="Q15" s="640"/>
      <c r="R15" s="641">
        <v>46900</v>
      </c>
      <c r="S15" s="644"/>
      <c r="T15" s="644"/>
      <c r="U15" s="644"/>
      <c r="V15" s="644"/>
      <c r="W15" s="644"/>
      <c r="X15" s="644"/>
      <c r="Y15" s="645"/>
      <c r="Z15" s="703">
        <v>0.4</v>
      </c>
      <c r="AA15" s="703"/>
      <c r="AB15" s="703"/>
      <c r="AC15" s="703"/>
      <c r="AD15" s="704">
        <v>46900</v>
      </c>
      <c r="AE15" s="704"/>
      <c r="AF15" s="704"/>
      <c r="AG15" s="704"/>
      <c r="AH15" s="704"/>
      <c r="AI15" s="704"/>
      <c r="AJ15" s="704"/>
      <c r="AK15" s="704"/>
      <c r="AL15" s="646">
        <v>0.7</v>
      </c>
      <c r="AM15" s="647"/>
      <c r="AN15" s="647"/>
      <c r="AO15" s="705"/>
      <c r="AP15" s="638" t="s">
        <v>256</v>
      </c>
      <c r="AQ15" s="639"/>
      <c r="AR15" s="639"/>
      <c r="AS15" s="639"/>
      <c r="AT15" s="639"/>
      <c r="AU15" s="639"/>
      <c r="AV15" s="639"/>
      <c r="AW15" s="639"/>
      <c r="AX15" s="639"/>
      <c r="AY15" s="639"/>
      <c r="AZ15" s="639"/>
      <c r="BA15" s="639"/>
      <c r="BB15" s="639"/>
      <c r="BC15" s="639"/>
      <c r="BD15" s="639"/>
      <c r="BE15" s="639"/>
      <c r="BF15" s="640"/>
      <c r="BG15" s="641">
        <v>145832</v>
      </c>
      <c r="BH15" s="644"/>
      <c r="BI15" s="644"/>
      <c r="BJ15" s="644"/>
      <c r="BK15" s="644"/>
      <c r="BL15" s="644"/>
      <c r="BM15" s="644"/>
      <c r="BN15" s="645"/>
      <c r="BO15" s="703">
        <v>7.1</v>
      </c>
      <c r="BP15" s="703"/>
      <c r="BQ15" s="703"/>
      <c r="BR15" s="703"/>
      <c r="BS15" s="649" t="s">
        <v>122</v>
      </c>
      <c r="BT15" s="644"/>
      <c r="BU15" s="644"/>
      <c r="BV15" s="644"/>
      <c r="BW15" s="644"/>
      <c r="BX15" s="644"/>
      <c r="BY15" s="644"/>
      <c r="BZ15" s="644"/>
      <c r="CA15" s="644"/>
      <c r="CB15" s="684"/>
      <c r="CD15" s="685" t="s">
        <v>257</v>
      </c>
      <c r="CE15" s="682"/>
      <c r="CF15" s="682"/>
      <c r="CG15" s="682"/>
      <c r="CH15" s="682"/>
      <c r="CI15" s="682"/>
      <c r="CJ15" s="682"/>
      <c r="CK15" s="682"/>
      <c r="CL15" s="682"/>
      <c r="CM15" s="682"/>
      <c r="CN15" s="682"/>
      <c r="CO15" s="682"/>
      <c r="CP15" s="682"/>
      <c r="CQ15" s="683"/>
      <c r="CR15" s="641">
        <v>997640</v>
      </c>
      <c r="CS15" s="644"/>
      <c r="CT15" s="644"/>
      <c r="CU15" s="644"/>
      <c r="CV15" s="644"/>
      <c r="CW15" s="644"/>
      <c r="CX15" s="644"/>
      <c r="CY15" s="645"/>
      <c r="CZ15" s="703">
        <v>8.5</v>
      </c>
      <c r="DA15" s="703"/>
      <c r="DB15" s="703"/>
      <c r="DC15" s="703"/>
      <c r="DD15" s="649">
        <v>95027</v>
      </c>
      <c r="DE15" s="644"/>
      <c r="DF15" s="644"/>
      <c r="DG15" s="644"/>
      <c r="DH15" s="644"/>
      <c r="DI15" s="644"/>
      <c r="DJ15" s="644"/>
      <c r="DK15" s="644"/>
      <c r="DL15" s="644"/>
      <c r="DM15" s="644"/>
      <c r="DN15" s="644"/>
      <c r="DO15" s="644"/>
      <c r="DP15" s="645"/>
      <c r="DQ15" s="649">
        <v>881971</v>
      </c>
      <c r="DR15" s="644"/>
      <c r="DS15" s="644"/>
      <c r="DT15" s="644"/>
      <c r="DU15" s="644"/>
      <c r="DV15" s="644"/>
      <c r="DW15" s="644"/>
      <c r="DX15" s="644"/>
      <c r="DY15" s="644"/>
      <c r="DZ15" s="644"/>
      <c r="EA15" s="644"/>
      <c r="EB15" s="644"/>
      <c r="EC15" s="684"/>
    </row>
    <row r="16" spans="2:143" ht="11.25" customHeight="1">
      <c r="B16" s="638" t="s">
        <v>258</v>
      </c>
      <c r="C16" s="639"/>
      <c r="D16" s="639"/>
      <c r="E16" s="639"/>
      <c r="F16" s="639"/>
      <c r="G16" s="639"/>
      <c r="H16" s="639"/>
      <c r="I16" s="639"/>
      <c r="J16" s="639"/>
      <c r="K16" s="639"/>
      <c r="L16" s="639"/>
      <c r="M16" s="639"/>
      <c r="N16" s="639"/>
      <c r="O16" s="639"/>
      <c r="P16" s="639"/>
      <c r="Q16" s="640"/>
      <c r="R16" s="641" t="s">
        <v>252</v>
      </c>
      <c r="S16" s="644"/>
      <c r="T16" s="644"/>
      <c r="U16" s="644"/>
      <c r="V16" s="644"/>
      <c r="W16" s="644"/>
      <c r="X16" s="644"/>
      <c r="Y16" s="645"/>
      <c r="Z16" s="703" t="s">
        <v>252</v>
      </c>
      <c r="AA16" s="703"/>
      <c r="AB16" s="703"/>
      <c r="AC16" s="703"/>
      <c r="AD16" s="704" t="s">
        <v>122</v>
      </c>
      <c r="AE16" s="704"/>
      <c r="AF16" s="704"/>
      <c r="AG16" s="704"/>
      <c r="AH16" s="704"/>
      <c r="AI16" s="704"/>
      <c r="AJ16" s="704"/>
      <c r="AK16" s="704"/>
      <c r="AL16" s="646" t="s">
        <v>122</v>
      </c>
      <c r="AM16" s="647"/>
      <c r="AN16" s="647"/>
      <c r="AO16" s="705"/>
      <c r="AP16" s="638" t="s">
        <v>259</v>
      </c>
      <c r="AQ16" s="639"/>
      <c r="AR16" s="639"/>
      <c r="AS16" s="639"/>
      <c r="AT16" s="639"/>
      <c r="AU16" s="639"/>
      <c r="AV16" s="639"/>
      <c r="AW16" s="639"/>
      <c r="AX16" s="639"/>
      <c r="AY16" s="639"/>
      <c r="AZ16" s="639"/>
      <c r="BA16" s="639"/>
      <c r="BB16" s="639"/>
      <c r="BC16" s="639"/>
      <c r="BD16" s="639"/>
      <c r="BE16" s="639"/>
      <c r="BF16" s="640"/>
      <c r="BG16" s="641">
        <v>1</v>
      </c>
      <c r="BH16" s="644"/>
      <c r="BI16" s="644"/>
      <c r="BJ16" s="644"/>
      <c r="BK16" s="644"/>
      <c r="BL16" s="644"/>
      <c r="BM16" s="644"/>
      <c r="BN16" s="645"/>
      <c r="BO16" s="703">
        <v>0</v>
      </c>
      <c r="BP16" s="703"/>
      <c r="BQ16" s="703"/>
      <c r="BR16" s="703"/>
      <c r="BS16" s="649" t="s">
        <v>122</v>
      </c>
      <c r="BT16" s="644"/>
      <c r="BU16" s="644"/>
      <c r="BV16" s="644"/>
      <c r="BW16" s="644"/>
      <c r="BX16" s="644"/>
      <c r="BY16" s="644"/>
      <c r="BZ16" s="644"/>
      <c r="CA16" s="644"/>
      <c r="CB16" s="684"/>
      <c r="CD16" s="685" t="s">
        <v>260</v>
      </c>
      <c r="CE16" s="682"/>
      <c r="CF16" s="682"/>
      <c r="CG16" s="682"/>
      <c r="CH16" s="682"/>
      <c r="CI16" s="682"/>
      <c r="CJ16" s="682"/>
      <c r="CK16" s="682"/>
      <c r="CL16" s="682"/>
      <c r="CM16" s="682"/>
      <c r="CN16" s="682"/>
      <c r="CO16" s="682"/>
      <c r="CP16" s="682"/>
      <c r="CQ16" s="683"/>
      <c r="CR16" s="641">
        <v>2780</v>
      </c>
      <c r="CS16" s="644"/>
      <c r="CT16" s="644"/>
      <c r="CU16" s="644"/>
      <c r="CV16" s="644"/>
      <c r="CW16" s="644"/>
      <c r="CX16" s="644"/>
      <c r="CY16" s="645"/>
      <c r="CZ16" s="703">
        <v>0</v>
      </c>
      <c r="DA16" s="703"/>
      <c r="DB16" s="703"/>
      <c r="DC16" s="703"/>
      <c r="DD16" s="649" t="s">
        <v>170</v>
      </c>
      <c r="DE16" s="644"/>
      <c r="DF16" s="644"/>
      <c r="DG16" s="644"/>
      <c r="DH16" s="644"/>
      <c r="DI16" s="644"/>
      <c r="DJ16" s="644"/>
      <c r="DK16" s="644"/>
      <c r="DL16" s="644"/>
      <c r="DM16" s="644"/>
      <c r="DN16" s="644"/>
      <c r="DO16" s="644"/>
      <c r="DP16" s="645"/>
      <c r="DQ16" s="649">
        <v>1329</v>
      </c>
      <c r="DR16" s="644"/>
      <c r="DS16" s="644"/>
      <c r="DT16" s="644"/>
      <c r="DU16" s="644"/>
      <c r="DV16" s="644"/>
      <c r="DW16" s="644"/>
      <c r="DX16" s="644"/>
      <c r="DY16" s="644"/>
      <c r="DZ16" s="644"/>
      <c r="EA16" s="644"/>
      <c r="EB16" s="644"/>
      <c r="EC16" s="684"/>
    </row>
    <row r="17" spans="2:133" ht="11.25" customHeight="1">
      <c r="B17" s="638" t="s">
        <v>261</v>
      </c>
      <c r="C17" s="639"/>
      <c r="D17" s="639"/>
      <c r="E17" s="639"/>
      <c r="F17" s="639"/>
      <c r="G17" s="639"/>
      <c r="H17" s="639"/>
      <c r="I17" s="639"/>
      <c r="J17" s="639"/>
      <c r="K17" s="639"/>
      <c r="L17" s="639"/>
      <c r="M17" s="639"/>
      <c r="N17" s="639"/>
      <c r="O17" s="639"/>
      <c r="P17" s="639"/>
      <c r="Q17" s="640"/>
      <c r="R17" s="641">
        <v>6850</v>
      </c>
      <c r="S17" s="644"/>
      <c r="T17" s="644"/>
      <c r="U17" s="644"/>
      <c r="V17" s="644"/>
      <c r="W17" s="644"/>
      <c r="X17" s="644"/>
      <c r="Y17" s="645"/>
      <c r="Z17" s="703">
        <v>0.1</v>
      </c>
      <c r="AA17" s="703"/>
      <c r="AB17" s="703"/>
      <c r="AC17" s="703"/>
      <c r="AD17" s="704">
        <v>6850</v>
      </c>
      <c r="AE17" s="704"/>
      <c r="AF17" s="704"/>
      <c r="AG17" s="704"/>
      <c r="AH17" s="704"/>
      <c r="AI17" s="704"/>
      <c r="AJ17" s="704"/>
      <c r="AK17" s="704"/>
      <c r="AL17" s="646">
        <v>0.1</v>
      </c>
      <c r="AM17" s="647"/>
      <c r="AN17" s="647"/>
      <c r="AO17" s="705"/>
      <c r="AP17" s="638" t="s">
        <v>262</v>
      </c>
      <c r="AQ17" s="639"/>
      <c r="AR17" s="639"/>
      <c r="AS17" s="639"/>
      <c r="AT17" s="639"/>
      <c r="AU17" s="639"/>
      <c r="AV17" s="639"/>
      <c r="AW17" s="639"/>
      <c r="AX17" s="639"/>
      <c r="AY17" s="639"/>
      <c r="AZ17" s="639"/>
      <c r="BA17" s="639"/>
      <c r="BB17" s="639"/>
      <c r="BC17" s="639"/>
      <c r="BD17" s="639"/>
      <c r="BE17" s="639"/>
      <c r="BF17" s="640"/>
      <c r="BG17" s="641" t="s">
        <v>170</v>
      </c>
      <c r="BH17" s="644"/>
      <c r="BI17" s="644"/>
      <c r="BJ17" s="644"/>
      <c r="BK17" s="644"/>
      <c r="BL17" s="644"/>
      <c r="BM17" s="644"/>
      <c r="BN17" s="645"/>
      <c r="BO17" s="703" t="s">
        <v>170</v>
      </c>
      <c r="BP17" s="703"/>
      <c r="BQ17" s="703"/>
      <c r="BR17" s="703"/>
      <c r="BS17" s="649" t="s">
        <v>170</v>
      </c>
      <c r="BT17" s="644"/>
      <c r="BU17" s="644"/>
      <c r="BV17" s="644"/>
      <c r="BW17" s="644"/>
      <c r="BX17" s="644"/>
      <c r="BY17" s="644"/>
      <c r="BZ17" s="644"/>
      <c r="CA17" s="644"/>
      <c r="CB17" s="684"/>
      <c r="CD17" s="685" t="s">
        <v>263</v>
      </c>
      <c r="CE17" s="682"/>
      <c r="CF17" s="682"/>
      <c r="CG17" s="682"/>
      <c r="CH17" s="682"/>
      <c r="CI17" s="682"/>
      <c r="CJ17" s="682"/>
      <c r="CK17" s="682"/>
      <c r="CL17" s="682"/>
      <c r="CM17" s="682"/>
      <c r="CN17" s="682"/>
      <c r="CO17" s="682"/>
      <c r="CP17" s="682"/>
      <c r="CQ17" s="683"/>
      <c r="CR17" s="641">
        <v>898913</v>
      </c>
      <c r="CS17" s="644"/>
      <c r="CT17" s="644"/>
      <c r="CU17" s="644"/>
      <c r="CV17" s="644"/>
      <c r="CW17" s="644"/>
      <c r="CX17" s="644"/>
      <c r="CY17" s="645"/>
      <c r="CZ17" s="703">
        <v>7.6</v>
      </c>
      <c r="DA17" s="703"/>
      <c r="DB17" s="703"/>
      <c r="DC17" s="703"/>
      <c r="DD17" s="649" t="s">
        <v>170</v>
      </c>
      <c r="DE17" s="644"/>
      <c r="DF17" s="644"/>
      <c r="DG17" s="644"/>
      <c r="DH17" s="644"/>
      <c r="DI17" s="644"/>
      <c r="DJ17" s="644"/>
      <c r="DK17" s="644"/>
      <c r="DL17" s="644"/>
      <c r="DM17" s="644"/>
      <c r="DN17" s="644"/>
      <c r="DO17" s="644"/>
      <c r="DP17" s="645"/>
      <c r="DQ17" s="649">
        <v>856215</v>
      </c>
      <c r="DR17" s="644"/>
      <c r="DS17" s="644"/>
      <c r="DT17" s="644"/>
      <c r="DU17" s="644"/>
      <c r="DV17" s="644"/>
      <c r="DW17" s="644"/>
      <c r="DX17" s="644"/>
      <c r="DY17" s="644"/>
      <c r="DZ17" s="644"/>
      <c r="EA17" s="644"/>
      <c r="EB17" s="644"/>
      <c r="EC17" s="684"/>
    </row>
    <row r="18" spans="2:133" ht="11.25" customHeight="1">
      <c r="B18" s="638" t="s">
        <v>264</v>
      </c>
      <c r="C18" s="639"/>
      <c r="D18" s="639"/>
      <c r="E18" s="639"/>
      <c r="F18" s="639"/>
      <c r="G18" s="639"/>
      <c r="H18" s="639"/>
      <c r="I18" s="639"/>
      <c r="J18" s="639"/>
      <c r="K18" s="639"/>
      <c r="L18" s="639"/>
      <c r="M18" s="639"/>
      <c r="N18" s="639"/>
      <c r="O18" s="639"/>
      <c r="P18" s="639"/>
      <c r="Q18" s="640"/>
      <c r="R18" s="641">
        <v>4593961</v>
      </c>
      <c r="S18" s="644"/>
      <c r="T18" s="644"/>
      <c r="U18" s="644"/>
      <c r="V18" s="644"/>
      <c r="W18" s="644"/>
      <c r="X18" s="644"/>
      <c r="Y18" s="645"/>
      <c r="Z18" s="703">
        <v>35.200000000000003</v>
      </c>
      <c r="AA18" s="703"/>
      <c r="AB18" s="703"/>
      <c r="AC18" s="703"/>
      <c r="AD18" s="704">
        <v>3792286</v>
      </c>
      <c r="AE18" s="704"/>
      <c r="AF18" s="704"/>
      <c r="AG18" s="704"/>
      <c r="AH18" s="704"/>
      <c r="AI18" s="704"/>
      <c r="AJ18" s="704"/>
      <c r="AK18" s="704"/>
      <c r="AL18" s="646">
        <v>58.7</v>
      </c>
      <c r="AM18" s="647"/>
      <c r="AN18" s="647"/>
      <c r="AO18" s="705"/>
      <c r="AP18" s="638" t="s">
        <v>265</v>
      </c>
      <c r="AQ18" s="639"/>
      <c r="AR18" s="639"/>
      <c r="AS18" s="639"/>
      <c r="AT18" s="639"/>
      <c r="AU18" s="639"/>
      <c r="AV18" s="639"/>
      <c r="AW18" s="639"/>
      <c r="AX18" s="639"/>
      <c r="AY18" s="639"/>
      <c r="AZ18" s="639"/>
      <c r="BA18" s="639"/>
      <c r="BB18" s="639"/>
      <c r="BC18" s="639"/>
      <c r="BD18" s="639"/>
      <c r="BE18" s="639"/>
      <c r="BF18" s="640"/>
      <c r="BG18" s="641" t="s">
        <v>170</v>
      </c>
      <c r="BH18" s="644"/>
      <c r="BI18" s="644"/>
      <c r="BJ18" s="644"/>
      <c r="BK18" s="644"/>
      <c r="BL18" s="644"/>
      <c r="BM18" s="644"/>
      <c r="BN18" s="645"/>
      <c r="BO18" s="703" t="s">
        <v>170</v>
      </c>
      <c r="BP18" s="703"/>
      <c r="BQ18" s="703"/>
      <c r="BR18" s="703"/>
      <c r="BS18" s="649" t="s">
        <v>170</v>
      </c>
      <c r="BT18" s="644"/>
      <c r="BU18" s="644"/>
      <c r="BV18" s="644"/>
      <c r="BW18" s="644"/>
      <c r="BX18" s="644"/>
      <c r="BY18" s="644"/>
      <c r="BZ18" s="644"/>
      <c r="CA18" s="644"/>
      <c r="CB18" s="684"/>
      <c r="CD18" s="685" t="s">
        <v>266</v>
      </c>
      <c r="CE18" s="682"/>
      <c r="CF18" s="682"/>
      <c r="CG18" s="682"/>
      <c r="CH18" s="682"/>
      <c r="CI18" s="682"/>
      <c r="CJ18" s="682"/>
      <c r="CK18" s="682"/>
      <c r="CL18" s="682"/>
      <c r="CM18" s="682"/>
      <c r="CN18" s="682"/>
      <c r="CO18" s="682"/>
      <c r="CP18" s="682"/>
      <c r="CQ18" s="683"/>
      <c r="CR18" s="641" t="s">
        <v>170</v>
      </c>
      <c r="CS18" s="644"/>
      <c r="CT18" s="644"/>
      <c r="CU18" s="644"/>
      <c r="CV18" s="644"/>
      <c r="CW18" s="644"/>
      <c r="CX18" s="644"/>
      <c r="CY18" s="645"/>
      <c r="CZ18" s="703" t="s">
        <v>122</v>
      </c>
      <c r="DA18" s="703"/>
      <c r="DB18" s="703"/>
      <c r="DC18" s="703"/>
      <c r="DD18" s="649" t="s">
        <v>170</v>
      </c>
      <c r="DE18" s="644"/>
      <c r="DF18" s="644"/>
      <c r="DG18" s="644"/>
      <c r="DH18" s="644"/>
      <c r="DI18" s="644"/>
      <c r="DJ18" s="644"/>
      <c r="DK18" s="644"/>
      <c r="DL18" s="644"/>
      <c r="DM18" s="644"/>
      <c r="DN18" s="644"/>
      <c r="DO18" s="644"/>
      <c r="DP18" s="645"/>
      <c r="DQ18" s="649" t="s">
        <v>170</v>
      </c>
      <c r="DR18" s="644"/>
      <c r="DS18" s="644"/>
      <c r="DT18" s="644"/>
      <c r="DU18" s="644"/>
      <c r="DV18" s="644"/>
      <c r="DW18" s="644"/>
      <c r="DX18" s="644"/>
      <c r="DY18" s="644"/>
      <c r="DZ18" s="644"/>
      <c r="EA18" s="644"/>
      <c r="EB18" s="644"/>
      <c r="EC18" s="684"/>
    </row>
    <row r="19" spans="2:133" ht="11.25" customHeight="1">
      <c r="B19" s="638" t="s">
        <v>267</v>
      </c>
      <c r="C19" s="639"/>
      <c r="D19" s="639"/>
      <c r="E19" s="639"/>
      <c r="F19" s="639"/>
      <c r="G19" s="639"/>
      <c r="H19" s="639"/>
      <c r="I19" s="639"/>
      <c r="J19" s="639"/>
      <c r="K19" s="639"/>
      <c r="L19" s="639"/>
      <c r="M19" s="639"/>
      <c r="N19" s="639"/>
      <c r="O19" s="639"/>
      <c r="P19" s="639"/>
      <c r="Q19" s="640"/>
      <c r="R19" s="641">
        <v>3792286</v>
      </c>
      <c r="S19" s="644"/>
      <c r="T19" s="644"/>
      <c r="U19" s="644"/>
      <c r="V19" s="644"/>
      <c r="W19" s="644"/>
      <c r="X19" s="644"/>
      <c r="Y19" s="645"/>
      <c r="Z19" s="703">
        <v>29</v>
      </c>
      <c r="AA19" s="703"/>
      <c r="AB19" s="703"/>
      <c r="AC19" s="703"/>
      <c r="AD19" s="704">
        <v>3792286</v>
      </c>
      <c r="AE19" s="704"/>
      <c r="AF19" s="704"/>
      <c r="AG19" s="704"/>
      <c r="AH19" s="704"/>
      <c r="AI19" s="704"/>
      <c r="AJ19" s="704"/>
      <c r="AK19" s="704"/>
      <c r="AL19" s="646">
        <v>58.7</v>
      </c>
      <c r="AM19" s="647"/>
      <c r="AN19" s="647"/>
      <c r="AO19" s="705"/>
      <c r="AP19" s="638" t="s">
        <v>268</v>
      </c>
      <c r="AQ19" s="639"/>
      <c r="AR19" s="639"/>
      <c r="AS19" s="639"/>
      <c r="AT19" s="639"/>
      <c r="AU19" s="639"/>
      <c r="AV19" s="639"/>
      <c r="AW19" s="639"/>
      <c r="AX19" s="639"/>
      <c r="AY19" s="639"/>
      <c r="AZ19" s="639"/>
      <c r="BA19" s="639"/>
      <c r="BB19" s="639"/>
      <c r="BC19" s="639"/>
      <c r="BD19" s="639"/>
      <c r="BE19" s="639"/>
      <c r="BF19" s="640"/>
      <c r="BG19" s="641" t="s">
        <v>170</v>
      </c>
      <c r="BH19" s="644"/>
      <c r="BI19" s="644"/>
      <c r="BJ19" s="644"/>
      <c r="BK19" s="644"/>
      <c r="BL19" s="644"/>
      <c r="BM19" s="644"/>
      <c r="BN19" s="645"/>
      <c r="BO19" s="703" t="s">
        <v>122</v>
      </c>
      <c r="BP19" s="703"/>
      <c r="BQ19" s="703"/>
      <c r="BR19" s="703"/>
      <c r="BS19" s="649" t="s">
        <v>122</v>
      </c>
      <c r="BT19" s="644"/>
      <c r="BU19" s="644"/>
      <c r="BV19" s="644"/>
      <c r="BW19" s="644"/>
      <c r="BX19" s="644"/>
      <c r="BY19" s="644"/>
      <c r="BZ19" s="644"/>
      <c r="CA19" s="644"/>
      <c r="CB19" s="684"/>
      <c r="CD19" s="685" t="s">
        <v>269</v>
      </c>
      <c r="CE19" s="682"/>
      <c r="CF19" s="682"/>
      <c r="CG19" s="682"/>
      <c r="CH19" s="682"/>
      <c r="CI19" s="682"/>
      <c r="CJ19" s="682"/>
      <c r="CK19" s="682"/>
      <c r="CL19" s="682"/>
      <c r="CM19" s="682"/>
      <c r="CN19" s="682"/>
      <c r="CO19" s="682"/>
      <c r="CP19" s="682"/>
      <c r="CQ19" s="683"/>
      <c r="CR19" s="641" t="s">
        <v>252</v>
      </c>
      <c r="CS19" s="644"/>
      <c r="CT19" s="644"/>
      <c r="CU19" s="644"/>
      <c r="CV19" s="644"/>
      <c r="CW19" s="644"/>
      <c r="CX19" s="644"/>
      <c r="CY19" s="645"/>
      <c r="CZ19" s="703" t="s">
        <v>170</v>
      </c>
      <c r="DA19" s="703"/>
      <c r="DB19" s="703"/>
      <c r="DC19" s="703"/>
      <c r="DD19" s="649" t="s">
        <v>122</v>
      </c>
      <c r="DE19" s="644"/>
      <c r="DF19" s="644"/>
      <c r="DG19" s="644"/>
      <c r="DH19" s="644"/>
      <c r="DI19" s="644"/>
      <c r="DJ19" s="644"/>
      <c r="DK19" s="644"/>
      <c r="DL19" s="644"/>
      <c r="DM19" s="644"/>
      <c r="DN19" s="644"/>
      <c r="DO19" s="644"/>
      <c r="DP19" s="645"/>
      <c r="DQ19" s="649" t="s">
        <v>122</v>
      </c>
      <c r="DR19" s="644"/>
      <c r="DS19" s="644"/>
      <c r="DT19" s="644"/>
      <c r="DU19" s="644"/>
      <c r="DV19" s="644"/>
      <c r="DW19" s="644"/>
      <c r="DX19" s="644"/>
      <c r="DY19" s="644"/>
      <c r="DZ19" s="644"/>
      <c r="EA19" s="644"/>
      <c r="EB19" s="644"/>
      <c r="EC19" s="684"/>
    </row>
    <row r="20" spans="2:133" ht="11.25" customHeight="1">
      <c r="B20" s="638" t="s">
        <v>270</v>
      </c>
      <c r="C20" s="639"/>
      <c r="D20" s="639"/>
      <c r="E20" s="639"/>
      <c r="F20" s="639"/>
      <c r="G20" s="639"/>
      <c r="H20" s="639"/>
      <c r="I20" s="639"/>
      <c r="J20" s="639"/>
      <c r="K20" s="639"/>
      <c r="L20" s="639"/>
      <c r="M20" s="639"/>
      <c r="N20" s="639"/>
      <c r="O20" s="639"/>
      <c r="P20" s="639"/>
      <c r="Q20" s="640"/>
      <c r="R20" s="641">
        <v>801675</v>
      </c>
      <c r="S20" s="644"/>
      <c r="T20" s="644"/>
      <c r="U20" s="644"/>
      <c r="V20" s="644"/>
      <c r="W20" s="644"/>
      <c r="X20" s="644"/>
      <c r="Y20" s="645"/>
      <c r="Z20" s="703">
        <v>6.1</v>
      </c>
      <c r="AA20" s="703"/>
      <c r="AB20" s="703"/>
      <c r="AC20" s="703"/>
      <c r="AD20" s="704" t="s">
        <v>170</v>
      </c>
      <c r="AE20" s="704"/>
      <c r="AF20" s="704"/>
      <c r="AG20" s="704"/>
      <c r="AH20" s="704"/>
      <c r="AI20" s="704"/>
      <c r="AJ20" s="704"/>
      <c r="AK20" s="704"/>
      <c r="AL20" s="646" t="s">
        <v>122</v>
      </c>
      <c r="AM20" s="647"/>
      <c r="AN20" s="647"/>
      <c r="AO20" s="705"/>
      <c r="AP20" s="638" t="s">
        <v>271</v>
      </c>
      <c r="AQ20" s="639"/>
      <c r="AR20" s="639"/>
      <c r="AS20" s="639"/>
      <c r="AT20" s="639"/>
      <c r="AU20" s="639"/>
      <c r="AV20" s="639"/>
      <c r="AW20" s="639"/>
      <c r="AX20" s="639"/>
      <c r="AY20" s="639"/>
      <c r="AZ20" s="639"/>
      <c r="BA20" s="639"/>
      <c r="BB20" s="639"/>
      <c r="BC20" s="639"/>
      <c r="BD20" s="639"/>
      <c r="BE20" s="639"/>
      <c r="BF20" s="640"/>
      <c r="BG20" s="641" t="s">
        <v>170</v>
      </c>
      <c r="BH20" s="644"/>
      <c r="BI20" s="644"/>
      <c r="BJ20" s="644"/>
      <c r="BK20" s="644"/>
      <c r="BL20" s="644"/>
      <c r="BM20" s="644"/>
      <c r="BN20" s="645"/>
      <c r="BO20" s="703" t="s">
        <v>170</v>
      </c>
      <c r="BP20" s="703"/>
      <c r="BQ20" s="703"/>
      <c r="BR20" s="703"/>
      <c r="BS20" s="649" t="s">
        <v>122</v>
      </c>
      <c r="BT20" s="644"/>
      <c r="BU20" s="644"/>
      <c r="BV20" s="644"/>
      <c r="BW20" s="644"/>
      <c r="BX20" s="644"/>
      <c r="BY20" s="644"/>
      <c r="BZ20" s="644"/>
      <c r="CA20" s="644"/>
      <c r="CB20" s="684"/>
      <c r="CD20" s="685" t="s">
        <v>272</v>
      </c>
      <c r="CE20" s="682"/>
      <c r="CF20" s="682"/>
      <c r="CG20" s="682"/>
      <c r="CH20" s="682"/>
      <c r="CI20" s="682"/>
      <c r="CJ20" s="682"/>
      <c r="CK20" s="682"/>
      <c r="CL20" s="682"/>
      <c r="CM20" s="682"/>
      <c r="CN20" s="682"/>
      <c r="CO20" s="682"/>
      <c r="CP20" s="682"/>
      <c r="CQ20" s="683"/>
      <c r="CR20" s="641">
        <v>11781761</v>
      </c>
      <c r="CS20" s="644"/>
      <c r="CT20" s="644"/>
      <c r="CU20" s="644"/>
      <c r="CV20" s="644"/>
      <c r="CW20" s="644"/>
      <c r="CX20" s="644"/>
      <c r="CY20" s="645"/>
      <c r="CZ20" s="703">
        <v>100</v>
      </c>
      <c r="DA20" s="703"/>
      <c r="DB20" s="703"/>
      <c r="DC20" s="703"/>
      <c r="DD20" s="649">
        <v>2373505</v>
      </c>
      <c r="DE20" s="644"/>
      <c r="DF20" s="644"/>
      <c r="DG20" s="644"/>
      <c r="DH20" s="644"/>
      <c r="DI20" s="644"/>
      <c r="DJ20" s="644"/>
      <c r="DK20" s="644"/>
      <c r="DL20" s="644"/>
      <c r="DM20" s="644"/>
      <c r="DN20" s="644"/>
      <c r="DO20" s="644"/>
      <c r="DP20" s="645"/>
      <c r="DQ20" s="649">
        <v>8254526</v>
      </c>
      <c r="DR20" s="644"/>
      <c r="DS20" s="644"/>
      <c r="DT20" s="644"/>
      <c r="DU20" s="644"/>
      <c r="DV20" s="644"/>
      <c r="DW20" s="644"/>
      <c r="DX20" s="644"/>
      <c r="DY20" s="644"/>
      <c r="DZ20" s="644"/>
      <c r="EA20" s="644"/>
      <c r="EB20" s="644"/>
      <c r="EC20" s="684"/>
    </row>
    <row r="21" spans="2:133" ht="11.25" customHeight="1">
      <c r="B21" s="638" t="s">
        <v>273</v>
      </c>
      <c r="C21" s="639"/>
      <c r="D21" s="639"/>
      <c r="E21" s="639"/>
      <c r="F21" s="639"/>
      <c r="G21" s="639"/>
      <c r="H21" s="639"/>
      <c r="I21" s="639"/>
      <c r="J21" s="639"/>
      <c r="K21" s="639"/>
      <c r="L21" s="639"/>
      <c r="M21" s="639"/>
      <c r="N21" s="639"/>
      <c r="O21" s="639"/>
      <c r="P21" s="639"/>
      <c r="Q21" s="640"/>
      <c r="R21" s="641" t="s">
        <v>252</v>
      </c>
      <c r="S21" s="644"/>
      <c r="T21" s="644"/>
      <c r="U21" s="644"/>
      <c r="V21" s="644"/>
      <c r="W21" s="644"/>
      <c r="X21" s="644"/>
      <c r="Y21" s="645"/>
      <c r="Z21" s="703" t="s">
        <v>122</v>
      </c>
      <c r="AA21" s="703"/>
      <c r="AB21" s="703"/>
      <c r="AC21" s="703"/>
      <c r="AD21" s="704" t="s">
        <v>170</v>
      </c>
      <c r="AE21" s="704"/>
      <c r="AF21" s="704"/>
      <c r="AG21" s="704"/>
      <c r="AH21" s="704"/>
      <c r="AI21" s="704"/>
      <c r="AJ21" s="704"/>
      <c r="AK21" s="704"/>
      <c r="AL21" s="646" t="s">
        <v>170</v>
      </c>
      <c r="AM21" s="647"/>
      <c r="AN21" s="647"/>
      <c r="AO21" s="705"/>
      <c r="AP21" s="749" t="s">
        <v>274</v>
      </c>
      <c r="AQ21" s="756"/>
      <c r="AR21" s="756"/>
      <c r="AS21" s="756"/>
      <c r="AT21" s="756"/>
      <c r="AU21" s="756"/>
      <c r="AV21" s="756"/>
      <c r="AW21" s="756"/>
      <c r="AX21" s="756"/>
      <c r="AY21" s="756"/>
      <c r="AZ21" s="756"/>
      <c r="BA21" s="756"/>
      <c r="BB21" s="756"/>
      <c r="BC21" s="756"/>
      <c r="BD21" s="756"/>
      <c r="BE21" s="756"/>
      <c r="BF21" s="751"/>
      <c r="BG21" s="641" t="s">
        <v>122</v>
      </c>
      <c r="BH21" s="644"/>
      <c r="BI21" s="644"/>
      <c r="BJ21" s="644"/>
      <c r="BK21" s="644"/>
      <c r="BL21" s="644"/>
      <c r="BM21" s="644"/>
      <c r="BN21" s="645"/>
      <c r="BO21" s="703" t="s">
        <v>170</v>
      </c>
      <c r="BP21" s="703"/>
      <c r="BQ21" s="703"/>
      <c r="BR21" s="703"/>
      <c r="BS21" s="649" t="s">
        <v>170</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275</v>
      </c>
      <c r="C22" s="639"/>
      <c r="D22" s="639"/>
      <c r="E22" s="639"/>
      <c r="F22" s="639"/>
      <c r="G22" s="639"/>
      <c r="H22" s="639"/>
      <c r="I22" s="639"/>
      <c r="J22" s="639"/>
      <c r="K22" s="639"/>
      <c r="L22" s="639"/>
      <c r="M22" s="639"/>
      <c r="N22" s="639"/>
      <c r="O22" s="639"/>
      <c r="P22" s="639"/>
      <c r="Q22" s="640"/>
      <c r="R22" s="641">
        <v>7225397</v>
      </c>
      <c r="S22" s="644"/>
      <c r="T22" s="644"/>
      <c r="U22" s="644"/>
      <c r="V22" s="644"/>
      <c r="W22" s="644"/>
      <c r="X22" s="644"/>
      <c r="Y22" s="645"/>
      <c r="Z22" s="703">
        <v>55.3</v>
      </c>
      <c r="AA22" s="703"/>
      <c r="AB22" s="703"/>
      <c r="AC22" s="703"/>
      <c r="AD22" s="704">
        <v>6423722</v>
      </c>
      <c r="AE22" s="704"/>
      <c r="AF22" s="704"/>
      <c r="AG22" s="704"/>
      <c r="AH22" s="704"/>
      <c r="AI22" s="704"/>
      <c r="AJ22" s="704"/>
      <c r="AK22" s="704"/>
      <c r="AL22" s="646">
        <v>99.5</v>
      </c>
      <c r="AM22" s="647"/>
      <c r="AN22" s="647"/>
      <c r="AO22" s="705"/>
      <c r="AP22" s="749" t="s">
        <v>276</v>
      </c>
      <c r="AQ22" s="756"/>
      <c r="AR22" s="756"/>
      <c r="AS22" s="756"/>
      <c r="AT22" s="756"/>
      <c r="AU22" s="756"/>
      <c r="AV22" s="756"/>
      <c r="AW22" s="756"/>
      <c r="AX22" s="756"/>
      <c r="AY22" s="756"/>
      <c r="AZ22" s="756"/>
      <c r="BA22" s="756"/>
      <c r="BB22" s="756"/>
      <c r="BC22" s="756"/>
      <c r="BD22" s="756"/>
      <c r="BE22" s="756"/>
      <c r="BF22" s="751"/>
      <c r="BG22" s="641" t="s">
        <v>122</v>
      </c>
      <c r="BH22" s="644"/>
      <c r="BI22" s="644"/>
      <c r="BJ22" s="644"/>
      <c r="BK22" s="644"/>
      <c r="BL22" s="644"/>
      <c r="BM22" s="644"/>
      <c r="BN22" s="645"/>
      <c r="BO22" s="703" t="s">
        <v>170</v>
      </c>
      <c r="BP22" s="703"/>
      <c r="BQ22" s="703"/>
      <c r="BR22" s="703"/>
      <c r="BS22" s="649" t="s">
        <v>170</v>
      </c>
      <c r="BT22" s="644"/>
      <c r="BU22" s="644"/>
      <c r="BV22" s="644"/>
      <c r="BW22" s="644"/>
      <c r="BX22" s="644"/>
      <c r="BY22" s="644"/>
      <c r="BZ22" s="644"/>
      <c r="CA22" s="644"/>
      <c r="CB22" s="684"/>
      <c r="CD22" s="758" t="s">
        <v>277</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278</v>
      </c>
      <c r="C23" s="639"/>
      <c r="D23" s="639"/>
      <c r="E23" s="639"/>
      <c r="F23" s="639"/>
      <c r="G23" s="639"/>
      <c r="H23" s="639"/>
      <c r="I23" s="639"/>
      <c r="J23" s="639"/>
      <c r="K23" s="639"/>
      <c r="L23" s="639"/>
      <c r="M23" s="639"/>
      <c r="N23" s="639"/>
      <c r="O23" s="639"/>
      <c r="P23" s="639"/>
      <c r="Q23" s="640"/>
      <c r="R23" s="641">
        <v>4485</v>
      </c>
      <c r="S23" s="644"/>
      <c r="T23" s="644"/>
      <c r="U23" s="644"/>
      <c r="V23" s="644"/>
      <c r="W23" s="644"/>
      <c r="X23" s="644"/>
      <c r="Y23" s="645"/>
      <c r="Z23" s="703">
        <v>0</v>
      </c>
      <c r="AA23" s="703"/>
      <c r="AB23" s="703"/>
      <c r="AC23" s="703"/>
      <c r="AD23" s="704">
        <v>4485</v>
      </c>
      <c r="AE23" s="704"/>
      <c r="AF23" s="704"/>
      <c r="AG23" s="704"/>
      <c r="AH23" s="704"/>
      <c r="AI23" s="704"/>
      <c r="AJ23" s="704"/>
      <c r="AK23" s="704"/>
      <c r="AL23" s="646">
        <v>0.1</v>
      </c>
      <c r="AM23" s="647"/>
      <c r="AN23" s="647"/>
      <c r="AO23" s="705"/>
      <c r="AP23" s="749" t="s">
        <v>279</v>
      </c>
      <c r="AQ23" s="756"/>
      <c r="AR23" s="756"/>
      <c r="AS23" s="756"/>
      <c r="AT23" s="756"/>
      <c r="AU23" s="756"/>
      <c r="AV23" s="756"/>
      <c r="AW23" s="756"/>
      <c r="AX23" s="756"/>
      <c r="AY23" s="756"/>
      <c r="AZ23" s="756"/>
      <c r="BA23" s="756"/>
      <c r="BB23" s="756"/>
      <c r="BC23" s="756"/>
      <c r="BD23" s="756"/>
      <c r="BE23" s="756"/>
      <c r="BF23" s="751"/>
      <c r="BG23" s="641" t="s">
        <v>122</v>
      </c>
      <c r="BH23" s="644"/>
      <c r="BI23" s="644"/>
      <c r="BJ23" s="644"/>
      <c r="BK23" s="644"/>
      <c r="BL23" s="644"/>
      <c r="BM23" s="644"/>
      <c r="BN23" s="645"/>
      <c r="BO23" s="703" t="s">
        <v>252</v>
      </c>
      <c r="BP23" s="703"/>
      <c r="BQ23" s="703"/>
      <c r="BR23" s="703"/>
      <c r="BS23" s="649" t="s">
        <v>252</v>
      </c>
      <c r="BT23" s="644"/>
      <c r="BU23" s="644"/>
      <c r="BV23" s="644"/>
      <c r="BW23" s="644"/>
      <c r="BX23" s="644"/>
      <c r="BY23" s="644"/>
      <c r="BZ23" s="644"/>
      <c r="CA23" s="644"/>
      <c r="CB23" s="684"/>
      <c r="CD23" s="758" t="s">
        <v>218</v>
      </c>
      <c r="CE23" s="759"/>
      <c r="CF23" s="759"/>
      <c r="CG23" s="759"/>
      <c r="CH23" s="759"/>
      <c r="CI23" s="759"/>
      <c r="CJ23" s="759"/>
      <c r="CK23" s="759"/>
      <c r="CL23" s="759"/>
      <c r="CM23" s="759"/>
      <c r="CN23" s="759"/>
      <c r="CO23" s="759"/>
      <c r="CP23" s="759"/>
      <c r="CQ23" s="760"/>
      <c r="CR23" s="758" t="s">
        <v>280</v>
      </c>
      <c r="CS23" s="759"/>
      <c r="CT23" s="759"/>
      <c r="CU23" s="759"/>
      <c r="CV23" s="759"/>
      <c r="CW23" s="759"/>
      <c r="CX23" s="759"/>
      <c r="CY23" s="760"/>
      <c r="CZ23" s="758" t="s">
        <v>281</v>
      </c>
      <c r="DA23" s="759"/>
      <c r="DB23" s="759"/>
      <c r="DC23" s="760"/>
      <c r="DD23" s="758" t="s">
        <v>282</v>
      </c>
      <c r="DE23" s="759"/>
      <c r="DF23" s="759"/>
      <c r="DG23" s="759"/>
      <c r="DH23" s="759"/>
      <c r="DI23" s="759"/>
      <c r="DJ23" s="759"/>
      <c r="DK23" s="760"/>
      <c r="DL23" s="767" t="s">
        <v>283</v>
      </c>
      <c r="DM23" s="768"/>
      <c r="DN23" s="768"/>
      <c r="DO23" s="768"/>
      <c r="DP23" s="768"/>
      <c r="DQ23" s="768"/>
      <c r="DR23" s="768"/>
      <c r="DS23" s="768"/>
      <c r="DT23" s="768"/>
      <c r="DU23" s="768"/>
      <c r="DV23" s="769"/>
      <c r="DW23" s="758" t="s">
        <v>284</v>
      </c>
      <c r="DX23" s="759"/>
      <c r="DY23" s="759"/>
      <c r="DZ23" s="759"/>
      <c r="EA23" s="759"/>
      <c r="EB23" s="759"/>
      <c r="EC23" s="760"/>
    </row>
    <row r="24" spans="2:133" ht="11.25" customHeight="1">
      <c r="B24" s="638" t="s">
        <v>285</v>
      </c>
      <c r="C24" s="639"/>
      <c r="D24" s="639"/>
      <c r="E24" s="639"/>
      <c r="F24" s="639"/>
      <c r="G24" s="639"/>
      <c r="H24" s="639"/>
      <c r="I24" s="639"/>
      <c r="J24" s="639"/>
      <c r="K24" s="639"/>
      <c r="L24" s="639"/>
      <c r="M24" s="639"/>
      <c r="N24" s="639"/>
      <c r="O24" s="639"/>
      <c r="P24" s="639"/>
      <c r="Q24" s="640"/>
      <c r="R24" s="641">
        <v>263693</v>
      </c>
      <c r="S24" s="644"/>
      <c r="T24" s="644"/>
      <c r="U24" s="644"/>
      <c r="V24" s="644"/>
      <c r="W24" s="644"/>
      <c r="X24" s="644"/>
      <c r="Y24" s="645"/>
      <c r="Z24" s="703">
        <v>2</v>
      </c>
      <c r="AA24" s="703"/>
      <c r="AB24" s="703"/>
      <c r="AC24" s="703"/>
      <c r="AD24" s="704" t="s">
        <v>170</v>
      </c>
      <c r="AE24" s="704"/>
      <c r="AF24" s="704"/>
      <c r="AG24" s="704"/>
      <c r="AH24" s="704"/>
      <c r="AI24" s="704"/>
      <c r="AJ24" s="704"/>
      <c r="AK24" s="704"/>
      <c r="AL24" s="646" t="s">
        <v>122</v>
      </c>
      <c r="AM24" s="647"/>
      <c r="AN24" s="647"/>
      <c r="AO24" s="705"/>
      <c r="AP24" s="749" t="s">
        <v>286</v>
      </c>
      <c r="AQ24" s="756"/>
      <c r="AR24" s="756"/>
      <c r="AS24" s="756"/>
      <c r="AT24" s="756"/>
      <c r="AU24" s="756"/>
      <c r="AV24" s="756"/>
      <c r="AW24" s="756"/>
      <c r="AX24" s="756"/>
      <c r="AY24" s="756"/>
      <c r="AZ24" s="756"/>
      <c r="BA24" s="756"/>
      <c r="BB24" s="756"/>
      <c r="BC24" s="756"/>
      <c r="BD24" s="756"/>
      <c r="BE24" s="756"/>
      <c r="BF24" s="751"/>
      <c r="BG24" s="641" t="s">
        <v>170</v>
      </c>
      <c r="BH24" s="644"/>
      <c r="BI24" s="644"/>
      <c r="BJ24" s="644"/>
      <c r="BK24" s="644"/>
      <c r="BL24" s="644"/>
      <c r="BM24" s="644"/>
      <c r="BN24" s="645"/>
      <c r="BO24" s="703" t="s">
        <v>170</v>
      </c>
      <c r="BP24" s="703"/>
      <c r="BQ24" s="703"/>
      <c r="BR24" s="703"/>
      <c r="BS24" s="649" t="s">
        <v>170</v>
      </c>
      <c r="BT24" s="644"/>
      <c r="BU24" s="644"/>
      <c r="BV24" s="644"/>
      <c r="BW24" s="644"/>
      <c r="BX24" s="644"/>
      <c r="BY24" s="644"/>
      <c r="BZ24" s="644"/>
      <c r="CA24" s="644"/>
      <c r="CB24" s="684"/>
      <c r="CD24" s="712" t="s">
        <v>287</v>
      </c>
      <c r="CE24" s="713"/>
      <c r="CF24" s="713"/>
      <c r="CG24" s="713"/>
      <c r="CH24" s="713"/>
      <c r="CI24" s="713"/>
      <c r="CJ24" s="713"/>
      <c r="CK24" s="713"/>
      <c r="CL24" s="713"/>
      <c r="CM24" s="713"/>
      <c r="CN24" s="713"/>
      <c r="CO24" s="713"/>
      <c r="CP24" s="713"/>
      <c r="CQ24" s="714"/>
      <c r="CR24" s="706">
        <v>4102399</v>
      </c>
      <c r="CS24" s="707"/>
      <c r="CT24" s="707"/>
      <c r="CU24" s="707"/>
      <c r="CV24" s="707"/>
      <c r="CW24" s="707"/>
      <c r="CX24" s="707"/>
      <c r="CY24" s="753"/>
      <c r="CZ24" s="754">
        <v>34.799999999999997</v>
      </c>
      <c r="DA24" s="723"/>
      <c r="DB24" s="723"/>
      <c r="DC24" s="757"/>
      <c r="DD24" s="752">
        <v>2792867</v>
      </c>
      <c r="DE24" s="707"/>
      <c r="DF24" s="707"/>
      <c r="DG24" s="707"/>
      <c r="DH24" s="707"/>
      <c r="DI24" s="707"/>
      <c r="DJ24" s="707"/>
      <c r="DK24" s="753"/>
      <c r="DL24" s="752">
        <v>2767537</v>
      </c>
      <c r="DM24" s="707"/>
      <c r="DN24" s="707"/>
      <c r="DO24" s="707"/>
      <c r="DP24" s="707"/>
      <c r="DQ24" s="707"/>
      <c r="DR24" s="707"/>
      <c r="DS24" s="707"/>
      <c r="DT24" s="707"/>
      <c r="DU24" s="707"/>
      <c r="DV24" s="753"/>
      <c r="DW24" s="754">
        <v>40.799999999999997</v>
      </c>
      <c r="DX24" s="723"/>
      <c r="DY24" s="723"/>
      <c r="DZ24" s="723"/>
      <c r="EA24" s="723"/>
      <c r="EB24" s="723"/>
      <c r="EC24" s="755"/>
    </row>
    <row r="25" spans="2:133" ht="11.25" customHeight="1">
      <c r="B25" s="638" t="s">
        <v>288</v>
      </c>
      <c r="C25" s="639"/>
      <c r="D25" s="639"/>
      <c r="E25" s="639"/>
      <c r="F25" s="639"/>
      <c r="G25" s="639"/>
      <c r="H25" s="639"/>
      <c r="I25" s="639"/>
      <c r="J25" s="639"/>
      <c r="K25" s="639"/>
      <c r="L25" s="639"/>
      <c r="M25" s="639"/>
      <c r="N25" s="639"/>
      <c r="O25" s="639"/>
      <c r="P25" s="639"/>
      <c r="Q25" s="640"/>
      <c r="R25" s="641">
        <v>145957</v>
      </c>
      <c r="S25" s="644"/>
      <c r="T25" s="644"/>
      <c r="U25" s="644"/>
      <c r="V25" s="644"/>
      <c r="W25" s="644"/>
      <c r="X25" s="644"/>
      <c r="Y25" s="645"/>
      <c r="Z25" s="703">
        <v>1.1000000000000001</v>
      </c>
      <c r="AA25" s="703"/>
      <c r="AB25" s="703"/>
      <c r="AC25" s="703"/>
      <c r="AD25" s="704">
        <v>5071</v>
      </c>
      <c r="AE25" s="704"/>
      <c r="AF25" s="704"/>
      <c r="AG25" s="704"/>
      <c r="AH25" s="704"/>
      <c r="AI25" s="704"/>
      <c r="AJ25" s="704"/>
      <c r="AK25" s="704"/>
      <c r="AL25" s="646">
        <v>0.1</v>
      </c>
      <c r="AM25" s="647"/>
      <c r="AN25" s="647"/>
      <c r="AO25" s="705"/>
      <c r="AP25" s="749" t="s">
        <v>289</v>
      </c>
      <c r="AQ25" s="756"/>
      <c r="AR25" s="756"/>
      <c r="AS25" s="756"/>
      <c r="AT25" s="756"/>
      <c r="AU25" s="756"/>
      <c r="AV25" s="756"/>
      <c r="AW25" s="756"/>
      <c r="AX25" s="756"/>
      <c r="AY25" s="756"/>
      <c r="AZ25" s="756"/>
      <c r="BA25" s="756"/>
      <c r="BB25" s="756"/>
      <c r="BC25" s="756"/>
      <c r="BD25" s="756"/>
      <c r="BE25" s="756"/>
      <c r="BF25" s="751"/>
      <c r="BG25" s="641" t="s">
        <v>170</v>
      </c>
      <c r="BH25" s="644"/>
      <c r="BI25" s="644"/>
      <c r="BJ25" s="644"/>
      <c r="BK25" s="644"/>
      <c r="BL25" s="644"/>
      <c r="BM25" s="644"/>
      <c r="BN25" s="645"/>
      <c r="BO25" s="703" t="s">
        <v>122</v>
      </c>
      <c r="BP25" s="703"/>
      <c r="BQ25" s="703"/>
      <c r="BR25" s="703"/>
      <c r="BS25" s="649" t="s">
        <v>122</v>
      </c>
      <c r="BT25" s="644"/>
      <c r="BU25" s="644"/>
      <c r="BV25" s="644"/>
      <c r="BW25" s="644"/>
      <c r="BX25" s="644"/>
      <c r="BY25" s="644"/>
      <c r="BZ25" s="644"/>
      <c r="CA25" s="644"/>
      <c r="CB25" s="684"/>
      <c r="CD25" s="685" t="s">
        <v>290</v>
      </c>
      <c r="CE25" s="682"/>
      <c r="CF25" s="682"/>
      <c r="CG25" s="682"/>
      <c r="CH25" s="682"/>
      <c r="CI25" s="682"/>
      <c r="CJ25" s="682"/>
      <c r="CK25" s="682"/>
      <c r="CL25" s="682"/>
      <c r="CM25" s="682"/>
      <c r="CN25" s="682"/>
      <c r="CO25" s="682"/>
      <c r="CP25" s="682"/>
      <c r="CQ25" s="683"/>
      <c r="CR25" s="641">
        <v>1563847</v>
      </c>
      <c r="CS25" s="642"/>
      <c r="CT25" s="642"/>
      <c r="CU25" s="642"/>
      <c r="CV25" s="642"/>
      <c r="CW25" s="642"/>
      <c r="CX25" s="642"/>
      <c r="CY25" s="643"/>
      <c r="CZ25" s="646">
        <v>13.3</v>
      </c>
      <c r="DA25" s="675"/>
      <c r="DB25" s="675"/>
      <c r="DC25" s="676"/>
      <c r="DD25" s="649">
        <v>1393190</v>
      </c>
      <c r="DE25" s="642"/>
      <c r="DF25" s="642"/>
      <c r="DG25" s="642"/>
      <c r="DH25" s="642"/>
      <c r="DI25" s="642"/>
      <c r="DJ25" s="642"/>
      <c r="DK25" s="643"/>
      <c r="DL25" s="649">
        <v>1379731</v>
      </c>
      <c r="DM25" s="642"/>
      <c r="DN25" s="642"/>
      <c r="DO25" s="642"/>
      <c r="DP25" s="642"/>
      <c r="DQ25" s="642"/>
      <c r="DR25" s="642"/>
      <c r="DS25" s="642"/>
      <c r="DT25" s="642"/>
      <c r="DU25" s="642"/>
      <c r="DV25" s="643"/>
      <c r="DW25" s="646">
        <v>20.3</v>
      </c>
      <c r="DX25" s="675"/>
      <c r="DY25" s="675"/>
      <c r="DZ25" s="675"/>
      <c r="EA25" s="675"/>
      <c r="EB25" s="675"/>
      <c r="EC25" s="677"/>
    </row>
    <row r="26" spans="2:133" ht="11.25" customHeight="1">
      <c r="B26" s="638" t="s">
        <v>291</v>
      </c>
      <c r="C26" s="639"/>
      <c r="D26" s="639"/>
      <c r="E26" s="639"/>
      <c r="F26" s="639"/>
      <c r="G26" s="639"/>
      <c r="H26" s="639"/>
      <c r="I26" s="639"/>
      <c r="J26" s="639"/>
      <c r="K26" s="639"/>
      <c r="L26" s="639"/>
      <c r="M26" s="639"/>
      <c r="N26" s="639"/>
      <c r="O26" s="639"/>
      <c r="P26" s="639"/>
      <c r="Q26" s="640"/>
      <c r="R26" s="641">
        <v>30327</v>
      </c>
      <c r="S26" s="644"/>
      <c r="T26" s="644"/>
      <c r="U26" s="644"/>
      <c r="V26" s="644"/>
      <c r="W26" s="644"/>
      <c r="X26" s="644"/>
      <c r="Y26" s="645"/>
      <c r="Z26" s="703">
        <v>0.2</v>
      </c>
      <c r="AA26" s="703"/>
      <c r="AB26" s="703"/>
      <c r="AC26" s="703"/>
      <c r="AD26" s="704" t="s">
        <v>170</v>
      </c>
      <c r="AE26" s="704"/>
      <c r="AF26" s="704"/>
      <c r="AG26" s="704"/>
      <c r="AH26" s="704"/>
      <c r="AI26" s="704"/>
      <c r="AJ26" s="704"/>
      <c r="AK26" s="704"/>
      <c r="AL26" s="646" t="s">
        <v>170</v>
      </c>
      <c r="AM26" s="647"/>
      <c r="AN26" s="647"/>
      <c r="AO26" s="705"/>
      <c r="AP26" s="749" t="s">
        <v>292</v>
      </c>
      <c r="AQ26" s="750"/>
      <c r="AR26" s="750"/>
      <c r="AS26" s="750"/>
      <c r="AT26" s="750"/>
      <c r="AU26" s="750"/>
      <c r="AV26" s="750"/>
      <c r="AW26" s="750"/>
      <c r="AX26" s="750"/>
      <c r="AY26" s="750"/>
      <c r="AZ26" s="750"/>
      <c r="BA26" s="750"/>
      <c r="BB26" s="750"/>
      <c r="BC26" s="750"/>
      <c r="BD26" s="750"/>
      <c r="BE26" s="750"/>
      <c r="BF26" s="751"/>
      <c r="BG26" s="641" t="s">
        <v>122</v>
      </c>
      <c r="BH26" s="644"/>
      <c r="BI26" s="644"/>
      <c r="BJ26" s="644"/>
      <c r="BK26" s="644"/>
      <c r="BL26" s="644"/>
      <c r="BM26" s="644"/>
      <c r="BN26" s="645"/>
      <c r="BO26" s="703" t="s">
        <v>170</v>
      </c>
      <c r="BP26" s="703"/>
      <c r="BQ26" s="703"/>
      <c r="BR26" s="703"/>
      <c r="BS26" s="649" t="s">
        <v>122</v>
      </c>
      <c r="BT26" s="644"/>
      <c r="BU26" s="644"/>
      <c r="BV26" s="644"/>
      <c r="BW26" s="644"/>
      <c r="BX26" s="644"/>
      <c r="BY26" s="644"/>
      <c r="BZ26" s="644"/>
      <c r="CA26" s="644"/>
      <c r="CB26" s="684"/>
      <c r="CD26" s="685" t="s">
        <v>293</v>
      </c>
      <c r="CE26" s="682"/>
      <c r="CF26" s="682"/>
      <c r="CG26" s="682"/>
      <c r="CH26" s="682"/>
      <c r="CI26" s="682"/>
      <c r="CJ26" s="682"/>
      <c r="CK26" s="682"/>
      <c r="CL26" s="682"/>
      <c r="CM26" s="682"/>
      <c r="CN26" s="682"/>
      <c r="CO26" s="682"/>
      <c r="CP26" s="682"/>
      <c r="CQ26" s="683"/>
      <c r="CR26" s="641">
        <v>968312</v>
      </c>
      <c r="CS26" s="644"/>
      <c r="CT26" s="644"/>
      <c r="CU26" s="644"/>
      <c r="CV26" s="644"/>
      <c r="CW26" s="644"/>
      <c r="CX26" s="644"/>
      <c r="CY26" s="645"/>
      <c r="CZ26" s="646">
        <v>8.1999999999999993</v>
      </c>
      <c r="DA26" s="675"/>
      <c r="DB26" s="675"/>
      <c r="DC26" s="676"/>
      <c r="DD26" s="649">
        <v>841811</v>
      </c>
      <c r="DE26" s="644"/>
      <c r="DF26" s="644"/>
      <c r="DG26" s="644"/>
      <c r="DH26" s="644"/>
      <c r="DI26" s="644"/>
      <c r="DJ26" s="644"/>
      <c r="DK26" s="645"/>
      <c r="DL26" s="649" t="s">
        <v>170</v>
      </c>
      <c r="DM26" s="644"/>
      <c r="DN26" s="644"/>
      <c r="DO26" s="644"/>
      <c r="DP26" s="644"/>
      <c r="DQ26" s="644"/>
      <c r="DR26" s="644"/>
      <c r="DS26" s="644"/>
      <c r="DT26" s="644"/>
      <c r="DU26" s="644"/>
      <c r="DV26" s="645"/>
      <c r="DW26" s="646" t="s">
        <v>170</v>
      </c>
      <c r="DX26" s="675"/>
      <c r="DY26" s="675"/>
      <c r="DZ26" s="675"/>
      <c r="EA26" s="675"/>
      <c r="EB26" s="675"/>
      <c r="EC26" s="677"/>
    </row>
    <row r="27" spans="2:133" ht="11.25" customHeight="1">
      <c r="B27" s="638" t="s">
        <v>294</v>
      </c>
      <c r="C27" s="639"/>
      <c r="D27" s="639"/>
      <c r="E27" s="639"/>
      <c r="F27" s="639"/>
      <c r="G27" s="639"/>
      <c r="H27" s="639"/>
      <c r="I27" s="639"/>
      <c r="J27" s="639"/>
      <c r="K27" s="639"/>
      <c r="L27" s="639"/>
      <c r="M27" s="639"/>
      <c r="N27" s="639"/>
      <c r="O27" s="639"/>
      <c r="P27" s="639"/>
      <c r="Q27" s="640"/>
      <c r="R27" s="641">
        <v>1133141</v>
      </c>
      <c r="S27" s="644"/>
      <c r="T27" s="644"/>
      <c r="U27" s="644"/>
      <c r="V27" s="644"/>
      <c r="W27" s="644"/>
      <c r="X27" s="644"/>
      <c r="Y27" s="645"/>
      <c r="Z27" s="703">
        <v>8.6999999999999993</v>
      </c>
      <c r="AA27" s="703"/>
      <c r="AB27" s="703"/>
      <c r="AC27" s="703"/>
      <c r="AD27" s="704" t="s">
        <v>170</v>
      </c>
      <c r="AE27" s="704"/>
      <c r="AF27" s="704"/>
      <c r="AG27" s="704"/>
      <c r="AH27" s="704"/>
      <c r="AI27" s="704"/>
      <c r="AJ27" s="704"/>
      <c r="AK27" s="704"/>
      <c r="AL27" s="646" t="s">
        <v>122</v>
      </c>
      <c r="AM27" s="647"/>
      <c r="AN27" s="647"/>
      <c r="AO27" s="705"/>
      <c r="AP27" s="638" t="s">
        <v>295</v>
      </c>
      <c r="AQ27" s="639"/>
      <c r="AR27" s="639"/>
      <c r="AS27" s="639"/>
      <c r="AT27" s="639"/>
      <c r="AU27" s="639"/>
      <c r="AV27" s="639"/>
      <c r="AW27" s="639"/>
      <c r="AX27" s="639"/>
      <c r="AY27" s="639"/>
      <c r="AZ27" s="639"/>
      <c r="BA27" s="639"/>
      <c r="BB27" s="639"/>
      <c r="BC27" s="639"/>
      <c r="BD27" s="639"/>
      <c r="BE27" s="639"/>
      <c r="BF27" s="640"/>
      <c r="BG27" s="641">
        <v>2060916</v>
      </c>
      <c r="BH27" s="644"/>
      <c r="BI27" s="644"/>
      <c r="BJ27" s="644"/>
      <c r="BK27" s="644"/>
      <c r="BL27" s="644"/>
      <c r="BM27" s="644"/>
      <c r="BN27" s="645"/>
      <c r="BO27" s="703">
        <v>100</v>
      </c>
      <c r="BP27" s="703"/>
      <c r="BQ27" s="703"/>
      <c r="BR27" s="703"/>
      <c r="BS27" s="649">
        <v>8100</v>
      </c>
      <c r="BT27" s="644"/>
      <c r="BU27" s="644"/>
      <c r="BV27" s="644"/>
      <c r="BW27" s="644"/>
      <c r="BX27" s="644"/>
      <c r="BY27" s="644"/>
      <c r="BZ27" s="644"/>
      <c r="CA27" s="644"/>
      <c r="CB27" s="684"/>
      <c r="CD27" s="685" t="s">
        <v>296</v>
      </c>
      <c r="CE27" s="682"/>
      <c r="CF27" s="682"/>
      <c r="CG27" s="682"/>
      <c r="CH27" s="682"/>
      <c r="CI27" s="682"/>
      <c r="CJ27" s="682"/>
      <c r="CK27" s="682"/>
      <c r="CL27" s="682"/>
      <c r="CM27" s="682"/>
      <c r="CN27" s="682"/>
      <c r="CO27" s="682"/>
      <c r="CP27" s="682"/>
      <c r="CQ27" s="683"/>
      <c r="CR27" s="641">
        <v>1639639</v>
      </c>
      <c r="CS27" s="642"/>
      <c r="CT27" s="642"/>
      <c r="CU27" s="642"/>
      <c r="CV27" s="642"/>
      <c r="CW27" s="642"/>
      <c r="CX27" s="642"/>
      <c r="CY27" s="643"/>
      <c r="CZ27" s="646">
        <v>13.9</v>
      </c>
      <c r="DA27" s="675"/>
      <c r="DB27" s="675"/>
      <c r="DC27" s="676"/>
      <c r="DD27" s="649">
        <v>543462</v>
      </c>
      <c r="DE27" s="642"/>
      <c r="DF27" s="642"/>
      <c r="DG27" s="642"/>
      <c r="DH27" s="642"/>
      <c r="DI27" s="642"/>
      <c r="DJ27" s="642"/>
      <c r="DK27" s="643"/>
      <c r="DL27" s="649">
        <v>531591</v>
      </c>
      <c r="DM27" s="642"/>
      <c r="DN27" s="642"/>
      <c r="DO27" s="642"/>
      <c r="DP27" s="642"/>
      <c r="DQ27" s="642"/>
      <c r="DR27" s="642"/>
      <c r="DS27" s="642"/>
      <c r="DT27" s="642"/>
      <c r="DU27" s="642"/>
      <c r="DV27" s="643"/>
      <c r="DW27" s="646">
        <v>7.8</v>
      </c>
      <c r="DX27" s="675"/>
      <c r="DY27" s="675"/>
      <c r="DZ27" s="675"/>
      <c r="EA27" s="675"/>
      <c r="EB27" s="675"/>
      <c r="EC27" s="677"/>
    </row>
    <row r="28" spans="2:133" ht="11.25" customHeight="1">
      <c r="B28" s="746" t="s">
        <v>297</v>
      </c>
      <c r="C28" s="747"/>
      <c r="D28" s="747"/>
      <c r="E28" s="747"/>
      <c r="F28" s="747"/>
      <c r="G28" s="747"/>
      <c r="H28" s="747"/>
      <c r="I28" s="747"/>
      <c r="J28" s="747"/>
      <c r="K28" s="747"/>
      <c r="L28" s="747"/>
      <c r="M28" s="747"/>
      <c r="N28" s="747"/>
      <c r="O28" s="747"/>
      <c r="P28" s="747"/>
      <c r="Q28" s="748"/>
      <c r="R28" s="641">
        <v>16861</v>
      </c>
      <c r="S28" s="644"/>
      <c r="T28" s="644"/>
      <c r="U28" s="644"/>
      <c r="V28" s="644"/>
      <c r="W28" s="644"/>
      <c r="X28" s="644"/>
      <c r="Y28" s="645"/>
      <c r="Z28" s="703">
        <v>0.1</v>
      </c>
      <c r="AA28" s="703"/>
      <c r="AB28" s="703"/>
      <c r="AC28" s="703"/>
      <c r="AD28" s="704">
        <v>16861</v>
      </c>
      <c r="AE28" s="704"/>
      <c r="AF28" s="704"/>
      <c r="AG28" s="704"/>
      <c r="AH28" s="704"/>
      <c r="AI28" s="704"/>
      <c r="AJ28" s="704"/>
      <c r="AK28" s="704"/>
      <c r="AL28" s="646">
        <v>0.3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298</v>
      </c>
      <c r="CE28" s="682"/>
      <c r="CF28" s="682"/>
      <c r="CG28" s="682"/>
      <c r="CH28" s="682"/>
      <c r="CI28" s="682"/>
      <c r="CJ28" s="682"/>
      <c r="CK28" s="682"/>
      <c r="CL28" s="682"/>
      <c r="CM28" s="682"/>
      <c r="CN28" s="682"/>
      <c r="CO28" s="682"/>
      <c r="CP28" s="682"/>
      <c r="CQ28" s="683"/>
      <c r="CR28" s="641">
        <v>898913</v>
      </c>
      <c r="CS28" s="644"/>
      <c r="CT28" s="644"/>
      <c r="CU28" s="644"/>
      <c r="CV28" s="644"/>
      <c r="CW28" s="644"/>
      <c r="CX28" s="644"/>
      <c r="CY28" s="645"/>
      <c r="CZ28" s="646">
        <v>7.6</v>
      </c>
      <c r="DA28" s="675"/>
      <c r="DB28" s="675"/>
      <c r="DC28" s="676"/>
      <c r="DD28" s="649">
        <v>856215</v>
      </c>
      <c r="DE28" s="644"/>
      <c r="DF28" s="644"/>
      <c r="DG28" s="644"/>
      <c r="DH28" s="644"/>
      <c r="DI28" s="644"/>
      <c r="DJ28" s="644"/>
      <c r="DK28" s="645"/>
      <c r="DL28" s="649">
        <v>856215</v>
      </c>
      <c r="DM28" s="644"/>
      <c r="DN28" s="644"/>
      <c r="DO28" s="644"/>
      <c r="DP28" s="644"/>
      <c r="DQ28" s="644"/>
      <c r="DR28" s="644"/>
      <c r="DS28" s="644"/>
      <c r="DT28" s="644"/>
      <c r="DU28" s="644"/>
      <c r="DV28" s="645"/>
      <c r="DW28" s="646">
        <v>12.6</v>
      </c>
      <c r="DX28" s="675"/>
      <c r="DY28" s="675"/>
      <c r="DZ28" s="675"/>
      <c r="EA28" s="675"/>
      <c r="EB28" s="675"/>
      <c r="EC28" s="677"/>
    </row>
    <row r="29" spans="2:133" ht="11.25" customHeight="1">
      <c r="B29" s="638" t="s">
        <v>299</v>
      </c>
      <c r="C29" s="639"/>
      <c r="D29" s="639"/>
      <c r="E29" s="639"/>
      <c r="F29" s="639"/>
      <c r="G29" s="639"/>
      <c r="H29" s="639"/>
      <c r="I29" s="639"/>
      <c r="J29" s="639"/>
      <c r="K29" s="639"/>
      <c r="L29" s="639"/>
      <c r="M29" s="639"/>
      <c r="N29" s="639"/>
      <c r="O29" s="639"/>
      <c r="P29" s="639"/>
      <c r="Q29" s="640"/>
      <c r="R29" s="641">
        <v>785343</v>
      </c>
      <c r="S29" s="644"/>
      <c r="T29" s="644"/>
      <c r="U29" s="644"/>
      <c r="V29" s="644"/>
      <c r="W29" s="644"/>
      <c r="X29" s="644"/>
      <c r="Y29" s="645"/>
      <c r="Z29" s="703">
        <v>6</v>
      </c>
      <c r="AA29" s="703"/>
      <c r="AB29" s="703"/>
      <c r="AC29" s="703"/>
      <c r="AD29" s="704" t="s">
        <v>170</v>
      </c>
      <c r="AE29" s="704"/>
      <c r="AF29" s="704"/>
      <c r="AG29" s="704"/>
      <c r="AH29" s="704"/>
      <c r="AI29" s="704"/>
      <c r="AJ29" s="704"/>
      <c r="AK29" s="704"/>
      <c r="AL29" s="646" t="s">
        <v>122</v>
      </c>
      <c r="AM29" s="647"/>
      <c r="AN29" s="647"/>
      <c r="AO29" s="705"/>
      <c r="AP29" s="715" t="s">
        <v>218</v>
      </c>
      <c r="AQ29" s="716"/>
      <c r="AR29" s="716"/>
      <c r="AS29" s="716"/>
      <c r="AT29" s="716"/>
      <c r="AU29" s="716"/>
      <c r="AV29" s="716"/>
      <c r="AW29" s="716"/>
      <c r="AX29" s="716"/>
      <c r="AY29" s="716"/>
      <c r="AZ29" s="716"/>
      <c r="BA29" s="716"/>
      <c r="BB29" s="716"/>
      <c r="BC29" s="716"/>
      <c r="BD29" s="716"/>
      <c r="BE29" s="716"/>
      <c r="BF29" s="717"/>
      <c r="BG29" s="715" t="s">
        <v>300</v>
      </c>
      <c r="BH29" s="743"/>
      <c r="BI29" s="743"/>
      <c r="BJ29" s="743"/>
      <c r="BK29" s="743"/>
      <c r="BL29" s="743"/>
      <c r="BM29" s="743"/>
      <c r="BN29" s="743"/>
      <c r="BO29" s="743"/>
      <c r="BP29" s="743"/>
      <c r="BQ29" s="744"/>
      <c r="BR29" s="715" t="s">
        <v>301</v>
      </c>
      <c r="BS29" s="743"/>
      <c r="BT29" s="743"/>
      <c r="BU29" s="743"/>
      <c r="BV29" s="743"/>
      <c r="BW29" s="743"/>
      <c r="BX29" s="743"/>
      <c r="BY29" s="743"/>
      <c r="BZ29" s="743"/>
      <c r="CA29" s="743"/>
      <c r="CB29" s="744"/>
      <c r="CD29" s="725" t="s">
        <v>302</v>
      </c>
      <c r="CE29" s="726"/>
      <c r="CF29" s="685" t="s">
        <v>303</v>
      </c>
      <c r="CG29" s="682"/>
      <c r="CH29" s="682"/>
      <c r="CI29" s="682"/>
      <c r="CJ29" s="682"/>
      <c r="CK29" s="682"/>
      <c r="CL29" s="682"/>
      <c r="CM29" s="682"/>
      <c r="CN29" s="682"/>
      <c r="CO29" s="682"/>
      <c r="CP29" s="682"/>
      <c r="CQ29" s="683"/>
      <c r="CR29" s="641">
        <v>898913</v>
      </c>
      <c r="CS29" s="642"/>
      <c r="CT29" s="642"/>
      <c r="CU29" s="642"/>
      <c r="CV29" s="642"/>
      <c r="CW29" s="642"/>
      <c r="CX29" s="642"/>
      <c r="CY29" s="643"/>
      <c r="CZ29" s="646">
        <v>7.6</v>
      </c>
      <c r="DA29" s="675"/>
      <c r="DB29" s="675"/>
      <c r="DC29" s="676"/>
      <c r="DD29" s="649">
        <v>856215</v>
      </c>
      <c r="DE29" s="642"/>
      <c r="DF29" s="642"/>
      <c r="DG29" s="642"/>
      <c r="DH29" s="642"/>
      <c r="DI29" s="642"/>
      <c r="DJ29" s="642"/>
      <c r="DK29" s="643"/>
      <c r="DL29" s="649">
        <v>856215</v>
      </c>
      <c r="DM29" s="642"/>
      <c r="DN29" s="642"/>
      <c r="DO29" s="642"/>
      <c r="DP29" s="642"/>
      <c r="DQ29" s="642"/>
      <c r="DR29" s="642"/>
      <c r="DS29" s="642"/>
      <c r="DT29" s="642"/>
      <c r="DU29" s="642"/>
      <c r="DV29" s="643"/>
      <c r="DW29" s="646">
        <v>12.6</v>
      </c>
      <c r="DX29" s="675"/>
      <c r="DY29" s="675"/>
      <c r="DZ29" s="675"/>
      <c r="EA29" s="675"/>
      <c r="EB29" s="675"/>
      <c r="EC29" s="677"/>
    </row>
    <row r="30" spans="2:133" ht="11.25" customHeight="1">
      <c r="B30" s="638" t="s">
        <v>304</v>
      </c>
      <c r="C30" s="639"/>
      <c r="D30" s="639"/>
      <c r="E30" s="639"/>
      <c r="F30" s="639"/>
      <c r="G30" s="639"/>
      <c r="H30" s="639"/>
      <c r="I30" s="639"/>
      <c r="J30" s="639"/>
      <c r="K30" s="639"/>
      <c r="L30" s="639"/>
      <c r="M30" s="639"/>
      <c r="N30" s="639"/>
      <c r="O30" s="639"/>
      <c r="P30" s="639"/>
      <c r="Q30" s="640"/>
      <c r="R30" s="641">
        <v>48949</v>
      </c>
      <c r="S30" s="644"/>
      <c r="T30" s="644"/>
      <c r="U30" s="644"/>
      <c r="V30" s="644"/>
      <c r="W30" s="644"/>
      <c r="X30" s="644"/>
      <c r="Y30" s="645"/>
      <c r="Z30" s="703">
        <v>0.4</v>
      </c>
      <c r="AA30" s="703"/>
      <c r="AB30" s="703"/>
      <c r="AC30" s="703"/>
      <c r="AD30" s="704">
        <v>2272</v>
      </c>
      <c r="AE30" s="704"/>
      <c r="AF30" s="704"/>
      <c r="AG30" s="704"/>
      <c r="AH30" s="704"/>
      <c r="AI30" s="704"/>
      <c r="AJ30" s="704"/>
      <c r="AK30" s="704"/>
      <c r="AL30" s="646">
        <v>0</v>
      </c>
      <c r="AM30" s="647"/>
      <c r="AN30" s="647"/>
      <c r="AO30" s="705"/>
      <c r="AP30" s="731" t="s">
        <v>305</v>
      </c>
      <c r="AQ30" s="732"/>
      <c r="AR30" s="732"/>
      <c r="AS30" s="732"/>
      <c r="AT30" s="737" t="s">
        <v>306</v>
      </c>
      <c r="AU30" s="210"/>
      <c r="AV30" s="210"/>
      <c r="AW30" s="210"/>
      <c r="AX30" s="740" t="s">
        <v>182</v>
      </c>
      <c r="AY30" s="741"/>
      <c r="AZ30" s="741"/>
      <c r="BA30" s="741"/>
      <c r="BB30" s="741"/>
      <c r="BC30" s="741"/>
      <c r="BD30" s="741"/>
      <c r="BE30" s="741"/>
      <c r="BF30" s="742"/>
      <c r="BG30" s="721">
        <v>98.7</v>
      </c>
      <c r="BH30" s="722"/>
      <c r="BI30" s="722"/>
      <c r="BJ30" s="722"/>
      <c r="BK30" s="722"/>
      <c r="BL30" s="722"/>
      <c r="BM30" s="723">
        <v>93.1</v>
      </c>
      <c r="BN30" s="722"/>
      <c r="BO30" s="722"/>
      <c r="BP30" s="722"/>
      <c r="BQ30" s="724"/>
      <c r="BR30" s="721">
        <v>98.5</v>
      </c>
      <c r="BS30" s="722"/>
      <c r="BT30" s="722"/>
      <c r="BU30" s="722"/>
      <c r="BV30" s="722"/>
      <c r="BW30" s="722"/>
      <c r="BX30" s="723">
        <v>92.6</v>
      </c>
      <c r="BY30" s="722"/>
      <c r="BZ30" s="722"/>
      <c r="CA30" s="722"/>
      <c r="CB30" s="724"/>
      <c r="CD30" s="727"/>
      <c r="CE30" s="728"/>
      <c r="CF30" s="685" t="s">
        <v>307</v>
      </c>
      <c r="CG30" s="682"/>
      <c r="CH30" s="682"/>
      <c r="CI30" s="682"/>
      <c r="CJ30" s="682"/>
      <c r="CK30" s="682"/>
      <c r="CL30" s="682"/>
      <c r="CM30" s="682"/>
      <c r="CN30" s="682"/>
      <c r="CO30" s="682"/>
      <c r="CP30" s="682"/>
      <c r="CQ30" s="683"/>
      <c r="CR30" s="641">
        <v>807295</v>
      </c>
      <c r="CS30" s="644"/>
      <c r="CT30" s="644"/>
      <c r="CU30" s="644"/>
      <c r="CV30" s="644"/>
      <c r="CW30" s="644"/>
      <c r="CX30" s="644"/>
      <c r="CY30" s="645"/>
      <c r="CZ30" s="646">
        <v>6.9</v>
      </c>
      <c r="DA30" s="675"/>
      <c r="DB30" s="675"/>
      <c r="DC30" s="676"/>
      <c r="DD30" s="649">
        <v>764597</v>
      </c>
      <c r="DE30" s="644"/>
      <c r="DF30" s="644"/>
      <c r="DG30" s="644"/>
      <c r="DH30" s="644"/>
      <c r="DI30" s="644"/>
      <c r="DJ30" s="644"/>
      <c r="DK30" s="645"/>
      <c r="DL30" s="649">
        <v>764597</v>
      </c>
      <c r="DM30" s="644"/>
      <c r="DN30" s="644"/>
      <c r="DO30" s="644"/>
      <c r="DP30" s="644"/>
      <c r="DQ30" s="644"/>
      <c r="DR30" s="644"/>
      <c r="DS30" s="644"/>
      <c r="DT30" s="644"/>
      <c r="DU30" s="644"/>
      <c r="DV30" s="645"/>
      <c r="DW30" s="646">
        <v>11.3</v>
      </c>
      <c r="DX30" s="675"/>
      <c r="DY30" s="675"/>
      <c r="DZ30" s="675"/>
      <c r="EA30" s="675"/>
      <c r="EB30" s="675"/>
      <c r="EC30" s="677"/>
    </row>
    <row r="31" spans="2:133" ht="11.25" customHeight="1">
      <c r="B31" s="638" t="s">
        <v>308</v>
      </c>
      <c r="C31" s="639"/>
      <c r="D31" s="639"/>
      <c r="E31" s="639"/>
      <c r="F31" s="639"/>
      <c r="G31" s="639"/>
      <c r="H31" s="639"/>
      <c r="I31" s="639"/>
      <c r="J31" s="639"/>
      <c r="K31" s="639"/>
      <c r="L31" s="639"/>
      <c r="M31" s="639"/>
      <c r="N31" s="639"/>
      <c r="O31" s="639"/>
      <c r="P31" s="639"/>
      <c r="Q31" s="640"/>
      <c r="R31" s="641">
        <v>46570</v>
      </c>
      <c r="S31" s="644"/>
      <c r="T31" s="644"/>
      <c r="U31" s="644"/>
      <c r="V31" s="644"/>
      <c r="W31" s="644"/>
      <c r="X31" s="644"/>
      <c r="Y31" s="645"/>
      <c r="Z31" s="703">
        <v>0.4</v>
      </c>
      <c r="AA31" s="703"/>
      <c r="AB31" s="703"/>
      <c r="AC31" s="703"/>
      <c r="AD31" s="704" t="s">
        <v>122</v>
      </c>
      <c r="AE31" s="704"/>
      <c r="AF31" s="704"/>
      <c r="AG31" s="704"/>
      <c r="AH31" s="704"/>
      <c r="AI31" s="704"/>
      <c r="AJ31" s="704"/>
      <c r="AK31" s="704"/>
      <c r="AL31" s="646" t="s">
        <v>122</v>
      </c>
      <c r="AM31" s="647"/>
      <c r="AN31" s="647"/>
      <c r="AO31" s="705"/>
      <c r="AP31" s="733"/>
      <c r="AQ31" s="734"/>
      <c r="AR31" s="734"/>
      <c r="AS31" s="734"/>
      <c r="AT31" s="738"/>
      <c r="AU31" s="209" t="s">
        <v>309</v>
      </c>
      <c r="AV31" s="209"/>
      <c r="AW31" s="209"/>
      <c r="AX31" s="638" t="s">
        <v>310</v>
      </c>
      <c r="AY31" s="639"/>
      <c r="AZ31" s="639"/>
      <c r="BA31" s="639"/>
      <c r="BB31" s="639"/>
      <c r="BC31" s="639"/>
      <c r="BD31" s="639"/>
      <c r="BE31" s="639"/>
      <c r="BF31" s="640"/>
      <c r="BG31" s="719">
        <v>98.8</v>
      </c>
      <c r="BH31" s="642"/>
      <c r="BI31" s="642"/>
      <c r="BJ31" s="642"/>
      <c r="BK31" s="642"/>
      <c r="BL31" s="642"/>
      <c r="BM31" s="647">
        <v>96.2</v>
      </c>
      <c r="BN31" s="720"/>
      <c r="BO31" s="720"/>
      <c r="BP31" s="720"/>
      <c r="BQ31" s="681"/>
      <c r="BR31" s="719">
        <v>98.5</v>
      </c>
      <c r="BS31" s="642"/>
      <c r="BT31" s="642"/>
      <c r="BU31" s="642"/>
      <c r="BV31" s="642"/>
      <c r="BW31" s="642"/>
      <c r="BX31" s="647">
        <v>95.7</v>
      </c>
      <c r="BY31" s="720"/>
      <c r="BZ31" s="720"/>
      <c r="CA31" s="720"/>
      <c r="CB31" s="681"/>
      <c r="CD31" s="727"/>
      <c r="CE31" s="728"/>
      <c r="CF31" s="685" t="s">
        <v>311</v>
      </c>
      <c r="CG31" s="682"/>
      <c r="CH31" s="682"/>
      <c r="CI31" s="682"/>
      <c r="CJ31" s="682"/>
      <c r="CK31" s="682"/>
      <c r="CL31" s="682"/>
      <c r="CM31" s="682"/>
      <c r="CN31" s="682"/>
      <c r="CO31" s="682"/>
      <c r="CP31" s="682"/>
      <c r="CQ31" s="683"/>
      <c r="CR31" s="641">
        <v>91618</v>
      </c>
      <c r="CS31" s="642"/>
      <c r="CT31" s="642"/>
      <c r="CU31" s="642"/>
      <c r="CV31" s="642"/>
      <c r="CW31" s="642"/>
      <c r="CX31" s="642"/>
      <c r="CY31" s="643"/>
      <c r="CZ31" s="646">
        <v>0.8</v>
      </c>
      <c r="DA31" s="675"/>
      <c r="DB31" s="675"/>
      <c r="DC31" s="676"/>
      <c r="DD31" s="649">
        <v>91618</v>
      </c>
      <c r="DE31" s="642"/>
      <c r="DF31" s="642"/>
      <c r="DG31" s="642"/>
      <c r="DH31" s="642"/>
      <c r="DI31" s="642"/>
      <c r="DJ31" s="642"/>
      <c r="DK31" s="643"/>
      <c r="DL31" s="649">
        <v>91618</v>
      </c>
      <c r="DM31" s="642"/>
      <c r="DN31" s="642"/>
      <c r="DO31" s="642"/>
      <c r="DP31" s="642"/>
      <c r="DQ31" s="642"/>
      <c r="DR31" s="642"/>
      <c r="DS31" s="642"/>
      <c r="DT31" s="642"/>
      <c r="DU31" s="642"/>
      <c r="DV31" s="643"/>
      <c r="DW31" s="646">
        <v>1.4</v>
      </c>
      <c r="DX31" s="675"/>
      <c r="DY31" s="675"/>
      <c r="DZ31" s="675"/>
      <c r="EA31" s="675"/>
      <c r="EB31" s="675"/>
      <c r="EC31" s="677"/>
    </row>
    <row r="32" spans="2:133" ht="11.25" customHeight="1">
      <c r="B32" s="638" t="s">
        <v>312</v>
      </c>
      <c r="C32" s="639"/>
      <c r="D32" s="639"/>
      <c r="E32" s="639"/>
      <c r="F32" s="639"/>
      <c r="G32" s="639"/>
      <c r="H32" s="639"/>
      <c r="I32" s="639"/>
      <c r="J32" s="639"/>
      <c r="K32" s="639"/>
      <c r="L32" s="639"/>
      <c r="M32" s="639"/>
      <c r="N32" s="639"/>
      <c r="O32" s="639"/>
      <c r="P32" s="639"/>
      <c r="Q32" s="640"/>
      <c r="R32" s="641">
        <v>1171542</v>
      </c>
      <c r="S32" s="644"/>
      <c r="T32" s="644"/>
      <c r="U32" s="644"/>
      <c r="V32" s="644"/>
      <c r="W32" s="644"/>
      <c r="X32" s="644"/>
      <c r="Y32" s="645"/>
      <c r="Z32" s="703">
        <v>9</v>
      </c>
      <c r="AA32" s="703"/>
      <c r="AB32" s="703"/>
      <c r="AC32" s="703"/>
      <c r="AD32" s="704" t="s">
        <v>170</v>
      </c>
      <c r="AE32" s="704"/>
      <c r="AF32" s="704"/>
      <c r="AG32" s="704"/>
      <c r="AH32" s="704"/>
      <c r="AI32" s="704"/>
      <c r="AJ32" s="704"/>
      <c r="AK32" s="704"/>
      <c r="AL32" s="646" t="s">
        <v>170</v>
      </c>
      <c r="AM32" s="647"/>
      <c r="AN32" s="647"/>
      <c r="AO32" s="705"/>
      <c r="AP32" s="735"/>
      <c r="AQ32" s="736"/>
      <c r="AR32" s="736"/>
      <c r="AS32" s="736"/>
      <c r="AT32" s="739"/>
      <c r="AU32" s="211"/>
      <c r="AV32" s="211"/>
      <c r="AW32" s="211"/>
      <c r="AX32" s="653" t="s">
        <v>313</v>
      </c>
      <c r="AY32" s="654"/>
      <c r="AZ32" s="654"/>
      <c r="BA32" s="654"/>
      <c r="BB32" s="654"/>
      <c r="BC32" s="654"/>
      <c r="BD32" s="654"/>
      <c r="BE32" s="654"/>
      <c r="BF32" s="655"/>
      <c r="BG32" s="718">
        <v>98.6</v>
      </c>
      <c r="BH32" s="657"/>
      <c r="BI32" s="657"/>
      <c r="BJ32" s="657"/>
      <c r="BK32" s="657"/>
      <c r="BL32" s="657"/>
      <c r="BM32" s="701">
        <v>89.7</v>
      </c>
      <c r="BN32" s="657"/>
      <c r="BO32" s="657"/>
      <c r="BP32" s="657"/>
      <c r="BQ32" s="694"/>
      <c r="BR32" s="718">
        <v>98.5</v>
      </c>
      <c r="BS32" s="657"/>
      <c r="BT32" s="657"/>
      <c r="BU32" s="657"/>
      <c r="BV32" s="657"/>
      <c r="BW32" s="657"/>
      <c r="BX32" s="701">
        <v>89</v>
      </c>
      <c r="BY32" s="657"/>
      <c r="BZ32" s="657"/>
      <c r="CA32" s="657"/>
      <c r="CB32" s="694"/>
      <c r="CD32" s="729"/>
      <c r="CE32" s="730"/>
      <c r="CF32" s="685" t="s">
        <v>314</v>
      </c>
      <c r="CG32" s="682"/>
      <c r="CH32" s="682"/>
      <c r="CI32" s="682"/>
      <c r="CJ32" s="682"/>
      <c r="CK32" s="682"/>
      <c r="CL32" s="682"/>
      <c r="CM32" s="682"/>
      <c r="CN32" s="682"/>
      <c r="CO32" s="682"/>
      <c r="CP32" s="682"/>
      <c r="CQ32" s="683"/>
      <c r="CR32" s="641" t="s">
        <v>252</v>
      </c>
      <c r="CS32" s="644"/>
      <c r="CT32" s="644"/>
      <c r="CU32" s="644"/>
      <c r="CV32" s="644"/>
      <c r="CW32" s="644"/>
      <c r="CX32" s="644"/>
      <c r="CY32" s="645"/>
      <c r="CZ32" s="646" t="s">
        <v>122</v>
      </c>
      <c r="DA32" s="675"/>
      <c r="DB32" s="675"/>
      <c r="DC32" s="676"/>
      <c r="DD32" s="649" t="s">
        <v>122</v>
      </c>
      <c r="DE32" s="644"/>
      <c r="DF32" s="644"/>
      <c r="DG32" s="644"/>
      <c r="DH32" s="644"/>
      <c r="DI32" s="644"/>
      <c r="DJ32" s="644"/>
      <c r="DK32" s="645"/>
      <c r="DL32" s="649" t="s">
        <v>170</v>
      </c>
      <c r="DM32" s="644"/>
      <c r="DN32" s="644"/>
      <c r="DO32" s="644"/>
      <c r="DP32" s="644"/>
      <c r="DQ32" s="644"/>
      <c r="DR32" s="644"/>
      <c r="DS32" s="644"/>
      <c r="DT32" s="644"/>
      <c r="DU32" s="644"/>
      <c r="DV32" s="645"/>
      <c r="DW32" s="646" t="s">
        <v>170</v>
      </c>
      <c r="DX32" s="675"/>
      <c r="DY32" s="675"/>
      <c r="DZ32" s="675"/>
      <c r="EA32" s="675"/>
      <c r="EB32" s="675"/>
      <c r="EC32" s="677"/>
    </row>
    <row r="33" spans="2:133" ht="11.25" customHeight="1">
      <c r="B33" s="638" t="s">
        <v>315</v>
      </c>
      <c r="C33" s="639"/>
      <c r="D33" s="639"/>
      <c r="E33" s="639"/>
      <c r="F33" s="639"/>
      <c r="G33" s="639"/>
      <c r="H33" s="639"/>
      <c r="I33" s="639"/>
      <c r="J33" s="639"/>
      <c r="K33" s="639"/>
      <c r="L33" s="639"/>
      <c r="M33" s="639"/>
      <c r="N33" s="639"/>
      <c r="O33" s="639"/>
      <c r="P33" s="639"/>
      <c r="Q33" s="640"/>
      <c r="R33" s="641">
        <v>1153966</v>
      </c>
      <c r="S33" s="644"/>
      <c r="T33" s="644"/>
      <c r="U33" s="644"/>
      <c r="V33" s="644"/>
      <c r="W33" s="644"/>
      <c r="X33" s="644"/>
      <c r="Y33" s="645"/>
      <c r="Z33" s="703">
        <v>8.8000000000000007</v>
      </c>
      <c r="AA33" s="703"/>
      <c r="AB33" s="703"/>
      <c r="AC33" s="703"/>
      <c r="AD33" s="704" t="s">
        <v>122</v>
      </c>
      <c r="AE33" s="704"/>
      <c r="AF33" s="704"/>
      <c r="AG33" s="704"/>
      <c r="AH33" s="704"/>
      <c r="AI33" s="704"/>
      <c r="AJ33" s="704"/>
      <c r="AK33" s="704"/>
      <c r="AL33" s="646" t="s">
        <v>170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316</v>
      </c>
      <c r="CE33" s="682"/>
      <c r="CF33" s="682"/>
      <c r="CG33" s="682"/>
      <c r="CH33" s="682"/>
      <c r="CI33" s="682"/>
      <c r="CJ33" s="682"/>
      <c r="CK33" s="682"/>
      <c r="CL33" s="682"/>
      <c r="CM33" s="682"/>
      <c r="CN33" s="682"/>
      <c r="CO33" s="682"/>
      <c r="CP33" s="682"/>
      <c r="CQ33" s="683"/>
      <c r="CR33" s="641">
        <v>5303077</v>
      </c>
      <c r="CS33" s="642"/>
      <c r="CT33" s="642"/>
      <c r="CU33" s="642"/>
      <c r="CV33" s="642"/>
      <c r="CW33" s="642"/>
      <c r="CX33" s="642"/>
      <c r="CY33" s="643"/>
      <c r="CZ33" s="646">
        <v>45</v>
      </c>
      <c r="DA33" s="675"/>
      <c r="DB33" s="675"/>
      <c r="DC33" s="676"/>
      <c r="DD33" s="649">
        <v>4342196</v>
      </c>
      <c r="DE33" s="642"/>
      <c r="DF33" s="642"/>
      <c r="DG33" s="642"/>
      <c r="DH33" s="642"/>
      <c r="DI33" s="642"/>
      <c r="DJ33" s="642"/>
      <c r="DK33" s="643"/>
      <c r="DL33" s="649">
        <v>3033918</v>
      </c>
      <c r="DM33" s="642"/>
      <c r="DN33" s="642"/>
      <c r="DO33" s="642"/>
      <c r="DP33" s="642"/>
      <c r="DQ33" s="642"/>
      <c r="DR33" s="642"/>
      <c r="DS33" s="642"/>
      <c r="DT33" s="642"/>
      <c r="DU33" s="642"/>
      <c r="DV33" s="643"/>
      <c r="DW33" s="646">
        <v>44.7</v>
      </c>
      <c r="DX33" s="675"/>
      <c r="DY33" s="675"/>
      <c r="DZ33" s="675"/>
      <c r="EA33" s="675"/>
      <c r="EB33" s="675"/>
      <c r="EC33" s="677"/>
    </row>
    <row r="34" spans="2:133" ht="11.25" customHeight="1">
      <c r="B34" s="638" t="s">
        <v>317</v>
      </c>
      <c r="C34" s="639"/>
      <c r="D34" s="639"/>
      <c r="E34" s="639"/>
      <c r="F34" s="639"/>
      <c r="G34" s="639"/>
      <c r="H34" s="639"/>
      <c r="I34" s="639"/>
      <c r="J34" s="639"/>
      <c r="K34" s="639"/>
      <c r="L34" s="639"/>
      <c r="M34" s="639"/>
      <c r="N34" s="639"/>
      <c r="O34" s="639"/>
      <c r="P34" s="639"/>
      <c r="Q34" s="640"/>
      <c r="R34" s="641">
        <v>127589</v>
      </c>
      <c r="S34" s="644"/>
      <c r="T34" s="644"/>
      <c r="U34" s="644"/>
      <c r="V34" s="644"/>
      <c r="W34" s="644"/>
      <c r="X34" s="644"/>
      <c r="Y34" s="645"/>
      <c r="Z34" s="703">
        <v>1</v>
      </c>
      <c r="AA34" s="703"/>
      <c r="AB34" s="703"/>
      <c r="AC34" s="703"/>
      <c r="AD34" s="704">
        <v>3765</v>
      </c>
      <c r="AE34" s="704"/>
      <c r="AF34" s="704"/>
      <c r="AG34" s="704"/>
      <c r="AH34" s="704"/>
      <c r="AI34" s="704"/>
      <c r="AJ34" s="704"/>
      <c r="AK34" s="704"/>
      <c r="AL34" s="646">
        <v>0.1</v>
      </c>
      <c r="AM34" s="647"/>
      <c r="AN34" s="647"/>
      <c r="AO34" s="705"/>
      <c r="AP34" s="214"/>
      <c r="AQ34" s="715" t="s">
        <v>318</v>
      </c>
      <c r="AR34" s="716"/>
      <c r="AS34" s="716"/>
      <c r="AT34" s="716"/>
      <c r="AU34" s="716"/>
      <c r="AV34" s="716"/>
      <c r="AW34" s="716"/>
      <c r="AX34" s="716"/>
      <c r="AY34" s="716"/>
      <c r="AZ34" s="716"/>
      <c r="BA34" s="716"/>
      <c r="BB34" s="716"/>
      <c r="BC34" s="716"/>
      <c r="BD34" s="716"/>
      <c r="BE34" s="716"/>
      <c r="BF34" s="717"/>
      <c r="BG34" s="715" t="s">
        <v>319</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320</v>
      </c>
      <c r="CE34" s="682"/>
      <c r="CF34" s="682"/>
      <c r="CG34" s="682"/>
      <c r="CH34" s="682"/>
      <c r="CI34" s="682"/>
      <c r="CJ34" s="682"/>
      <c r="CK34" s="682"/>
      <c r="CL34" s="682"/>
      <c r="CM34" s="682"/>
      <c r="CN34" s="682"/>
      <c r="CO34" s="682"/>
      <c r="CP34" s="682"/>
      <c r="CQ34" s="683"/>
      <c r="CR34" s="641">
        <v>1688332</v>
      </c>
      <c r="CS34" s="644"/>
      <c r="CT34" s="644"/>
      <c r="CU34" s="644"/>
      <c r="CV34" s="644"/>
      <c r="CW34" s="644"/>
      <c r="CX34" s="644"/>
      <c r="CY34" s="645"/>
      <c r="CZ34" s="646">
        <v>14.3</v>
      </c>
      <c r="DA34" s="675"/>
      <c r="DB34" s="675"/>
      <c r="DC34" s="676"/>
      <c r="DD34" s="649">
        <v>1412668</v>
      </c>
      <c r="DE34" s="644"/>
      <c r="DF34" s="644"/>
      <c r="DG34" s="644"/>
      <c r="DH34" s="644"/>
      <c r="DI34" s="644"/>
      <c r="DJ34" s="644"/>
      <c r="DK34" s="645"/>
      <c r="DL34" s="649">
        <v>1211029</v>
      </c>
      <c r="DM34" s="644"/>
      <c r="DN34" s="644"/>
      <c r="DO34" s="644"/>
      <c r="DP34" s="644"/>
      <c r="DQ34" s="644"/>
      <c r="DR34" s="644"/>
      <c r="DS34" s="644"/>
      <c r="DT34" s="644"/>
      <c r="DU34" s="644"/>
      <c r="DV34" s="645"/>
      <c r="DW34" s="646">
        <v>17.899999999999999</v>
      </c>
      <c r="DX34" s="675"/>
      <c r="DY34" s="675"/>
      <c r="DZ34" s="675"/>
      <c r="EA34" s="675"/>
      <c r="EB34" s="675"/>
      <c r="EC34" s="677"/>
    </row>
    <row r="35" spans="2:133" ht="11.25" customHeight="1">
      <c r="B35" s="638" t="s">
        <v>321</v>
      </c>
      <c r="C35" s="639"/>
      <c r="D35" s="639"/>
      <c r="E35" s="639"/>
      <c r="F35" s="639"/>
      <c r="G35" s="639"/>
      <c r="H35" s="639"/>
      <c r="I35" s="639"/>
      <c r="J35" s="639"/>
      <c r="K35" s="639"/>
      <c r="L35" s="639"/>
      <c r="M35" s="639"/>
      <c r="N35" s="639"/>
      <c r="O35" s="639"/>
      <c r="P35" s="639"/>
      <c r="Q35" s="640"/>
      <c r="R35" s="641">
        <v>914484</v>
      </c>
      <c r="S35" s="644"/>
      <c r="T35" s="644"/>
      <c r="U35" s="644"/>
      <c r="V35" s="644"/>
      <c r="W35" s="644"/>
      <c r="X35" s="644"/>
      <c r="Y35" s="645"/>
      <c r="Z35" s="703">
        <v>7</v>
      </c>
      <c r="AA35" s="703"/>
      <c r="AB35" s="703"/>
      <c r="AC35" s="703"/>
      <c r="AD35" s="704" t="s">
        <v>170</v>
      </c>
      <c r="AE35" s="704"/>
      <c r="AF35" s="704"/>
      <c r="AG35" s="704"/>
      <c r="AH35" s="704"/>
      <c r="AI35" s="704"/>
      <c r="AJ35" s="704"/>
      <c r="AK35" s="704"/>
      <c r="AL35" s="646" t="s">
        <v>122</v>
      </c>
      <c r="AM35" s="647"/>
      <c r="AN35" s="647"/>
      <c r="AO35" s="705"/>
      <c r="AP35" s="214"/>
      <c r="AQ35" s="709" t="s">
        <v>322</v>
      </c>
      <c r="AR35" s="710"/>
      <c r="AS35" s="710"/>
      <c r="AT35" s="710"/>
      <c r="AU35" s="710"/>
      <c r="AV35" s="710"/>
      <c r="AW35" s="710"/>
      <c r="AX35" s="710"/>
      <c r="AY35" s="711"/>
      <c r="AZ35" s="706">
        <v>1483739</v>
      </c>
      <c r="BA35" s="707"/>
      <c r="BB35" s="707"/>
      <c r="BC35" s="707"/>
      <c r="BD35" s="707"/>
      <c r="BE35" s="707"/>
      <c r="BF35" s="708"/>
      <c r="BG35" s="712" t="s">
        <v>323</v>
      </c>
      <c r="BH35" s="713"/>
      <c r="BI35" s="713"/>
      <c r="BJ35" s="713"/>
      <c r="BK35" s="713"/>
      <c r="BL35" s="713"/>
      <c r="BM35" s="713"/>
      <c r="BN35" s="713"/>
      <c r="BO35" s="713"/>
      <c r="BP35" s="713"/>
      <c r="BQ35" s="713"/>
      <c r="BR35" s="713"/>
      <c r="BS35" s="713"/>
      <c r="BT35" s="713"/>
      <c r="BU35" s="714"/>
      <c r="BV35" s="706">
        <v>63055</v>
      </c>
      <c r="BW35" s="707"/>
      <c r="BX35" s="707"/>
      <c r="BY35" s="707"/>
      <c r="BZ35" s="707"/>
      <c r="CA35" s="707"/>
      <c r="CB35" s="708"/>
      <c r="CD35" s="685" t="s">
        <v>324</v>
      </c>
      <c r="CE35" s="682"/>
      <c r="CF35" s="682"/>
      <c r="CG35" s="682"/>
      <c r="CH35" s="682"/>
      <c r="CI35" s="682"/>
      <c r="CJ35" s="682"/>
      <c r="CK35" s="682"/>
      <c r="CL35" s="682"/>
      <c r="CM35" s="682"/>
      <c r="CN35" s="682"/>
      <c r="CO35" s="682"/>
      <c r="CP35" s="682"/>
      <c r="CQ35" s="683"/>
      <c r="CR35" s="641">
        <v>43317</v>
      </c>
      <c r="CS35" s="642"/>
      <c r="CT35" s="642"/>
      <c r="CU35" s="642"/>
      <c r="CV35" s="642"/>
      <c r="CW35" s="642"/>
      <c r="CX35" s="642"/>
      <c r="CY35" s="643"/>
      <c r="CZ35" s="646">
        <v>0.4</v>
      </c>
      <c r="DA35" s="675"/>
      <c r="DB35" s="675"/>
      <c r="DC35" s="676"/>
      <c r="DD35" s="649">
        <v>34886</v>
      </c>
      <c r="DE35" s="642"/>
      <c r="DF35" s="642"/>
      <c r="DG35" s="642"/>
      <c r="DH35" s="642"/>
      <c r="DI35" s="642"/>
      <c r="DJ35" s="642"/>
      <c r="DK35" s="643"/>
      <c r="DL35" s="649">
        <v>34886</v>
      </c>
      <c r="DM35" s="642"/>
      <c r="DN35" s="642"/>
      <c r="DO35" s="642"/>
      <c r="DP35" s="642"/>
      <c r="DQ35" s="642"/>
      <c r="DR35" s="642"/>
      <c r="DS35" s="642"/>
      <c r="DT35" s="642"/>
      <c r="DU35" s="642"/>
      <c r="DV35" s="643"/>
      <c r="DW35" s="646">
        <v>0.5</v>
      </c>
      <c r="DX35" s="675"/>
      <c r="DY35" s="675"/>
      <c r="DZ35" s="675"/>
      <c r="EA35" s="675"/>
      <c r="EB35" s="675"/>
      <c r="EC35" s="677"/>
    </row>
    <row r="36" spans="2:133" ht="11.25" customHeight="1">
      <c r="B36" s="638" t="s">
        <v>325</v>
      </c>
      <c r="C36" s="639"/>
      <c r="D36" s="639"/>
      <c r="E36" s="639"/>
      <c r="F36" s="639"/>
      <c r="G36" s="639"/>
      <c r="H36" s="639"/>
      <c r="I36" s="639"/>
      <c r="J36" s="639"/>
      <c r="K36" s="639"/>
      <c r="L36" s="639"/>
      <c r="M36" s="639"/>
      <c r="N36" s="639"/>
      <c r="O36" s="639"/>
      <c r="P36" s="639"/>
      <c r="Q36" s="640"/>
      <c r="R36" s="641" t="s">
        <v>170</v>
      </c>
      <c r="S36" s="644"/>
      <c r="T36" s="644"/>
      <c r="U36" s="644"/>
      <c r="V36" s="644"/>
      <c r="W36" s="644"/>
      <c r="X36" s="644"/>
      <c r="Y36" s="645"/>
      <c r="Z36" s="703" t="s">
        <v>252</v>
      </c>
      <c r="AA36" s="703"/>
      <c r="AB36" s="703"/>
      <c r="AC36" s="703"/>
      <c r="AD36" s="704" t="s">
        <v>170</v>
      </c>
      <c r="AE36" s="704"/>
      <c r="AF36" s="704"/>
      <c r="AG36" s="704"/>
      <c r="AH36" s="704"/>
      <c r="AI36" s="704"/>
      <c r="AJ36" s="704"/>
      <c r="AK36" s="704"/>
      <c r="AL36" s="646" t="s">
        <v>122</v>
      </c>
      <c r="AM36" s="647"/>
      <c r="AN36" s="647"/>
      <c r="AO36" s="705"/>
      <c r="AQ36" s="678" t="s">
        <v>326</v>
      </c>
      <c r="AR36" s="679"/>
      <c r="AS36" s="679"/>
      <c r="AT36" s="679"/>
      <c r="AU36" s="679"/>
      <c r="AV36" s="679"/>
      <c r="AW36" s="679"/>
      <c r="AX36" s="679"/>
      <c r="AY36" s="680"/>
      <c r="AZ36" s="641">
        <v>341028</v>
      </c>
      <c r="BA36" s="644"/>
      <c r="BB36" s="644"/>
      <c r="BC36" s="644"/>
      <c r="BD36" s="642"/>
      <c r="BE36" s="642"/>
      <c r="BF36" s="681"/>
      <c r="BG36" s="685" t="s">
        <v>327</v>
      </c>
      <c r="BH36" s="682"/>
      <c r="BI36" s="682"/>
      <c r="BJ36" s="682"/>
      <c r="BK36" s="682"/>
      <c r="BL36" s="682"/>
      <c r="BM36" s="682"/>
      <c r="BN36" s="682"/>
      <c r="BO36" s="682"/>
      <c r="BP36" s="682"/>
      <c r="BQ36" s="682"/>
      <c r="BR36" s="682"/>
      <c r="BS36" s="682"/>
      <c r="BT36" s="682"/>
      <c r="BU36" s="683"/>
      <c r="BV36" s="641">
        <v>18164</v>
      </c>
      <c r="BW36" s="644"/>
      <c r="BX36" s="644"/>
      <c r="BY36" s="644"/>
      <c r="BZ36" s="644"/>
      <c r="CA36" s="644"/>
      <c r="CB36" s="684"/>
      <c r="CD36" s="685" t="s">
        <v>328</v>
      </c>
      <c r="CE36" s="682"/>
      <c r="CF36" s="682"/>
      <c r="CG36" s="682"/>
      <c r="CH36" s="682"/>
      <c r="CI36" s="682"/>
      <c r="CJ36" s="682"/>
      <c r="CK36" s="682"/>
      <c r="CL36" s="682"/>
      <c r="CM36" s="682"/>
      <c r="CN36" s="682"/>
      <c r="CO36" s="682"/>
      <c r="CP36" s="682"/>
      <c r="CQ36" s="683"/>
      <c r="CR36" s="641">
        <v>1307834</v>
      </c>
      <c r="CS36" s="644"/>
      <c r="CT36" s="644"/>
      <c r="CU36" s="644"/>
      <c r="CV36" s="644"/>
      <c r="CW36" s="644"/>
      <c r="CX36" s="644"/>
      <c r="CY36" s="645"/>
      <c r="CZ36" s="646">
        <v>11.1</v>
      </c>
      <c r="DA36" s="675"/>
      <c r="DB36" s="675"/>
      <c r="DC36" s="676"/>
      <c r="DD36" s="649">
        <v>1160130</v>
      </c>
      <c r="DE36" s="644"/>
      <c r="DF36" s="644"/>
      <c r="DG36" s="644"/>
      <c r="DH36" s="644"/>
      <c r="DI36" s="644"/>
      <c r="DJ36" s="644"/>
      <c r="DK36" s="645"/>
      <c r="DL36" s="649">
        <v>974240</v>
      </c>
      <c r="DM36" s="644"/>
      <c r="DN36" s="644"/>
      <c r="DO36" s="644"/>
      <c r="DP36" s="644"/>
      <c r="DQ36" s="644"/>
      <c r="DR36" s="644"/>
      <c r="DS36" s="644"/>
      <c r="DT36" s="644"/>
      <c r="DU36" s="644"/>
      <c r="DV36" s="645"/>
      <c r="DW36" s="646">
        <v>14.4</v>
      </c>
      <c r="DX36" s="675"/>
      <c r="DY36" s="675"/>
      <c r="DZ36" s="675"/>
      <c r="EA36" s="675"/>
      <c r="EB36" s="675"/>
      <c r="EC36" s="677"/>
    </row>
    <row r="37" spans="2:133" ht="11.25" customHeight="1">
      <c r="B37" s="638" t="s">
        <v>329</v>
      </c>
      <c r="C37" s="639"/>
      <c r="D37" s="639"/>
      <c r="E37" s="639"/>
      <c r="F37" s="639"/>
      <c r="G37" s="639"/>
      <c r="H37" s="639"/>
      <c r="I37" s="639"/>
      <c r="J37" s="639"/>
      <c r="K37" s="639"/>
      <c r="L37" s="639"/>
      <c r="M37" s="639"/>
      <c r="N37" s="639"/>
      <c r="O37" s="639"/>
      <c r="P37" s="639"/>
      <c r="Q37" s="640"/>
      <c r="R37" s="641">
        <v>327284</v>
      </c>
      <c r="S37" s="644"/>
      <c r="T37" s="644"/>
      <c r="U37" s="644"/>
      <c r="V37" s="644"/>
      <c r="W37" s="644"/>
      <c r="X37" s="644"/>
      <c r="Y37" s="645"/>
      <c r="Z37" s="703">
        <v>2.5</v>
      </c>
      <c r="AA37" s="703"/>
      <c r="AB37" s="703"/>
      <c r="AC37" s="703"/>
      <c r="AD37" s="704" t="s">
        <v>122</v>
      </c>
      <c r="AE37" s="704"/>
      <c r="AF37" s="704"/>
      <c r="AG37" s="704"/>
      <c r="AH37" s="704"/>
      <c r="AI37" s="704"/>
      <c r="AJ37" s="704"/>
      <c r="AK37" s="704"/>
      <c r="AL37" s="646" t="s">
        <v>252</v>
      </c>
      <c r="AM37" s="647"/>
      <c r="AN37" s="647"/>
      <c r="AO37" s="705"/>
      <c r="AQ37" s="678" t="s">
        <v>330</v>
      </c>
      <c r="AR37" s="679"/>
      <c r="AS37" s="679"/>
      <c r="AT37" s="679"/>
      <c r="AU37" s="679"/>
      <c r="AV37" s="679"/>
      <c r="AW37" s="679"/>
      <c r="AX37" s="679"/>
      <c r="AY37" s="680"/>
      <c r="AZ37" s="641">
        <v>143480</v>
      </c>
      <c r="BA37" s="644"/>
      <c r="BB37" s="644"/>
      <c r="BC37" s="644"/>
      <c r="BD37" s="642"/>
      <c r="BE37" s="642"/>
      <c r="BF37" s="681"/>
      <c r="BG37" s="685" t="s">
        <v>331</v>
      </c>
      <c r="BH37" s="682"/>
      <c r="BI37" s="682"/>
      <c r="BJ37" s="682"/>
      <c r="BK37" s="682"/>
      <c r="BL37" s="682"/>
      <c r="BM37" s="682"/>
      <c r="BN37" s="682"/>
      <c r="BO37" s="682"/>
      <c r="BP37" s="682"/>
      <c r="BQ37" s="682"/>
      <c r="BR37" s="682"/>
      <c r="BS37" s="682"/>
      <c r="BT37" s="682"/>
      <c r="BU37" s="683"/>
      <c r="BV37" s="641">
        <v>3096</v>
      </c>
      <c r="BW37" s="644"/>
      <c r="BX37" s="644"/>
      <c r="BY37" s="644"/>
      <c r="BZ37" s="644"/>
      <c r="CA37" s="644"/>
      <c r="CB37" s="684"/>
      <c r="CD37" s="685" t="s">
        <v>332</v>
      </c>
      <c r="CE37" s="682"/>
      <c r="CF37" s="682"/>
      <c r="CG37" s="682"/>
      <c r="CH37" s="682"/>
      <c r="CI37" s="682"/>
      <c r="CJ37" s="682"/>
      <c r="CK37" s="682"/>
      <c r="CL37" s="682"/>
      <c r="CM37" s="682"/>
      <c r="CN37" s="682"/>
      <c r="CO37" s="682"/>
      <c r="CP37" s="682"/>
      <c r="CQ37" s="683"/>
      <c r="CR37" s="641">
        <v>639411</v>
      </c>
      <c r="CS37" s="642"/>
      <c r="CT37" s="642"/>
      <c r="CU37" s="642"/>
      <c r="CV37" s="642"/>
      <c r="CW37" s="642"/>
      <c r="CX37" s="642"/>
      <c r="CY37" s="643"/>
      <c r="CZ37" s="646">
        <v>5.4</v>
      </c>
      <c r="DA37" s="675"/>
      <c r="DB37" s="675"/>
      <c r="DC37" s="676"/>
      <c r="DD37" s="649">
        <v>639411</v>
      </c>
      <c r="DE37" s="642"/>
      <c r="DF37" s="642"/>
      <c r="DG37" s="642"/>
      <c r="DH37" s="642"/>
      <c r="DI37" s="642"/>
      <c r="DJ37" s="642"/>
      <c r="DK37" s="643"/>
      <c r="DL37" s="649">
        <v>622485</v>
      </c>
      <c r="DM37" s="642"/>
      <c r="DN37" s="642"/>
      <c r="DO37" s="642"/>
      <c r="DP37" s="642"/>
      <c r="DQ37" s="642"/>
      <c r="DR37" s="642"/>
      <c r="DS37" s="642"/>
      <c r="DT37" s="642"/>
      <c r="DU37" s="642"/>
      <c r="DV37" s="643"/>
      <c r="DW37" s="646">
        <v>9.1999999999999993</v>
      </c>
      <c r="DX37" s="675"/>
      <c r="DY37" s="675"/>
      <c r="DZ37" s="675"/>
      <c r="EA37" s="675"/>
      <c r="EB37" s="675"/>
      <c r="EC37" s="677"/>
    </row>
    <row r="38" spans="2:133" ht="11.25" customHeight="1">
      <c r="B38" s="653" t="s">
        <v>333</v>
      </c>
      <c r="C38" s="654"/>
      <c r="D38" s="654"/>
      <c r="E38" s="654"/>
      <c r="F38" s="654"/>
      <c r="G38" s="654"/>
      <c r="H38" s="654"/>
      <c r="I38" s="654"/>
      <c r="J38" s="654"/>
      <c r="K38" s="654"/>
      <c r="L38" s="654"/>
      <c r="M38" s="654"/>
      <c r="N38" s="654"/>
      <c r="O38" s="654"/>
      <c r="P38" s="654"/>
      <c r="Q38" s="655"/>
      <c r="R38" s="656">
        <v>13068304</v>
      </c>
      <c r="S38" s="693"/>
      <c r="T38" s="693"/>
      <c r="U38" s="693"/>
      <c r="V38" s="693"/>
      <c r="W38" s="693"/>
      <c r="X38" s="693"/>
      <c r="Y38" s="698"/>
      <c r="Z38" s="699">
        <v>100</v>
      </c>
      <c r="AA38" s="699"/>
      <c r="AB38" s="699"/>
      <c r="AC38" s="699"/>
      <c r="AD38" s="700">
        <v>6456176</v>
      </c>
      <c r="AE38" s="700"/>
      <c r="AF38" s="700"/>
      <c r="AG38" s="700"/>
      <c r="AH38" s="700"/>
      <c r="AI38" s="700"/>
      <c r="AJ38" s="700"/>
      <c r="AK38" s="700"/>
      <c r="AL38" s="659">
        <v>100</v>
      </c>
      <c r="AM38" s="701"/>
      <c r="AN38" s="701"/>
      <c r="AO38" s="702"/>
      <c r="AQ38" s="678" t="s">
        <v>334</v>
      </c>
      <c r="AR38" s="679"/>
      <c r="AS38" s="679"/>
      <c r="AT38" s="679"/>
      <c r="AU38" s="679"/>
      <c r="AV38" s="679"/>
      <c r="AW38" s="679"/>
      <c r="AX38" s="679"/>
      <c r="AY38" s="680"/>
      <c r="AZ38" s="641">
        <v>382</v>
      </c>
      <c r="BA38" s="644"/>
      <c r="BB38" s="644"/>
      <c r="BC38" s="644"/>
      <c r="BD38" s="642"/>
      <c r="BE38" s="642"/>
      <c r="BF38" s="681"/>
      <c r="BG38" s="685" t="s">
        <v>335</v>
      </c>
      <c r="BH38" s="682"/>
      <c r="BI38" s="682"/>
      <c r="BJ38" s="682"/>
      <c r="BK38" s="682"/>
      <c r="BL38" s="682"/>
      <c r="BM38" s="682"/>
      <c r="BN38" s="682"/>
      <c r="BO38" s="682"/>
      <c r="BP38" s="682"/>
      <c r="BQ38" s="682"/>
      <c r="BR38" s="682"/>
      <c r="BS38" s="682"/>
      <c r="BT38" s="682"/>
      <c r="BU38" s="683"/>
      <c r="BV38" s="641">
        <v>5050</v>
      </c>
      <c r="BW38" s="644"/>
      <c r="BX38" s="644"/>
      <c r="BY38" s="644"/>
      <c r="BZ38" s="644"/>
      <c r="CA38" s="644"/>
      <c r="CB38" s="684"/>
      <c r="CD38" s="685" t="s">
        <v>336</v>
      </c>
      <c r="CE38" s="682"/>
      <c r="CF38" s="682"/>
      <c r="CG38" s="682"/>
      <c r="CH38" s="682"/>
      <c r="CI38" s="682"/>
      <c r="CJ38" s="682"/>
      <c r="CK38" s="682"/>
      <c r="CL38" s="682"/>
      <c r="CM38" s="682"/>
      <c r="CN38" s="682"/>
      <c r="CO38" s="682"/>
      <c r="CP38" s="682"/>
      <c r="CQ38" s="683"/>
      <c r="CR38" s="641">
        <v>1142329</v>
      </c>
      <c r="CS38" s="644"/>
      <c r="CT38" s="644"/>
      <c r="CU38" s="644"/>
      <c r="CV38" s="644"/>
      <c r="CW38" s="644"/>
      <c r="CX38" s="644"/>
      <c r="CY38" s="645"/>
      <c r="CZ38" s="646">
        <v>9.6999999999999993</v>
      </c>
      <c r="DA38" s="675"/>
      <c r="DB38" s="675"/>
      <c r="DC38" s="676"/>
      <c r="DD38" s="649">
        <v>980425</v>
      </c>
      <c r="DE38" s="644"/>
      <c r="DF38" s="644"/>
      <c r="DG38" s="644"/>
      <c r="DH38" s="644"/>
      <c r="DI38" s="644"/>
      <c r="DJ38" s="644"/>
      <c r="DK38" s="645"/>
      <c r="DL38" s="649">
        <v>811659</v>
      </c>
      <c r="DM38" s="644"/>
      <c r="DN38" s="644"/>
      <c r="DO38" s="644"/>
      <c r="DP38" s="644"/>
      <c r="DQ38" s="644"/>
      <c r="DR38" s="644"/>
      <c r="DS38" s="644"/>
      <c r="DT38" s="644"/>
      <c r="DU38" s="644"/>
      <c r="DV38" s="645"/>
      <c r="DW38" s="646">
        <v>12</v>
      </c>
      <c r="DX38" s="675"/>
      <c r="DY38" s="675"/>
      <c r="DZ38" s="675"/>
      <c r="EA38" s="675"/>
      <c r="EB38" s="675"/>
      <c r="EC38" s="677"/>
    </row>
    <row r="39" spans="2:133" ht="11.25" customHeight="1">
      <c r="AQ39" s="678" t="s">
        <v>337</v>
      </c>
      <c r="AR39" s="679"/>
      <c r="AS39" s="679"/>
      <c r="AT39" s="679"/>
      <c r="AU39" s="679"/>
      <c r="AV39" s="679"/>
      <c r="AW39" s="679"/>
      <c r="AX39" s="679"/>
      <c r="AY39" s="680"/>
      <c r="AZ39" s="641" t="s">
        <v>122</v>
      </c>
      <c r="BA39" s="644"/>
      <c r="BB39" s="644"/>
      <c r="BC39" s="644"/>
      <c r="BD39" s="642"/>
      <c r="BE39" s="642"/>
      <c r="BF39" s="681"/>
      <c r="BG39" s="686" t="s">
        <v>338</v>
      </c>
      <c r="BH39" s="687"/>
      <c r="BI39" s="687"/>
      <c r="BJ39" s="687"/>
      <c r="BK39" s="687"/>
      <c r="BL39" s="215"/>
      <c r="BM39" s="682" t="s">
        <v>339</v>
      </c>
      <c r="BN39" s="682"/>
      <c r="BO39" s="682"/>
      <c r="BP39" s="682"/>
      <c r="BQ39" s="682"/>
      <c r="BR39" s="682"/>
      <c r="BS39" s="682"/>
      <c r="BT39" s="682"/>
      <c r="BU39" s="683"/>
      <c r="BV39" s="641">
        <v>80</v>
      </c>
      <c r="BW39" s="644"/>
      <c r="BX39" s="644"/>
      <c r="BY39" s="644"/>
      <c r="BZ39" s="644"/>
      <c r="CA39" s="644"/>
      <c r="CB39" s="684"/>
      <c r="CD39" s="685" t="s">
        <v>340</v>
      </c>
      <c r="CE39" s="682"/>
      <c r="CF39" s="682"/>
      <c r="CG39" s="682"/>
      <c r="CH39" s="682"/>
      <c r="CI39" s="682"/>
      <c r="CJ39" s="682"/>
      <c r="CK39" s="682"/>
      <c r="CL39" s="682"/>
      <c r="CM39" s="682"/>
      <c r="CN39" s="682"/>
      <c r="CO39" s="682"/>
      <c r="CP39" s="682"/>
      <c r="CQ39" s="683"/>
      <c r="CR39" s="641">
        <v>974851</v>
      </c>
      <c r="CS39" s="642"/>
      <c r="CT39" s="642"/>
      <c r="CU39" s="642"/>
      <c r="CV39" s="642"/>
      <c r="CW39" s="642"/>
      <c r="CX39" s="642"/>
      <c r="CY39" s="643"/>
      <c r="CZ39" s="646">
        <v>8.3000000000000007</v>
      </c>
      <c r="DA39" s="675"/>
      <c r="DB39" s="675"/>
      <c r="DC39" s="676"/>
      <c r="DD39" s="649">
        <v>741461</v>
      </c>
      <c r="DE39" s="642"/>
      <c r="DF39" s="642"/>
      <c r="DG39" s="642"/>
      <c r="DH39" s="642"/>
      <c r="DI39" s="642"/>
      <c r="DJ39" s="642"/>
      <c r="DK39" s="643"/>
      <c r="DL39" s="649" t="s">
        <v>122</v>
      </c>
      <c r="DM39" s="642"/>
      <c r="DN39" s="642"/>
      <c r="DO39" s="642"/>
      <c r="DP39" s="642"/>
      <c r="DQ39" s="642"/>
      <c r="DR39" s="642"/>
      <c r="DS39" s="642"/>
      <c r="DT39" s="642"/>
      <c r="DU39" s="642"/>
      <c r="DV39" s="643"/>
      <c r="DW39" s="646" t="s">
        <v>122</v>
      </c>
      <c r="DX39" s="675"/>
      <c r="DY39" s="675"/>
      <c r="DZ39" s="675"/>
      <c r="EA39" s="675"/>
      <c r="EB39" s="675"/>
      <c r="EC39" s="677"/>
    </row>
    <row r="40" spans="2:133" ht="11.25" customHeight="1">
      <c r="AQ40" s="678" t="s">
        <v>341</v>
      </c>
      <c r="AR40" s="679"/>
      <c r="AS40" s="679"/>
      <c r="AT40" s="679"/>
      <c r="AU40" s="679"/>
      <c r="AV40" s="679"/>
      <c r="AW40" s="679"/>
      <c r="AX40" s="679"/>
      <c r="AY40" s="680"/>
      <c r="AZ40" s="641">
        <v>182157</v>
      </c>
      <c r="BA40" s="644"/>
      <c r="BB40" s="644"/>
      <c r="BC40" s="644"/>
      <c r="BD40" s="642"/>
      <c r="BE40" s="642"/>
      <c r="BF40" s="681"/>
      <c r="BG40" s="686"/>
      <c r="BH40" s="687"/>
      <c r="BI40" s="687"/>
      <c r="BJ40" s="687"/>
      <c r="BK40" s="687"/>
      <c r="BL40" s="215"/>
      <c r="BM40" s="682" t="s">
        <v>342</v>
      </c>
      <c r="BN40" s="682"/>
      <c r="BO40" s="682"/>
      <c r="BP40" s="682"/>
      <c r="BQ40" s="682"/>
      <c r="BR40" s="682"/>
      <c r="BS40" s="682"/>
      <c r="BT40" s="682"/>
      <c r="BU40" s="683"/>
      <c r="BV40" s="641">
        <v>130</v>
      </c>
      <c r="BW40" s="644"/>
      <c r="BX40" s="644"/>
      <c r="BY40" s="644"/>
      <c r="BZ40" s="644"/>
      <c r="CA40" s="644"/>
      <c r="CB40" s="684"/>
      <c r="CD40" s="685" t="s">
        <v>343</v>
      </c>
      <c r="CE40" s="682"/>
      <c r="CF40" s="682"/>
      <c r="CG40" s="682"/>
      <c r="CH40" s="682"/>
      <c r="CI40" s="682"/>
      <c r="CJ40" s="682"/>
      <c r="CK40" s="682"/>
      <c r="CL40" s="682"/>
      <c r="CM40" s="682"/>
      <c r="CN40" s="682"/>
      <c r="CO40" s="682"/>
      <c r="CP40" s="682"/>
      <c r="CQ40" s="683"/>
      <c r="CR40" s="641">
        <v>146414</v>
      </c>
      <c r="CS40" s="644"/>
      <c r="CT40" s="644"/>
      <c r="CU40" s="644"/>
      <c r="CV40" s="644"/>
      <c r="CW40" s="644"/>
      <c r="CX40" s="644"/>
      <c r="CY40" s="645"/>
      <c r="CZ40" s="646">
        <v>1.2</v>
      </c>
      <c r="DA40" s="675"/>
      <c r="DB40" s="675"/>
      <c r="DC40" s="676"/>
      <c r="DD40" s="649">
        <v>12626</v>
      </c>
      <c r="DE40" s="644"/>
      <c r="DF40" s="644"/>
      <c r="DG40" s="644"/>
      <c r="DH40" s="644"/>
      <c r="DI40" s="644"/>
      <c r="DJ40" s="644"/>
      <c r="DK40" s="645"/>
      <c r="DL40" s="649">
        <v>2104</v>
      </c>
      <c r="DM40" s="644"/>
      <c r="DN40" s="644"/>
      <c r="DO40" s="644"/>
      <c r="DP40" s="644"/>
      <c r="DQ40" s="644"/>
      <c r="DR40" s="644"/>
      <c r="DS40" s="644"/>
      <c r="DT40" s="644"/>
      <c r="DU40" s="644"/>
      <c r="DV40" s="645"/>
      <c r="DW40" s="646">
        <v>0</v>
      </c>
      <c r="DX40" s="675"/>
      <c r="DY40" s="675"/>
      <c r="DZ40" s="675"/>
      <c r="EA40" s="675"/>
      <c r="EB40" s="675"/>
      <c r="EC40" s="677"/>
    </row>
    <row r="41" spans="2:133" ht="11.25" customHeight="1">
      <c r="AQ41" s="690" t="s">
        <v>344</v>
      </c>
      <c r="AR41" s="691"/>
      <c r="AS41" s="691"/>
      <c r="AT41" s="691"/>
      <c r="AU41" s="691"/>
      <c r="AV41" s="691"/>
      <c r="AW41" s="691"/>
      <c r="AX41" s="691"/>
      <c r="AY41" s="692"/>
      <c r="AZ41" s="656">
        <v>816692</v>
      </c>
      <c r="BA41" s="693"/>
      <c r="BB41" s="693"/>
      <c r="BC41" s="693"/>
      <c r="BD41" s="657"/>
      <c r="BE41" s="657"/>
      <c r="BF41" s="694"/>
      <c r="BG41" s="688"/>
      <c r="BH41" s="689"/>
      <c r="BI41" s="689"/>
      <c r="BJ41" s="689"/>
      <c r="BK41" s="689"/>
      <c r="BL41" s="216"/>
      <c r="BM41" s="695" t="s">
        <v>345</v>
      </c>
      <c r="BN41" s="695"/>
      <c r="BO41" s="695"/>
      <c r="BP41" s="695"/>
      <c r="BQ41" s="695"/>
      <c r="BR41" s="695"/>
      <c r="BS41" s="695"/>
      <c r="BT41" s="695"/>
      <c r="BU41" s="696"/>
      <c r="BV41" s="656">
        <v>365</v>
      </c>
      <c r="BW41" s="693"/>
      <c r="BX41" s="693"/>
      <c r="BY41" s="693"/>
      <c r="BZ41" s="693"/>
      <c r="CA41" s="693"/>
      <c r="CB41" s="697"/>
      <c r="CD41" s="685" t="s">
        <v>346</v>
      </c>
      <c r="CE41" s="682"/>
      <c r="CF41" s="682"/>
      <c r="CG41" s="682"/>
      <c r="CH41" s="682"/>
      <c r="CI41" s="682"/>
      <c r="CJ41" s="682"/>
      <c r="CK41" s="682"/>
      <c r="CL41" s="682"/>
      <c r="CM41" s="682"/>
      <c r="CN41" s="682"/>
      <c r="CO41" s="682"/>
      <c r="CP41" s="682"/>
      <c r="CQ41" s="683"/>
      <c r="CR41" s="641" t="s">
        <v>122</v>
      </c>
      <c r="CS41" s="642"/>
      <c r="CT41" s="642"/>
      <c r="CU41" s="642"/>
      <c r="CV41" s="642"/>
      <c r="CW41" s="642"/>
      <c r="CX41" s="642"/>
      <c r="CY41" s="643"/>
      <c r="CZ41" s="646" t="s">
        <v>122</v>
      </c>
      <c r="DA41" s="675"/>
      <c r="DB41" s="675"/>
      <c r="DC41" s="676"/>
      <c r="DD41" s="649" t="s">
        <v>122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348</v>
      </c>
      <c r="CE42" s="639"/>
      <c r="CF42" s="639"/>
      <c r="CG42" s="639"/>
      <c r="CH42" s="639"/>
      <c r="CI42" s="639"/>
      <c r="CJ42" s="639"/>
      <c r="CK42" s="639"/>
      <c r="CL42" s="639"/>
      <c r="CM42" s="639"/>
      <c r="CN42" s="639"/>
      <c r="CO42" s="639"/>
      <c r="CP42" s="639"/>
      <c r="CQ42" s="640"/>
      <c r="CR42" s="641">
        <v>2376285</v>
      </c>
      <c r="CS42" s="644"/>
      <c r="CT42" s="644"/>
      <c r="CU42" s="644"/>
      <c r="CV42" s="644"/>
      <c r="CW42" s="644"/>
      <c r="CX42" s="644"/>
      <c r="CY42" s="645"/>
      <c r="CZ42" s="646">
        <v>20.2</v>
      </c>
      <c r="DA42" s="647"/>
      <c r="DB42" s="647"/>
      <c r="DC42" s="648"/>
      <c r="DD42" s="649">
        <v>1119463</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350</v>
      </c>
      <c r="CE43" s="639"/>
      <c r="CF43" s="639"/>
      <c r="CG43" s="639"/>
      <c r="CH43" s="639"/>
      <c r="CI43" s="639"/>
      <c r="CJ43" s="639"/>
      <c r="CK43" s="639"/>
      <c r="CL43" s="639"/>
      <c r="CM43" s="639"/>
      <c r="CN43" s="639"/>
      <c r="CO43" s="639"/>
      <c r="CP43" s="639"/>
      <c r="CQ43" s="640"/>
      <c r="CR43" s="641">
        <v>53100</v>
      </c>
      <c r="CS43" s="642"/>
      <c r="CT43" s="642"/>
      <c r="CU43" s="642"/>
      <c r="CV43" s="642"/>
      <c r="CW43" s="642"/>
      <c r="CX43" s="642"/>
      <c r="CY43" s="643"/>
      <c r="CZ43" s="646">
        <v>0.5</v>
      </c>
      <c r="DA43" s="675"/>
      <c r="DB43" s="675"/>
      <c r="DC43" s="676"/>
      <c r="DD43" s="649">
        <v>53100</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351</v>
      </c>
      <c r="CD44" s="669" t="s">
        <v>302</v>
      </c>
      <c r="CE44" s="670"/>
      <c r="CF44" s="638" t="s">
        <v>352</v>
      </c>
      <c r="CG44" s="639"/>
      <c r="CH44" s="639"/>
      <c r="CI44" s="639"/>
      <c r="CJ44" s="639"/>
      <c r="CK44" s="639"/>
      <c r="CL44" s="639"/>
      <c r="CM44" s="639"/>
      <c r="CN44" s="639"/>
      <c r="CO44" s="639"/>
      <c r="CP44" s="639"/>
      <c r="CQ44" s="640"/>
      <c r="CR44" s="641">
        <v>2373505</v>
      </c>
      <c r="CS44" s="644"/>
      <c r="CT44" s="644"/>
      <c r="CU44" s="644"/>
      <c r="CV44" s="644"/>
      <c r="CW44" s="644"/>
      <c r="CX44" s="644"/>
      <c r="CY44" s="645"/>
      <c r="CZ44" s="646">
        <v>20.100000000000001</v>
      </c>
      <c r="DA44" s="647"/>
      <c r="DB44" s="647"/>
      <c r="DC44" s="648"/>
      <c r="DD44" s="649">
        <v>1118134</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353</v>
      </c>
      <c r="CG45" s="639"/>
      <c r="CH45" s="639"/>
      <c r="CI45" s="639"/>
      <c r="CJ45" s="639"/>
      <c r="CK45" s="639"/>
      <c r="CL45" s="639"/>
      <c r="CM45" s="639"/>
      <c r="CN45" s="639"/>
      <c r="CO45" s="639"/>
      <c r="CP45" s="639"/>
      <c r="CQ45" s="640"/>
      <c r="CR45" s="641">
        <v>327270</v>
      </c>
      <c r="CS45" s="642"/>
      <c r="CT45" s="642"/>
      <c r="CU45" s="642"/>
      <c r="CV45" s="642"/>
      <c r="CW45" s="642"/>
      <c r="CX45" s="642"/>
      <c r="CY45" s="643"/>
      <c r="CZ45" s="646">
        <v>2.8</v>
      </c>
      <c r="DA45" s="675"/>
      <c r="DB45" s="675"/>
      <c r="DC45" s="676"/>
      <c r="DD45" s="649">
        <v>91083</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354</v>
      </c>
      <c r="CG46" s="639"/>
      <c r="CH46" s="639"/>
      <c r="CI46" s="639"/>
      <c r="CJ46" s="639"/>
      <c r="CK46" s="639"/>
      <c r="CL46" s="639"/>
      <c r="CM46" s="639"/>
      <c r="CN46" s="639"/>
      <c r="CO46" s="639"/>
      <c r="CP46" s="639"/>
      <c r="CQ46" s="640"/>
      <c r="CR46" s="641">
        <v>2045465</v>
      </c>
      <c r="CS46" s="644"/>
      <c r="CT46" s="644"/>
      <c r="CU46" s="644"/>
      <c r="CV46" s="644"/>
      <c r="CW46" s="644"/>
      <c r="CX46" s="644"/>
      <c r="CY46" s="645"/>
      <c r="CZ46" s="646">
        <v>17.399999999999999</v>
      </c>
      <c r="DA46" s="647"/>
      <c r="DB46" s="647"/>
      <c r="DC46" s="648"/>
      <c r="DD46" s="649">
        <v>1026981</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355</v>
      </c>
      <c r="CG47" s="639"/>
      <c r="CH47" s="639"/>
      <c r="CI47" s="639"/>
      <c r="CJ47" s="639"/>
      <c r="CK47" s="639"/>
      <c r="CL47" s="639"/>
      <c r="CM47" s="639"/>
      <c r="CN47" s="639"/>
      <c r="CO47" s="639"/>
      <c r="CP47" s="639"/>
      <c r="CQ47" s="640"/>
      <c r="CR47" s="641">
        <v>2780</v>
      </c>
      <c r="CS47" s="642"/>
      <c r="CT47" s="642"/>
      <c r="CU47" s="642"/>
      <c r="CV47" s="642"/>
      <c r="CW47" s="642"/>
      <c r="CX47" s="642"/>
      <c r="CY47" s="643"/>
      <c r="CZ47" s="646">
        <v>0</v>
      </c>
      <c r="DA47" s="675"/>
      <c r="DB47" s="675"/>
      <c r="DC47" s="676"/>
      <c r="DD47" s="649">
        <v>1329</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356</v>
      </c>
      <c r="CG48" s="639"/>
      <c r="CH48" s="639"/>
      <c r="CI48" s="639"/>
      <c r="CJ48" s="639"/>
      <c r="CK48" s="639"/>
      <c r="CL48" s="639"/>
      <c r="CM48" s="639"/>
      <c r="CN48" s="639"/>
      <c r="CO48" s="639"/>
      <c r="CP48" s="639"/>
      <c r="CQ48" s="640"/>
      <c r="CR48" s="641" t="s">
        <v>122</v>
      </c>
      <c r="CS48" s="644"/>
      <c r="CT48" s="644"/>
      <c r="CU48" s="644"/>
      <c r="CV48" s="644"/>
      <c r="CW48" s="644"/>
      <c r="CX48" s="644"/>
      <c r="CY48" s="645"/>
      <c r="CZ48" s="646" t="s">
        <v>122</v>
      </c>
      <c r="DA48" s="647"/>
      <c r="DB48" s="647"/>
      <c r="DC48" s="648"/>
      <c r="DD48" s="649" t="s">
        <v>122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357</v>
      </c>
      <c r="CE49" s="654"/>
      <c r="CF49" s="654"/>
      <c r="CG49" s="654"/>
      <c r="CH49" s="654"/>
      <c r="CI49" s="654"/>
      <c r="CJ49" s="654"/>
      <c r="CK49" s="654"/>
      <c r="CL49" s="654"/>
      <c r="CM49" s="654"/>
      <c r="CN49" s="654"/>
      <c r="CO49" s="654"/>
      <c r="CP49" s="654"/>
      <c r="CQ49" s="655"/>
      <c r="CR49" s="656">
        <v>11781761</v>
      </c>
      <c r="CS49" s="657"/>
      <c r="CT49" s="657"/>
      <c r="CU49" s="657"/>
      <c r="CV49" s="657"/>
      <c r="CW49" s="657"/>
      <c r="CX49" s="657"/>
      <c r="CY49" s="658"/>
      <c r="CZ49" s="659">
        <v>100</v>
      </c>
      <c r="DA49" s="660"/>
      <c r="DB49" s="660"/>
      <c r="DC49" s="661"/>
      <c r="DD49" s="662">
        <v>8254526</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Vrqa0G4EpXrNCQQZF0tVYJYJA7fSmPiXVQjCoWKechdsb1xny2dTfKr197C0rhZhF4l1mL5BUCulGAzABFSXEA==" saltValue="KXDrnwENvW/ZcG6d7dUYR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359</v>
      </c>
      <c r="DK2" s="1180"/>
      <c r="DL2" s="1180"/>
      <c r="DM2" s="1180"/>
      <c r="DN2" s="1180"/>
      <c r="DO2" s="1181"/>
      <c r="DP2" s="229"/>
      <c r="DQ2" s="1179" t="s">
        <v>360</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361</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363</v>
      </c>
      <c r="B5" s="1065"/>
      <c r="C5" s="1065"/>
      <c r="D5" s="1065"/>
      <c r="E5" s="1065"/>
      <c r="F5" s="1065"/>
      <c r="G5" s="1065"/>
      <c r="H5" s="1065"/>
      <c r="I5" s="1065"/>
      <c r="J5" s="1065"/>
      <c r="K5" s="1065"/>
      <c r="L5" s="1065"/>
      <c r="M5" s="1065"/>
      <c r="N5" s="1065"/>
      <c r="O5" s="1065"/>
      <c r="P5" s="1066"/>
      <c r="Q5" s="1070" t="s">
        <v>364</v>
      </c>
      <c r="R5" s="1071"/>
      <c r="S5" s="1071"/>
      <c r="T5" s="1071"/>
      <c r="U5" s="1072"/>
      <c r="V5" s="1070" t="s">
        <v>365</v>
      </c>
      <c r="W5" s="1071"/>
      <c r="X5" s="1071"/>
      <c r="Y5" s="1071"/>
      <c r="Z5" s="1072"/>
      <c r="AA5" s="1070" t="s">
        <v>366</v>
      </c>
      <c r="AB5" s="1071"/>
      <c r="AC5" s="1071"/>
      <c r="AD5" s="1071"/>
      <c r="AE5" s="1071"/>
      <c r="AF5" s="1182" t="s">
        <v>367</v>
      </c>
      <c r="AG5" s="1071"/>
      <c r="AH5" s="1071"/>
      <c r="AI5" s="1071"/>
      <c r="AJ5" s="1086"/>
      <c r="AK5" s="1071" t="s">
        <v>368</v>
      </c>
      <c r="AL5" s="1071"/>
      <c r="AM5" s="1071"/>
      <c r="AN5" s="1071"/>
      <c r="AO5" s="1072"/>
      <c r="AP5" s="1070" t="s">
        <v>369</v>
      </c>
      <c r="AQ5" s="1071"/>
      <c r="AR5" s="1071"/>
      <c r="AS5" s="1071"/>
      <c r="AT5" s="1072"/>
      <c r="AU5" s="1070" t="s">
        <v>370</v>
      </c>
      <c r="AV5" s="1071"/>
      <c r="AW5" s="1071"/>
      <c r="AX5" s="1071"/>
      <c r="AY5" s="1086"/>
      <c r="AZ5" s="236"/>
      <c r="BA5" s="236"/>
      <c r="BB5" s="236"/>
      <c r="BC5" s="236"/>
      <c r="BD5" s="236"/>
      <c r="BE5" s="237"/>
      <c r="BF5" s="237"/>
      <c r="BG5" s="237"/>
      <c r="BH5" s="237"/>
      <c r="BI5" s="237"/>
      <c r="BJ5" s="237"/>
      <c r="BK5" s="237"/>
      <c r="BL5" s="237"/>
      <c r="BM5" s="237"/>
      <c r="BN5" s="237"/>
      <c r="BO5" s="237"/>
      <c r="BP5" s="237"/>
      <c r="BQ5" s="1064" t="s">
        <v>371</v>
      </c>
      <c r="BR5" s="1065"/>
      <c r="BS5" s="1065"/>
      <c r="BT5" s="1065"/>
      <c r="BU5" s="1065"/>
      <c r="BV5" s="1065"/>
      <c r="BW5" s="1065"/>
      <c r="BX5" s="1065"/>
      <c r="BY5" s="1065"/>
      <c r="BZ5" s="1065"/>
      <c r="CA5" s="1065"/>
      <c r="CB5" s="1065"/>
      <c r="CC5" s="1065"/>
      <c r="CD5" s="1065"/>
      <c r="CE5" s="1065"/>
      <c r="CF5" s="1065"/>
      <c r="CG5" s="1066"/>
      <c r="CH5" s="1070" t="s">
        <v>372</v>
      </c>
      <c r="CI5" s="1071"/>
      <c r="CJ5" s="1071"/>
      <c r="CK5" s="1071"/>
      <c r="CL5" s="1072"/>
      <c r="CM5" s="1070" t="s">
        <v>373</v>
      </c>
      <c r="CN5" s="1071"/>
      <c r="CO5" s="1071"/>
      <c r="CP5" s="1071"/>
      <c r="CQ5" s="1072"/>
      <c r="CR5" s="1070" t="s">
        <v>374</v>
      </c>
      <c r="CS5" s="1071"/>
      <c r="CT5" s="1071"/>
      <c r="CU5" s="1071"/>
      <c r="CV5" s="1072"/>
      <c r="CW5" s="1070" t="s">
        <v>375</v>
      </c>
      <c r="CX5" s="1071"/>
      <c r="CY5" s="1071"/>
      <c r="CZ5" s="1071"/>
      <c r="DA5" s="1072"/>
      <c r="DB5" s="1070" t="s">
        <v>376</v>
      </c>
      <c r="DC5" s="1071"/>
      <c r="DD5" s="1071"/>
      <c r="DE5" s="1071"/>
      <c r="DF5" s="1072"/>
      <c r="DG5" s="1167" t="s">
        <v>377</v>
      </c>
      <c r="DH5" s="1168"/>
      <c r="DI5" s="1168"/>
      <c r="DJ5" s="1168"/>
      <c r="DK5" s="1169"/>
      <c r="DL5" s="1167" t="s">
        <v>378</v>
      </c>
      <c r="DM5" s="1168"/>
      <c r="DN5" s="1168"/>
      <c r="DO5" s="1168"/>
      <c r="DP5" s="1169"/>
      <c r="DQ5" s="1070" t="s">
        <v>379</v>
      </c>
      <c r="DR5" s="1071"/>
      <c r="DS5" s="1071"/>
      <c r="DT5" s="1071"/>
      <c r="DU5" s="1072"/>
      <c r="DV5" s="1070" t="s">
        <v>370</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380</v>
      </c>
      <c r="C7" s="1120"/>
      <c r="D7" s="1120"/>
      <c r="E7" s="1120"/>
      <c r="F7" s="1120"/>
      <c r="G7" s="1120"/>
      <c r="H7" s="1120"/>
      <c r="I7" s="1120"/>
      <c r="J7" s="1120"/>
      <c r="K7" s="1120"/>
      <c r="L7" s="1120"/>
      <c r="M7" s="1120"/>
      <c r="N7" s="1120"/>
      <c r="O7" s="1120"/>
      <c r="P7" s="1121"/>
      <c r="Q7" s="1173"/>
      <c r="R7" s="1174"/>
      <c r="S7" s="1174"/>
      <c r="T7" s="1174"/>
      <c r="U7" s="1174"/>
      <c r="V7" s="1174"/>
      <c r="W7" s="1174"/>
      <c r="X7" s="1174"/>
      <c r="Y7" s="1174"/>
      <c r="Z7" s="1174"/>
      <c r="AA7" s="1174"/>
      <c r="AB7" s="1174"/>
      <c r="AC7" s="1174"/>
      <c r="AD7" s="1174"/>
      <c r="AE7" s="1175"/>
      <c r="AF7" s="1176">
        <v>820</v>
      </c>
      <c r="AG7" s="1177"/>
      <c r="AH7" s="1177"/>
      <c r="AI7" s="1177"/>
      <c r="AJ7" s="1178"/>
      <c r="AK7" s="1160"/>
      <c r="AL7" s="1161"/>
      <c r="AM7" s="1161"/>
      <c r="AN7" s="1161"/>
      <c r="AO7" s="1161"/>
      <c r="AP7" s="1161"/>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c r="A8" s="241">
        <v>2</v>
      </c>
      <c r="B8" s="1100" t="s">
        <v>381</v>
      </c>
      <c r="C8" s="1101"/>
      <c r="D8" s="1101"/>
      <c r="E8" s="1101"/>
      <c r="F8" s="1101"/>
      <c r="G8" s="1101"/>
      <c r="H8" s="1101"/>
      <c r="I8" s="1101"/>
      <c r="J8" s="1101"/>
      <c r="K8" s="1101"/>
      <c r="L8" s="1101"/>
      <c r="M8" s="1101"/>
      <c r="N8" s="1101"/>
      <c r="O8" s="1101"/>
      <c r="P8" s="1102"/>
      <c r="Q8" s="1112"/>
      <c r="R8" s="1113"/>
      <c r="S8" s="1113"/>
      <c r="T8" s="1113"/>
      <c r="U8" s="1113"/>
      <c r="V8" s="1113"/>
      <c r="W8" s="1113"/>
      <c r="X8" s="1113"/>
      <c r="Y8" s="1113"/>
      <c r="Z8" s="1113"/>
      <c r="AA8" s="1113"/>
      <c r="AB8" s="1113"/>
      <c r="AC8" s="1113"/>
      <c r="AD8" s="1113"/>
      <c r="AE8" s="1114"/>
      <c r="AF8" s="1106">
        <v>-123</v>
      </c>
      <c r="AG8" s="1107"/>
      <c r="AH8" s="1107"/>
      <c r="AI8" s="1107"/>
      <c r="AJ8" s="1108"/>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0" t="s">
        <v>382</v>
      </c>
      <c r="C9" s="1101"/>
      <c r="D9" s="1101"/>
      <c r="E9" s="1101"/>
      <c r="F9" s="1101"/>
      <c r="G9" s="1101"/>
      <c r="H9" s="1101"/>
      <c r="I9" s="1101"/>
      <c r="J9" s="1101"/>
      <c r="K9" s="1101"/>
      <c r="L9" s="1101"/>
      <c r="M9" s="1101"/>
      <c r="N9" s="1101"/>
      <c r="O9" s="1101"/>
      <c r="P9" s="1102"/>
      <c r="Q9" s="1112"/>
      <c r="R9" s="1113"/>
      <c r="S9" s="1113"/>
      <c r="T9" s="1113"/>
      <c r="U9" s="1113"/>
      <c r="V9" s="1113"/>
      <c r="W9" s="1113"/>
      <c r="X9" s="1113"/>
      <c r="Y9" s="1113"/>
      <c r="Z9" s="1113"/>
      <c r="AA9" s="1113"/>
      <c r="AB9" s="1113"/>
      <c r="AC9" s="1113"/>
      <c r="AD9" s="1113"/>
      <c r="AE9" s="1114"/>
      <c r="AF9" s="1106">
        <v>1</v>
      </c>
      <c r="AG9" s="1107"/>
      <c r="AH9" s="1107"/>
      <c r="AI9" s="1107"/>
      <c r="AJ9" s="1108"/>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0"/>
      <c r="C10" s="1101"/>
      <c r="D10" s="1101"/>
      <c r="E10" s="1101"/>
      <c r="F10" s="1101"/>
      <c r="G10" s="1101"/>
      <c r="H10" s="1101"/>
      <c r="I10" s="1101"/>
      <c r="J10" s="1101"/>
      <c r="K10" s="1101"/>
      <c r="L10" s="1101"/>
      <c r="M10" s="1101"/>
      <c r="N10" s="1101"/>
      <c r="O10" s="1101"/>
      <c r="P10" s="1102"/>
      <c r="Q10" s="1112"/>
      <c r="R10" s="1113"/>
      <c r="S10" s="1113"/>
      <c r="T10" s="1113"/>
      <c r="U10" s="1113"/>
      <c r="V10" s="1113"/>
      <c r="W10" s="1113"/>
      <c r="X10" s="1113"/>
      <c r="Y10" s="1113"/>
      <c r="Z10" s="1113"/>
      <c r="AA10" s="1113"/>
      <c r="AB10" s="1113"/>
      <c r="AC10" s="1113"/>
      <c r="AD10" s="1113"/>
      <c r="AE10" s="1114"/>
      <c r="AF10" s="1106"/>
      <c r="AG10" s="1107"/>
      <c r="AH10" s="1107"/>
      <c r="AI10" s="1107"/>
      <c r="AJ10" s="1108"/>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0"/>
      <c r="C11" s="1101"/>
      <c r="D11" s="1101"/>
      <c r="E11" s="1101"/>
      <c r="F11" s="1101"/>
      <c r="G11" s="1101"/>
      <c r="H11" s="1101"/>
      <c r="I11" s="1101"/>
      <c r="J11" s="1101"/>
      <c r="K11" s="1101"/>
      <c r="L11" s="1101"/>
      <c r="M11" s="1101"/>
      <c r="N11" s="1101"/>
      <c r="O11" s="1101"/>
      <c r="P11" s="1102"/>
      <c r="Q11" s="1112"/>
      <c r="R11" s="1113"/>
      <c r="S11" s="1113"/>
      <c r="T11" s="1113"/>
      <c r="U11" s="1113"/>
      <c r="V11" s="1113"/>
      <c r="W11" s="1113"/>
      <c r="X11" s="1113"/>
      <c r="Y11" s="1113"/>
      <c r="Z11" s="1113"/>
      <c r="AA11" s="1113"/>
      <c r="AB11" s="1113"/>
      <c r="AC11" s="1113"/>
      <c r="AD11" s="1113"/>
      <c r="AE11" s="1114"/>
      <c r="AF11" s="1106"/>
      <c r="AG11" s="1107"/>
      <c r="AH11" s="1107"/>
      <c r="AI11" s="1107"/>
      <c r="AJ11" s="1108"/>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0"/>
      <c r="C12" s="1101"/>
      <c r="D12" s="1101"/>
      <c r="E12" s="1101"/>
      <c r="F12" s="1101"/>
      <c r="G12" s="1101"/>
      <c r="H12" s="1101"/>
      <c r="I12" s="1101"/>
      <c r="J12" s="1101"/>
      <c r="K12" s="1101"/>
      <c r="L12" s="1101"/>
      <c r="M12" s="1101"/>
      <c r="N12" s="1101"/>
      <c r="O12" s="1101"/>
      <c r="P12" s="1102"/>
      <c r="Q12" s="1112"/>
      <c r="R12" s="1113"/>
      <c r="S12" s="1113"/>
      <c r="T12" s="1113"/>
      <c r="U12" s="1113"/>
      <c r="V12" s="1113"/>
      <c r="W12" s="1113"/>
      <c r="X12" s="1113"/>
      <c r="Y12" s="1113"/>
      <c r="Z12" s="1113"/>
      <c r="AA12" s="1113"/>
      <c r="AB12" s="1113"/>
      <c r="AC12" s="1113"/>
      <c r="AD12" s="1113"/>
      <c r="AE12" s="1114"/>
      <c r="AF12" s="1106"/>
      <c r="AG12" s="1107"/>
      <c r="AH12" s="1107"/>
      <c r="AI12" s="1107"/>
      <c r="AJ12" s="1108"/>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0"/>
      <c r="C13" s="1101"/>
      <c r="D13" s="1101"/>
      <c r="E13" s="1101"/>
      <c r="F13" s="1101"/>
      <c r="G13" s="1101"/>
      <c r="H13" s="1101"/>
      <c r="I13" s="1101"/>
      <c r="J13" s="1101"/>
      <c r="K13" s="1101"/>
      <c r="L13" s="1101"/>
      <c r="M13" s="1101"/>
      <c r="N13" s="1101"/>
      <c r="O13" s="1101"/>
      <c r="P13" s="1102"/>
      <c r="Q13" s="1112"/>
      <c r="R13" s="1113"/>
      <c r="S13" s="1113"/>
      <c r="T13" s="1113"/>
      <c r="U13" s="1113"/>
      <c r="V13" s="1113"/>
      <c r="W13" s="1113"/>
      <c r="X13" s="1113"/>
      <c r="Y13" s="1113"/>
      <c r="Z13" s="1113"/>
      <c r="AA13" s="1113"/>
      <c r="AB13" s="1113"/>
      <c r="AC13" s="1113"/>
      <c r="AD13" s="1113"/>
      <c r="AE13" s="1114"/>
      <c r="AF13" s="1106"/>
      <c r="AG13" s="1107"/>
      <c r="AH13" s="1107"/>
      <c r="AI13" s="1107"/>
      <c r="AJ13" s="1108"/>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0"/>
      <c r="C14" s="1101"/>
      <c r="D14" s="1101"/>
      <c r="E14" s="1101"/>
      <c r="F14" s="1101"/>
      <c r="G14" s="1101"/>
      <c r="H14" s="1101"/>
      <c r="I14" s="1101"/>
      <c r="J14" s="1101"/>
      <c r="K14" s="1101"/>
      <c r="L14" s="1101"/>
      <c r="M14" s="1101"/>
      <c r="N14" s="1101"/>
      <c r="O14" s="1101"/>
      <c r="P14" s="1102"/>
      <c r="Q14" s="1112"/>
      <c r="R14" s="1113"/>
      <c r="S14" s="1113"/>
      <c r="T14" s="1113"/>
      <c r="U14" s="1113"/>
      <c r="V14" s="1113"/>
      <c r="W14" s="1113"/>
      <c r="X14" s="1113"/>
      <c r="Y14" s="1113"/>
      <c r="Z14" s="1113"/>
      <c r="AA14" s="1113"/>
      <c r="AB14" s="1113"/>
      <c r="AC14" s="1113"/>
      <c r="AD14" s="1113"/>
      <c r="AE14" s="1114"/>
      <c r="AF14" s="1106"/>
      <c r="AG14" s="1107"/>
      <c r="AH14" s="1107"/>
      <c r="AI14" s="1107"/>
      <c r="AJ14" s="1108"/>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0"/>
      <c r="C15" s="1101"/>
      <c r="D15" s="1101"/>
      <c r="E15" s="1101"/>
      <c r="F15" s="1101"/>
      <c r="G15" s="1101"/>
      <c r="H15" s="1101"/>
      <c r="I15" s="1101"/>
      <c r="J15" s="1101"/>
      <c r="K15" s="1101"/>
      <c r="L15" s="1101"/>
      <c r="M15" s="1101"/>
      <c r="N15" s="1101"/>
      <c r="O15" s="1101"/>
      <c r="P15" s="1102"/>
      <c r="Q15" s="1112"/>
      <c r="R15" s="1113"/>
      <c r="S15" s="1113"/>
      <c r="T15" s="1113"/>
      <c r="U15" s="1113"/>
      <c r="V15" s="1113"/>
      <c r="W15" s="1113"/>
      <c r="X15" s="1113"/>
      <c r="Y15" s="1113"/>
      <c r="Z15" s="1113"/>
      <c r="AA15" s="1113"/>
      <c r="AB15" s="1113"/>
      <c r="AC15" s="1113"/>
      <c r="AD15" s="1113"/>
      <c r="AE15" s="1114"/>
      <c r="AF15" s="1106"/>
      <c r="AG15" s="1107"/>
      <c r="AH15" s="1107"/>
      <c r="AI15" s="1107"/>
      <c r="AJ15" s="1108"/>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0"/>
      <c r="C16" s="1101"/>
      <c r="D16" s="1101"/>
      <c r="E16" s="1101"/>
      <c r="F16" s="1101"/>
      <c r="G16" s="1101"/>
      <c r="H16" s="1101"/>
      <c r="I16" s="1101"/>
      <c r="J16" s="1101"/>
      <c r="K16" s="1101"/>
      <c r="L16" s="1101"/>
      <c r="M16" s="1101"/>
      <c r="N16" s="1101"/>
      <c r="O16" s="1101"/>
      <c r="P16" s="1102"/>
      <c r="Q16" s="1112"/>
      <c r="R16" s="1113"/>
      <c r="S16" s="1113"/>
      <c r="T16" s="1113"/>
      <c r="U16" s="1113"/>
      <c r="V16" s="1113"/>
      <c r="W16" s="1113"/>
      <c r="X16" s="1113"/>
      <c r="Y16" s="1113"/>
      <c r="Z16" s="1113"/>
      <c r="AA16" s="1113"/>
      <c r="AB16" s="1113"/>
      <c r="AC16" s="1113"/>
      <c r="AD16" s="1113"/>
      <c r="AE16" s="1114"/>
      <c r="AF16" s="1106"/>
      <c r="AG16" s="1107"/>
      <c r="AH16" s="1107"/>
      <c r="AI16" s="1107"/>
      <c r="AJ16" s="1108"/>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0"/>
      <c r="C17" s="1101"/>
      <c r="D17" s="1101"/>
      <c r="E17" s="1101"/>
      <c r="F17" s="1101"/>
      <c r="G17" s="1101"/>
      <c r="H17" s="1101"/>
      <c r="I17" s="1101"/>
      <c r="J17" s="1101"/>
      <c r="K17" s="1101"/>
      <c r="L17" s="1101"/>
      <c r="M17" s="1101"/>
      <c r="N17" s="1101"/>
      <c r="O17" s="1101"/>
      <c r="P17" s="1102"/>
      <c r="Q17" s="1112"/>
      <c r="R17" s="1113"/>
      <c r="S17" s="1113"/>
      <c r="T17" s="1113"/>
      <c r="U17" s="1113"/>
      <c r="V17" s="1113"/>
      <c r="W17" s="1113"/>
      <c r="X17" s="1113"/>
      <c r="Y17" s="1113"/>
      <c r="Z17" s="1113"/>
      <c r="AA17" s="1113"/>
      <c r="AB17" s="1113"/>
      <c r="AC17" s="1113"/>
      <c r="AD17" s="1113"/>
      <c r="AE17" s="1114"/>
      <c r="AF17" s="1106"/>
      <c r="AG17" s="1107"/>
      <c r="AH17" s="1107"/>
      <c r="AI17" s="1107"/>
      <c r="AJ17" s="1108"/>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0"/>
      <c r="C18" s="1101"/>
      <c r="D18" s="1101"/>
      <c r="E18" s="1101"/>
      <c r="F18" s="1101"/>
      <c r="G18" s="1101"/>
      <c r="H18" s="1101"/>
      <c r="I18" s="1101"/>
      <c r="J18" s="1101"/>
      <c r="K18" s="1101"/>
      <c r="L18" s="1101"/>
      <c r="M18" s="1101"/>
      <c r="N18" s="1101"/>
      <c r="O18" s="1101"/>
      <c r="P18" s="1102"/>
      <c r="Q18" s="1112"/>
      <c r="R18" s="1113"/>
      <c r="S18" s="1113"/>
      <c r="T18" s="1113"/>
      <c r="U18" s="1113"/>
      <c r="V18" s="1113"/>
      <c r="W18" s="1113"/>
      <c r="X18" s="1113"/>
      <c r="Y18" s="1113"/>
      <c r="Z18" s="1113"/>
      <c r="AA18" s="1113"/>
      <c r="AB18" s="1113"/>
      <c r="AC18" s="1113"/>
      <c r="AD18" s="1113"/>
      <c r="AE18" s="1114"/>
      <c r="AF18" s="1106"/>
      <c r="AG18" s="1107"/>
      <c r="AH18" s="1107"/>
      <c r="AI18" s="1107"/>
      <c r="AJ18" s="1108"/>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0"/>
      <c r="C19" s="1101"/>
      <c r="D19" s="1101"/>
      <c r="E19" s="1101"/>
      <c r="F19" s="1101"/>
      <c r="G19" s="1101"/>
      <c r="H19" s="1101"/>
      <c r="I19" s="1101"/>
      <c r="J19" s="1101"/>
      <c r="K19" s="1101"/>
      <c r="L19" s="1101"/>
      <c r="M19" s="1101"/>
      <c r="N19" s="1101"/>
      <c r="O19" s="1101"/>
      <c r="P19" s="1102"/>
      <c r="Q19" s="1112"/>
      <c r="R19" s="1113"/>
      <c r="S19" s="1113"/>
      <c r="T19" s="1113"/>
      <c r="U19" s="1113"/>
      <c r="V19" s="1113"/>
      <c r="W19" s="1113"/>
      <c r="X19" s="1113"/>
      <c r="Y19" s="1113"/>
      <c r="Z19" s="1113"/>
      <c r="AA19" s="1113"/>
      <c r="AB19" s="1113"/>
      <c r="AC19" s="1113"/>
      <c r="AD19" s="1113"/>
      <c r="AE19" s="1114"/>
      <c r="AF19" s="1106"/>
      <c r="AG19" s="1107"/>
      <c r="AH19" s="1107"/>
      <c r="AI19" s="1107"/>
      <c r="AJ19" s="1108"/>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0"/>
      <c r="C20" s="1101"/>
      <c r="D20" s="1101"/>
      <c r="E20" s="1101"/>
      <c r="F20" s="1101"/>
      <c r="G20" s="1101"/>
      <c r="H20" s="1101"/>
      <c r="I20" s="1101"/>
      <c r="J20" s="1101"/>
      <c r="K20" s="1101"/>
      <c r="L20" s="1101"/>
      <c r="M20" s="1101"/>
      <c r="N20" s="1101"/>
      <c r="O20" s="1101"/>
      <c r="P20" s="1102"/>
      <c r="Q20" s="1112"/>
      <c r="R20" s="1113"/>
      <c r="S20" s="1113"/>
      <c r="T20" s="1113"/>
      <c r="U20" s="1113"/>
      <c r="V20" s="1113"/>
      <c r="W20" s="1113"/>
      <c r="X20" s="1113"/>
      <c r="Y20" s="1113"/>
      <c r="Z20" s="1113"/>
      <c r="AA20" s="1113"/>
      <c r="AB20" s="1113"/>
      <c r="AC20" s="1113"/>
      <c r="AD20" s="1113"/>
      <c r="AE20" s="1114"/>
      <c r="AF20" s="1106"/>
      <c r="AG20" s="1107"/>
      <c r="AH20" s="1107"/>
      <c r="AI20" s="1107"/>
      <c r="AJ20" s="1108"/>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0"/>
      <c r="C21" s="1101"/>
      <c r="D21" s="1101"/>
      <c r="E21" s="1101"/>
      <c r="F21" s="1101"/>
      <c r="G21" s="1101"/>
      <c r="H21" s="1101"/>
      <c r="I21" s="1101"/>
      <c r="J21" s="1101"/>
      <c r="K21" s="1101"/>
      <c r="L21" s="1101"/>
      <c r="M21" s="1101"/>
      <c r="N21" s="1101"/>
      <c r="O21" s="1101"/>
      <c r="P21" s="1102"/>
      <c r="Q21" s="1112"/>
      <c r="R21" s="1113"/>
      <c r="S21" s="1113"/>
      <c r="T21" s="1113"/>
      <c r="U21" s="1113"/>
      <c r="V21" s="1113"/>
      <c r="W21" s="1113"/>
      <c r="X21" s="1113"/>
      <c r="Y21" s="1113"/>
      <c r="Z21" s="1113"/>
      <c r="AA21" s="1113"/>
      <c r="AB21" s="1113"/>
      <c r="AC21" s="1113"/>
      <c r="AD21" s="1113"/>
      <c r="AE21" s="1114"/>
      <c r="AF21" s="1106"/>
      <c r="AG21" s="1107"/>
      <c r="AH21" s="1107"/>
      <c r="AI21" s="1107"/>
      <c r="AJ21" s="1108"/>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0"/>
      <c r="C22" s="1101"/>
      <c r="D22" s="1101"/>
      <c r="E22" s="1101"/>
      <c r="F22" s="1101"/>
      <c r="G22" s="1101"/>
      <c r="H22" s="1101"/>
      <c r="I22" s="1101"/>
      <c r="J22" s="1101"/>
      <c r="K22" s="1101"/>
      <c r="L22" s="1101"/>
      <c r="M22" s="1101"/>
      <c r="N22" s="1101"/>
      <c r="O22" s="1101"/>
      <c r="P22" s="1102"/>
      <c r="Q22" s="1150"/>
      <c r="R22" s="1151"/>
      <c r="S22" s="1151"/>
      <c r="T22" s="1151"/>
      <c r="U22" s="1151"/>
      <c r="V22" s="1151"/>
      <c r="W22" s="1151"/>
      <c r="X22" s="1151"/>
      <c r="Y22" s="1151"/>
      <c r="Z22" s="1151"/>
      <c r="AA22" s="1151"/>
      <c r="AB22" s="1151"/>
      <c r="AC22" s="1151"/>
      <c r="AD22" s="1151"/>
      <c r="AE22" s="1152"/>
      <c r="AF22" s="1106"/>
      <c r="AG22" s="1107"/>
      <c r="AH22" s="1107"/>
      <c r="AI22" s="1107"/>
      <c r="AJ22" s="1108"/>
      <c r="AK22" s="1146"/>
      <c r="AL22" s="1147"/>
      <c r="AM22" s="1147"/>
      <c r="AN22" s="1147"/>
      <c r="AO22" s="1147"/>
      <c r="AP22" s="1147"/>
      <c r="AQ22" s="1147"/>
      <c r="AR22" s="1147"/>
      <c r="AS22" s="1147"/>
      <c r="AT22" s="1147"/>
      <c r="AU22" s="1148"/>
      <c r="AV22" s="1148"/>
      <c r="AW22" s="1148"/>
      <c r="AX22" s="1148"/>
      <c r="AY22" s="1149"/>
      <c r="AZ22" s="1098" t="s">
        <v>383</v>
      </c>
      <c r="BA22" s="1098"/>
      <c r="BB22" s="1098"/>
      <c r="BC22" s="1098"/>
      <c r="BD22" s="1099"/>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384</v>
      </c>
      <c r="B23" s="1013" t="s">
        <v>385</v>
      </c>
      <c r="C23" s="1014"/>
      <c r="D23" s="1014"/>
      <c r="E23" s="1014"/>
      <c r="F23" s="1014"/>
      <c r="G23" s="1014"/>
      <c r="H23" s="1014"/>
      <c r="I23" s="1014"/>
      <c r="J23" s="1014"/>
      <c r="K23" s="1014"/>
      <c r="L23" s="1014"/>
      <c r="M23" s="1014"/>
      <c r="N23" s="1014"/>
      <c r="O23" s="1014"/>
      <c r="P23" s="1015"/>
      <c r="Q23" s="1137"/>
      <c r="R23" s="1138"/>
      <c r="S23" s="1138"/>
      <c r="T23" s="1138"/>
      <c r="U23" s="1138"/>
      <c r="V23" s="1138"/>
      <c r="W23" s="1138"/>
      <c r="X23" s="1138"/>
      <c r="Y23" s="1138"/>
      <c r="Z23" s="1138"/>
      <c r="AA23" s="1138"/>
      <c r="AB23" s="1138"/>
      <c r="AC23" s="1138"/>
      <c r="AD23" s="1138"/>
      <c r="AE23" s="1139"/>
      <c r="AF23" s="1140">
        <v>698</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386</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387</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388</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363</v>
      </c>
      <c r="B26" s="1065"/>
      <c r="C26" s="1065"/>
      <c r="D26" s="1065"/>
      <c r="E26" s="1065"/>
      <c r="F26" s="1065"/>
      <c r="G26" s="1065"/>
      <c r="H26" s="1065"/>
      <c r="I26" s="1065"/>
      <c r="J26" s="1065"/>
      <c r="K26" s="1065"/>
      <c r="L26" s="1065"/>
      <c r="M26" s="1065"/>
      <c r="N26" s="1065"/>
      <c r="O26" s="1065"/>
      <c r="P26" s="1066"/>
      <c r="Q26" s="1070" t="s">
        <v>389</v>
      </c>
      <c r="R26" s="1071"/>
      <c r="S26" s="1071"/>
      <c r="T26" s="1071"/>
      <c r="U26" s="1072"/>
      <c r="V26" s="1070" t="s">
        <v>390</v>
      </c>
      <c r="W26" s="1071"/>
      <c r="X26" s="1071"/>
      <c r="Y26" s="1071"/>
      <c r="Z26" s="1072"/>
      <c r="AA26" s="1070" t="s">
        <v>391</v>
      </c>
      <c r="AB26" s="1071"/>
      <c r="AC26" s="1071"/>
      <c r="AD26" s="1071"/>
      <c r="AE26" s="1071"/>
      <c r="AF26" s="1128" t="s">
        <v>392</v>
      </c>
      <c r="AG26" s="1077"/>
      <c r="AH26" s="1077"/>
      <c r="AI26" s="1077"/>
      <c r="AJ26" s="1129"/>
      <c r="AK26" s="1071" t="s">
        <v>393</v>
      </c>
      <c r="AL26" s="1071"/>
      <c r="AM26" s="1071"/>
      <c r="AN26" s="1071"/>
      <c r="AO26" s="1072"/>
      <c r="AP26" s="1070" t="s">
        <v>394</v>
      </c>
      <c r="AQ26" s="1071"/>
      <c r="AR26" s="1071"/>
      <c r="AS26" s="1071"/>
      <c r="AT26" s="1072"/>
      <c r="AU26" s="1070" t="s">
        <v>395</v>
      </c>
      <c r="AV26" s="1071"/>
      <c r="AW26" s="1071"/>
      <c r="AX26" s="1071"/>
      <c r="AY26" s="1072"/>
      <c r="AZ26" s="1070" t="s">
        <v>396</v>
      </c>
      <c r="BA26" s="1071"/>
      <c r="BB26" s="1071"/>
      <c r="BC26" s="1071"/>
      <c r="BD26" s="1072"/>
      <c r="BE26" s="1070" t="s">
        <v>370</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397</v>
      </c>
      <c r="C28" s="1120"/>
      <c r="D28" s="1120"/>
      <c r="E28" s="1120"/>
      <c r="F28" s="1120"/>
      <c r="G28" s="1120"/>
      <c r="H28" s="1120"/>
      <c r="I28" s="1120"/>
      <c r="J28" s="1120"/>
      <c r="K28" s="1120"/>
      <c r="L28" s="1120"/>
      <c r="M28" s="1120"/>
      <c r="N28" s="1120"/>
      <c r="O28" s="1120"/>
      <c r="P28" s="1121"/>
      <c r="Q28" s="1122"/>
      <c r="R28" s="1123"/>
      <c r="S28" s="1123"/>
      <c r="T28" s="1123"/>
      <c r="U28" s="1123"/>
      <c r="V28" s="1123"/>
      <c r="W28" s="1123"/>
      <c r="X28" s="1123"/>
      <c r="Y28" s="1123"/>
      <c r="Z28" s="1123"/>
      <c r="AA28" s="1123"/>
      <c r="AB28" s="1123"/>
      <c r="AC28" s="1123"/>
      <c r="AD28" s="1123"/>
      <c r="AE28" s="1124"/>
      <c r="AF28" s="1125">
        <v>63</v>
      </c>
      <c r="AG28" s="1123"/>
      <c r="AH28" s="1123"/>
      <c r="AI28" s="1123"/>
      <c r="AJ28" s="1126"/>
      <c r="AK28" s="1127"/>
      <c r="AL28" s="1115"/>
      <c r="AM28" s="1115"/>
      <c r="AN28" s="1115"/>
      <c r="AO28" s="1115"/>
      <c r="AP28" s="1115"/>
      <c r="AQ28" s="1115"/>
      <c r="AR28" s="1115"/>
      <c r="AS28" s="1115"/>
      <c r="AT28" s="1115"/>
      <c r="AU28" s="1115"/>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0" t="s">
        <v>398</v>
      </c>
      <c r="C29" s="1101"/>
      <c r="D29" s="1101"/>
      <c r="E29" s="1101"/>
      <c r="F29" s="1101"/>
      <c r="G29" s="1101"/>
      <c r="H29" s="1101"/>
      <c r="I29" s="1101"/>
      <c r="J29" s="1101"/>
      <c r="K29" s="1101"/>
      <c r="L29" s="1101"/>
      <c r="M29" s="1101"/>
      <c r="N29" s="1101"/>
      <c r="O29" s="1101"/>
      <c r="P29" s="1102"/>
      <c r="Q29" s="1112"/>
      <c r="R29" s="1113"/>
      <c r="S29" s="1113"/>
      <c r="T29" s="1113"/>
      <c r="U29" s="1113"/>
      <c r="V29" s="1113"/>
      <c r="W29" s="1113"/>
      <c r="X29" s="1113"/>
      <c r="Y29" s="1113"/>
      <c r="Z29" s="1113"/>
      <c r="AA29" s="1113"/>
      <c r="AB29" s="1113"/>
      <c r="AC29" s="1113"/>
      <c r="AD29" s="1113"/>
      <c r="AE29" s="1114"/>
      <c r="AF29" s="1106">
        <v>4</v>
      </c>
      <c r="AG29" s="1107"/>
      <c r="AH29" s="1107"/>
      <c r="AI29" s="1107"/>
      <c r="AJ29" s="1108"/>
      <c r="AK29" s="1049"/>
      <c r="AL29" s="1040"/>
      <c r="AM29" s="1040"/>
      <c r="AN29" s="1040"/>
      <c r="AO29" s="1040"/>
      <c r="AP29" s="1040"/>
      <c r="AQ29" s="1040"/>
      <c r="AR29" s="1040"/>
      <c r="AS29" s="1040"/>
      <c r="AT29" s="1040"/>
      <c r="AU29" s="1040"/>
      <c r="AV29" s="1040"/>
      <c r="AW29" s="1040"/>
      <c r="AX29" s="1040"/>
      <c r="AY29" s="1040"/>
      <c r="AZ29" s="1111"/>
      <c r="BA29" s="1111"/>
      <c r="BB29" s="1111"/>
      <c r="BC29" s="1111"/>
      <c r="BD29" s="1111"/>
      <c r="BE29" s="1095"/>
      <c r="BF29" s="1095"/>
      <c r="BG29" s="1095"/>
      <c r="BH29" s="1095"/>
      <c r="BI29" s="1096"/>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0" t="s">
        <v>399</v>
      </c>
      <c r="C30" s="1101"/>
      <c r="D30" s="1101"/>
      <c r="E30" s="1101"/>
      <c r="F30" s="1101"/>
      <c r="G30" s="1101"/>
      <c r="H30" s="1101"/>
      <c r="I30" s="1101"/>
      <c r="J30" s="1101"/>
      <c r="K30" s="1101"/>
      <c r="L30" s="1101"/>
      <c r="M30" s="1101"/>
      <c r="N30" s="1101"/>
      <c r="O30" s="1101"/>
      <c r="P30" s="1102"/>
      <c r="Q30" s="1112"/>
      <c r="R30" s="1113"/>
      <c r="S30" s="1113"/>
      <c r="T30" s="1113"/>
      <c r="U30" s="1113"/>
      <c r="V30" s="1113"/>
      <c r="W30" s="1113"/>
      <c r="X30" s="1113"/>
      <c r="Y30" s="1113"/>
      <c r="Z30" s="1113"/>
      <c r="AA30" s="1113"/>
      <c r="AB30" s="1113"/>
      <c r="AC30" s="1113"/>
      <c r="AD30" s="1113"/>
      <c r="AE30" s="1114"/>
      <c r="AF30" s="1106">
        <v>74</v>
      </c>
      <c r="AG30" s="1107"/>
      <c r="AH30" s="1107"/>
      <c r="AI30" s="1107"/>
      <c r="AJ30" s="1108"/>
      <c r="AK30" s="1049"/>
      <c r="AL30" s="1040"/>
      <c r="AM30" s="1040"/>
      <c r="AN30" s="1040"/>
      <c r="AO30" s="1040"/>
      <c r="AP30" s="1040"/>
      <c r="AQ30" s="1040"/>
      <c r="AR30" s="1040"/>
      <c r="AS30" s="1040"/>
      <c r="AT30" s="1040"/>
      <c r="AU30" s="1040"/>
      <c r="AV30" s="1040"/>
      <c r="AW30" s="1040"/>
      <c r="AX30" s="1040"/>
      <c r="AY30" s="1040"/>
      <c r="AZ30" s="1111"/>
      <c r="BA30" s="1111"/>
      <c r="BB30" s="1111"/>
      <c r="BC30" s="1111"/>
      <c r="BD30" s="1111"/>
      <c r="BE30" s="1095"/>
      <c r="BF30" s="1095"/>
      <c r="BG30" s="1095"/>
      <c r="BH30" s="1095"/>
      <c r="BI30" s="1096"/>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0" t="s">
        <v>400</v>
      </c>
      <c r="C31" s="1101"/>
      <c r="D31" s="1101"/>
      <c r="E31" s="1101"/>
      <c r="F31" s="1101"/>
      <c r="G31" s="1101"/>
      <c r="H31" s="1101"/>
      <c r="I31" s="1101"/>
      <c r="J31" s="1101"/>
      <c r="K31" s="1101"/>
      <c r="L31" s="1101"/>
      <c r="M31" s="1101"/>
      <c r="N31" s="1101"/>
      <c r="O31" s="1101"/>
      <c r="P31" s="1102"/>
      <c r="Q31" s="1112"/>
      <c r="R31" s="1113"/>
      <c r="S31" s="1113"/>
      <c r="T31" s="1113"/>
      <c r="U31" s="1113"/>
      <c r="V31" s="1113"/>
      <c r="W31" s="1113"/>
      <c r="X31" s="1113"/>
      <c r="Y31" s="1113"/>
      <c r="Z31" s="1113"/>
      <c r="AA31" s="1113"/>
      <c r="AB31" s="1113"/>
      <c r="AC31" s="1113"/>
      <c r="AD31" s="1113"/>
      <c r="AE31" s="1114"/>
      <c r="AF31" s="1106" t="s">
        <v>122</v>
      </c>
      <c r="AG31" s="1107"/>
      <c r="AH31" s="1107"/>
      <c r="AI31" s="1107"/>
      <c r="AJ31" s="1108"/>
      <c r="AK31" s="1049"/>
      <c r="AL31" s="1040"/>
      <c r="AM31" s="1040"/>
      <c r="AN31" s="1040"/>
      <c r="AO31" s="1040"/>
      <c r="AP31" s="1040"/>
      <c r="AQ31" s="1040"/>
      <c r="AR31" s="1040"/>
      <c r="AS31" s="1040"/>
      <c r="AT31" s="1040"/>
      <c r="AU31" s="1040"/>
      <c r="AV31" s="1040"/>
      <c r="AW31" s="1040"/>
      <c r="AX31" s="1040"/>
      <c r="AY31" s="1040"/>
      <c r="AZ31" s="1111"/>
      <c r="BA31" s="1111"/>
      <c r="BB31" s="1111"/>
      <c r="BC31" s="1111"/>
      <c r="BD31" s="1111"/>
      <c r="BE31" s="1095"/>
      <c r="BF31" s="1095"/>
      <c r="BG31" s="1095"/>
      <c r="BH31" s="1095"/>
      <c r="BI31" s="1096"/>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0" t="s">
        <v>401</v>
      </c>
      <c r="C32" s="1101"/>
      <c r="D32" s="1101"/>
      <c r="E32" s="1101"/>
      <c r="F32" s="1101"/>
      <c r="G32" s="1101"/>
      <c r="H32" s="1101"/>
      <c r="I32" s="1101"/>
      <c r="J32" s="1101"/>
      <c r="K32" s="1101"/>
      <c r="L32" s="1101"/>
      <c r="M32" s="1101"/>
      <c r="N32" s="1101"/>
      <c r="O32" s="1101"/>
      <c r="P32" s="1102"/>
      <c r="Q32" s="1112"/>
      <c r="R32" s="1113"/>
      <c r="S32" s="1113"/>
      <c r="T32" s="1113"/>
      <c r="U32" s="1113"/>
      <c r="V32" s="1113"/>
      <c r="W32" s="1113"/>
      <c r="X32" s="1113"/>
      <c r="Y32" s="1113"/>
      <c r="Z32" s="1113"/>
      <c r="AA32" s="1113"/>
      <c r="AB32" s="1113"/>
      <c r="AC32" s="1113"/>
      <c r="AD32" s="1113"/>
      <c r="AE32" s="1114"/>
      <c r="AF32" s="1106">
        <v>556</v>
      </c>
      <c r="AG32" s="1107"/>
      <c r="AH32" s="1107"/>
      <c r="AI32" s="1107"/>
      <c r="AJ32" s="1108"/>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095" t="s">
        <v>402</v>
      </c>
      <c r="BF32" s="1095"/>
      <c r="BG32" s="1095"/>
      <c r="BH32" s="1095"/>
      <c r="BI32" s="1096"/>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0" t="s">
        <v>403</v>
      </c>
      <c r="C33" s="1101"/>
      <c r="D33" s="1101"/>
      <c r="E33" s="1101"/>
      <c r="F33" s="1101"/>
      <c r="G33" s="1101"/>
      <c r="H33" s="1101"/>
      <c r="I33" s="1101"/>
      <c r="J33" s="1101"/>
      <c r="K33" s="1101"/>
      <c r="L33" s="1101"/>
      <c r="M33" s="1101"/>
      <c r="N33" s="1101"/>
      <c r="O33" s="1101"/>
      <c r="P33" s="1102"/>
      <c r="Q33" s="1112"/>
      <c r="R33" s="1113"/>
      <c r="S33" s="1113"/>
      <c r="T33" s="1113"/>
      <c r="U33" s="1113"/>
      <c r="V33" s="1113"/>
      <c r="W33" s="1113"/>
      <c r="X33" s="1113"/>
      <c r="Y33" s="1113"/>
      <c r="Z33" s="1113"/>
      <c r="AA33" s="1113"/>
      <c r="AB33" s="1113"/>
      <c r="AC33" s="1113"/>
      <c r="AD33" s="1113"/>
      <c r="AE33" s="1114"/>
      <c r="AF33" s="1106">
        <v>29</v>
      </c>
      <c r="AG33" s="1107"/>
      <c r="AH33" s="1107"/>
      <c r="AI33" s="1107"/>
      <c r="AJ33" s="1108"/>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095" t="s">
        <v>404</v>
      </c>
      <c r="BF33" s="1095"/>
      <c r="BG33" s="1095"/>
      <c r="BH33" s="1095"/>
      <c r="BI33" s="1096"/>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0" t="s">
        <v>405</v>
      </c>
      <c r="C34" s="1101"/>
      <c r="D34" s="1101"/>
      <c r="E34" s="1101"/>
      <c r="F34" s="1101"/>
      <c r="G34" s="1101"/>
      <c r="H34" s="1101"/>
      <c r="I34" s="1101"/>
      <c r="J34" s="1101"/>
      <c r="K34" s="1101"/>
      <c r="L34" s="1101"/>
      <c r="M34" s="1101"/>
      <c r="N34" s="1101"/>
      <c r="O34" s="1101"/>
      <c r="P34" s="1102"/>
      <c r="Q34" s="1112"/>
      <c r="R34" s="1113"/>
      <c r="S34" s="1113"/>
      <c r="T34" s="1113"/>
      <c r="U34" s="1113"/>
      <c r="V34" s="1113"/>
      <c r="W34" s="1113"/>
      <c r="X34" s="1113"/>
      <c r="Y34" s="1113"/>
      <c r="Z34" s="1113"/>
      <c r="AA34" s="1113"/>
      <c r="AB34" s="1113"/>
      <c r="AC34" s="1113"/>
      <c r="AD34" s="1113"/>
      <c r="AE34" s="1114"/>
      <c r="AF34" s="1106">
        <v>33</v>
      </c>
      <c r="AG34" s="1107"/>
      <c r="AH34" s="1107"/>
      <c r="AI34" s="1107"/>
      <c r="AJ34" s="1108"/>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095" t="s">
        <v>406</v>
      </c>
      <c r="BF34" s="1095"/>
      <c r="BG34" s="1095"/>
      <c r="BH34" s="1095"/>
      <c r="BI34" s="1096"/>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0"/>
      <c r="C35" s="1101"/>
      <c r="D35" s="1101"/>
      <c r="E35" s="1101"/>
      <c r="F35" s="1101"/>
      <c r="G35" s="1101"/>
      <c r="H35" s="1101"/>
      <c r="I35" s="1101"/>
      <c r="J35" s="1101"/>
      <c r="K35" s="1101"/>
      <c r="L35" s="1101"/>
      <c r="M35" s="1101"/>
      <c r="N35" s="1101"/>
      <c r="O35" s="1101"/>
      <c r="P35" s="1102"/>
      <c r="Q35" s="1112"/>
      <c r="R35" s="1113"/>
      <c r="S35" s="1113"/>
      <c r="T35" s="1113"/>
      <c r="U35" s="1113"/>
      <c r="V35" s="1113"/>
      <c r="W35" s="1113"/>
      <c r="X35" s="1113"/>
      <c r="Y35" s="1113"/>
      <c r="Z35" s="1113"/>
      <c r="AA35" s="1113"/>
      <c r="AB35" s="1113"/>
      <c r="AC35" s="1113"/>
      <c r="AD35" s="1113"/>
      <c r="AE35" s="1114"/>
      <c r="AF35" s="1106"/>
      <c r="AG35" s="1107"/>
      <c r="AH35" s="1107"/>
      <c r="AI35" s="1107"/>
      <c r="AJ35" s="1108"/>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095"/>
      <c r="BF35" s="1095"/>
      <c r="BG35" s="1095"/>
      <c r="BH35" s="1095"/>
      <c r="BI35" s="1096"/>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0"/>
      <c r="C36" s="1101"/>
      <c r="D36" s="1101"/>
      <c r="E36" s="1101"/>
      <c r="F36" s="1101"/>
      <c r="G36" s="1101"/>
      <c r="H36" s="1101"/>
      <c r="I36" s="1101"/>
      <c r="J36" s="1101"/>
      <c r="K36" s="1101"/>
      <c r="L36" s="1101"/>
      <c r="M36" s="1101"/>
      <c r="N36" s="1101"/>
      <c r="O36" s="1101"/>
      <c r="P36" s="1102"/>
      <c r="Q36" s="1112"/>
      <c r="R36" s="1113"/>
      <c r="S36" s="1113"/>
      <c r="T36" s="1113"/>
      <c r="U36" s="1113"/>
      <c r="V36" s="1113"/>
      <c r="W36" s="1113"/>
      <c r="X36" s="1113"/>
      <c r="Y36" s="1113"/>
      <c r="Z36" s="1113"/>
      <c r="AA36" s="1113"/>
      <c r="AB36" s="1113"/>
      <c r="AC36" s="1113"/>
      <c r="AD36" s="1113"/>
      <c r="AE36" s="1114"/>
      <c r="AF36" s="1106"/>
      <c r="AG36" s="1107"/>
      <c r="AH36" s="1107"/>
      <c r="AI36" s="1107"/>
      <c r="AJ36" s="1108"/>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095"/>
      <c r="BF36" s="1095"/>
      <c r="BG36" s="1095"/>
      <c r="BH36" s="1095"/>
      <c r="BI36" s="1096"/>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0"/>
      <c r="C37" s="1101"/>
      <c r="D37" s="1101"/>
      <c r="E37" s="1101"/>
      <c r="F37" s="1101"/>
      <c r="G37" s="1101"/>
      <c r="H37" s="1101"/>
      <c r="I37" s="1101"/>
      <c r="J37" s="1101"/>
      <c r="K37" s="1101"/>
      <c r="L37" s="1101"/>
      <c r="M37" s="1101"/>
      <c r="N37" s="1101"/>
      <c r="O37" s="1101"/>
      <c r="P37" s="1102"/>
      <c r="Q37" s="1112"/>
      <c r="R37" s="1113"/>
      <c r="S37" s="1113"/>
      <c r="T37" s="1113"/>
      <c r="U37" s="1113"/>
      <c r="V37" s="1113"/>
      <c r="W37" s="1113"/>
      <c r="X37" s="1113"/>
      <c r="Y37" s="1113"/>
      <c r="Z37" s="1113"/>
      <c r="AA37" s="1113"/>
      <c r="AB37" s="1113"/>
      <c r="AC37" s="1113"/>
      <c r="AD37" s="1113"/>
      <c r="AE37" s="1114"/>
      <c r="AF37" s="1106"/>
      <c r="AG37" s="1107"/>
      <c r="AH37" s="1107"/>
      <c r="AI37" s="1107"/>
      <c r="AJ37" s="1108"/>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095"/>
      <c r="BF37" s="1095"/>
      <c r="BG37" s="1095"/>
      <c r="BH37" s="1095"/>
      <c r="BI37" s="1096"/>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0"/>
      <c r="C38" s="1101"/>
      <c r="D38" s="1101"/>
      <c r="E38" s="1101"/>
      <c r="F38" s="1101"/>
      <c r="G38" s="1101"/>
      <c r="H38" s="1101"/>
      <c r="I38" s="1101"/>
      <c r="J38" s="1101"/>
      <c r="K38" s="1101"/>
      <c r="L38" s="1101"/>
      <c r="M38" s="1101"/>
      <c r="N38" s="1101"/>
      <c r="O38" s="1101"/>
      <c r="P38" s="1102"/>
      <c r="Q38" s="1112"/>
      <c r="R38" s="1113"/>
      <c r="S38" s="1113"/>
      <c r="T38" s="1113"/>
      <c r="U38" s="1113"/>
      <c r="V38" s="1113"/>
      <c r="W38" s="1113"/>
      <c r="X38" s="1113"/>
      <c r="Y38" s="1113"/>
      <c r="Z38" s="1113"/>
      <c r="AA38" s="1113"/>
      <c r="AB38" s="1113"/>
      <c r="AC38" s="1113"/>
      <c r="AD38" s="1113"/>
      <c r="AE38" s="1114"/>
      <c r="AF38" s="1106"/>
      <c r="AG38" s="1107"/>
      <c r="AH38" s="1107"/>
      <c r="AI38" s="1107"/>
      <c r="AJ38" s="1108"/>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095"/>
      <c r="BF38" s="1095"/>
      <c r="BG38" s="1095"/>
      <c r="BH38" s="1095"/>
      <c r="BI38" s="1096"/>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0"/>
      <c r="C39" s="1101"/>
      <c r="D39" s="1101"/>
      <c r="E39" s="1101"/>
      <c r="F39" s="1101"/>
      <c r="G39" s="1101"/>
      <c r="H39" s="1101"/>
      <c r="I39" s="1101"/>
      <c r="J39" s="1101"/>
      <c r="K39" s="1101"/>
      <c r="L39" s="1101"/>
      <c r="M39" s="1101"/>
      <c r="N39" s="1101"/>
      <c r="O39" s="1101"/>
      <c r="P39" s="1102"/>
      <c r="Q39" s="1112"/>
      <c r="R39" s="1113"/>
      <c r="S39" s="1113"/>
      <c r="T39" s="1113"/>
      <c r="U39" s="1113"/>
      <c r="V39" s="1113"/>
      <c r="W39" s="1113"/>
      <c r="X39" s="1113"/>
      <c r="Y39" s="1113"/>
      <c r="Z39" s="1113"/>
      <c r="AA39" s="1113"/>
      <c r="AB39" s="1113"/>
      <c r="AC39" s="1113"/>
      <c r="AD39" s="1113"/>
      <c r="AE39" s="1114"/>
      <c r="AF39" s="1106"/>
      <c r="AG39" s="1107"/>
      <c r="AH39" s="1107"/>
      <c r="AI39" s="1107"/>
      <c r="AJ39" s="1108"/>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095"/>
      <c r="BF39" s="1095"/>
      <c r="BG39" s="1095"/>
      <c r="BH39" s="1095"/>
      <c r="BI39" s="1096"/>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0"/>
      <c r="C40" s="1101"/>
      <c r="D40" s="1101"/>
      <c r="E40" s="1101"/>
      <c r="F40" s="1101"/>
      <c r="G40" s="1101"/>
      <c r="H40" s="1101"/>
      <c r="I40" s="1101"/>
      <c r="J40" s="1101"/>
      <c r="K40" s="1101"/>
      <c r="L40" s="1101"/>
      <c r="M40" s="1101"/>
      <c r="N40" s="1101"/>
      <c r="O40" s="1101"/>
      <c r="P40" s="1102"/>
      <c r="Q40" s="1112"/>
      <c r="R40" s="1113"/>
      <c r="S40" s="1113"/>
      <c r="T40" s="1113"/>
      <c r="U40" s="1113"/>
      <c r="V40" s="1113"/>
      <c r="W40" s="1113"/>
      <c r="X40" s="1113"/>
      <c r="Y40" s="1113"/>
      <c r="Z40" s="1113"/>
      <c r="AA40" s="1113"/>
      <c r="AB40" s="1113"/>
      <c r="AC40" s="1113"/>
      <c r="AD40" s="1113"/>
      <c r="AE40" s="1114"/>
      <c r="AF40" s="1106"/>
      <c r="AG40" s="1107"/>
      <c r="AH40" s="1107"/>
      <c r="AI40" s="1107"/>
      <c r="AJ40" s="1108"/>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095"/>
      <c r="BF40" s="1095"/>
      <c r="BG40" s="1095"/>
      <c r="BH40" s="1095"/>
      <c r="BI40" s="1096"/>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0"/>
      <c r="C41" s="1101"/>
      <c r="D41" s="1101"/>
      <c r="E41" s="1101"/>
      <c r="F41" s="1101"/>
      <c r="G41" s="1101"/>
      <c r="H41" s="1101"/>
      <c r="I41" s="1101"/>
      <c r="J41" s="1101"/>
      <c r="K41" s="1101"/>
      <c r="L41" s="1101"/>
      <c r="M41" s="1101"/>
      <c r="N41" s="1101"/>
      <c r="O41" s="1101"/>
      <c r="P41" s="1102"/>
      <c r="Q41" s="1112"/>
      <c r="R41" s="1113"/>
      <c r="S41" s="1113"/>
      <c r="T41" s="1113"/>
      <c r="U41" s="1113"/>
      <c r="V41" s="1113"/>
      <c r="W41" s="1113"/>
      <c r="X41" s="1113"/>
      <c r="Y41" s="1113"/>
      <c r="Z41" s="1113"/>
      <c r="AA41" s="1113"/>
      <c r="AB41" s="1113"/>
      <c r="AC41" s="1113"/>
      <c r="AD41" s="1113"/>
      <c r="AE41" s="1114"/>
      <c r="AF41" s="1106"/>
      <c r="AG41" s="1107"/>
      <c r="AH41" s="1107"/>
      <c r="AI41" s="1107"/>
      <c r="AJ41" s="1108"/>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095"/>
      <c r="BF41" s="1095"/>
      <c r="BG41" s="1095"/>
      <c r="BH41" s="1095"/>
      <c r="BI41" s="1096"/>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0"/>
      <c r="C42" s="1101"/>
      <c r="D42" s="1101"/>
      <c r="E42" s="1101"/>
      <c r="F42" s="1101"/>
      <c r="G42" s="1101"/>
      <c r="H42" s="1101"/>
      <c r="I42" s="1101"/>
      <c r="J42" s="1101"/>
      <c r="K42" s="1101"/>
      <c r="L42" s="1101"/>
      <c r="M42" s="1101"/>
      <c r="N42" s="1101"/>
      <c r="O42" s="1101"/>
      <c r="P42" s="1102"/>
      <c r="Q42" s="1112"/>
      <c r="R42" s="1113"/>
      <c r="S42" s="1113"/>
      <c r="T42" s="1113"/>
      <c r="U42" s="1113"/>
      <c r="V42" s="1113"/>
      <c r="W42" s="1113"/>
      <c r="X42" s="1113"/>
      <c r="Y42" s="1113"/>
      <c r="Z42" s="1113"/>
      <c r="AA42" s="1113"/>
      <c r="AB42" s="1113"/>
      <c r="AC42" s="1113"/>
      <c r="AD42" s="1113"/>
      <c r="AE42" s="1114"/>
      <c r="AF42" s="1106"/>
      <c r="AG42" s="1107"/>
      <c r="AH42" s="1107"/>
      <c r="AI42" s="1107"/>
      <c r="AJ42" s="1108"/>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095"/>
      <c r="BF42" s="1095"/>
      <c r="BG42" s="1095"/>
      <c r="BH42" s="1095"/>
      <c r="BI42" s="1096"/>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0"/>
      <c r="C43" s="1101"/>
      <c r="D43" s="1101"/>
      <c r="E43" s="1101"/>
      <c r="F43" s="1101"/>
      <c r="G43" s="1101"/>
      <c r="H43" s="1101"/>
      <c r="I43" s="1101"/>
      <c r="J43" s="1101"/>
      <c r="K43" s="1101"/>
      <c r="L43" s="1101"/>
      <c r="M43" s="1101"/>
      <c r="N43" s="1101"/>
      <c r="O43" s="1101"/>
      <c r="P43" s="1102"/>
      <c r="Q43" s="1112"/>
      <c r="R43" s="1113"/>
      <c r="S43" s="1113"/>
      <c r="T43" s="1113"/>
      <c r="U43" s="1113"/>
      <c r="V43" s="1113"/>
      <c r="W43" s="1113"/>
      <c r="X43" s="1113"/>
      <c r="Y43" s="1113"/>
      <c r="Z43" s="1113"/>
      <c r="AA43" s="1113"/>
      <c r="AB43" s="1113"/>
      <c r="AC43" s="1113"/>
      <c r="AD43" s="1113"/>
      <c r="AE43" s="1114"/>
      <c r="AF43" s="1106"/>
      <c r="AG43" s="1107"/>
      <c r="AH43" s="1107"/>
      <c r="AI43" s="1107"/>
      <c r="AJ43" s="1108"/>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095"/>
      <c r="BF43" s="1095"/>
      <c r="BG43" s="1095"/>
      <c r="BH43" s="1095"/>
      <c r="BI43" s="1096"/>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0"/>
      <c r="C44" s="1101"/>
      <c r="D44" s="1101"/>
      <c r="E44" s="1101"/>
      <c r="F44" s="1101"/>
      <c r="G44" s="1101"/>
      <c r="H44" s="1101"/>
      <c r="I44" s="1101"/>
      <c r="J44" s="1101"/>
      <c r="K44" s="1101"/>
      <c r="L44" s="1101"/>
      <c r="M44" s="1101"/>
      <c r="N44" s="1101"/>
      <c r="O44" s="1101"/>
      <c r="P44" s="1102"/>
      <c r="Q44" s="1112"/>
      <c r="R44" s="1113"/>
      <c r="S44" s="1113"/>
      <c r="T44" s="1113"/>
      <c r="U44" s="1113"/>
      <c r="V44" s="1113"/>
      <c r="W44" s="1113"/>
      <c r="X44" s="1113"/>
      <c r="Y44" s="1113"/>
      <c r="Z44" s="1113"/>
      <c r="AA44" s="1113"/>
      <c r="AB44" s="1113"/>
      <c r="AC44" s="1113"/>
      <c r="AD44" s="1113"/>
      <c r="AE44" s="1114"/>
      <c r="AF44" s="1106"/>
      <c r="AG44" s="1107"/>
      <c r="AH44" s="1107"/>
      <c r="AI44" s="1107"/>
      <c r="AJ44" s="1108"/>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095"/>
      <c r="BF44" s="1095"/>
      <c r="BG44" s="1095"/>
      <c r="BH44" s="1095"/>
      <c r="BI44" s="1096"/>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0"/>
      <c r="C45" s="1101"/>
      <c r="D45" s="1101"/>
      <c r="E45" s="1101"/>
      <c r="F45" s="1101"/>
      <c r="G45" s="1101"/>
      <c r="H45" s="1101"/>
      <c r="I45" s="1101"/>
      <c r="J45" s="1101"/>
      <c r="K45" s="1101"/>
      <c r="L45" s="1101"/>
      <c r="M45" s="1101"/>
      <c r="N45" s="1101"/>
      <c r="O45" s="1101"/>
      <c r="P45" s="1102"/>
      <c r="Q45" s="1112"/>
      <c r="R45" s="1113"/>
      <c r="S45" s="1113"/>
      <c r="T45" s="1113"/>
      <c r="U45" s="1113"/>
      <c r="V45" s="1113"/>
      <c r="W45" s="1113"/>
      <c r="X45" s="1113"/>
      <c r="Y45" s="1113"/>
      <c r="Z45" s="1113"/>
      <c r="AA45" s="1113"/>
      <c r="AB45" s="1113"/>
      <c r="AC45" s="1113"/>
      <c r="AD45" s="1113"/>
      <c r="AE45" s="1114"/>
      <c r="AF45" s="1106"/>
      <c r="AG45" s="1107"/>
      <c r="AH45" s="1107"/>
      <c r="AI45" s="1107"/>
      <c r="AJ45" s="1108"/>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095"/>
      <c r="BF45" s="1095"/>
      <c r="BG45" s="1095"/>
      <c r="BH45" s="1095"/>
      <c r="BI45" s="1096"/>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0"/>
      <c r="C46" s="1101"/>
      <c r="D46" s="1101"/>
      <c r="E46" s="1101"/>
      <c r="F46" s="1101"/>
      <c r="G46" s="1101"/>
      <c r="H46" s="1101"/>
      <c r="I46" s="1101"/>
      <c r="J46" s="1101"/>
      <c r="K46" s="1101"/>
      <c r="L46" s="1101"/>
      <c r="M46" s="1101"/>
      <c r="N46" s="1101"/>
      <c r="O46" s="1101"/>
      <c r="P46" s="1102"/>
      <c r="Q46" s="1112"/>
      <c r="R46" s="1113"/>
      <c r="S46" s="1113"/>
      <c r="T46" s="1113"/>
      <c r="U46" s="1113"/>
      <c r="V46" s="1113"/>
      <c r="W46" s="1113"/>
      <c r="X46" s="1113"/>
      <c r="Y46" s="1113"/>
      <c r="Z46" s="1113"/>
      <c r="AA46" s="1113"/>
      <c r="AB46" s="1113"/>
      <c r="AC46" s="1113"/>
      <c r="AD46" s="1113"/>
      <c r="AE46" s="1114"/>
      <c r="AF46" s="1106"/>
      <c r="AG46" s="1107"/>
      <c r="AH46" s="1107"/>
      <c r="AI46" s="1107"/>
      <c r="AJ46" s="1108"/>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095"/>
      <c r="BF46" s="1095"/>
      <c r="BG46" s="1095"/>
      <c r="BH46" s="1095"/>
      <c r="BI46" s="1096"/>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0"/>
      <c r="C47" s="1101"/>
      <c r="D47" s="1101"/>
      <c r="E47" s="1101"/>
      <c r="F47" s="1101"/>
      <c r="G47" s="1101"/>
      <c r="H47" s="1101"/>
      <c r="I47" s="1101"/>
      <c r="J47" s="1101"/>
      <c r="K47" s="1101"/>
      <c r="L47" s="1101"/>
      <c r="M47" s="1101"/>
      <c r="N47" s="1101"/>
      <c r="O47" s="1101"/>
      <c r="P47" s="1102"/>
      <c r="Q47" s="1112"/>
      <c r="R47" s="1113"/>
      <c r="S47" s="1113"/>
      <c r="T47" s="1113"/>
      <c r="U47" s="1113"/>
      <c r="V47" s="1113"/>
      <c r="W47" s="1113"/>
      <c r="X47" s="1113"/>
      <c r="Y47" s="1113"/>
      <c r="Z47" s="1113"/>
      <c r="AA47" s="1113"/>
      <c r="AB47" s="1113"/>
      <c r="AC47" s="1113"/>
      <c r="AD47" s="1113"/>
      <c r="AE47" s="1114"/>
      <c r="AF47" s="1106"/>
      <c r="AG47" s="1107"/>
      <c r="AH47" s="1107"/>
      <c r="AI47" s="1107"/>
      <c r="AJ47" s="1108"/>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095"/>
      <c r="BF47" s="1095"/>
      <c r="BG47" s="1095"/>
      <c r="BH47" s="1095"/>
      <c r="BI47" s="1096"/>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0"/>
      <c r="C48" s="1101"/>
      <c r="D48" s="1101"/>
      <c r="E48" s="1101"/>
      <c r="F48" s="1101"/>
      <c r="G48" s="1101"/>
      <c r="H48" s="1101"/>
      <c r="I48" s="1101"/>
      <c r="J48" s="1101"/>
      <c r="K48" s="1101"/>
      <c r="L48" s="1101"/>
      <c r="M48" s="1101"/>
      <c r="N48" s="1101"/>
      <c r="O48" s="1101"/>
      <c r="P48" s="1102"/>
      <c r="Q48" s="1112"/>
      <c r="R48" s="1113"/>
      <c r="S48" s="1113"/>
      <c r="T48" s="1113"/>
      <c r="U48" s="1113"/>
      <c r="V48" s="1113"/>
      <c r="W48" s="1113"/>
      <c r="X48" s="1113"/>
      <c r="Y48" s="1113"/>
      <c r="Z48" s="1113"/>
      <c r="AA48" s="1113"/>
      <c r="AB48" s="1113"/>
      <c r="AC48" s="1113"/>
      <c r="AD48" s="1113"/>
      <c r="AE48" s="1114"/>
      <c r="AF48" s="1106"/>
      <c r="AG48" s="1107"/>
      <c r="AH48" s="1107"/>
      <c r="AI48" s="1107"/>
      <c r="AJ48" s="1108"/>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095"/>
      <c r="BF48" s="1095"/>
      <c r="BG48" s="1095"/>
      <c r="BH48" s="1095"/>
      <c r="BI48" s="1096"/>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0"/>
      <c r="C49" s="1101"/>
      <c r="D49" s="1101"/>
      <c r="E49" s="1101"/>
      <c r="F49" s="1101"/>
      <c r="G49" s="1101"/>
      <c r="H49" s="1101"/>
      <c r="I49" s="1101"/>
      <c r="J49" s="1101"/>
      <c r="K49" s="1101"/>
      <c r="L49" s="1101"/>
      <c r="M49" s="1101"/>
      <c r="N49" s="1101"/>
      <c r="O49" s="1101"/>
      <c r="P49" s="1102"/>
      <c r="Q49" s="1112"/>
      <c r="R49" s="1113"/>
      <c r="S49" s="1113"/>
      <c r="T49" s="1113"/>
      <c r="U49" s="1113"/>
      <c r="V49" s="1113"/>
      <c r="W49" s="1113"/>
      <c r="X49" s="1113"/>
      <c r="Y49" s="1113"/>
      <c r="Z49" s="1113"/>
      <c r="AA49" s="1113"/>
      <c r="AB49" s="1113"/>
      <c r="AC49" s="1113"/>
      <c r="AD49" s="1113"/>
      <c r="AE49" s="1114"/>
      <c r="AF49" s="1106"/>
      <c r="AG49" s="1107"/>
      <c r="AH49" s="1107"/>
      <c r="AI49" s="1107"/>
      <c r="AJ49" s="1108"/>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095"/>
      <c r="BF49" s="1095"/>
      <c r="BG49" s="1095"/>
      <c r="BH49" s="1095"/>
      <c r="BI49" s="1096"/>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0"/>
      <c r="C50" s="1101"/>
      <c r="D50" s="1101"/>
      <c r="E50" s="1101"/>
      <c r="F50" s="1101"/>
      <c r="G50" s="1101"/>
      <c r="H50" s="1101"/>
      <c r="I50" s="1101"/>
      <c r="J50" s="1101"/>
      <c r="K50" s="1101"/>
      <c r="L50" s="1101"/>
      <c r="M50" s="1101"/>
      <c r="N50" s="1101"/>
      <c r="O50" s="1101"/>
      <c r="P50" s="1102"/>
      <c r="Q50" s="1103"/>
      <c r="R50" s="1104"/>
      <c r="S50" s="1104"/>
      <c r="T50" s="1104"/>
      <c r="U50" s="1104"/>
      <c r="V50" s="1104"/>
      <c r="W50" s="1104"/>
      <c r="X50" s="1104"/>
      <c r="Y50" s="1104"/>
      <c r="Z50" s="1104"/>
      <c r="AA50" s="1104"/>
      <c r="AB50" s="1104"/>
      <c r="AC50" s="1104"/>
      <c r="AD50" s="1104"/>
      <c r="AE50" s="1105"/>
      <c r="AF50" s="1106"/>
      <c r="AG50" s="1107"/>
      <c r="AH50" s="1107"/>
      <c r="AI50" s="1107"/>
      <c r="AJ50" s="1108"/>
      <c r="AK50" s="1109"/>
      <c r="AL50" s="1104"/>
      <c r="AM50" s="1104"/>
      <c r="AN50" s="1104"/>
      <c r="AO50" s="1104"/>
      <c r="AP50" s="1104"/>
      <c r="AQ50" s="1104"/>
      <c r="AR50" s="1104"/>
      <c r="AS50" s="1104"/>
      <c r="AT50" s="1104"/>
      <c r="AU50" s="1104"/>
      <c r="AV50" s="1104"/>
      <c r="AW50" s="1104"/>
      <c r="AX50" s="1104"/>
      <c r="AY50" s="1104"/>
      <c r="AZ50" s="1110"/>
      <c r="BA50" s="1110"/>
      <c r="BB50" s="1110"/>
      <c r="BC50" s="1110"/>
      <c r="BD50" s="1110"/>
      <c r="BE50" s="1095"/>
      <c r="BF50" s="1095"/>
      <c r="BG50" s="1095"/>
      <c r="BH50" s="1095"/>
      <c r="BI50" s="1096"/>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0"/>
      <c r="C51" s="1101"/>
      <c r="D51" s="1101"/>
      <c r="E51" s="1101"/>
      <c r="F51" s="1101"/>
      <c r="G51" s="1101"/>
      <c r="H51" s="1101"/>
      <c r="I51" s="1101"/>
      <c r="J51" s="1101"/>
      <c r="K51" s="1101"/>
      <c r="L51" s="1101"/>
      <c r="M51" s="1101"/>
      <c r="N51" s="1101"/>
      <c r="O51" s="1101"/>
      <c r="P51" s="1102"/>
      <c r="Q51" s="1103"/>
      <c r="R51" s="1104"/>
      <c r="S51" s="1104"/>
      <c r="T51" s="1104"/>
      <c r="U51" s="1104"/>
      <c r="V51" s="1104"/>
      <c r="W51" s="1104"/>
      <c r="X51" s="1104"/>
      <c r="Y51" s="1104"/>
      <c r="Z51" s="1104"/>
      <c r="AA51" s="1104"/>
      <c r="AB51" s="1104"/>
      <c r="AC51" s="1104"/>
      <c r="AD51" s="1104"/>
      <c r="AE51" s="1105"/>
      <c r="AF51" s="1106"/>
      <c r="AG51" s="1107"/>
      <c r="AH51" s="1107"/>
      <c r="AI51" s="1107"/>
      <c r="AJ51" s="1108"/>
      <c r="AK51" s="1109"/>
      <c r="AL51" s="1104"/>
      <c r="AM51" s="1104"/>
      <c r="AN51" s="1104"/>
      <c r="AO51" s="1104"/>
      <c r="AP51" s="1104"/>
      <c r="AQ51" s="1104"/>
      <c r="AR51" s="1104"/>
      <c r="AS51" s="1104"/>
      <c r="AT51" s="1104"/>
      <c r="AU51" s="1104"/>
      <c r="AV51" s="1104"/>
      <c r="AW51" s="1104"/>
      <c r="AX51" s="1104"/>
      <c r="AY51" s="1104"/>
      <c r="AZ51" s="1110"/>
      <c r="BA51" s="1110"/>
      <c r="BB51" s="1110"/>
      <c r="BC51" s="1110"/>
      <c r="BD51" s="1110"/>
      <c r="BE51" s="1095"/>
      <c r="BF51" s="1095"/>
      <c r="BG51" s="1095"/>
      <c r="BH51" s="1095"/>
      <c r="BI51" s="1096"/>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0"/>
      <c r="C52" s="1101"/>
      <c r="D52" s="1101"/>
      <c r="E52" s="1101"/>
      <c r="F52" s="1101"/>
      <c r="G52" s="1101"/>
      <c r="H52" s="1101"/>
      <c r="I52" s="1101"/>
      <c r="J52" s="1101"/>
      <c r="K52" s="1101"/>
      <c r="L52" s="1101"/>
      <c r="M52" s="1101"/>
      <c r="N52" s="1101"/>
      <c r="O52" s="1101"/>
      <c r="P52" s="1102"/>
      <c r="Q52" s="1103"/>
      <c r="R52" s="1104"/>
      <c r="S52" s="1104"/>
      <c r="T52" s="1104"/>
      <c r="U52" s="1104"/>
      <c r="V52" s="1104"/>
      <c r="W52" s="1104"/>
      <c r="X52" s="1104"/>
      <c r="Y52" s="1104"/>
      <c r="Z52" s="1104"/>
      <c r="AA52" s="1104"/>
      <c r="AB52" s="1104"/>
      <c r="AC52" s="1104"/>
      <c r="AD52" s="1104"/>
      <c r="AE52" s="1105"/>
      <c r="AF52" s="1106"/>
      <c r="AG52" s="1107"/>
      <c r="AH52" s="1107"/>
      <c r="AI52" s="1107"/>
      <c r="AJ52" s="1108"/>
      <c r="AK52" s="1109"/>
      <c r="AL52" s="1104"/>
      <c r="AM52" s="1104"/>
      <c r="AN52" s="1104"/>
      <c r="AO52" s="1104"/>
      <c r="AP52" s="1104"/>
      <c r="AQ52" s="1104"/>
      <c r="AR52" s="1104"/>
      <c r="AS52" s="1104"/>
      <c r="AT52" s="1104"/>
      <c r="AU52" s="1104"/>
      <c r="AV52" s="1104"/>
      <c r="AW52" s="1104"/>
      <c r="AX52" s="1104"/>
      <c r="AY52" s="1104"/>
      <c r="AZ52" s="1110"/>
      <c r="BA52" s="1110"/>
      <c r="BB52" s="1110"/>
      <c r="BC52" s="1110"/>
      <c r="BD52" s="1110"/>
      <c r="BE52" s="1095"/>
      <c r="BF52" s="1095"/>
      <c r="BG52" s="1095"/>
      <c r="BH52" s="1095"/>
      <c r="BI52" s="1096"/>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0"/>
      <c r="C53" s="1101"/>
      <c r="D53" s="1101"/>
      <c r="E53" s="1101"/>
      <c r="F53" s="1101"/>
      <c r="G53" s="1101"/>
      <c r="H53" s="1101"/>
      <c r="I53" s="1101"/>
      <c r="J53" s="1101"/>
      <c r="K53" s="1101"/>
      <c r="L53" s="1101"/>
      <c r="M53" s="1101"/>
      <c r="N53" s="1101"/>
      <c r="O53" s="1101"/>
      <c r="P53" s="1102"/>
      <c r="Q53" s="1103"/>
      <c r="R53" s="1104"/>
      <c r="S53" s="1104"/>
      <c r="T53" s="1104"/>
      <c r="U53" s="1104"/>
      <c r="V53" s="1104"/>
      <c r="W53" s="1104"/>
      <c r="X53" s="1104"/>
      <c r="Y53" s="1104"/>
      <c r="Z53" s="1104"/>
      <c r="AA53" s="1104"/>
      <c r="AB53" s="1104"/>
      <c r="AC53" s="1104"/>
      <c r="AD53" s="1104"/>
      <c r="AE53" s="1105"/>
      <c r="AF53" s="1106"/>
      <c r="AG53" s="1107"/>
      <c r="AH53" s="1107"/>
      <c r="AI53" s="1107"/>
      <c r="AJ53" s="1108"/>
      <c r="AK53" s="1109"/>
      <c r="AL53" s="1104"/>
      <c r="AM53" s="1104"/>
      <c r="AN53" s="1104"/>
      <c r="AO53" s="1104"/>
      <c r="AP53" s="1104"/>
      <c r="AQ53" s="1104"/>
      <c r="AR53" s="1104"/>
      <c r="AS53" s="1104"/>
      <c r="AT53" s="1104"/>
      <c r="AU53" s="1104"/>
      <c r="AV53" s="1104"/>
      <c r="AW53" s="1104"/>
      <c r="AX53" s="1104"/>
      <c r="AY53" s="1104"/>
      <c r="AZ53" s="1110"/>
      <c r="BA53" s="1110"/>
      <c r="BB53" s="1110"/>
      <c r="BC53" s="1110"/>
      <c r="BD53" s="1110"/>
      <c r="BE53" s="1095"/>
      <c r="BF53" s="1095"/>
      <c r="BG53" s="1095"/>
      <c r="BH53" s="1095"/>
      <c r="BI53" s="1096"/>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0"/>
      <c r="C54" s="1101"/>
      <c r="D54" s="1101"/>
      <c r="E54" s="1101"/>
      <c r="F54" s="1101"/>
      <c r="G54" s="1101"/>
      <c r="H54" s="1101"/>
      <c r="I54" s="1101"/>
      <c r="J54" s="1101"/>
      <c r="K54" s="1101"/>
      <c r="L54" s="1101"/>
      <c r="M54" s="1101"/>
      <c r="N54" s="1101"/>
      <c r="O54" s="1101"/>
      <c r="P54" s="1102"/>
      <c r="Q54" s="1103"/>
      <c r="R54" s="1104"/>
      <c r="S54" s="1104"/>
      <c r="T54" s="1104"/>
      <c r="U54" s="1104"/>
      <c r="V54" s="1104"/>
      <c r="W54" s="1104"/>
      <c r="X54" s="1104"/>
      <c r="Y54" s="1104"/>
      <c r="Z54" s="1104"/>
      <c r="AA54" s="1104"/>
      <c r="AB54" s="1104"/>
      <c r="AC54" s="1104"/>
      <c r="AD54" s="1104"/>
      <c r="AE54" s="1105"/>
      <c r="AF54" s="1106"/>
      <c r="AG54" s="1107"/>
      <c r="AH54" s="1107"/>
      <c r="AI54" s="1107"/>
      <c r="AJ54" s="1108"/>
      <c r="AK54" s="1109"/>
      <c r="AL54" s="1104"/>
      <c r="AM54" s="1104"/>
      <c r="AN54" s="1104"/>
      <c r="AO54" s="1104"/>
      <c r="AP54" s="1104"/>
      <c r="AQ54" s="1104"/>
      <c r="AR54" s="1104"/>
      <c r="AS54" s="1104"/>
      <c r="AT54" s="1104"/>
      <c r="AU54" s="1104"/>
      <c r="AV54" s="1104"/>
      <c r="AW54" s="1104"/>
      <c r="AX54" s="1104"/>
      <c r="AY54" s="1104"/>
      <c r="AZ54" s="1110"/>
      <c r="BA54" s="1110"/>
      <c r="BB54" s="1110"/>
      <c r="BC54" s="1110"/>
      <c r="BD54" s="1110"/>
      <c r="BE54" s="1095"/>
      <c r="BF54" s="1095"/>
      <c r="BG54" s="1095"/>
      <c r="BH54" s="1095"/>
      <c r="BI54" s="1096"/>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0"/>
      <c r="C55" s="1101"/>
      <c r="D55" s="1101"/>
      <c r="E55" s="1101"/>
      <c r="F55" s="1101"/>
      <c r="G55" s="1101"/>
      <c r="H55" s="1101"/>
      <c r="I55" s="1101"/>
      <c r="J55" s="1101"/>
      <c r="K55" s="1101"/>
      <c r="L55" s="1101"/>
      <c r="M55" s="1101"/>
      <c r="N55" s="1101"/>
      <c r="O55" s="1101"/>
      <c r="P55" s="1102"/>
      <c r="Q55" s="1103"/>
      <c r="R55" s="1104"/>
      <c r="S55" s="1104"/>
      <c r="T55" s="1104"/>
      <c r="U55" s="1104"/>
      <c r="V55" s="1104"/>
      <c r="W55" s="1104"/>
      <c r="X55" s="1104"/>
      <c r="Y55" s="1104"/>
      <c r="Z55" s="1104"/>
      <c r="AA55" s="1104"/>
      <c r="AB55" s="1104"/>
      <c r="AC55" s="1104"/>
      <c r="AD55" s="1104"/>
      <c r="AE55" s="1105"/>
      <c r="AF55" s="1106"/>
      <c r="AG55" s="1107"/>
      <c r="AH55" s="1107"/>
      <c r="AI55" s="1107"/>
      <c r="AJ55" s="1108"/>
      <c r="AK55" s="1109"/>
      <c r="AL55" s="1104"/>
      <c r="AM55" s="1104"/>
      <c r="AN55" s="1104"/>
      <c r="AO55" s="1104"/>
      <c r="AP55" s="1104"/>
      <c r="AQ55" s="1104"/>
      <c r="AR55" s="1104"/>
      <c r="AS55" s="1104"/>
      <c r="AT55" s="1104"/>
      <c r="AU55" s="1104"/>
      <c r="AV55" s="1104"/>
      <c r="AW55" s="1104"/>
      <c r="AX55" s="1104"/>
      <c r="AY55" s="1104"/>
      <c r="AZ55" s="1110"/>
      <c r="BA55" s="1110"/>
      <c r="BB55" s="1110"/>
      <c r="BC55" s="1110"/>
      <c r="BD55" s="1110"/>
      <c r="BE55" s="1095"/>
      <c r="BF55" s="1095"/>
      <c r="BG55" s="1095"/>
      <c r="BH55" s="1095"/>
      <c r="BI55" s="1096"/>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0"/>
      <c r="C56" s="1101"/>
      <c r="D56" s="1101"/>
      <c r="E56" s="1101"/>
      <c r="F56" s="1101"/>
      <c r="G56" s="1101"/>
      <c r="H56" s="1101"/>
      <c r="I56" s="1101"/>
      <c r="J56" s="1101"/>
      <c r="K56" s="1101"/>
      <c r="L56" s="1101"/>
      <c r="M56" s="1101"/>
      <c r="N56" s="1101"/>
      <c r="O56" s="1101"/>
      <c r="P56" s="1102"/>
      <c r="Q56" s="1103"/>
      <c r="R56" s="1104"/>
      <c r="S56" s="1104"/>
      <c r="T56" s="1104"/>
      <c r="U56" s="1104"/>
      <c r="V56" s="1104"/>
      <c r="W56" s="1104"/>
      <c r="X56" s="1104"/>
      <c r="Y56" s="1104"/>
      <c r="Z56" s="1104"/>
      <c r="AA56" s="1104"/>
      <c r="AB56" s="1104"/>
      <c r="AC56" s="1104"/>
      <c r="AD56" s="1104"/>
      <c r="AE56" s="1105"/>
      <c r="AF56" s="1106"/>
      <c r="AG56" s="1107"/>
      <c r="AH56" s="1107"/>
      <c r="AI56" s="1107"/>
      <c r="AJ56" s="1108"/>
      <c r="AK56" s="1109"/>
      <c r="AL56" s="1104"/>
      <c r="AM56" s="1104"/>
      <c r="AN56" s="1104"/>
      <c r="AO56" s="1104"/>
      <c r="AP56" s="1104"/>
      <c r="AQ56" s="1104"/>
      <c r="AR56" s="1104"/>
      <c r="AS56" s="1104"/>
      <c r="AT56" s="1104"/>
      <c r="AU56" s="1104"/>
      <c r="AV56" s="1104"/>
      <c r="AW56" s="1104"/>
      <c r="AX56" s="1104"/>
      <c r="AY56" s="1104"/>
      <c r="AZ56" s="1110"/>
      <c r="BA56" s="1110"/>
      <c r="BB56" s="1110"/>
      <c r="BC56" s="1110"/>
      <c r="BD56" s="1110"/>
      <c r="BE56" s="1095"/>
      <c r="BF56" s="1095"/>
      <c r="BG56" s="1095"/>
      <c r="BH56" s="1095"/>
      <c r="BI56" s="1096"/>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0"/>
      <c r="C57" s="1101"/>
      <c r="D57" s="1101"/>
      <c r="E57" s="1101"/>
      <c r="F57" s="1101"/>
      <c r="G57" s="1101"/>
      <c r="H57" s="1101"/>
      <c r="I57" s="1101"/>
      <c r="J57" s="1101"/>
      <c r="K57" s="1101"/>
      <c r="L57" s="1101"/>
      <c r="M57" s="1101"/>
      <c r="N57" s="1101"/>
      <c r="O57" s="1101"/>
      <c r="P57" s="1102"/>
      <c r="Q57" s="1103"/>
      <c r="R57" s="1104"/>
      <c r="S57" s="1104"/>
      <c r="T57" s="1104"/>
      <c r="U57" s="1104"/>
      <c r="V57" s="1104"/>
      <c r="W57" s="1104"/>
      <c r="X57" s="1104"/>
      <c r="Y57" s="1104"/>
      <c r="Z57" s="1104"/>
      <c r="AA57" s="1104"/>
      <c r="AB57" s="1104"/>
      <c r="AC57" s="1104"/>
      <c r="AD57" s="1104"/>
      <c r="AE57" s="1105"/>
      <c r="AF57" s="1106"/>
      <c r="AG57" s="1107"/>
      <c r="AH57" s="1107"/>
      <c r="AI57" s="1107"/>
      <c r="AJ57" s="1108"/>
      <c r="AK57" s="1109"/>
      <c r="AL57" s="1104"/>
      <c r="AM57" s="1104"/>
      <c r="AN57" s="1104"/>
      <c r="AO57" s="1104"/>
      <c r="AP57" s="1104"/>
      <c r="AQ57" s="1104"/>
      <c r="AR57" s="1104"/>
      <c r="AS57" s="1104"/>
      <c r="AT57" s="1104"/>
      <c r="AU57" s="1104"/>
      <c r="AV57" s="1104"/>
      <c r="AW57" s="1104"/>
      <c r="AX57" s="1104"/>
      <c r="AY57" s="1104"/>
      <c r="AZ57" s="1110"/>
      <c r="BA57" s="1110"/>
      <c r="BB57" s="1110"/>
      <c r="BC57" s="1110"/>
      <c r="BD57" s="1110"/>
      <c r="BE57" s="1095"/>
      <c r="BF57" s="1095"/>
      <c r="BG57" s="1095"/>
      <c r="BH57" s="1095"/>
      <c r="BI57" s="1096"/>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0"/>
      <c r="C58" s="1101"/>
      <c r="D58" s="1101"/>
      <c r="E58" s="1101"/>
      <c r="F58" s="1101"/>
      <c r="G58" s="1101"/>
      <c r="H58" s="1101"/>
      <c r="I58" s="1101"/>
      <c r="J58" s="1101"/>
      <c r="K58" s="1101"/>
      <c r="L58" s="1101"/>
      <c r="M58" s="1101"/>
      <c r="N58" s="1101"/>
      <c r="O58" s="1101"/>
      <c r="P58" s="1102"/>
      <c r="Q58" s="1103"/>
      <c r="R58" s="1104"/>
      <c r="S58" s="1104"/>
      <c r="T58" s="1104"/>
      <c r="U58" s="1104"/>
      <c r="V58" s="1104"/>
      <c r="W58" s="1104"/>
      <c r="X58" s="1104"/>
      <c r="Y58" s="1104"/>
      <c r="Z58" s="1104"/>
      <c r="AA58" s="1104"/>
      <c r="AB58" s="1104"/>
      <c r="AC58" s="1104"/>
      <c r="AD58" s="1104"/>
      <c r="AE58" s="1105"/>
      <c r="AF58" s="1106"/>
      <c r="AG58" s="1107"/>
      <c r="AH58" s="1107"/>
      <c r="AI58" s="1107"/>
      <c r="AJ58" s="1108"/>
      <c r="AK58" s="1109"/>
      <c r="AL58" s="1104"/>
      <c r="AM58" s="1104"/>
      <c r="AN58" s="1104"/>
      <c r="AO58" s="1104"/>
      <c r="AP58" s="1104"/>
      <c r="AQ58" s="1104"/>
      <c r="AR58" s="1104"/>
      <c r="AS58" s="1104"/>
      <c r="AT58" s="1104"/>
      <c r="AU58" s="1104"/>
      <c r="AV58" s="1104"/>
      <c r="AW58" s="1104"/>
      <c r="AX58" s="1104"/>
      <c r="AY58" s="1104"/>
      <c r="AZ58" s="1110"/>
      <c r="BA58" s="1110"/>
      <c r="BB58" s="1110"/>
      <c r="BC58" s="1110"/>
      <c r="BD58" s="1110"/>
      <c r="BE58" s="1095"/>
      <c r="BF58" s="1095"/>
      <c r="BG58" s="1095"/>
      <c r="BH58" s="1095"/>
      <c r="BI58" s="1096"/>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0"/>
      <c r="C59" s="1101"/>
      <c r="D59" s="1101"/>
      <c r="E59" s="1101"/>
      <c r="F59" s="1101"/>
      <c r="G59" s="1101"/>
      <c r="H59" s="1101"/>
      <c r="I59" s="1101"/>
      <c r="J59" s="1101"/>
      <c r="K59" s="1101"/>
      <c r="L59" s="1101"/>
      <c r="M59" s="1101"/>
      <c r="N59" s="1101"/>
      <c r="O59" s="1101"/>
      <c r="P59" s="1102"/>
      <c r="Q59" s="1103"/>
      <c r="R59" s="1104"/>
      <c r="S59" s="1104"/>
      <c r="T59" s="1104"/>
      <c r="U59" s="1104"/>
      <c r="V59" s="1104"/>
      <c r="W59" s="1104"/>
      <c r="X59" s="1104"/>
      <c r="Y59" s="1104"/>
      <c r="Z59" s="1104"/>
      <c r="AA59" s="1104"/>
      <c r="AB59" s="1104"/>
      <c r="AC59" s="1104"/>
      <c r="AD59" s="1104"/>
      <c r="AE59" s="1105"/>
      <c r="AF59" s="1106"/>
      <c r="AG59" s="1107"/>
      <c r="AH59" s="1107"/>
      <c r="AI59" s="1107"/>
      <c r="AJ59" s="1108"/>
      <c r="AK59" s="1109"/>
      <c r="AL59" s="1104"/>
      <c r="AM59" s="1104"/>
      <c r="AN59" s="1104"/>
      <c r="AO59" s="1104"/>
      <c r="AP59" s="1104"/>
      <c r="AQ59" s="1104"/>
      <c r="AR59" s="1104"/>
      <c r="AS59" s="1104"/>
      <c r="AT59" s="1104"/>
      <c r="AU59" s="1104"/>
      <c r="AV59" s="1104"/>
      <c r="AW59" s="1104"/>
      <c r="AX59" s="1104"/>
      <c r="AY59" s="1104"/>
      <c r="AZ59" s="1110"/>
      <c r="BA59" s="1110"/>
      <c r="BB59" s="1110"/>
      <c r="BC59" s="1110"/>
      <c r="BD59" s="1110"/>
      <c r="BE59" s="1095"/>
      <c r="BF59" s="1095"/>
      <c r="BG59" s="1095"/>
      <c r="BH59" s="1095"/>
      <c r="BI59" s="1096"/>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0"/>
      <c r="C60" s="1101"/>
      <c r="D60" s="1101"/>
      <c r="E60" s="1101"/>
      <c r="F60" s="1101"/>
      <c r="G60" s="1101"/>
      <c r="H60" s="1101"/>
      <c r="I60" s="1101"/>
      <c r="J60" s="1101"/>
      <c r="K60" s="1101"/>
      <c r="L60" s="1101"/>
      <c r="M60" s="1101"/>
      <c r="N60" s="1101"/>
      <c r="O60" s="1101"/>
      <c r="P60" s="1102"/>
      <c r="Q60" s="1103"/>
      <c r="R60" s="1104"/>
      <c r="S60" s="1104"/>
      <c r="T60" s="1104"/>
      <c r="U60" s="1104"/>
      <c r="V60" s="1104"/>
      <c r="W60" s="1104"/>
      <c r="X60" s="1104"/>
      <c r="Y60" s="1104"/>
      <c r="Z60" s="1104"/>
      <c r="AA60" s="1104"/>
      <c r="AB60" s="1104"/>
      <c r="AC60" s="1104"/>
      <c r="AD60" s="1104"/>
      <c r="AE60" s="1105"/>
      <c r="AF60" s="1106"/>
      <c r="AG60" s="1107"/>
      <c r="AH60" s="1107"/>
      <c r="AI60" s="1107"/>
      <c r="AJ60" s="1108"/>
      <c r="AK60" s="1109"/>
      <c r="AL60" s="1104"/>
      <c r="AM60" s="1104"/>
      <c r="AN60" s="1104"/>
      <c r="AO60" s="1104"/>
      <c r="AP60" s="1104"/>
      <c r="AQ60" s="1104"/>
      <c r="AR60" s="1104"/>
      <c r="AS60" s="1104"/>
      <c r="AT60" s="1104"/>
      <c r="AU60" s="1104"/>
      <c r="AV60" s="1104"/>
      <c r="AW60" s="1104"/>
      <c r="AX60" s="1104"/>
      <c r="AY60" s="1104"/>
      <c r="AZ60" s="1110"/>
      <c r="BA60" s="1110"/>
      <c r="BB60" s="1110"/>
      <c r="BC60" s="1110"/>
      <c r="BD60" s="1110"/>
      <c r="BE60" s="1095"/>
      <c r="BF60" s="1095"/>
      <c r="BG60" s="1095"/>
      <c r="BH60" s="1095"/>
      <c r="BI60" s="1096"/>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0"/>
      <c r="C61" s="1101"/>
      <c r="D61" s="1101"/>
      <c r="E61" s="1101"/>
      <c r="F61" s="1101"/>
      <c r="G61" s="1101"/>
      <c r="H61" s="1101"/>
      <c r="I61" s="1101"/>
      <c r="J61" s="1101"/>
      <c r="K61" s="1101"/>
      <c r="L61" s="1101"/>
      <c r="M61" s="1101"/>
      <c r="N61" s="1101"/>
      <c r="O61" s="1101"/>
      <c r="P61" s="1102"/>
      <c r="Q61" s="1103"/>
      <c r="R61" s="1104"/>
      <c r="S61" s="1104"/>
      <c r="T61" s="1104"/>
      <c r="U61" s="1104"/>
      <c r="V61" s="1104"/>
      <c r="W61" s="1104"/>
      <c r="X61" s="1104"/>
      <c r="Y61" s="1104"/>
      <c r="Z61" s="1104"/>
      <c r="AA61" s="1104"/>
      <c r="AB61" s="1104"/>
      <c r="AC61" s="1104"/>
      <c r="AD61" s="1104"/>
      <c r="AE61" s="1105"/>
      <c r="AF61" s="1106"/>
      <c r="AG61" s="1107"/>
      <c r="AH61" s="1107"/>
      <c r="AI61" s="1107"/>
      <c r="AJ61" s="1108"/>
      <c r="AK61" s="1109"/>
      <c r="AL61" s="1104"/>
      <c r="AM61" s="1104"/>
      <c r="AN61" s="1104"/>
      <c r="AO61" s="1104"/>
      <c r="AP61" s="1104"/>
      <c r="AQ61" s="1104"/>
      <c r="AR61" s="1104"/>
      <c r="AS61" s="1104"/>
      <c r="AT61" s="1104"/>
      <c r="AU61" s="1104"/>
      <c r="AV61" s="1104"/>
      <c r="AW61" s="1104"/>
      <c r="AX61" s="1104"/>
      <c r="AY61" s="1104"/>
      <c r="AZ61" s="1110"/>
      <c r="BA61" s="1110"/>
      <c r="BB61" s="1110"/>
      <c r="BC61" s="1110"/>
      <c r="BD61" s="1110"/>
      <c r="BE61" s="1095"/>
      <c r="BF61" s="1095"/>
      <c r="BG61" s="1095"/>
      <c r="BH61" s="1095"/>
      <c r="BI61" s="1096"/>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0"/>
      <c r="C62" s="1101"/>
      <c r="D62" s="1101"/>
      <c r="E62" s="1101"/>
      <c r="F62" s="1101"/>
      <c r="G62" s="1101"/>
      <c r="H62" s="1101"/>
      <c r="I62" s="1101"/>
      <c r="J62" s="1101"/>
      <c r="K62" s="1101"/>
      <c r="L62" s="1101"/>
      <c r="M62" s="1101"/>
      <c r="N62" s="1101"/>
      <c r="O62" s="1101"/>
      <c r="P62" s="1102"/>
      <c r="Q62" s="1103"/>
      <c r="R62" s="1104"/>
      <c r="S62" s="1104"/>
      <c r="T62" s="1104"/>
      <c r="U62" s="1104"/>
      <c r="V62" s="1104"/>
      <c r="W62" s="1104"/>
      <c r="X62" s="1104"/>
      <c r="Y62" s="1104"/>
      <c r="Z62" s="1104"/>
      <c r="AA62" s="1104"/>
      <c r="AB62" s="1104"/>
      <c r="AC62" s="1104"/>
      <c r="AD62" s="1104"/>
      <c r="AE62" s="1105"/>
      <c r="AF62" s="1106"/>
      <c r="AG62" s="1107"/>
      <c r="AH62" s="1107"/>
      <c r="AI62" s="1107"/>
      <c r="AJ62" s="1108"/>
      <c r="AK62" s="1109"/>
      <c r="AL62" s="1104"/>
      <c r="AM62" s="1104"/>
      <c r="AN62" s="1104"/>
      <c r="AO62" s="1104"/>
      <c r="AP62" s="1104"/>
      <c r="AQ62" s="1104"/>
      <c r="AR62" s="1104"/>
      <c r="AS62" s="1104"/>
      <c r="AT62" s="1104"/>
      <c r="AU62" s="1104"/>
      <c r="AV62" s="1104"/>
      <c r="AW62" s="1104"/>
      <c r="AX62" s="1104"/>
      <c r="AY62" s="1104"/>
      <c r="AZ62" s="1110"/>
      <c r="BA62" s="1110"/>
      <c r="BB62" s="1110"/>
      <c r="BC62" s="1110"/>
      <c r="BD62" s="1110"/>
      <c r="BE62" s="1095"/>
      <c r="BF62" s="1095"/>
      <c r="BG62" s="1095"/>
      <c r="BH62" s="1095"/>
      <c r="BI62" s="1096"/>
      <c r="BJ62" s="1097" t="s">
        <v>407</v>
      </c>
      <c r="BK62" s="1098"/>
      <c r="BL62" s="1098"/>
      <c r="BM62" s="1098"/>
      <c r="BN62" s="1099"/>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384</v>
      </c>
      <c r="B63" s="1013" t="s">
        <v>408</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1"/>
      <c r="AF63" s="1092">
        <v>758</v>
      </c>
      <c r="AG63" s="1028"/>
      <c r="AH63" s="1028"/>
      <c r="AI63" s="1028"/>
      <c r="AJ63" s="1093"/>
      <c r="AK63" s="1094"/>
      <c r="AL63" s="1032"/>
      <c r="AM63" s="1032"/>
      <c r="AN63" s="1032"/>
      <c r="AO63" s="1032"/>
      <c r="AP63" s="1028"/>
      <c r="AQ63" s="1028"/>
      <c r="AR63" s="1028"/>
      <c r="AS63" s="1028"/>
      <c r="AT63" s="1028"/>
      <c r="AU63" s="1028"/>
      <c r="AV63" s="1028"/>
      <c r="AW63" s="1028"/>
      <c r="AX63" s="1028"/>
      <c r="AY63" s="1028"/>
      <c r="AZ63" s="1088"/>
      <c r="BA63" s="1088"/>
      <c r="BB63" s="1088"/>
      <c r="BC63" s="1088"/>
      <c r="BD63" s="1088"/>
      <c r="BE63" s="1029"/>
      <c r="BF63" s="1029"/>
      <c r="BG63" s="1029"/>
      <c r="BH63" s="1029"/>
      <c r="BI63" s="1030"/>
      <c r="BJ63" s="1089" t="s">
        <v>386</v>
      </c>
      <c r="BK63" s="1020"/>
      <c r="BL63" s="1020"/>
      <c r="BM63" s="1020"/>
      <c r="BN63" s="1090"/>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410</v>
      </c>
      <c r="B66" s="1065"/>
      <c r="C66" s="1065"/>
      <c r="D66" s="1065"/>
      <c r="E66" s="1065"/>
      <c r="F66" s="1065"/>
      <c r="G66" s="1065"/>
      <c r="H66" s="1065"/>
      <c r="I66" s="1065"/>
      <c r="J66" s="1065"/>
      <c r="K66" s="1065"/>
      <c r="L66" s="1065"/>
      <c r="M66" s="1065"/>
      <c r="N66" s="1065"/>
      <c r="O66" s="1065"/>
      <c r="P66" s="1066"/>
      <c r="Q66" s="1070" t="s">
        <v>411</v>
      </c>
      <c r="R66" s="1071"/>
      <c r="S66" s="1071"/>
      <c r="T66" s="1071"/>
      <c r="U66" s="1072"/>
      <c r="V66" s="1070" t="s">
        <v>390</v>
      </c>
      <c r="W66" s="1071"/>
      <c r="X66" s="1071"/>
      <c r="Y66" s="1071"/>
      <c r="Z66" s="1072"/>
      <c r="AA66" s="1070" t="s">
        <v>412</v>
      </c>
      <c r="AB66" s="1071"/>
      <c r="AC66" s="1071"/>
      <c r="AD66" s="1071"/>
      <c r="AE66" s="1072"/>
      <c r="AF66" s="1076" t="s">
        <v>392</v>
      </c>
      <c r="AG66" s="1077"/>
      <c r="AH66" s="1077"/>
      <c r="AI66" s="1077"/>
      <c r="AJ66" s="1078"/>
      <c r="AK66" s="1070" t="s">
        <v>413</v>
      </c>
      <c r="AL66" s="1065"/>
      <c r="AM66" s="1065"/>
      <c r="AN66" s="1065"/>
      <c r="AO66" s="1066"/>
      <c r="AP66" s="1070" t="s">
        <v>414</v>
      </c>
      <c r="AQ66" s="1071"/>
      <c r="AR66" s="1071"/>
      <c r="AS66" s="1071"/>
      <c r="AT66" s="1072"/>
      <c r="AU66" s="1070" t="s">
        <v>415</v>
      </c>
      <c r="AV66" s="1071"/>
      <c r="AW66" s="1071"/>
      <c r="AX66" s="1071"/>
      <c r="AY66" s="1072"/>
      <c r="AZ66" s="1070" t="s">
        <v>370</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c r="C68" s="1055"/>
      <c r="D68" s="1055"/>
      <c r="E68" s="1055"/>
      <c r="F68" s="1055"/>
      <c r="G68" s="1055"/>
      <c r="H68" s="1055"/>
      <c r="I68" s="1055"/>
      <c r="J68" s="1055"/>
      <c r="K68" s="1055"/>
      <c r="L68" s="1055"/>
      <c r="M68" s="1055"/>
      <c r="N68" s="1055"/>
      <c r="O68" s="1055"/>
      <c r="P68" s="1056"/>
      <c r="Q68" s="1057"/>
      <c r="R68" s="1051"/>
      <c r="S68" s="1051"/>
      <c r="T68" s="1051"/>
      <c r="U68" s="1051"/>
      <c r="V68" s="1051"/>
      <c r="W68" s="1051"/>
      <c r="X68" s="1051"/>
      <c r="Y68" s="1051"/>
      <c r="Z68" s="1051"/>
      <c r="AA68" s="1051"/>
      <c r="AB68" s="1051"/>
      <c r="AC68" s="1051"/>
      <c r="AD68" s="1051"/>
      <c r="AE68" s="1051"/>
      <c r="AF68" s="1051"/>
      <c r="AG68" s="1051"/>
      <c r="AH68" s="1051"/>
      <c r="AI68" s="1051"/>
      <c r="AJ68" s="1051"/>
      <c r="AK68" s="1051"/>
      <c r="AL68" s="1051"/>
      <c r="AM68" s="1051"/>
      <c r="AN68" s="1051"/>
      <c r="AO68" s="1051"/>
      <c r="AP68" s="1051"/>
      <c r="AQ68" s="1051"/>
      <c r="AR68" s="1051"/>
      <c r="AS68" s="1051"/>
      <c r="AT68" s="1051"/>
      <c r="AU68" s="1051"/>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c r="C69" s="1044"/>
      <c r="D69" s="1044"/>
      <c r="E69" s="1044"/>
      <c r="F69" s="1044"/>
      <c r="G69" s="1044"/>
      <c r="H69" s="1044"/>
      <c r="I69" s="1044"/>
      <c r="J69" s="1044"/>
      <c r="K69" s="1044"/>
      <c r="L69" s="1044"/>
      <c r="M69" s="1044"/>
      <c r="N69" s="1044"/>
      <c r="O69" s="1044"/>
      <c r="P69" s="1045"/>
      <c r="Q69" s="1046"/>
      <c r="R69" s="1040"/>
      <c r="S69" s="1040"/>
      <c r="T69" s="1040"/>
      <c r="U69" s="1040"/>
      <c r="V69" s="1040"/>
      <c r="W69" s="1040"/>
      <c r="X69" s="1040"/>
      <c r="Y69" s="1040"/>
      <c r="Z69" s="1040"/>
      <c r="AA69" s="1040"/>
      <c r="AB69" s="1040"/>
      <c r="AC69" s="1040"/>
      <c r="AD69" s="1040"/>
      <c r="AE69" s="1040"/>
      <c r="AF69" s="1040"/>
      <c r="AG69" s="1040"/>
      <c r="AH69" s="1040"/>
      <c r="AI69" s="1040"/>
      <c r="AJ69" s="1040"/>
      <c r="AK69" s="1040"/>
      <c r="AL69" s="1040"/>
      <c r="AM69" s="1040"/>
      <c r="AN69" s="1040"/>
      <c r="AO69" s="1040"/>
      <c r="AP69" s="1040"/>
      <c r="AQ69" s="1040"/>
      <c r="AR69" s="1040"/>
      <c r="AS69" s="1040"/>
      <c r="AT69" s="1040"/>
      <c r="AU69" s="1040"/>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c r="C70" s="1044"/>
      <c r="D70" s="1044"/>
      <c r="E70" s="1044"/>
      <c r="F70" s="1044"/>
      <c r="G70" s="1044"/>
      <c r="H70" s="1044"/>
      <c r="I70" s="1044"/>
      <c r="J70" s="1044"/>
      <c r="K70" s="1044"/>
      <c r="L70" s="1044"/>
      <c r="M70" s="1044"/>
      <c r="N70" s="1044"/>
      <c r="O70" s="1044"/>
      <c r="P70" s="1045"/>
      <c r="Q70" s="1046"/>
      <c r="R70" s="1040"/>
      <c r="S70" s="1040"/>
      <c r="T70" s="1040"/>
      <c r="U70" s="1040"/>
      <c r="V70" s="1040"/>
      <c r="W70" s="1040"/>
      <c r="X70" s="1040"/>
      <c r="Y70" s="1040"/>
      <c r="Z70" s="1040"/>
      <c r="AA70" s="1040"/>
      <c r="AB70" s="1040"/>
      <c r="AC70" s="1040"/>
      <c r="AD70" s="1040"/>
      <c r="AE70" s="1040"/>
      <c r="AF70" s="1040"/>
      <c r="AG70" s="1040"/>
      <c r="AH70" s="1040"/>
      <c r="AI70" s="1040"/>
      <c r="AJ70" s="1040"/>
      <c r="AK70" s="1040"/>
      <c r="AL70" s="1040"/>
      <c r="AM70" s="1040"/>
      <c r="AN70" s="1040"/>
      <c r="AO70" s="1040"/>
      <c r="AP70" s="1040"/>
      <c r="AQ70" s="1040"/>
      <c r="AR70" s="1040"/>
      <c r="AS70" s="1040"/>
      <c r="AT70" s="1040"/>
      <c r="AU70" s="1040"/>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c r="C71" s="1044"/>
      <c r="D71" s="1044"/>
      <c r="E71" s="1044"/>
      <c r="F71" s="1044"/>
      <c r="G71" s="1044"/>
      <c r="H71" s="1044"/>
      <c r="I71" s="1044"/>
      <c r="J71" s="1044"/>
      <c r="K71" s="1044"/>
      <c r="L71" s="1044"/>
      <c r="M71" s="1044"/>
      <c r="N71" s="1044"/>
      <c r="O71" s="1044"/>
      <c r="P71" s="1045"/>
      <c r="Q71" s="1046"/>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384</v>
      </c>
      <c r="B88" s="1013" t="s">
        <v>416</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1013" t="s">
        <v>417</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424</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425</v>
      </c>
      <c r="AB109" s="963"/>
      <c r="AC109" s="963"/>
      <c r="AD109" s="963"/>
      <c r="AE109" s="964"/>
      <c r="AF109" s="965" t="s">
        <v>301</v>
      </c>
      <c r="AG109" s="963"/>
      <c r="AH109" s="963"/>
      <c r="AI109" s="963"/>
      <c r="AJ109" s="964"/>
      <c r="AK109" s="965" t="s">
        <v>300</v>
      </c>
      <c r="AL109" s="963"/>
      <c r="AM109" s="963"/>
      <c r="AN109" s="963"/>
      <c r="AO109" s="964"/>
      <c r="AP109" s="965" t="s">
        <v>426</v>
      </c>
      <c r="AQ109" s="963"/>
      <c r="AR109" s="963"/>
      <c r="AS109" s="963"/>
      <c r="AT109" s="994"/>
      <c r="AU109" s="962" t="s">
        <v>424</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425</v>
      </c>
      <c r="BR109" s="963"/>
      <c r="BS109" s="963"/>
      <c r="BT109" s="963"/>
      <c r="BU109" s="964"/>
      <c r="BV109" s="965" t="s">
        <v>301</v>
      </c>
      <c r="BW109" s="963"/>
      <c r="BX109" s="963"/>
      <c r="BY109" s="963"/>
      <c r="BZ109" s="964"/>
      <c r="CA109" s="965" t="s">
        <v>300</v>
      </c>
      <c r="CB109" s="963"/>
      <c r="CC109" s="963"/>
      <c r="CD109" s="963"/>
      <c r="CE109" s="964"/>
      <c r="CF109" s="1001" t="s">
        <v>426</v>
      </c>
      <c r="CG109" s="1001"/>
      <c r="CH109" s="1001"/>
      <c r="CI109" s="1001"/>
      <c r="CJ109" s="1001"/>
      <c r="CK109" s="965" t="s">
        <v>427</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425</v>
      </c>
      <c r="DH109" s="963"/>
      <c r="DI109" s="963"/>
      <c r="DJ109" s="963"/>
      <c r="DK109" s="964"/>
      <c r="DL109" s="965" t="s">
        <v>301</v>
      </c>
      <c r="DM109" s="963"/>
      <c r="DN109" s="963"/>
      <c r="DO109" s="963"/>
      <c r="DP109" s="964"/>
      <c r="DQ109" s="965" t="s">
        <v>300</v>
      </c>
      <c r="DR109" s="963"/>
      <c r="DS109" s="963"/>
      <c r="DT109" s="963"/>
      <c r="DU109" s="964"/>
      <c r="DV109" s="965" t="s">
        <v>426</v>
      </c>
      <c r="DW109" s="963"/>
      <c r="DX109" s="963"/>
      <c r="DY109" s="963"/>
      <c r="DZ109" s="994"/>
    </row>
    <row r="110" spans="1:131" s="226" customFormat="1" ht="26.25" customHeight="1">
      <c r="A110" s="865" t="s">
        <v>428</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902159</v>
      </c>
      <c r="AB110" s="956"/>
      <c r="AC110" s="956"/>
      <c r="AD110" s="956"/>
      <c r="AE110" s="957"/>
      <c r="AF110" s="958">
        <v>933575</v>
      </c>
      <c r="AG110" s="956"/>
      <c r="AH110" s="956"/>
      <c r="AI110" s="956"/>
      <c r="AJ110" s="957"/>
      <c r="AK110" s="958">
        <v>898913</v>
      </c>
      <c r="AL110" s="956"/>
      <c r="AM110" s="956"/>
      <c r="AN110" s="956"/>
      <c r="AO110" s="957"/>
      <c r="AP110" s="959">
        <v>15.6</v>
      </c>
      <c r="AQ110" s="960"/>
      <c r="AR110" s="960"/>
      <c r="AS110" s="960"/>
      <c r="AT110" s="961"/>
      <c r="AU110" s="995" t="s">
        <v>68</v>
      </c>
      <c r="AV110" s="996"/>
      <c r="AW110" s="996"/>
      <c r="AX110" s="996"/>
      <c r="AY110" s="996"/>
      <c r="AZ110" s="921" t="s">
        <v>429</v>
      </c>
      <c r="BA110" s="866"/>
      <c r="BB110" s="866"/>
      <c r="BC110" s="866"/>
      <c r="BD110" s="866"/>
      <c r="BE110" s="866"/>
      <c r="BF110" s="866"/>
      <c r="BG110" s="866"/>
      <c r="BH110" s="866"/>
      <c r="BI110" s="866"/>
      <c r="BJ110" s="866"/>
      <c r="BK110" s="866"/>
      <c r="BL110" s="866"/>
      <c r="BM110" s="866"/>
      <c r="BN110" s="866"/>
      <c r="BO110" s="866"/>
      <c r="BP110" s="867"/>
      <c r="BQ110" s="922">
        <v>10946071</v>
      </c>
      <c r="BR110" s="903"/>
      <c r="BS110" s="903"/>
      <c r="BT110" s="903"/>
      <c r="BU110" s="903"/>
      <c r="BV110" s="903">
        <v>11115416</v>
      </c>
      <c r="BW110" s="903"/>
      <c r="BX110" s="903"/>
      <c r="BY110" s="903"/>
      <c r="BZ110" s="903"/>
      <c r="CA110" s="903">
        <v>11222605</v>
      </c>
      <c r="CB110" s="903"/>
      <c r="CC110" s="903"/>
      <c r="CD110" s="903"/>
      <c r="CE110" s="903"/>
      <c r="CF110" s="927">
        <v>194.6</v>
      </c>
      <c r="CG110" s="928"/>
      <c r="CH110" s="928"/>
      <c r="CI110" s="928"/>
      <c r="CJ110" s="928"/>
      <c r="CK110" s="991" t="s">
        <v>430</v>
      </c>
      <c r="CL110" s="877"/>
      <c r="CM110" s="952" t="s">
        <v>431</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122</v>
      </c>
      <c r="DH110" s="903"/>
      <c r="DI110" s="903"/>
      <c r="DJ110" s="903"/>
      <c r="DK110" s="903"/>
      <c r="DL110" s="903" t="s">
        <v>386</v>
      </c>
      <c r="DM110" s="903"/>
      <c r="DN110" s="903"/>
      <c r="DO110" s="903"/>
      <c r="DP110" s="903"/>
      <c r="DQ110" s="903" t="s">
        <v>122</v>
      </c>
      <c r="DR110" s="903"/>
      <c r="DS110" s="903"/>
      <c r="DT110" s="903"/>
      <c r="DU110" s="903"/>
      <c r="DV110" s="904" t="s">
        <v>122</v>
      </c>
      <c r="DW110" s="904"/>
      <c r="DX110" s="904"/>
      <c r="DY110" s="904"/>
      <c r="DZ110" s="905"/>
    </row>
    <row r="111" spans="1:131" s="226" customFormat="1" ht="26.25" customHeight="1">
      <c r="A111" s="832" t="s">
        <v>432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122</v>
      </c>
      <c r="AB111" s="984"/>
      <c r="AC111" s="984"/>
      <c r="AD111" s="984"/>
      <c r="AE111" s="985"/>
      <c r="AF111" s="986" t="s">
        <v>122</v>
      </c>
      <c r="AG111" s="984"/>
      <c r="AH111" s="984"/>
      <c r="AI111" s="984"/>
      <c r="AJ111" s="985"/>
      <c r="AK111" s="986" t="s">
        <v>122</v>
      </c>
      <c r="AL111" s="984"/>
      <c r="AM111" s="984"/>
      <c r="AN111" s="984"/>
      <c r="AO111" s="985"/>
      <c r="AP111" s="987" t="s">
        <v>122</v>
      </c>
      <c r="AQ111" s="988"/>
      <c r="AR111" s="988"/>
      <c r="AS111" s="988"/>
      <c r="AT111" s="989"/>
      <c r="AU111" s="997"/>
      <c r="AV111" s="998"/>
      <c r="AW111" s="998"/>
      <c r="AX111" s="998"/>
      <c r="AY111" s="998"/>
      <c r="AZ111" s="873" t="s">
        <v>433</v>
      </c>
      <c r="BA111" s="808"/>
      <c r="BB111" s="808"/>
      <c r="BC111" s="808"/>
      <c r="BD111" s="808"/>
      <c r="BE111" s="808"/>
      <c r="BF111" s="808"/>
      <c r="BG111" s="808"/>
      <c r="BH111" s="808"/>
      <c r="BI111" s="808"/>
      <c r="BJ111" s="808"/>
      <c r="BK111" s="808"/>
      <c r="BL111" s="808"/>
      <c r="BM111" s="808"/>
      <c r="BN111" s="808"/>
      <c r="BO111" s="808"/>
      <c r="BP111" s="809"/>
      <c r="BQ111" s="874">
        <v>351128</v>
      </c>
      <c r="BR111" s="875"/>
      <c r="BS111" s="875"/>
      <c r="BT111" s="875"/>
      <c r="BU111" s="875"/>
      <c r="BV111" s="875">
        <v>291003</v>
      </c>
      <c r="BW111" s="875"/>
      <c r="BX111" s="875"/>
      <c r="BY111" s="875"/>
      <c r="BZ111" s="875"/>
      <c r="CA111" s="875">
        <v>231891</v>
      </c>
      <c r="CB111" s="875"/>
      <c r="CC111" s="875"/>
      <c r="CD111" s="875"/>
      <c r="CE111" s="875"/>
      <c r="CF111" s="936">
        <v>4</v>
      </c>
      <c r="CG111" s="937"/>
      <c r="CH111" s="937"/>
      <c r="CI111" s="937"/>
      <c r="CJ111" s="937"/>
      <c r="CK111" s="992"/>
      <c r="CL111" s="879"/>
      <c r="CM111" s="882" t="s">
        <v>434</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122</v>
      </c>
      <c r="DH111" s="875"/>
      <c r="DI111" s="875"/>
      <c r="DJ111" s="875"/>
      <c r="DK111" s="875"/>
      <c r="DL111" s="875" t="s">
        <v>122</v>
      </c>
      <c r="DM111" s="875"/>
      <c r="DN111" s="875"/>
      <c r="DO111" s="875"/>
      <c r="DP111" s="875"/>
      <c r="DQ111" s="875" t="s">
        <v>122</v>
      </c>
      <c r="DR111" s="875"/>
      <c r="DS111" s="875"/>
      <c r="DT111" s="875"/>
      <c r="DU111" s="875"/>
      <c r="DV111" s="852" t="s">
        <v>122</v>
      </c>
      <c r="DW111" s="852"/>
      <c r="DX111" s="852"/>
      <c r="DY111" s="852"/>
      <c r="DZ111" s="853"/>
    </row>
    <row r="112" spans="1:131" s="226" customFormat="1" ht="26.25" customHeight="1">
      <c r="A112" s="977" t="s">
        <v>435</v>
      </c>
      <c r="B112" s="978"/>
      <c r="C112" s="808" t="s">
        <v>436</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122</v>
      </c>
      <c r="AB112" s="838"/>
      <c r="AC112" s="838"/>
      <c r="AD112" s="838"/>
      <c r="AE112" s="839"/>
      <c r="AF112" s="840" t="s">
        <v>122</v>
      </c>
      <c r="AG112" s="838"/>
      <c r="AH112" s="838"/>
      <c r="AI112" s="838"/>
      <c r="AJ112" s="839"/>
      <c r="AK112" s="840" t="s">
        <v>122</v>
      </c>
      <c r="AL112" s="838"/>
      <c r="AM112" s="838"/>
      <c r="AN112" s="838"/>
      <c r="AO112" s="839"/>
      <c r="AP112" s="885" t="s">
        <v>122</v>
      </c>
      <c r="AQ112" s="886"/>
      <c r="AR112" s="886"/>
      <c r="AS112" s="886"/>
      <c r="AT112" s="887"/>
      <c r="AU112" s="997"/>
      <c r="AV112" s="998"/>
      <c r="AW112" s="998"/>
      <c r="AX112" s="998"/>
      <c r="AY112" s="998"/>
      <c r="AZ112" s="873" t="s">
        <v>437</v>
      </c>
      <c r="BA112" s="808"/>
      <c r="BB112" s="808"/>
      <c r="BC112" s="808"/>
      <c r="BD112" s="808"/>
      <c r="BE112" s="808"/>
      <c r="BF112" s="808"/>
      <c r="BG112" s="808"/>
      <c r="BH112" s="808"/>
      <c r="BI112" s="808"/>
      <c r="BJ112" s="808"/>
      <c r="BK112" s="808"/>
      <c r="BL112" s="808"/>
      <c r="BM112" s="808"/>
      <c r="BN112" s="808"/>
      <c r="BO112" s="808"/>
      <c r="BP112" s="809"/>
      <c r="BQ112" s="874">
        <v>3577301</v>
      </c>
      <c r="BR112" s="875"/>
      <c r="BS112" s="875"/>
      <c r="BT112" s="875"/>
      <c r="BU112" s="875"/>
      <c r="BV112" s="875">
        <v>3416807</v>
      </c>
      <c r="BW112" s="875"/>
      <c r="BX112" s="875"/>
      <c r="BY112" s="875"/>
      <c r="BZ112" s="875"/>
      <c r="CA112" s="875">
        <v>3199405</v>
      </c>
      <c r="CB112" s="875"/>
      <c r="CC112" s="875"/>
      <c r="CD112" s="875"/>
      <c r="CE112" s="875"/>
      <c r="CF112" s="936">
        <v>55.5</v>
      </c>
      <c r="CG112" s="937"/>
      <c r="CH112" s="937"/>
      <c r="CI112" s="937"/>
      <c r="CJ112" s="937"/>
      <c r="CK112" s="992"/>
      <c r="CL112" s="879"/>
      <c r="CM112" s="882" t="s">
        <v>438</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122</v>
      </c>
      <c r="DH112" s="875"/>
      <c r="DI112" s="875"/>
      <c r="DJ112" s="875"/>
      <c r="DK112" s="875"/>
      <c r="DL112" s="875" t="s">
        <v>386</v>
      </c>
      <c r="DM112" s="875"/>
      <c r="DN112" s="875"/>
      <c r="DO112" s="875"/>
      <c r="DP112" s="875"/>
      <c r="DQ112" s="875" t="s">
        <v>122</v>
      </c>
      <c r="DR112" s="875"/>
      <c r="DS112" s="875"/>
      <c r="DT112" s="875"/>
      <c r="DU112" s="875"/>
      <c r="DV112" s="852" t="s">
        <v>122</v>
      </c>
      <c r="DW112" s="852"/>
      <c r="DX112" s="852"/>
      <c r="DY112" s="852"/>
      <c r="DZ112" s="853"/>
    </row>
    <row r="113" spans="1:130" s="226" customFormat="1" ht="26.25" customHeight="1">
      <c r="A113" s="979"/>
      <c r="B113" s="980"/>
      <c r="C113" s="808" t="s">
        <v>439</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242644</v>
      </c>
      <c r="AB113" s="984"/>
      <c r="AC113" s="984"/>
      <c r="AD113" s="984"/>
      <c r="AE113" s="985"/>
      <c r="AF113" s="986">
        <v>247546</v>
      </c>
      <c r="AG113" s="984"/>
      <c r="AH113" s="984"/>
      <c r="AI113" s="984"/>
      <c r="AJ113" s="985"/>
      <c r="AK113" s="986">
        <v>238510</v>
      </c>
      <c r="AL113" s="984"/>
      <c r="AM113" s="984"/>
      <c r="AN113" s="984"/>
      <c r="AO113" s="985"/>
      <c r="AP113" s="987">
        <v>4.0999999999999996</v>
      </c>
      <c r="AQ113" s="988"/>
      <c r="AR113" s="988"/>
      <c r="AS113" s="988"/>
      <c r="AT113" s="989"/>
      <c r="AU113" s="997"/>
      <c r="AV113" s="998"/>
      <c r="AW113" s="998"/>
      <c r="AX113" s="998"/>
      <c r="AY113" s="998"/>
      <c r="AZ113" s="873" t="s">
        <v>440</v>
      </c>
      <c r="BA113" s="808"/>
      <c r="BB113" s="808"/>
      <c r="BC113" s="808"/>
      <c r="BD113" s="808"/>
      <c r="BE113" s="808"/>
      <c r="BF113" s="808"/>
      <c r="BG113" s="808"/>
      <c r="BH113" s="808"/>
      <c r="BI113" s="808"/>
      <c r="BJ113" s="808"/>
      <c r="BK113" s="808"/>
      <c r="BL113" s="808"/>
      <c r="BM113" s="808"/>
      <c r="BN113" s="808"/>
      <c r="BO113" s="808"/>
      <c r="BP113" s="809"/>
      <c r="BQ113" s="874">
        <v>757629</v>
      </c>
      <c r="BR113" s="875"/>
      <c r="BS113" s="875"/>
      <c r="BT113" s="875"/>
      <c r="BU113" s="875"/>
      <c r="BV113" s="875">
        <v>778093</v>
      </c>
      <c r="BW113" s="875"/>
      <c r="BX113" s="875"/>
      <c r="BY113" s="875"/>
      <c r="BZ113" s="875"/>
      <c r="CA113" s="875">
        <v>198165</v>
      </c>
      <c r="CB113" s="875"/>
      <c r="CC113" s="875"/>
      <c r="CD113" s="875"/>
      <c r="CE113" s="875"/>
      <c r="CF113" s="936">
        <v>3.4</v>
      </c>
      <c r="CG113" s="937"/>
      <c r="CH113" s="937"/>
      <c r="CI113" s="937"/>
      <c r="CJ113" s="937"/>
      <c r="CK113" s="992"/>
      <c r="CL113" s="879"/>
      <c r="CM113" s="882" t="s">
        <v>441</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122</v>
      </c>
      <c r="DH113" s="838"/>
      <c r="DI113" s="838"/>
      <c r="DJ113" s="838"/>
      <c r="DK113" s="839"/>
      <c r="DL113" s="840" t="s">
        <v>122</v>
      </c>
      <c r="DM113" s="838"/>
      <c r="DN113" s="838"/>
      <c r="DO113" s="838"/>
      <c r="DP113" s="839"/>
      <c r="DQ113" s="840" t="s">
        <v>386</v>
      </c>
      <c r="DR113" s="838"/>
      <c r="DS113" s="838"/>
      <c r="DT113" s="838"/>
      <c r="DU113" s="839"/>
      <c r="DV113" s="885" t="s">
        <v>122</v>
      </c>
      <c r="DW113" s="886"/>
      <c r="DX113" s="886"/>
      <c r="DY113" s="886"/>
      <c r="DZ113" s="887"/>
    </row>
    <row r="114" spans="1:130" s="226" customFormat="1" ht="26.25" customHeight="1">
      <c r="A114" s="979"/>
      <c r="B114" s="980"/>
      <c r="C114" s="808" t="s">
        <v>442</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7434</v>
      </c>
      <c r="AB114" s="838"/>
      <c r="AC114" s="838"/>
      <c r="AD114" s="838"/>
      <c r="AE114" s="839"/>
      <c r="AF114" s="840">
        <v>17205</v>
      </c>
      <c r="AG114" s="838"/>
      <c r="AH114" s="838"/>
      <c r="AI114" s="838"/>
      <c r="AJ114" s="839"/>
      <c r="AK114" s="840">
        <v>9757</v>
      </c>
      <c r="AL114" s="838"/>
      <c r="AM114" s="838"/>
      <c r="AN114" s="838"/>
      <c r="AO114" s="839"/>
      <c r="AP114" s="885">
        <v>0.2</v>
      </c>
      <c r="AQ114" s="886"/>
      <c r="AR114" s="886"/>
      <c r="AS114" s="886"/>
      <c r="AT114" s="887"/>
      <c r="AU114" s="997"/>
      <c r="AV114" s="998"/>
      <c r="AW114" s="998"/>
      <c r="AX114" s="998"/>
      <c r="AY114" s="998"/>
      <c r="AZ114" s="873" t="s">
        <v>443</v>
      </c>
      <c r="BA114" s="808"/>
      <c r="BB114" s="808"/>
      <c r="BC114" s="808"/>
      <c r="BD114" s="808"/>
      <c r="BE114" s="808"/>
      <c r="BF114" s="808"/>
      <c r="BG114" s="808"/>
      <c r="BH114" s="808"/>
      <c r="BI114" s="808"/>
      <c r="BJ114" s="808"/>
      <c r="BK114" s="808"/>
      <c r="BL114" s="808"/>
      <c r="BM114" s="808"/>
      <c r="BN114" s="808"/>
      <c r="BO114" s="808"/>
      <c r="BP114" s="809"/>
      <c r="BQ114" s="874">
        <v>2921901</v>
      </c>
      <c r="BR114" s="875"/>
      <c r="BS114" s="875"/>
      <c r="BT114" s="875"/>
      <c r="BU114" s="875"/>
      <c r="BV114" s="875">
        <v>2892470</v>
      </c>
      <c r="BW114" s="875"/>
      <c r="BX114" s="875"/>
      <c r="BY114" s="875"/>
      <c r="BZ114" s="875"/>
      <c r="CA114" s="875">
        <v>2845057</v>
      </c>
      <c r="CB114" s="875"/>
      <c r="CC114" s="875"/>
      <c r="CD114" s="875"/>
      <c r="CE114" s="875"/>
      <c r="CF114" s="936">
        <v>49.3</v>
      </c>
      <c r="CG114" s="937"/>
      <c r="CH114" s="937"/>
      <c r="CI114" s="937"/>
      <c r="CJ114" s="937"/>
      <c r="CK114" s="992"/>
      <c r="CL114" s="879"/>
      <c r="CM114" s="882" t="s">
        <v>444</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122</v>
      </c>
      <c r="DH114" s="838"/>
      <c r="DI114" s="838"/>
      <c r="DJ114" s="838"/>
      <c r="DK114" s="839"/>
      <c r="DL114" s="840" t="s">
        <v>122</v>
      </c>
      <c r="DM114" s="838"/>
      <c r="DN114" s="838"/>
      <c r="DO114" s="838"/>
      <c r="DP114" s="839"/>
      <c r="DQ114" s="840" t="s">
        <v>122</v>
      </c>
      <c r="DR114" s="838"/>
      <c r="DS114" s="838"/>
      <c r="DT114" s="838"/>
      <c r="DU114" s="839"/>
      <c r="DV114" s="885" t="s">
        <v>122</v>
      </c>
      <c r="DW114" s="886"/>
      <c r="DX114" s="886"/>
      <c r="DY114" s="886"/>
      <c r="DZ114" s="887"/>
    </row>
    <row r="115" spans="1:130" s="226" customFormat="1" ht="26.25" customHeight="1">
      <c r="A115" s="979"/>
      <c r="B115" s="980"/>
      <c r="C115" s="808" t="s">
        <v>445</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52052</v>
      </c>
      <c r="AB115" s="984"/>
      <c r="AC115" s="984"/>
      <c r="AD115" s="984"/>
      <c r="AE115" s="985"/>
      <c r="AF115" s="986">
        <v>40989</v>
      </c>
      <c r="AG115" s="984"/>
      <c r="AH115" s="984"/>
      <c r="AI115" s="984"/>
      <c r="AJ115" s="985"/>
      <c r="AK115" s="986">
        <v>49853</v>
      </c>
      <c r="AL115" s="984"/>
      <c r="AM115" s="984"/>
      <c r="AN115" s="984"/>
      <c r="AO115" s="985"/>
      <c r="AP115" s="987">
        <v>0.9</v>
      </c>
      <c r="AQ115" s="988"/>
      <c r="AR115" s="988"/>
      <c r="AS115" s="988"/>
      <c r="AT115" s="989"/>
      <c r="AU115" s="997"/>
      <c r="AV115" s="998"/>
      <c r="AW115" s="998"/>
      <c r="AX115" s="998"/>
      <c r="AY115" s="998"/>
      <c r="AZ115" s="873" t="s">
        <v>446</v>
      </c>
      <c r="BA115" s="808"/>
      <c r="BB115" s="808"/>
      <c r="BC115" s="808"/>
      <c r="BD115" s="808"/>
      <c r="BE115" s="808"/>
      <c r="BF115" s="808"/>
      <c r="BG115" s="808"/>
      <c r="BH115" s="808"/>
      <c r="BI115" s="808"/>
      <c r="BJ115" s="808"/>
      <c r="BK115" s="808"/>
      <c r="BL115" s="808"/>
      <c r="BM115" s="808"/>
      <c r="BN115" s="808"/>
      <c r="BO115" s="808"/>
      <c r="BP115" s="809"/>
      <c r="BQ115" s="874" t="s">
        <v>122</v>
      </c>
      <c r="BR115" s="875"/>
      <c r="BS115" s="875"/>
      <c r="BT115" s="875"/>
      <c r="BU115" s="875"/>
      <c r="BV115" s="875" t="s">
        <v>122</v>
      </c>
      <c r="BW115" s="875"/>
      <c r="BX115" s="875"/>
      <c r="BY115" s="875"/>
      <c r="BZ115" s="875"/>
      <c r="CA115" s="875" t="s">
        <v>122</v>
      </c>
      <c r="CB115" s="875"/>
      <c r="CC115" s="875"/>
      <c r="CD115" s="875"/>
      <c r="CE115" s="875"/>
      <c r="CF115" s="936" t="s">
        <v>122</v>
      </c>
      <c r="CG115" s="937"/>
      <c r="CH115" s="937"/>
      <c r="CI115" s="937"/>
      <c r="CJ115" s="937"/>
      <c r="CK115" s="992"/>
      <c r="CL115" s="879"/>
      <c r="CM115" s="873" t="s">
        <v>447</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122</v>
      </c>
      <c r="DH115" s="838"/>
      <c r="DI115" s="838"/>
      <c r="DJ115" s="838"/>
      <c r="DK115" s="839"/>
      <c r="DL115" s="840" t="s">
        <v>122</v>
      </c>
      <c r="DM115" s="838"/>
      <c r="DN115" s="838"/>
      <c r="DO115" s="838"/>
      <c r="DP115" s="839"/>
      <c r="DQ115" s="840" t="s">
        <v>122</v>
      </c>
      <c r="DR115" s="838"/>
      <c r="DS115" s="838"/>
      <c r="DT115" s="838"/>
      <c r="DU115" s="839"/>
      <c r="DV115" s="885" t="s">
        <v>122</v>
      </c>
      <c r="DW115" s="886"/>
      <c r="DX115" s="886"/>
      <c r="DY115" s="886"/>
      <c r="DZ115" s="887"/>
    </row>
    <row r="116" spans="1:130" s="226" customFormat="1" ht="26.25" customHeight="1">
      <c r="A116" s="981"/>
      <c r="B116" s="982"/>
      <c r="C116" s="941" t="s">
        <v>448</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122</v>
      </c>
      <c r="AB116" s="838"/>
      <c r="AC116" s="838"/>
      <c r="AD116" s="838"/>
      <c r="AE116" s="839"/>
      <c r="AF116" s="840" t="s">
        <v>122</v>
      </c>
      <c r="AG116" s="838"/>
      <c r="AH116" s="838"/>
      <c r="AI116" s="838"/>
      <c r="AJ116" s="839"/>
      <c r="AK116" s="840" t="s">
        <v>122</v>
      </c>
      <c r="AL116" s="838"/>
      <c r="AM116" s="838"/>
      <c r="AN116" s="838"/>
      <c r="AO116" s="839"/>
      <c r="AP116" s="885" t="s">
        <v>122</v>
      </c>
      <c r="AQ116" s="886"/>
      <c r="AR116" s="886"/>
      <c r="AS116" s="886"/>
      <c r="AT116" s="887"/>
      <c r="AU116" s="997"/>
      <c r="AV116" s="998"/>
      <c r="AW116" s="998"/>
      <c r="AX116" s="998"/>
      <c r="AY116" s="998"/>
      <c r="AZ116" s="924" t="s">
        <v>449</v>
      </c>
      <c r="BA116" s="925"/>
      <c r="BB116" s="925"/>
      <c r="BC116" s="925"/>
      <c r="BD116" s="925"/>
      <c r="BE116" s="925"/>
      <c r="BF116" s="925"/>
      <c r="BG116" s="925"/>
      <c r="BH116" s="925"/>
      <c r="BI116" s="925"/>
      <c r="BJ116" s="925"/>
      <c r="BK116" s="925"/>
      <c r="BL116" s="925"/>
      <c r="BM116" s="925"/>
      <c r="BN116" s="925"/>
      <c r="BO116" s="925"/>
      <c r="BP116" s="926"/>
      <c r="BQ116" s="874" t="s">
        <v>122</v>
      </c>
      <c r="BR116" s="875"/>
      <c r="BS116" s="875"/>
      <c r="BT116" s="875"/>
      <c r="BU116" s="875"/>
      <c r="BV116" s="875" t="s">
        <v>122</v>
      </c>
      <c r="BW116" s="875"/>
      <c r="BX116" s="875"/>
      <c r="BY116" s="875"/>
      <c r="BZ116" s="875"/>
      <c r="CA116" s="875" t="s">
        <v>122</v>
      </c>
      <c r="CB116" s="875"/>
      <c r="CC116" s="875"/>
      <c r="CD116" s="875"/>
      <c r="CE116" s="875"/>
      <c r="CF116" s="936" t="s">
        <v>122</v>
      </c>
      <c r="CG116" s="937"/>
      <c r="CH116" s="937"/>
      <c r="CI116" s="937"/>
      <c r="CJ116" s="937"/>
      <c r="CK116" s="992"/>
      <c r="CL116" s="879"/>
      <c r="CM116" s="882" t="s">
        <v>450</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122</v>
      </c>
      <c r="DH116" s="838"/>
      <c r="DI116" s="838"/>
      <c r="DJ116" s="838"/>
      <c r="DK116" s="839"/>
      <c r="DL116" s="840" t="s">
        <v>122</v>
      </c>
      <c r="DM116" s="838"/>
      <c r="DN116" s="838"/>
      <c r="DO116" s="838"/>
      <c r="DP116" s="839"/>
      <c r="DQ116" s="840" t="s">
        <v>122</v>
      </c>
      <c r="DR116" s="838"/>
      <c r="DS116" s="838"/>
      <c r="DT116" s="838"/>
      <c r="DU116" s="839"/>
      <c r="DV116" s="885" t="s">
        <v>122</v>
      </c>
      <c r="DW116" s="886"/>
      <c r="DX116" s="886"/>
      <c r="DY116" s="886"/>
      <c r="DZ116" s="887"/>
    </row>
    <row r="117" spans="1:130" s="226" customFormat="1" ht="26.25" customHeight="1">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451</v>
      </c>
      <c r="Z117" s="964"/>
      <c r="AA117" s="969">
        <v>1204289</v>
      </c>
      <c r="AB117" s="970"/>
      <c r="AC117" s="970"/>
      <c r="AD117" s="970"/>
      <c r="AE117" s="971"/>
      <c r="AF117" s="972">
        <v>1239315</v>
      </c>
      <c r="AG117" s="970"/>
      <c r="AH117" s="970"/>
      <c r="AI117" s="970"/>
      <c r="AJ117" s="971"/>
      <c r="AK117" s="972">
        <v>1197033</v>
      </c>
      <c r="AL117" s="970"/>
      <c r="AM117" s="970"/>
      <c r="AN117" s="970"/>
      <c r="AO117" s="971"/>
      <c r="AP117" s="973"/>
      <c r="AQ117" s="974"/>
      <c r="AR117" s="974"/>
      <c r="AS117" s="974"/>
      <c r="AT117" s="975"/>
      <c r="AU117" s="997"/>
      <c r="AV117" s="998"/>
      <c r="AW117" s="998"/>
      <c r="AX117" s="998"/>
      <c r="AY117" s="998"/>
      <c r="AZ117" s="924" t="s">
        <v>452</v>
      </c>
      <c r="BA117" s="925"/>
      <c r="BB117" s="925"/>
      <c r="BC117" s="925"/>
      <c r="BD117" s="925"/>
      <c r="BE117" s="925"/>
      <c r="BF117" s="925"/>
      <c r="BG117" s="925"/>
      <c r="BH117" s="925"/>
      <c r="BI117" s="925"/>
      <c r="BJ117" s="925"/>
      <c r="BK117" s="925"/>
      <c r="BL117" s="925"/>
      <c r="BM117" s="925"/>
      <c r="BN117" s="925"/>
      <c r="BO117" s="925"/>
      <c r="BP117" s="926"/>
      <c r="BQ117" s="874" t="s">
        <v>122</v>
      </c>
      <c r="BR117" s="875"/>
      <c r="BS117" s="875"/>
      <c r="BT117" s="875"/>
      <c r="BU117" s="875"/>
      <c r="BV117" s="875" t="s">
        <v>122</v>
      </c>
      <c r="BW117" s="875"/>
      <c r="BX117" s="875"/>
      <c r="BY117" s="875"/>
      <c r="BZ117" s="875"/>
      <c r="CA117" s="875" t="s">
        <v>122</v>
      </c>
      <c r="CB117" s="875"/>
      <c r="CC117" s="875"/>
      <c r="CD117" s="875"/>
      <c r="CE117" s="875"/>
      <c r="CF117" s="936" t="s">
        <v>122</v>
      </c>
      <c r="CG117" s="937"/>
      <c r="CH117" s="937"/>
      <c r="CI117" s="937"/>
      <c r="CJ117" s="937"/>
      <c r="CK117" s="992"/>
      <c r="CL117" s="879"/>
      <c r="CM117" s="882" t="s">
        <v>453</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122</v>
      </c>
      <c r="DH117" s="838"/>
      <c r="DI117" s="838"/>
      <c r="DJ117" s="838"/>
      <c r="DK117" s="839"/>
      <c r="DL117" s="840" t="s">
        <v>122</v>
      </c>
      <c r="DM117" s="838"/>
      <c r="DN117" s="838"/>
      <c r="DO117" s="838"/>
      <c r="DP117" s="839"/>
      <c r="DQ117" s="840" t="s">
        <v>122</v>
      </c>
      <c r="DR117" s="838"/>
      <c r="DS117" s="838"/>
      <c r="DT117" s="838"/>
      <c r="DU117" s="839"/>
      <c r="DV117" s="885" t="s">
        <v>386</v>
      </c>
      <c r="DW117" s="886"/>
      <c r="DX117" s="886"/>
      <c r="DY117" s="886"/>
      <c r="DZ117" s="887"/>
    </row>
    <row r="118" spans="1:130" s="226" customFormat="1" ht="26.25" customHeight="1">
      <c r="A118" s="962" t="s">
        <v>427</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425</v>
      </c>
      <c r="AB118" s="963"/>
      <c r="AC118" s="963"/>
      <c r="AD118" s="963"/>
      <c r="AE118" s="964"/>
      <c r="AF118" s="965" t="s">
        <v>301</v>
      </c>
      <c r="AG118" s="963"/>
      <c r="AH118" s="963"/>
      <c r="AI118" s="963"/>
      <c r="AJ118" s="964"/>
      <c r="AK118" s="965" t="s">
        <v>300</v>
      </c>
      <c r="AL118" s="963"/>
      <c r="AM118" s="963"/>
      <c r="AN118" s="963"/>
      <c r="AO118" s="964"/>
      <c r="AP118" s="966" t="s">
        <v>426</v>
      </c>
      <c r="AQ118" s="967"/>
      <c r="AR118" s="967"/>
      <c r="AS118" s="967"/>
      <c r="AT118" s="968"/>
      <c r="AU118" s="997"/>
      <c r="AV118" s="998"/>
      <c r="AW118" s="998"/>
      <c r="AX118" s="998"/>
      <c r="AY118" s="998"/>
      <c r="AZ118" s="940" t="s">
        <v>454</v>
      </c>
      <c r="BA118" s="941"/>
      <c r="BB118" s="941"/>
      <c r="BC118" s="941"/>
      <c r="BD118" s="941"/>
      <c r="BE118" s="941"/>
      <c r="BF118" s="941"/>
      <c r="BG118" s="941"/>
      <c r="BH118" s="941"/>
      <c r="BI118" s="941"/>
      <c r="BJ118" s="941"/>
      <c r="BK118" s="941"/>
      <c r="BL118" s="941"/>
      <c r="BM118" s="941"/>
      <c r="BN118" s="941"/>
      <c r="BO118" s="941"/>
      <c r="BP118" s="942"/>
      <c r="BQ118" s="943" t="s">
        <v>122</v>
      </c>
      <c r="BR118" s="906"/>
      <c r="BS118" s="906"/>
      <c r="BT118" s="906"/>
      <c r="BU118" s="906"/>
      <c r="BV118" s="906" t="s">
        <v>122</v>
      </c>
      <c r="BW118" s="906"/>
      <c r="BX118" s="906"/>
      <c r="BY118" s="906"/>
      <c r="BZ118" s="906"/>
      <c r="CA118" s="906" t="s">
        <v>122</v>
      </c>
      <c r="CB118" s="906"/>
      <c r="CC118" s="906"/>
      <c r="CD118" s="906"/>
      <c r="CE118" s="906"/>
      <c r="CF118" s="936" t="s">
        <v>122</v>
      </c>
      <c r="CG118" s="937"/>
      <c r="CH118" s="937"/>
      <c r="CI118" s="937"/>
      <c r="CJ118" s="937"/>
      <c r="CK118" s="992"/>
      <c r="CL118" s="879"/>
      <c r="CM118" s="882" t="s">
        <v>455</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122</v>
      </c>
      <c r="DH118" s="838"/>
      <c r="DI118" s="838"/>
      <c r="DJ118" s="838"/>
      <c r="DK118" s="839"/>
      <c r="DL118" s="840" t="s">
        <v>122</v>
      </c>
      <c r="DM118" s="838"/>
      <c r="DN118" s="838"/>
      <c r="DO118" s="838"/>
      <c r="DP118" s="839"/>
      <c r="DQ118" s="840" t="s">
        <v>122</v>
      </c>
      <c r="DR118" s="838"/>
      <c r="DS118" s="838"/>
      <c r="DT118" s="838"/>
      <c r="DU118" s="839"/>
      <c r="DV118" s="885" t="s">
        <v>122</v>
      </c>
      <c r="DW118" s="886"/>
      <c r="DX118" s="886"/>
      <c r="DY118" s="886"/>
      <c r="DZ118" s="887"/>
    </row>
    <row r="119" spans="1:130" s="226" customFormat="1" ht="26.25" customHeight="1">
      <c r="A119" s="876" t="s">
        <v>430</v>
      </c>
      <c r="B119" s="877"/>
      <c r="C119" s="952" t="s">
        <v>431</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122</v>
      </c>
      <c r="AB119" s="956"/>
      <c r="AC119" s="956"/>
      <c r="AD119" s="956"/>
      <c r="AE119" s="957"/>
      <c r="AF119" s="958" t="s">
        <v>122</v>
      </c>
      <c r="AG119" s="956"/>
      <c r="AH119" s="956"/>
      <c r="AI119" s="956"/>
      <c r="AJ119" s="957"/>
      <c r="AK119" s="958" t="s">
        <v>122</v>
      </c>
      <c r="AL119" s="956"/>
      <c r="AM119" s="956"/>
      <c r="AN119" s="956"/>
      <c r="AO119" s="957"/>
      <c r="AP119" s="959" t="s">
        <v>122</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456</v>
      </c>
      <c r="BP119" s="939"/>
      <c r="BQ119" s="943">
        <v>18554030</v>
      </c>
      <c r="BR119" s="906"/>
      <c r="BS119" s="906"/>
      <c r="BT119" s="906"/>
      <c r="BU119" s="906"/>
      <c r="BV119" s="906">
        <v>18493789</v>
      </c>
      <c r="BW119" s="906"/>
      <c r="BX119" s="906"/>
      <c r="BY119" s="906"/>
      <c r="BZ119" s="906"/>
      <c r="CA119" s="906">
        <v>17697123</v>
      </c>
      <c r="CB119" s="906"/>
      <c r="CC119" s="906"/>
      <c r="CD119" s="906"/>
      <c r="CE119" s="906"/>
      <c r="CF119" s="804"/>
      <c r="CG119" s="805"/>
      <c r="CH119" s="805"/>
      <c r="CI119" s="805"/>
      <c r="CJ119" s="895"/>
      <c r="CK119" s="993"/>
      <c r="CL119" s="881"/>
      <c r="CM119" s="899" t="s">
        <v>457</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351128</v>
      </c>
      <c r="DH119" s="821"/>
      <c r="DI119" s="821"/>
      <c r="DJ119" s="821"/>
      <c r="DK119" s="822"/>
      <c r="DL119" s="823">
        <v>291003</v>
      </c>
      <c r="DM119" s="821"/>
      <c r="DN119" s="821"/>
      <c r="DO119" s="821"/>
      <c r="DP119" s="822"/>
      <c r="DQ119" s="823">
        <v>231891</v>
      </c>
      <c r="DR119" s="821"/>
      <c r="DS119" s="821"/>
      <c r="DT119" s="821"/>
      <c r="DU119" s="822"/>
      <c r="DV119" s="909">
        <v>4</v>
      </c>
      <c r="DW119" s="910"/>
      <c r="DX119" s="910"/>
      <c r="DY119" s="910"/>
      <c r="DZ119" s="911"/>
    </row>
    <row r="120" spans="1:130" s="226" customFormat="1" ht="26.25" customHeight="1">
      <c r="A120" s="878"/>
      <c r="B120" s="879"/>
      <c r="C120" s="882" t="s">
        <v>434</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122</v>
      </c>
      <c r="AB120" s="838"/>
      <c r="AC120" s="838"/>
      <c r="AD120" s="838"/>
      <c r="AE120" s="839"/>
      <c r="AF120" s="840" t="s">
        <v>122</v>
      </c>
      <c r="AG120" s="838"/>
      <c r="AH120" s="838"/>
      <c r="AI120" s="838"/>
      <c r="AJ120" s="839"/>
      <c r="AK120" s="840" t="s">
        <v>122</v>
      </c>
      <c r="AL120" s="838"/>
      <c r="AM120" s="838"/>
      <c r="AN120" s="838"/>
      <c r="AO120" s="839"/>
      <c r="AP120" s="885" t="s">
        <v>122</v>
      </c>
      <c r="AQ120" s="886"/>
      <c r="AR120" s="886"/>
      <c r="AS120" s="886"/>
      <c r="AT120" s="887"/>
      <c r="AU120" s="944" t="s">
        <v>458</v>
      </c>
      <c r="AV120" s="945"/>
      <c r="AW120" s="945"/>
      <c r="AX120" s="945"/>
      <c r="AY120" s="946"/>
      <c r="AZ120" s="921" t="s">
        <v>459</v>
      </c>
      <c r="BA120" s="866"/>
      <c r="BB120" s="866"/>
      <c r="BC120" s="866"/>
      <c r="BD120" s="866"/>
      <c r="BE120" s="866"/>
      <c r="BF120" s="866"/>
      <c r="BG120" s="866"/>
      <c r="BH120" s="866"/>
      <c r="BI120" s="866"/>
      <c r="BJ120" s="866"/>
      <c r="BK120" s="866"/>
      <c r="BL120" s="866"/>
      <c r="BM120" s="866"/>
      <c r="BN120" s="866"/>
      <c r="BO120" s="866"/>
      <c r="BP120" s="867"/>
      <c r="BQ120" s="922">
        <v>10021051</v>
      </c>
      <c r="BR120" s="903"/>
      <c r="BS120" s="903"/>
      <c r="BT120" s="903"/>
      <c r="BU120" s="903"/>
      <c r="BV120" s="903">
        <v>10968224</v>
      </c>
      <c r="BW120" s="903"/>
      <c r="BX120" s="903"/>
      <c r="BY120" s="903"/>
      <c r="BZ120" s="903"/>
      <c r="CA120" s="903">
        <v>11595696</v>
      </c>
      <c r="CB120" s="903"/>
      <c r="CC120" s="903"/>
      <c r="CD120" s="903"/>
      <c r="CE120" s="903"/>
      <c r="CF120" s="927">
        <v>201.1</v>
      </c>
      <c r="CG120" s="928"/>
      <c r="CH120" s="928"/>
      <c r="CI120" s="928"/>
      <c r="CJ120" s="928"/>
      <c r="CK120" s="929" t="s">
        <v>460</v>
      </c>
      <c r="CL120" s="913"/>
      <c r="CM120" s="913"/>
      <c r="CN120" s="913"/>
      <c r="CO120" s="914"/>
      <c r="CP120" s="933" t="s">
        <v>401</v>
      </c>
      <c r="CQ120" s="934"/>
      <c r="CR120" s="934"/>
      <c r="CS120" s="934"/>
      <c r="CT120" s="934"/>
      <c r="CU120" s="934"/>
      <c r="CV120" s="934"/>
      <c r="CW120" s="934"/>
      <c r="CX120" s="934"/>
      <c r="CY120" s="934"/>
      <c r="CZ120" s="934"/>
      <c r="DA120" s="934"/>
      <c r="DB120" s="934"/>
      <c r="DC120" s="934"/>
      <c r="DD120" s="934"/>
      <c r="DE120" s="934"/>
      <c r="DF120" s="935"/>
      <c r="DG120" s="922">
        <v>2945481</v>
      </c>
      <c r="DH120" s="903"/>
      <c r="DI120" s="903"/>
      <c r="DJ120" s="903"/>
      <c r="DK120" s="903"/>
      <c r="DL120" s="903">
        <v>2826947</v>
      </c>
      <c r="DM120" s="903"/>
      <c r="DN120" s="903"/>
      <c r="DO120" s="903"/>
      <c r="DP120" s="903"/>
      <c r="DQ120" s="903">
        <v>2614778</v>
      </c>
      <c r="DR120" s="903"/>
      <c r="DS120" s="903"/>
      <c r="DT120" s="903"/>
      <c r="DU120" s="903"/>
      <c r="DV120" s="904">
        <v>45.3</v>
      </c>
      <c r="DW120" s="904"/>
      <c r="DX120" s="904"/>
      <c r="DY120" s="904"/>
      <c r="DZ120" s="905"/>
    </row>
    <row r="121" spans="1:130" s="226" customFormat="1" ht="26.25" customHeight="1">
      <c r="A121" s="878"/>
      <c r="B121" s="879"/>
      <c r="C121" s="924" t="s">
        <v>461</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122</v>
      </c>
      <c r="AB121" s="838"/>
      <c r="AC121" s="838"/>
      <c r="AD121" s="838"/>
      <c r="AE121" s="839"/>
      <c r="AF121" s="840" t="s">
        <v>122</v>
      </c>
      <c r="AG121" s="838"/>
      <c r="AH121" s="838"/>
      <c r="AI121" s="838"/>
      <c r="AJ121" s="839"/>
      <c r="AK121" s="840" t="s">
        <v>386</v>
      </c>
      <c r="AL121" s="838"/>
      <c r="AM121" s="838"/>
      <c r="AN121" s="838"/>
      <c r="AO121" s="839"/>
      <c r="AP121" s="885" t="s">
        <v>122</v>
      </c>
      <c r="AQ121" s="886"/>
      <c r="AR121" s="886"/>
      <c r="AS121" s="886"/>
      <c r="AT121" s="887"/>
      <c r="AU121" s="947"/>
      <c r="AV121" s="948"/>
      <c r="AW121" s="948"/>
      <c r="AX121" s="948"/>
      <c r="AY121" s="949"/>
      <c r="AZ121" s="873" t="s">
        <v>462</v>
      </c>
      <c r="BA121" s="808"/>
      <c r="BB121" s="808"/>
      <c r="BC121" s="808"/>
      <c r="BD121" s="808"/>
      <c r="BE121" s="808"/>
      <c r="BF121" s="808"/>
      <c r="BG121" s="808"/>
      <c r="BH121" s="808"/>
      <c r="BI121" s="808"/>
      <c r="BJ121" s="808"/>
      <c r="BK121" s="808"/>
      <c r="BL121" s="808"/>
      <c r="BM121" s="808"/>
      <c r="BN121" s="808"/>
      <c r="BO121" s="808"/>
      <c r="BP121" s="809"/>
      <c r="BQ121" s="874">
        <v>749337</v>
      </c>
      <c r="BR121" s="875"/>
      <c r="BS121" s="875"/>
      <c r="BT121" s="875"/>
      <c r="BU121" s="875"/>
      <c r="BV121" s="875">
        <v>661425</v>
      </c>
      <c r="BW121" s="875"/>
      <c r="BX121" s="875"/>
      <c r="BY121" s="875"/>
      <c r="BZ121" s="875"/>
      <c r="CA121" s="875">
        <v>547675</v>
      </c>
      <c r="CB121" s="875"/>
      <c r="CC121" s="875"/>
      <c r="CD121" s="875"/>
      <c r="CE121" s="875"/>
      <c r="CF121" s="936">
        <v>9.5</v>
      </c>
      <c r="CG121" s="937"/>
      <c r="CH121" s="937"/>
      <c r="CI121" s="937"/>
      <c r="CJ121" s="937"/>
      <c r="CK121" s="930"/>
      <c r="CL121" s="916"/>
      <c r="CM121" s="916"/>
      <c r="CN121" s="916"/>
      <c r="CO121" s="917"/>
      <c r="CP121" s="896" t="s">
        <v>463</v>
      </c>
      <c r="CQ121" s="897"/>
      <c r="CR121" s="897"/>
      <c r="CS121" s="897"/>
      <c r="CT121" s="897"/>
      <c r="CU121" s="897"/>
      <c r="CV121" s="897"/>
      <c r="CW121" s="897"/>
      <c r="CX121" s="897"/>
      <c r="CY121" s="897"/>
      <c r="CZ121" s="897"/>
      <c r="DA121" s="897"/>
      <c r="DB121" s="897"/>
      <c r="DC121" s="897"/>
      <c r="DD121" s="897"/>
      <c r="DE121" s="897"/>
      <c r="DF121" s="898"/>
      <c r="DG121" s="874">
        <v>366909</v>
      </c>
      <c r="DH121" s="875"/>
      <c r="DI121" s="875"/>
      <c r="DJ121" s="875"/>
      <c r="DK121" s="875"/>
      <c r="DL121" s="875">
        <v>359907</v>
      </c>
      <c r="DM121" s="875"/>
      <c r="DN121" s="875"/>
      <c r="DO121" s="875"/>
      <c r="DP121" s="875"/>
      <c r="DQ121" s="875">
        <v>363490</v>
      </c>
      <c r="DR121" s="875"/>
      <c r="DS121" s="875"/>
      <c r="DT121" s="875"/>
      <c r="DU121" s="875"/>
      <c r="DV121" s="852">
        <v>6.3</v>
      </c>
      <c r="DW121" s="852"/>
      <c r="DX121" s="852"/>
      <c r="DY121" s="852"/>
      <c r="DZ121" s="853"/>
    </row>
    <row r="122" spans="1:130" s="226" customFormat="1" ht="26.25" customHeight="1">
      <c r="A122" s="878"/>
      <c r="B122" s="879"/>
      <c r="C122" s="882" t="s">
        <v>444</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122</v>
      </c>
      <c r="AB122" s="838"/>
      <c r="AC122" s="838"/>
      <c r="AD122" s="838"/>
      <c r="AE122" s="839"/>
      <c r="AF122" s="840" t="s">
        <v>386</v>
      </c>
      <c r="AG122" s="838"/>
      <c r="AH122" s="838"/>
      <c r="AI122" s="838"/>
      <c r="AJ122" s="839"/>
      <c r="AK122" s="840" t="s">
        <v>122</v>
      </c>
      <c r="AL122" s="838"/>
      <c r="AM122" s="838"/>
      <c r="AN122" s="838"/>
      <c r="AO122" s="839"/>
      <c r="AP122" s="885" t="s">
        <v>122</v>
      </c>
      <c r="AQ122" s="886"/>
      <c r="AR122" s="886"/>
      <c r="AS122" s="886"/>
      <c r="AT122" s="887"/>
      <c r="AU122" s="947"/>
      <c r="AV122" s="948"/>
      <c r="AW122" s="948"/>
      <c r="AX122" s="948"/>
      <c r="AY122" s="949"/>
      <c r="AZ122" s="940" t="s">
        <v>464</v>
      </c>
      <c r="BA122" s="941"/>
      <c r="BB122" s="941"/>
      <c r="BC122" s="941"/>
      <c r="BD122" s="941"/>
      <c r="BE122" s="941"/>
      <c r="BF122" s="941"/>
      <c r="BG122" s="941"/>
      <c r="BH122" s="941"/>
      <c r="BI122" s="941"/>
      <c r="BJ122" s="941"/>
      <c r="BK122" s="941"/>
      <c r="BL122" s="941"/>
      <c r="BM122" s="941"/>
      <c r="BN122" s="941"/>
      <c r="BO122" s="941"/>
      <c r="BP122" s="942"/>
      <c r="BQ122" s="943">
        <v>9742733</v>
      </c>
      <c r="BR122" s="906"/>
      <c r="BS122" s="906"/>
      <c r="BT122" s="906"/>
      <c r="BU122" s="906"/>
      <c r="BV122" s="906">
        <v>10044649</v>
      </c>
      <c r="BW122" s="906"/>
      <c r="BX122" s="906"/>
      <c r="BY122" s="906"/>
      <c r="BZ122" s="906"/>
      <c r="CA122" s="906">
        <v>9863944</v>
      </c>
      <c r="CB122" s="906"/>
      <c r="CC122" s="906"/>
      <c r="CD122" s="906"/>
      <c r="CE122" s="906"/>
      <c r="CF122" s="907">
        <v>171.1</v>
      </c>
      <c r="CG122" s="908"/>
      <c r="CH122" s="908"/>
      <c r="CI122" s="908"/>
      <c r="CJ122" s="908"/>
      <c r="CK122" s="930"/>
      <c r="CL122" s="916"/>
      <c r="CM122" s="916"/>
      <c r="CN122" s="916"/>
      <c r="CO122" s="917"/>
      <c r="CP122" s="896" t="s">
        <v>465</v>
      </c>
      <c r="CQ122" s="897"/>
      <c r="CR122" s="897"/>
      <c r="CS122" s="897"/>
      <c r="CT122" s="897"/>
      <c r="CU122" s="897"/>
      <c r="CV122" s="897"/>
      <c r="CW122" s="897"/>
      <c r="CX122" s="897"/>
      <c r="CY122" s="897"/>
      <c r="CZ122" s="897"/>
      <c r="DA122" s="897"/>
      <c r="DB122" s="897"/>
      <c r="DC122" s="897"/>
      <c r="DD122" s="897"/>
      <c r="DE122" s="897"/>
      <c r="DF122" s="898"/>
      <c r="DG122" s="874">
        <v>264911</v>
      </c>
      <c r="DH122" s="875"/>
      <c r="DI122" s="875"/>
      <c r="DJ122" s="875"/>
      <c r="DK122" s="875"/>
      <c r="DL122" s="875">
        <v>229953</v>
      </c>
      <c r="DM122" s="875"/>
      <c r="DN122" s="875"/>
      <c r="DO122" s="875"/>
      <c r="DP122" s="875"/>
      <c r="DQ122" s="875">
        <v>221137</v>
      </c>
      <c r="DR122" s="875"/>
      <c r="DS122" s="875"/>
      <c r="DT122" s="875"/>
      <c r="DU122" s="875"/>
      <c r="DV122" s="852">
        <v>3.8</v>
      </c>
      <c r="DW122" s="852"/>
      <c r="DX122" s="852"/>
      <c r="DY122" s="852"/>
      <c r="DZ122" s="853"/>
    </row>
    <row r="123" spans="1:130" s="226" customFormat="1" ht="26.25" customHeight="1">
      <c r="A123" s="878"/>
      <c r="B123" s="879"/>
      <c r="C123" s="882" t="s">
        <v>450</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122</v>
      </c>
      <c r="AB123" s="838"/>
      <c r="AC123" s="838"/>
      <c r="AD123" s="838"/>
      <c r="AE123" s="839"/>
      <c r="AF123" s="840" t="s">
        <v>122</v>
      </c>
      <c r="AG123" s="838"/>
      <c r="AH123" s="838"/>
      <c r="AI123" s="838"/>
      <c r="AJ123" s="839"/>
      <c r="AK123" s="840" t="s">
        <v>122</v>
      </c>
      <c r="AL123" s="838"/>
      <c r="AM123" s="838"/>
      <c r="AN123" s="838"/>
      <c r="AO123" s="839"/>
      <c r="AP123" s="885" t="s">
        <v>122</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466</v>
      </c>
      <c r="BP123" s="939"/>
      <c r="BQ123" s="893">
        <v>20513121</v>
      </c>
      <c r="BR123" s="894"/>
      <c r="BS123" s="894"/>
      <c r="BT123" s="894"/>
      <c r="BU123" s="894"/>
      <c r="BV123" s="894">
        <v>21674298</v>
      </c>
      <c r="BW123" s="894"/>
      <c r="BX123" s="894"/>
      <c r="BY123" s="894"/>
      <c r="BZ123" s="894"/>
      <c r="CA123" s="894">
        <v>22007315</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453</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122</v>
      </c>
      <c r="AB124" s="838"/>
      <c r="AC124" s="838"/>
      <c r="AD124" s="838"/>
      <c r="AE124" s="839"/>
      <c r="AF124" s="840" t="s">
        <v>122</v>
      </c>
      <c r="AG124" s="838"/>
      <c r="AH124" s="838"/>
      <c r="AI124" s="838"/>
      <c r="AJ124" s="839"/>
      <c r="AK124" s="840" t="s">
        <v>122</v>
      </c>
      <c r="AL124" s="838"/>
      <c r="AM124" s="838"/>
      <c r="AN124" s="838"/>
      <c r="AO124" s="839"/>
      <c r="AP124" s="885" t="s">
        <v>122</v>
      </c>
      <c r="AQ124" s="886"/>
      <c r="AR124" s="886"/>
      <c r="AS124" s="886"/>
      <c r="AT124" s="887"/>
      <c r="AU124" s="888" t="s">
        <v>467</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122</v>
      </c>
      <c r="BR124" s="892"/>
      <c r="BS124" s="892"/>
      <c r="BT124" s="892"/>
      <c r="BU124" s="892"/>
      <c r="BV124" s="892" t="s">
        <v>122</v>
      </c>
      <c r="BW124" s="892"/>
      <c r="BX124" s="892"/>
      <c r="BY124" s="892"/>
      <c r="BZ124" s="892"/>
      <c r="CA124" s="892" t="s">
        <v>122</v>
      </c>
      <c r="CB124" s="892"/>
      <c r="CC124" s="892"/>
      <c r="CD124" s="892"/>
      <c r="CE124" s="892"/>
      <c r="CF124" s="782"/>
      <c r="CG124" s="783"/>
      <c r="CH124" s="783"/>
      <c r="CI124" s="783"/>
      <c r="CJ124" s="923"/>
      <c r="CK124" s="931"/>
      <c r="CL124" s="931"/>
      <c r="CM124" s="931"/>
      <c r="CN124" s="931"/>
      <c r="CO124" s="932"/>
      <c r="CP124" s="896" t="s">
        <v>468</v>
      </c>
      <c r="CQ124" s="897"/>
      <c r="CR124" s="897"/>
      <c r="CS124" s="897"/>
      <c r="CT124" s="897"/>
      <c r="CU124" s="897"/>
      <c r="CV124" s="897"/>
      <c r="CW124" s="897"/>
      <c r="CX124" s="897"/>
      <c r="CY124" s="897"/>
      <c r="CZ124" s="897"/>
      <c r="DA124" s="897"/>
      <c r="DB124" s="897"/>
      <c r="DC124" s="897"/>
      <c r="DD124" s="897"/>
      <c r="DE124" s="897"/>
      <c r="DF124" s="898"/>
      <c r="DG124" s="820" t="s">
        <v>122</v>
      </c>
      <c r="DH124" s="821"/>
      <c r="DI124" s="821"/>
      <c r="DJ124" s="821"/>
      <c r="DK124" s="822"/>
      <c r="DL124" s="823" t="s">
        <v>122</v>
      </c>
      <c r="DM124" s="821"/>
      <c r="DN124" s="821"/>
      <c r="DO124" s="821"/>
      <c r="DP124" s="822"/>
      <c r="DQ124" s="823" t="s">
        <v>122</v>
      </c>
      <c r="DR124" s="821"/>
      <c r="DS124" s="821"/>
      <c r="DT124" s="821"/>
      <c r="DU124" s="822"/>
      <c r="DV124" s="909" t="s">
        <v>122</v>
      </c>
      <c r="DW124" s="910"/>
      <c r="DX124" s="910"/>
      <c r="DY124" s="910"/>
      <c r="DZ124" s="911"/>
    </row>
    <row r="125" spans="1:130" s="226" customFormat="1" ht="26.25" customHeight="1">
      <c r="A125" s="878"/>
      <c r="B125" s="879"/>
      <c r="C125" s="882" t="s">
        <v>455</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122</v>
      </c>
      <c r="AB125" s="838"/>
      <c r="AC125" s="838"/>
      <c r="AD125" s="838"/>
      <c r="AE125" s="839"/>
      <c r="AF125" s="840" t="s">
        <v>122</v>
      </c>
      <c r="AG125" s="838"/>
      <c r="AH125" s="838"/>
      <c r="AI125" s="838"/>
      <c r="AJ125" s="839"/>
      <c r="AK125" s="840" t="s">
        <v>122</v>
      </c>
      <c r="AL125" s="838"/>
      <c r="AM125" s="838"/>
      <c r="AN125" s="838"/>
      <c r="AO125" s="839"/>
      <c r="AP125" s="885" t="s">
        <v>122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469</v>
      </c>
      <c r="CL125" s="913"/>
      <c r="CM125" s="913"/>
      <c r="CN125" s="913"/>
      <c r="CO125" s="914"/>
      <c r="CP125" s="921" t="s">
        <v>470</v>
      </c>
      <c r="CQ125" s="866"/>
      <c r="CR125" s="866"/>
      <c r="CS125" s="866"/>
      <c r="CT125" s="866"/>
      <c r="CU125" s="866"/>
      <c r="CV125" s="866"/>
      <c r="CW125" s="866"/>
      <c r="CX125" s="866"/>
      <c r="CY125" s="866"/>
      <c r="CZ125" s="866"/>
      <c r="DA125" s="866"/>
      <c r="DB125" s="866"/>
      <c r="DC125" s="866"/>
      <c r="DD125" s="866"/>
      <c r="DE125" s="866"/>
      <c r="DF125" s="867"/>
      <c r="DG125" s="922" t="s">
        <v>122</v>
      </c>
      <c r="DH125" s="903"/>
      <c r="DI125" s="903"/>
      <c r="DJ125" s="903"/>
      <c r="DK125" s="903"/>
      <c r="DL125" s="903" t="s">
        <v>122</v>
      </c>
      <c r="DM125" s="903"/>
      <c r="DN125" s="903"/>
      <c r="DO125" s="903"/>
      <c r="DP125" s="903"/>
      <c r="DQ125" s="903" t="s">
        <v>122</v>
      </c>
      <c r="DR125" s="903"/>
      <c r="DS125" s="903"/>
      <c r="DT125" s="903"/>
      <c r="DU125" s="903"/>
      <c r="DV125" s="904" t="s">
        <v>122</v>
      </c>
      <c r="DW125" s="904"/>
      <c r="DX125" s="904"/>
      <c r="DY125" s="904"/>
      <c r="DZ125" s="905"/>
    </row>
    <row r="126" spans="1:130" s="226" customFormat="1" ht="26.25" customHeight="1" thickBot="1">
      <c r="A126" s="878"/>
      <c r="B126" s="879"/>
      <c r="C126" s="882" t="s">
        <v>457</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122</v>
      </c>
      <c r="AB126" s="838"/>
      <c r="AC126" s="838"/>
      <c r="AD126" s="838"/>
      <c r="AE126" s="839"/>
      <c r="AF126" s="840" t="s">
        <v>122</v>
      </c>
      <c r="AG126" s="838"/>
      <c r="AH126" s="838"/>
      <c r="AI126" s="838"/>
      <c r="AJ126" s="839"/>
      <c r="AK126" s="840" t="s">
        <v>122</v>
      </c>
      <c r="AL126" s="838"/>
      <c r="AM126" s="838"/>
      <c r="AN126" s="838"/>
      <c r="AO126" s="839"/>
      <c r="AP126" s="885" t="s">
        <v>122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471</v>
      </c>
      <c r="CQ126" s="808"/>
      <c r="CR126" s="808"/>
      <c r="CS126" s="808"/>
      <c r="CT126" s="808"/>
      <c r="CU126" s="808"/>
      <c r="CV126" s="808"/>
      <c r="CW126" s="808"/>
      <c r="CX126" s="808"/>
      <c r="CY126" s="808"/>
      <c r="CZ126" s="808"/>
      <c r="DA126" s="808"/>
      <c r="DB126" s="808"/>
      <c r="DC126" s="808"/>
      <c r="DD126" s="808"/>
      <c r="DE126" s="808"/>
      <c r="DF126" s="809"/>
      <c r="DG126" s="874" t="s">
        <v>122</v>
      </c>
      <c r="DH126" s="875"/>
      <c r="DI126" s="875"/>
      <c r="DJ126" s="875"/>
      <c r="DK126" s="875"/>
      <c r="DL126" s="875" t="s">
        <v>122</v>
      </c>
      <c r="DM126" s="875"/>
      <c r="DN126" s="875"/>
      <c r="DO126" s="875"/>
      <c r="DP126" s="875"/>
      <c r="DQ126" s="875" t="s">
        <v>122</v>
      </c>
      <c r="DR126" s="875"/>
      <c r="DS126" s="875"/>
      <c r="DT126" s="875"/>
      <c r="DU126" s="875"/>
      <c r="DV126" s="852" t="s">
        <v>122</v>
      </c>
      <c r="DW126" s="852"/>
      <c r="DX126" s="852"/>
      <c r="DY126" s="852"/>
      <c r="DZ126" s="853"/>
    </row>
    <row r="127" spans="1:130" s="226" customFormat="1" ht="26.25" customHeight="1">
      <c r="A127" s="880"/>
      <c r="B127" s="881"/>
      <c r="C127" s="899" t="s">
        <v>472</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52052</v>
      </c>
      <c r="AB127" s="838"/>
      <c r="AC127" s="838"/>
      <c r="AD127" s="838"/>
      <c r="AE127" s="839"/>
      <c r="AF127" s="840">
        <v>40989</v>
      </c>
      <c r="AG127" s="838"/>
      <c r="AH127" s="838"/>
      <c r="AI127" s="838"/>
      <c r="AJ127" s="839"/>
      <c r="AK127" s="840">
        <v>49853</v>
      </c>
      <c r="AL127" s="838"/>
      <c r="AM127" s="838"/>
      <c r="AN127" s="838"/>
      <c r="AO127" s="839"/>
      <c r="AP127" s="885">
        <v>0.9</v>
      </c>
      <c r="AQ127" s="886"/>
      <c r="AR127" s="886"/>
      <c r="AS127" s="886"/>
      <c r="AT127" s="887"/>
      <c r="AU127" s="262"/>
      <c r="AV127" s="262"/>
      <c r="AW127" s="262"/>
      <c r="AX127" s="902" t="s">
        <v>473</v>
      </c>
      <c r="AY127" s="870"/>
      <c r="AZ127" s="870"/>
      <c r="BA127" s="870"/>
      <c r="BB127" s="870"/>
      <c r="BC127" s="870"/>
      <c r="BD127" s="870"/>
      <c r="BE127" s="871"/>
      <c r="BF127" s="869" t="s">
        <v>474</v>
      </c>
      <c r="BG127" s="870"/>
      <c r="BH127" s="870"/>
      <c r="BI127" s="870"/>
      <c r="BJ127" s="870"/>
      <c r="BK127" s="870"/>
      <c r="BL127" s="871"/>
      <c r="BM127" s="869" t="s">
        <v>475</v>
      </c>
      <c r="BN127" s="870"/>
      <c r="BO127" s="870"/>
      <c r="BP127" s="870"/>
      <c r="BQ127" s="870"/>
      <c r="BR127" s="870"/>
      <c r="BS127" s="871"/>
      <c r="BT127" s="869" t="s">
        <v>476</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477</v>
      </c>
      <c r="CQ127" s="808"/>
      <c r="CR127" s="808"/>
      <c r="CS127" s="808"/>
      <c r="CT127" s="808"/>
      <c r="CU127" s="808"/>
      <c r="CV127" s="808"/>
      <c r="CW127" s="808"/>
      <c r="CX127" s="808"/>
      <c r="CY127" s="808"/>
      <c r="CZ127" s="808"/>
      <c r="DA127" s="808"/>
      <c r="DB127" s="808"/>
      <c r="DC127" s="808"/>
      <c r="DD127" s="808"/>
      <c r="DE127" s="808"/>
      <c r="DF127" s="809"/>
      <c r="DG127" s="874" t="s">
        <v>122</v>
      </c>
      <c r="DH127" s="875"/>
      <c r="DI127" s="875"/>
      <c r="DJ127" s="875"/>
      <c r="DK127" s="875"/>
      <c r="DL127" s="875" t="s">
        <v>122</v>
      </c>
      <c r="DM127" s="875"/>
      <c r="DN127" s="875"/>
      <c r="DO127" s="875"/>
      <c r="DP127" s="875"/>
      <c r="DQ127" s="875" t="s">
        <v>122</v>
      </c>
      <c r="DR127" s="875"/>
      <c r="DS127" s="875"/>
      <c r="DT127" s="875"/>
      <c r="DU127" s="875"/>
      <c r="DV127" s="852" t="s">
        <v>122</v>
      </c>
      <c r="DW127" s="852"/>
      <c r="DX127" s="852"/>
      <c r="DY127" s="852"/>
      <c r="DZ127" s="853"/>
    </row>
    <row r="128" spans="1:130" s="226" customFormat="1" ht="26.25" customHeight="1" thickBot="1">
      <c r="A128" s="854" t="s">
        <v>478</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479</v>
      </c>
      <c r="X128" s="856"/>
      <c r="Y128" s="856"/>
      <c r="Z128" s="857"/>
      <c r="AA128" s="858">
        <v>45089</v>
      </c>
      <c r="AB128" s="859"/>
      <c r="AC128" s="859"/>
      <c r="AD128" s="859"/>
      <c r="AE128" s="860"/>
      <c r="AF128" s="861">
        <v>50448</v>
      </c>
      <c r="AG128" s="859"/>
      <c r="AH128" s="859"/>
      <c r="AI128" s="859"/>
      <c r="AJ128" s="860"/>
      <c r="AK128" s="861">
        <v>42698</v>
      </c>
      <c r="AL128" s="859"/>
      <c r="AM128" s="859"/>
      <c r="AN128" s="859"/>
      <c r="AO128" s="860"/>
      <c r="AP128" s="862"/>
      <c r="AQ128" s="863"/>
      <c r="AR128" s="863"/>
      <c r="AS128" s="863"/>
      <c r="AT128" s="864"/>
      <c r="AU128" s="262"/>
      <c r="AV128" s="262"/>
      <c r="AW128" s="262"/>
      <c r="AX128" s="865" t="s">
        <v>480</v>
      </c>
      <c r="AY128" s="866"/>
      <c r="AZ128" s="866"/>
      <c r="BA128" s="866"/>
      <c r="BB128" s="866"/>
      <c r="BC128" s="866"/>
      <c r="BD128" s="866"/>
      <c r="BE128" s="867"/>
      <c r="BF128" s="844" t="s">
        <v>122</v>
      </c>
      <c r="BG128" s="845"/>
      <c r="BH128" s="845"/>
      <c r="BI128" s="845"/>
      <c r="BJ128" s="845"/>
      <c r="BK128" s="845"/>
      <c r="BL128" s="868"/>
      <c r="BM128" s="844">
        <v>14.15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481</v>
      </c>
      <c r="CQ128" s="786"/>
      <c r="CR128" s="786"/>
      <c r="CS128" s="786"/>
      <c r="CT128" s="786"/>
      <c r="CU128" s="786"/>
      <c r="CV128" s="786"/>
      <c r="CW128" s="786"/>
      <c r="CX128" s="786"/>
      <c r="CY128" s="786"/>
      <c r="CZ128" s="786"/>
      <c r="DA128" s="786"/>
      <c r="DB128" s="786"/>
      <c r="DC128" s="786"/>
      <c r="DD128" s="786"/>
      <c r="DE128" s="786"/>
      <c r="DF128" s="787"/>
      <c r="DG128" s="848" t="s">
        <v>122</v>
      </c>
      <c r="DH128" s="849"/>
      <c r="DI128" s="849"/>
      <c r="DJ128" s="849"/>
      <c r="DK128" s="849"/>
      <c r="DL128" s="849" t="s">
        <v>122</v>
      </c>
      <c r="DM128" s="849"/>
      <c r="DN128" s="849"/>
      <c r="DO128" s="849"/>
      <c r="DP128" s="849"/>
      <c r="DQ128" s="849" t="s">
        <v>122</v>
      </c>
      <c r="DR128" s="849"/>
      <c r="DS128" s="849"/>
      <c r="DT128" s="849"/>
      <c r="DU128" s="849"/>
      <c r="DV128" s="850" t="s">
        <v>122</v>
      </c>
      <c r="DW128" s="850"/>
      <c r="DX128" s="850"/>
      <c r="DY128" s="850"/>
      <c r="DZ128" s="851"/>
    </row>
    <row r="129" spans="1:131" s="226" customFormat="1" ht="26.25" customHeight="1">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482</v>
      </c>
      <c r="X129" s="835"/>
      <c r="Y129" s="835"/>
      <c r="Z129" s="836"/>
      <c r="AA129" s="837">
        <v>6938424</v>
      </c>
      <c r="AB129" s="838"/>
      <c r="AC129" s="838"/>
      <c r="AD129" s="838"/>
      <c r="AE129" s="839"/>
      <c r="AF129" s="840">
        <v>6822121</v>
      </c>
      <c r="AG129" s="838"/>
      <c r="AH129" s="838"/>
      <c r="AI129" s="838"/>
      <c r="AJ129" s="839"/>
      <c r="AK129" s="840">
        <v>6719915</v>
      </c>
      <c r="AL129" s="838"/>
      <c r="AM129" s="838"/>
      <c r="AN129" s="838"/>
      <c r="AO129" s="839"/>
      <c r="AP129" s="841"/>
      <c r="AQ129" s="842"/>
      <c r="AR129" s="842"/>
      <c r="AS129" s="842"/>
      <c r="AT129" s="843"/>
      <c r="AU129" s="264"/>
      <c r="AV129" s="264"/>
      <c r="AW129" s="264"/>
      <c r="AX129" s="807" t="s">
        <v>483</v>
      </c>
      <c r="AY129" s="808"/>
      <c r="AZ129" s="808"/>
      <c r="BA129" s="808"/>
      <c r="BB129" s="808"/>
      <c r="BC129" s="808"/>
      <c r="BD129" s="808"/>
      <c r="BE129" s="809"/>
      <c r="BF129" s="827" t="s">
        <v>122</v>
      </c>
      <c r="BG129" s="828"/>
      <c r="BH129" s="828"/>
      <c r="BI129" s="828"/>
      <c r="BJ129" s="828"/>
      <c r="BK129" s="828"/>
      <c r="BL129" s="829"/>
      <c r="BM129" s="827">
        <v>19.149999999999999</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484</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485</v>
      </c>
      <c r="X130" s="835"/>
      <c r="Y130" s="835"/>
      <c r="Z130" s="836"/>
      <c r="AA130" s="837">
        <v>959018</v>
      </c>
      <c r="AB130" s="838"/>
      <c r="AC130" s="838"/>
      <c r="AD130" s="838"/>
      <c r="AE130" s="839"/>
      <c r="AF130" s="840">
        <v>978341</v>
      </c>
      <c r="AG130" s="838"/>
      <c r="AH130" s="838"/>
      <c r="AI130" s="838"/>
      <c r="AJ130" s="839"/>
      <c r="AK130" s="840">
        <v>953747</v>
      </c>
      <c r="AL130" s="838"/>
      <c r="AM130" s="838"/>
      <c r="AN130" s="838"/>
      <c r="AO130" s="839"/>
      <c r="AP130" s="841"/>
      <c r="AQ130" s="842"/>
      <c r="AR130" s="842"/>
      <c r="AS130" s="842"/>
      <c r="AT130" s="843"/>
      <c r="AU130" s="264"/>
      <c r="AV130" s="264"/>
      <c r="AW130" s="264"/>
      <c r="AX130" s="807" t="s">
        <v>486</v>
      </c>
      <c r="AY130" s="808"/>
      <c r="AZ130" s="808"/>
      <c r="BA130" s="808"/>
      <c r="BB130" s="808"/>
      <c r="BC130" s="808"/>
      <c r="BD130" s="808"/>
      <c r="BE130" s="809"/>
      <c r="BF130" s="810">
        <v>3.4</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487</v>
      </c>
      <c r="X131" s="818"/>
      <c r="Y131" s="818"/>
      <c r="Z131" s="819"/>
      <c r="AA131" s="820">
        <v>5979406</v>
      </c>
      <c r="AB131" s="821"/>
      <c r="AC131" s="821"/>
      <c r="AD131" s="821"/>
      <c r="AE131" s="822"/>
      <c r="AF131" s="823">
        <v>5843780</v>
      </c>
      <c r="AG131" s="821"/>
      <c r="AH131" s="821"/>
      <c r="AI131" s="821"/>
      <c r="AJ131" s="822"/>
      <c r="AK131" s="823">
        <v>5766168</v>
      </c>
      <c r="AL131" s="821"/>
      <c r="AM131" s="821"/>
      <c r="AN131" s="821"/>
      <c r="AO131" s="822"/>
      <c r="AP131" s="824"/>
      <c r="AQ131" s="825"/>
      <c r="AR131" s="825"/>
      <c r="AS131" s="825"/>
      <c r="AT131" s="826"/>
      <c r="AU131" s="264"/>
      <c r="AV131" s="264"/>
      <c r="AW131" s="264"/>
      <c r="AX131" s="785" t="s">
        <v>488</v>
      </c>
      <c r="AY131" s="786"/>
      <c r="AZ131" s="786"/>
      <c r="BA131" s="786"/>
      <c r="BB131" s="786"/>
      <c r="BC131" s="786"/>
      <c r="BD131" s="786"/>
      <c r="BE131" s="787"/>
      <c r="BF131" s="788" t="s">
        <v>122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489</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490</v>
      </c>
      <c r="W132" s="798"/>
      <c r="X132" s="798"/>
      <c r="Y132" s="798"/>
      <c r="Z132" s="799"/>
      <c r="AA132" s="800">
        <v>3.34785763</v>
      </c>
      <c r="AB132" s="801"/>
      <c r="AC132" s="801"/>
      <c r="AD132" s="801"/>
      <c r="AE132" s="802"/>
      <c r="AF132" s="803">
        <v>3.6025654629999999</v>
      </c>
      <c r="AG132" s="801"/>
      <c r="AH132" s="801"/>
      <c r="AI132" s="801"/>
      <c r="AJ132" s="802"/>
      <c r="AK132" s="803">
        <v>3.4787054419999999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491</v>
      </c>
      <c r="W133" s="777"/>
      <c r="X133" s="777"/>
      <c r="Y133" s="777"/>
      <c r="Z133" s="778"/>
      <c r="AA133" s="779">
        <v>3.9</v>
      </c>
      <c r="AB133" s="780"/>
      <c r="AC133" s="780"/>
      <c r="AD133" s="780"/>
      <c r="AE133" s="781"/>
      <c r="AF133" s="779">
        <v>3.4</v>
      </c>
      <c r="AG133" s="780"/>
      <c r="AH133" s="780"/>
      <c r="AI133" s="780"/>
      <c r="AJ133" s="781"/>
      <c r="AK133" s="779">
        <v>3.4</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GJZkI1QPo6uZQiww9gzC3eTEzTAHSIw+71w65wJW5DjS8n1tdCR148tbVokzjLOQUCebf7dpzpPMvyCOfo+Bcg==" saltValue="34JzmKbsROtqPfhlx0cQe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vbL/h3SJkp9V2YOot+gQ+e65py9mFhtZajG3TF/aoxeb7sVOLAEZZAzGtMbCFUwYxVltEh+AXGZyR7uQVldq1w==" saltValue="7/STbpmwbpHtk00MDuyNa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A34"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HvSjj25jE7iOSRv5mwGZcFxWUNtpiA2S7s2f7udZQ9kQA/op4cPFpbvXZQ5H/aT/vkougQB/1/nOynZrLr/mxQ==" saltValue="b78xY9V5yfTBMYLFMXOzu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52"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495</v>
      </c>
      <c r="AP7" s="283"/>
      <c r="AQ7" s="284" t="s">
        <v>496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497</v>
      </c>
      <c r="AQ8" s="290" t="s">
        <v>498</v>
      </c>
      <c r="AR8" s="291" t="s">
        <v>499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500</v>
      </c>
      <c r="AL9" s="1207"/>
      <c r="AM9" s="1207"/>
      <c r="AN9" s="1208"/>
      <c r="AO9" s="292">
        <v>1563847</v>
      </c>
      <c r="AP9" s="292">
        <v>77707</v>
      </c>
      <c r="AQ9" s="293">
        <v>63745</v>
      </c>
      <c r="AR9" s="294">
        <v>21.9</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501</v>
      </c>
      <c r="AL10" s="1207"/>
      <c r="AM10" s="1207"/>
      <c r="AN10" s="1208"/>
      <c r="AO10" s="295">
        <v>275704</v>
      </c>
      <c r="AP10" s="295">
        <v>13700</v>
      </c>
      <c r="AQ10" s="296">
        <v>6933</v>
      </c>
      <c r="AR10" s="297">
        <v>97.6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502</v>
      </c>
      <c r="AL11" s="1207"/>
      <c r="AM11" s="1207"/>
      <c r="AN11" s="1208"/>
      <c r="AO11" s="295">
        <v>278842</v>
      </c>
      <c r="AP11" s="295">
        <v>13856</v>
      </c>
      <c r="AQ11" s="296">
        <v>8657</v>
      </c>
      <c r="AR11" s="297">
        <v>60.1</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503</v>
      </c>
      <c r="AL12" s="1207"/>
      <c r="AM12" s="1207"/>
      <c r="AN12" s="1208"/>
      <c r="AO12" s="295">
        <v>38249</v>
      </c>
      <c r="AP12" s="295">
        <v>1901</v>
      </c>
      <c r="AQ12" s="296">
        <v>309</v>
      </c>
      <c r="AR12" s="297">
        <v>515.20000000000005</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504</v>
      </c>
      <c r="AL13" s="1207"/>
      <c r="AM13" s="1207"/>
      <c r="AN13" s="1208"/>
      <c r="AO13" s="295" t="s">
        <v>505</v>
      </c>
      <c r="AP13" s="295" t="s">
        <v>505</v>
      </c>
      <c r="AQ13" s="296" t="s">
        <v>505</v>
      </c>
      <c r="AR13" s="297" t="s">
        <v>505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506</v>
      </c>
      <c r="AL14" s="1207"/>
      <c r="AM14" s="1207"/>
      <c r="AN14" s="1208"/>
      <c r="AO14" s="295">
        <v>123319</v>
      </c>
      <c r="AP14" s="295">
        <v>6128</v>
      </c>
      <c r="AQ14" s="296">
        <v>2823</v>
      </c>
      <c r="AR14" s="297">
        <v>117.1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507</v>
      </c>
      <c r="AL15" s="1207"/>
      <c r="AM15" s="1207"/>
      <c r="AN15" s="1208"/>
      <c r="AO15" s="295">
        <v>53100</v>
      </c>
      <c r="AP15" s="295">
        <v>2639</v>
      </c>
      <c r="AQ15" s="296">
        <v>1311</v>
      </c>
      <c r="AR15" s="297">
        <v>101.3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508</v>
      </c>
      <c r="AL16" s="1210"/>
      <c r="AM16" s="1210"/>
      <c r="AN16" s="1211"/>
      <c r="AO16" s="295">
        <v>-160621</v>
      </c>
      <c r="AP16" s="295">
        <v>-7981</v>
      </c>
      <c r="AQ16" s="296">
        <v>-5769</v>
      </c>
      <c r="AR16" s="297">
        <v>38.299999999999997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182</v>
      </c>
      <c r="AL17" s="1210"/>
      <c r="AM17" s="1210"/>
      <c r="AN17" s="1211"/>
      <c r="AO17" s="295">
        <v>2172440</v>
      </c>
      <c r="AP17" s="295">
        <v>107947</v>
      </c>
      <c r="AQ17" s="296">
        <v>78008</v>
      </c>
      <c r="AR17" s="297">
        <v>38.4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513</v>
      </c>
      <c r="AL21" s="1204"/>
      <c r="AM21" s="1204"/>
      <c r="AN21" s="1205"/>
      <c r="AO21" s="307">
        <v>8</v>
      </c>
      <c r="AP21" s="308">
        <v>7.6</v>
      </c>
      <c r="AQ21" s="309">
        <v>0.4</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514</v>
      </c>
      <c r="AL22" s="1204"/>
      <c r="AM22" s="1204"/>
      <c r="AN22" s="1205"/>
      <c r="AO22" s="312">
        <v>99.1</v>
      </c>
      <c r="AP22" s="313">
        <v>97</v>
      </c>
      <c r="AQ22" s="314">
        <v>2.1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516</v>
      </c>
      <c r="AO27" s="273"/>
      <c r="AP27" s="273"/>
      <c r="AQ27" s="273"/>
      <c r="AR27" s="273"/>
      <c r="AS27" s="273"/>
      <c r="AT27" s="273"/>
    </row>
    <row r="28" spans="1:46" ht="17.2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495</v>
      </c>
      <c r="AP30" s="283"/>
      <c r="AQ30" s="284" t="s">
        <v>496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497</v>
      </c>
      <c r="AQ31" s="290" t="s">
        <v>498</v>
      </c>
      <c r="AR31" s="291" t="s">
        <v>499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519</v>
      </c>
      <c r="AL32" s="1195"/>
      <c r="AM32" s="1195"/>
      <c r="AN32" s="1196"/>
      <c r="AO32" s="322">
        <v>898913</v>
      </c>
      <c r="AP32" s="322">
        <v>44666</v>
      </c>
      <c r="AQ32" s="323">
        <v>35085</v>
      </c>
      <c r="AR32" s="324">
        <v>27.3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520</v>
      </c>
      <c r="AL33" s="1195"/>
      <c r="AM33" s="1195"/>
      <c r="AN33" s="1196"/>
      <c r="AO33" s="322" t="s">
        <v>505</v>
      </c>
      <c r="AP33" s="322" t="s">
        <v>505</v>
      </c>
      <c r="AQ33" s="323" t="s">
        <v>505</v>
      </c>
      <c r="AR33" s="324" t="s">
        <v>505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521</v>
      </c>
      <c r="AL34" s="1195"/>
      <c r="AM34" s="1195"/>
      <c r="AN34" s="1196"/>
      <c r="AO34" s="322" t="s">
        <v>505</v>
      </c>
      <c r="AP34" s="322" t="s">
        <v>505</v>
      </c>
      <c r="AQ34" s="323" t="s">
        <v>505</v>
      </c>
      <c r="AR34" s="324" t="s">
        <v>505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522</v>
      </c>
      <c r="AL35" s="1195"/>
      <c r="AM35" s="1195"/>
      <c r="AN35" s="1196"/>
      <c r="AO35" s="322">
        <v>238510</v>
      </c>
      <c r="AP35" s="322">
        <v>11851</v>
      </c>
      <c r="AQ35" s="323">
        <v>14585</v>
      </c>
      <c r="AR35" s="324">
        <v>-18.7</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523</v>
      </c>
      <c r="AL36" s="1195"/>
      <c r="AM36" s="1195"/>
      <c r="AN36" s="1196"/>
      <c r="AO36" s="322">
        <v>9757</v>
      </c>
      <c r="AP36" s="322">
        <v>485</v>
      </c>
      <c r="AQ36" s="323">
        <v>2514</v>
      </c>
      <c r="AR36" s="324">
        <v>-80.7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524</v>
      </c>
      <c r="AL37" s="1195"/>
      <c r="AM37" s="1195"/>
      <c r="AN37" s="1196"/>
      <c r="AO37" s="322">
        <v>49853</v>
      </c>
      <c r="AP37" s="322">
        <v>2477</v>
      </c>
      <c r="AQ37" s="323">
        <v>688</v>
      </c>
      <c r="AR37" s="324">
        <v>260</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525</v>
      </c>
      <c r="AL38" s="1198"/>
      <c r="AM38" s="1198"/>
      <c r="AN38" s="1199"/>
      <c r="AO38" s="325" t="s">
        <v>505</v>
      </c>
      <c r="AP38" s="325" t="s">
        <v>505</v>
      </c>
      <c r="AQ38" s="326">
        <v>1</v>
      </c>
      <c r="AR38" s="314" t="s">
        <v>505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526</v>
      </c>
      <c r="AL39" s="1198"/>
      <c r="AM39" s="1198"/>
      <c r="AN39" s="1199"/>
      <c r="AO39" s="322">
        <v>-42698</v>
      </c>
      <c r="AP39" s="322">
        <v>-2122</v>
      </c>
      <c r="AQ39" s="323">
        <v>-3106</v>
      </c>
      <c r="AR39" s="324">
        <v>-31.7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527</v>
      </c>
      <c r="AL40" s="1195"/>
      <c r="AM40" s="1195"/>
      <c r="AN40" s="1196"/>
      <c r="AO40" s="322">
        <v>-953747</v>
      </c>
      <c r="AP40" s="322">
        <v>-47391</v>
      </c>
      <c r="AQ40" s="323">
        <v>-35380</v>
      </c>
      <c r="AR40" s="324">
        <v>33.9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295</v>
      </c>
      <c r="AL41" s="1201"/>
      <c r="AM41" s="1201"/>
      <c r="AN41" s="1202"/>
      <c r="AO41" s="322">
        <v>200588</v>
      </c>
      <c r="AP41" s="322">
        <v>9967</v>
      </c>
      <c r="AQ41" s="323">
        <v>14388</v>
      </c>
      <c r="AR41" s="324">
        <v>-30.7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495</v>
      </c>
      <c r="AN49" s="1189" t="s">
        <v>531</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532</v>
      </c>
      <c r="AO50" s="339" t="s">
        <v>533</v>
      </c>
      <c r="AP50" s="340" t="s">
        <v>534</v>
      </c>
      <c r="AQ50" s="341" t="s">
        <v>535</v>
      </c>
      <c r="AR50" s="342" t="s">
        <v>536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1921416</v>
      </c>
      <c r="AN51" s="344">
        <v>90513</v>
      </c>
      <c r="AO51" s="345">
        <v>-15.3</v>
      </c>
      <c r="AP51" s="346">
        <v>53270</v>
      </c>
      <c r="AQ51" s="347">
        <v>13.8</v>
      </c>
      <c r="AR51" s="348">
        <v>-29.1</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974175</v>
      </c>
      <c r="AN52" s="352">
        <v>45891</v>
      </c>
      <c r="AO52" s="353">
        <v>-0.8</v>
      </c>
      <c r="AP52" s="354">
        <v>24316</v>
      </c>
      <c r="AQ52" s="355">
        <v>0.8</v>
      </c>
      <c r="AR52" s="356">
        <v>-1.6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1717601</v>
      </c>
      <c r="AN53" s="344">
        <v>81744</v>
      </c>
      <c r="AO53" s="345">
        <v>-9.6999999999999993</v>
      </c>
      <c r="AP53" s="346">
        <v>53292</v>
      </c>
      <c r="AQ53" s="347">
        <v>0</v>
      </c>
      <c r="AR53" s="348">
        <v>-9.6999999999999993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1511664</v>
      </c>
      <c r="AN54" s="352">
        <v>71943</v>
      </c>
      <c r="AO54" s="353">
        <v>56.8</v>
      </c>
      <c r="AP54" s="354">
        <v>28900</v>
      </c>
      <c r="AQ54" s="355">
        <v>18.899999999999999</v>
      </c>
      <c r="AR54" s="356">
        <v>37.9</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3121267</v>
      </c>
      <c r="AN55" s="344">
        <v>150176</v>
      </c>
      <c r="AO55" s="345">
        <v>83.7</v>
      </c>
      <c r="AP55" s="346">
        <v>56894</v>
      </c>
      <c r="AQ55" s="347">
        <v>6.8</v>
      </c>
      <c r="AR55" s="348">
        <v>76.900000000000006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2603022</v>
      </c>
      <c r="AN56" s="352">
        <v>125242</v>
      </c>
      <c r="AO56" s="353">
        <v>74.099999999999994</v>
      </c>
      <c r="AP56" s="354">
        <v>32548</v>
      </c>
      <c r="AQ56" s="355">
        <v>12.6</v>
      </c>
      <c r="AR56" s="356">
        <v>61.5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2225582</v>
      </c>
      <c r="AN57" s="344">
        <v>108809</v>
      </c>
      <c r="AO57" s="345">
        <v>-27.5</v>
      </c>
      <c r="AP57" s="346">
        <v>57122</v>
      </c>
      <c r="AQ57" s="347">
        <v>0.4</v>
      </c>
      <c r="AR57" s="348">
        <v>-27.9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1642214</v>
      </c>
      <c r="AN58" s="352">
        <v>80288</v>
      </c>
      <c r="AO58" s="353">
        <v>-35.9</v>
      </c>
      <c r="AP58" s="354">
        <v>36191</v>
      </c>
      <c r="AQ58" s="355">
        <v>11.2</v>
      </c>
      <c r="AR58" s="356">
        <v>-47.1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2373505</v>
      </c>
      <c r="AN59" s="344">
        <v>117938</v>
      </c>
      <c r="AO59" s="345">
        <v>8.4</v>
      </c>
      <c r="AP59" s="346">
        <v>53655</v>
      </c>
      <c r="AQ59" s="347">
        <v>-6.1</v>
      </c>
      <c r="AR59" s="348">
        <v>14.5</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2045465</v>
      </c>
      <c r="AN60" s="352">
        <v>101638</v>
      </c>
      <c r="AO60" s="353">
        <v>26.6</v>
      </c>
      <c r="AP60" s="354">
        <v>32719</v>
      </c>
      <c r="AQ60" s="355">
        <v>-9.6</v>
      </c>
      <c r="AR60" s="356">
        <v>36.200000000000003</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2271874</v>
      </c>
      <c r="AN61" s="359">
        <v>109836</v>
      </c>
      <c r="AO61" s="360">
        <v>7.9</v>
      </c>
      <c r="AP61" s="361">
        <v>54847</v>
      </c>
      <c r="AQ61" s="362">
        <v>3</v>
      </c>
      <c r="AR61" s="348">
        <v>4.9000000000000004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1755308</v>
      </c>
      <c r="AN62" s="352">
        <v>85000</v>
      </c>
      <c r="AO62" s="353">
        <v>24.2</v>
      </c>
      <c r="AP62" s="354">
        <v>30935</v>
      </c>
      <c r="AQ62" s="355">
        <v>6.8</v>
      </c>
      <c r="AR62" s="356">
        <v>17.399999999999999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fbpFXfZ2PIg0x+bNNcA1dD9Co20SuEBD9JZLjv7LllrVt77gZVB1tjndjntWF4lETNAhf4eXPOzIvFOP+PY/aw==" saltValue="XFk6DbXA2P/AdrFiqim7f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B98"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KlxqDE3F7VWnhQMAz78XEUPahR5Plrm8BQuNzmiFp5iTW9R89mi1YyNUKexAnNtbG62A/8RvicIXCnyAhHF1A==" saltValue="mzIq5zQbHQ0+GmaqJArI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B86"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054PM0K1BCBGdQlWFCT6naoik0kYq8ZoOX12c2Cq57ZoLfjmhjUQeHa6fLcUmVcM31T5UCcSevgScU4fchgisA==" saltValue="ZilF5SwbeiNgNP3726ViV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46"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212" t="s">
        <v>3</v>
      </c>
      <c r="D47" s="1212"/>
      <c r="E47" s="1213"/>
      <c r="F47" s="11">
        <v>32.32</v>
      </c>
      <c r="G47" s="12">
        <v>46.4</v>
      </c>
      <c r="H47" s="12">
        <v>45.63</v>
      </c>
      <c r="I47" s="12">
        <v>46.5</v>
      </c>
      <c r="J47" s="13">
        <v>47.31</v>
      </c>
    </row>
    <row r="48" spans="2:10" ht="57.75" customHeight="1">
      <c r="B48" s="14"/>
      <c r="C48" s="1214" t="s">
        <v>4</v>
      </c>
      <c r="D48" s="1214"/>
      <c r="E48" s="1215"/>
      <c r="F48" s="15">
        <v>10.46</v>
      </c>
      <c r="G48" s="16">
        <v>11.48</v>
      </c>
      <c r="H48" s="16">
        <v>13.58</v>
      </c>
      <c r="I48" s="16">
        <v>12.6</v>
      </c>
      <c r="J48" s="17">
        <v>10.38</v>
      </c>
    </row>
    <row r="49" spans="2:10" ht="57.75" customHeight="1" thickBot="1">
      <c r="B49" s="18"/>
      <c r="C49" s="1216" t="s">
        <v>5</v>
      </c>
      <c r="D49" s="1216"/>
      <c r="E49" s="1217"/>
      <c r="F49" s="19">
        <v>3.13</v>
      </c>
      <c r="G49" s="20">
        <v>14.81</v>
      </c>
      <c r="H49" s="20">
        <v>2.37</v>
      </c>
      <c r="I49" s="20" t="s">
        <v>552</v>
      </c>
      <c r="J49" s="21" t="s">
        <v>553</v>
      </c>
    </row>
    <row r="50" spans="2:10" ht="13.5" customHeight="1"/>
    <row r="51" spans="2:10" ht="13.5" hidden="1" customHeight="1"/>
    <row r="52" spans="2:10" ht="13.5" hidden="1" customHeight="1"/>
    <row r="53" spans="2:10" ht="13.5" hidden="1" customHeight="1"/>
  </sheetData>
  <sheetProtection algorithmName="SHA-512" hashValue="+PhPaZwc/d56IgUuMgZL368Lcr5YdFbp+rkl+Du3M8elZrtxh9w27+8hfc9UThSU7U08qgFfailrEfymVIE9Ew==" saltValue="zje6Fmgu+IZiSVVet87+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川本　亮輔</cp:lastModifiedBy>
  <cp:lastPrinted>2019-10-25T08:01:22Z</cp:lastPrinted>
  <dcterms:created xsi:type="dcterms:W3CDTF">2019-06-06T08:11:52Z</dcterms:created>
  <dcterms:modified xsi:type="dcterms:W3CDTF">2019-10-25T08:06:44Z</dcterms:modified>
  <cp:category/>
</cp:coreProperties>
</file>