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市町村支援課\財政係\31年度\M4 財政診断\M409 財政状況資料集\00平成29年度決算分（２回目）\02 【作業開始依頼】財政状況資料集の作成について\03市町村→県\"/>
    </mc:Choice>
  </mc:AlternateContent>
  <bookViews>
    <workbookView xWindow="-30" yWindow="3225" windowWidth="20460" windowHeight="4905" tabRatio="7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O38" i="10"/>
  <c r="BE38" i="10"/>
  <c r="AM38" i="10"/>
  <c r="U38" i="10"/>
  <c r="CO37" i="10"/>
  <c r="BE37" i="10"/>
  <c r="AM37" i="10"/>
  <c r="U37" i="10"/>
  <c r="CO36" i="10"/>
  <c r="BE36" i="10"/>
  <c r="AM36" i="10"/>
  <c r="U36" i="10"/>
  <c r="CO35" i="10"/>
  <c r="AM35" i="10"/>
  <c r="AM34" i="10"/>
  <c r="C34" i="10"/>
  <c r="C35" i="10" s="1"/>
  <c r="C36" i="10" l="1"/>
  <c r="C37" i="10" s="1"/>
  <c r="C38" i="10" s="1"/>
  <c r="C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BE34" i="10" l="1"/>
  <c r="BE35" i="10" l="1"/>
  <c r="CO34" i="10" s="1"/>
  <c r="BW34" i="10"/>
  <c r="BW35" i="10" s="1"/>
  <c r="BW36" i="10" s="1"/>
  <c r="BW37" i="10" s="1"/>
  <c r="BW38" i="10" s="1"/>
  <c r="BW39" i="10" s="1"/>
  <c r="BW40" i="10" s="1"/>
  <c r="BW41" i="10" s="1"/>
  <c r="BW42" i="10" s="1"/>
  <c r="BW43" i="10" s="1"/>
</calcChain>
</file>

<file path=xl/sharedStrings.xml><?xml version="1.0" encoding="utf-8"?>
<sst xmlns="http://schemas.openxmlformats.org/spreadsheetml/2006/main" count="1128" uniqueCount="595">
  <si>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</si>
  <si>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</si>
  <si>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</si>
  <si>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</si>
  <si>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</si>
  <si>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</si>
  <si>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</si>
  <si>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</si>
  <si>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</si>
  <si>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</si>
  <si>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</si>
  <si>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</si>
  <si>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</si>
  <si>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</si>
  <si>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</si>
  <si>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</si>
  <si>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</si>
  <si>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</si>
  <si>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</si>
  <si>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</si>
  <si>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</si>
  <si>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</si>
  <si>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</si>
  <si>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</si>
  <si>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</si>
  <si>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</si>
  <si>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</si>
  <si>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</si>
  <si>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</si>
  <si>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</si>
  <si>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</si>
  <si>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</si>
  <si>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</si>
  <si>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</si>
  <si>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</si>
  <si>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</si>
  <si>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</si>
  <si>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</si>
  <si>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</si>
  <si>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</si>
  <si>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</si>
  <si>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</si>
  <si>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</si>
  <si>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</si>
  <si>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</si>
  <si>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</si>
  <si>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</si>
  <si>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</si>
  <si>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</si>
  <si>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</si>
  <si>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</si>
  <si>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</si>
  <si>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</si>
  <si>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</si>
  <si>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</si>
  <si>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</si>
  <si>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</si>
  <si>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</si>
  <si>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</si>
  <si>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</si>
  <si>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</si>
  <si>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</si>
  <si>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</si>
  <si>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</si>
  <si>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</si>
  <si>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</si>
  <si>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</si>
  <si>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</si>
  <si>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</si>
  <si>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</si>
  <si>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</si>
  <si>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</si>
  <si>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</si>
  <si>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</si>
  <si>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</si>
  <si>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</si>
  <si>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</si>
  <si>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</si>
  <si>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</si>
  <si>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Ⅳ－２</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</si>
  <si>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</si>
  <si>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</si>
  <si>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</si>
  <si>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</si>
  <si>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</si>
  <si>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</si>
  <si>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</si>
  <si>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</si>
  <si>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</si>
  <si>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</si>
  <si>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</si>
  <si>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</si>
  <si>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遠賀町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</si>
  <si>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</si>
  <si>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</si>
  <si>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</si>
  <si>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</si>
  <si>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</si>
  <si>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</si>
  <si>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</si>
  <si>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</si>
  <si>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</si>
  <si>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</si>
  <si>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</si>
  <si>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</si>
  <si>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</si>
  <si>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</si>
  <si>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</si>
  <si>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</si>
  <si>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</si>
  <si>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</si>
  <si>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</si>
  <si>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</si>
  <si>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</si>
  <si>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</si>
  <si>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</si>
  <si>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</si>
  <si>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</si>
  <si>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</si>
  <si>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</si>
  <si>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</si>
  <si>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</si>
  <si>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</si>
  <si>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</si>
  <si>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</si>
  <si>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</si>
  <si>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</si>
  <si>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</si>
  <si>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</si>
  <si>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</si>
  <si>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</si>
  <si>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</si>
  <si>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</si>
  <si>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</si>
  <si>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</si>
  <si>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</si>
  <si>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</si>
  <si>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</si>
  <si>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</si>
  <si>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</si>
  <si>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</si>
  <si>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</si>
  <si>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</si>
  <si>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</si>
  <si>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0"/>
  </si>
  <si>
    <t>うち日本人(％)</t>
    <phoneticPr fontId="5"/>
  </si>
  <si>
    <t>-0.1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</si>
  <si>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</si>
  <si>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</si>
  <si>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</si>
  <si>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</si>
  <si>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</si>
  <si>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</si>
  <si>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</si>
  <si>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</si>
  <si>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</si>
  <si>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</si>
  <si>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</si>
  <si>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</si>
  <si>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</si>
  <si>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</si>
  <si>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</si>
  <si>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</si>
  <si>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</si>
  <si>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</si>
  <si>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</si>
  <si>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</si>
  <si>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</si>
  <si>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</si>
  <si>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</si>
  <si>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</si>
  <si>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</si>
  <si>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</si>
  <si>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</si>
  <si>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</si>
  <si>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</si>
  <si>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</si>
  <si>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</si>
  <si>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</si>
  <si>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</si>
  <si>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</si>
  <si>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</si>
  <si>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</si>
  <si>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</si>
  <si>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</si>
  <si>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</si>
  <si>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</si>
  <si>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</si>
  <si>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</si>
  <si>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</si>
  <si>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</si>
  <si>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</si>
  <si>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</si>
  <si>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</si>
  <si>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</si>
  <si>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</si>
  <si>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</si>
  <si>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</si>
  <si>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</si>
  <si>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</si>
  <si>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</si>
  <si>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</si>
  <si>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</si>
  <si>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</si>
  <si>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</si>
  <si>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</si>
  <si>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</si>
  <si>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</si>
  <si>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福岡県遠賀町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</si>
  <si>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</si>
  <si>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</si>
  <si>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</si>
  <si>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</si>
  <si>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</si>
  <si>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</si>
  <si>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</si>
  <si>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</si>
  <si>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</si>
  <si>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</si>
  <si>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</si>
  <si>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</si>
  <si>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</si>
  <si>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</si>
  <si>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</si>
  <si>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</si>
  <si>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</si>
  <si>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</si>
  <si>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</si>
  <si>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</si>
  <si>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</si>
  <si>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</si>
  <si>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</si>
  <si>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</si>
  <si>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</si>
  <si>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</si>
  <si>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</si>
  <si>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</si>
  <si>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</si>
  <si>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</si>
  <si>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</si>
  <si>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</si>
  <si>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</si>
  <si>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</si>
  <si>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</si>
  <si>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</si>
  <si>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</si>
  <si>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</si>
  <si>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</si>
  <si>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</si>
  <si>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</si>
  <si>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</si>
  <si>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</si>
  <si>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</si>
  <si>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</si>
  <si>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</si>
  <si>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</si>
  <si>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</si>
  <si>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</si>
  <si>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</si>
  <si>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</si>
  <si>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</si>
  <si>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</si>
  <si>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</si>
  <si>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</si>
  <si>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</si>
  <si>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</si>
  <si>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</si>
  <si>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</si>
  <si>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</si>
  <si>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</si>
  <si>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</si>
  <si>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</si>
  <si>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</si>
  <si>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</si>
  <si>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</si>
  <si>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</si>
  <si>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</si>
  <si>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</si>
  <si>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</si>
  <si>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</si>
  <si>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</si>
  <si>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</si>
  <si>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</si>
  <si>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</si>
  <si>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</si>
  <si>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</si>
  <si>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</si>
  <si>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</si>
  <si>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</si>
  <si>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</si>
  <si>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</si>
  <si>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</si>
  <si>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</si>
  <si>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</si>
  <si>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</si>
  <si>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</si>
  <si>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</si>
  <si>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</si>
  <si>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</si>
  <si>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</si>
  <si>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</si>
  <si>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</si>
  <si>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</si>
  <si>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</si>
  <si>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</si>
  <si>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</si>
  <si>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</si>
  <si>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</si>
  <si>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</si>
  <si>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</si>
  <si>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</si>
  <si>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</si>
  <si>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</si>
  <si>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</si>
  <si>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</si>
  <si>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</si>
  <si>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</si>
  <si>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</si>
  <si>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</si>
  <si>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</si>
  <si>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</si>
  <si>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</si>
  <si>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</si>
  <si>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</si>
  <si>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</si>
  <si>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</si>
  <si>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</si>
  <si>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</si>
  <si>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</si>
  <si>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</si>
  <si>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</si>
  <si>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</si>
  <si>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</si>
  <si>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</si>
  <si>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</si>
  <si>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</si>
  <si>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</si>
  <si>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</si>
  <si>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</si>
  <si>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</si>
  <si>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</si>
  <si>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</si>
  <si>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</si>
  <si>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</si>
  <si>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</si>
  <si>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</si>
  <si>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</si>
  <si>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</si>
  <si>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</si>
  <si>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</si>
  <si>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</si>
  <si>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</si>
  <si>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</si>
  <si>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</si>
  <si>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</si>
  <si>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</si>
  <si>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</si>
  <si>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福岡県遠賀町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</si>
  <si>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</si>
  <si>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</si>
  <si>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</si>
  <si>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</si>
  <si>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</si>
  <si>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</si>
  <si>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</si>
  <si>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</si>
  <si>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</si>
  <si>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</si>
  <si>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</si>
  <si>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</si>
  <si>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</si>
  <si>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</si>
  <si>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</si>
  <si>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</si>
  <si>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</si>
  <si>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</si>
  <si>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</si>
  <si>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</si>
  <si>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遠賀町住宅新築資金等貸付事業会計</t>
    <phoneticPr fontId="5"/>
  </si>
  <si>
    <t>遠賀霊園事業特別会計</t>
    <phoneticPr fontId="5"/>
  </si>
  <si>
    <t>遠賀町給食事業特別会計</t>
    <phoneticPr fontId="5"/>
  </si>
  <si>
    <t>地域下水道事業特別会計</t>
    <phoneticPr fontId="5"/>
  </si>
  <si>
    <t>遠賀町土地取得会計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</si>
  <si>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</si>
  <si>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</si>
  <si>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</si>
  <si>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</si>
  <si>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</si>
  <si>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</si>
  <si>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</si>
  <si>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</si>
  <si>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</si>
  <si>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</si>
  <si>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</si>
  <si>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</si>
  <si>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</si>
  <si>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</si>
  <si>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</si>
  <si>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</si>
  <si>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</si>
  <si>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</si>
  <si>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</si>
  <si>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</si>
  <si>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</si>
  <si>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</si>
  <si>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</si>
  <si>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</si>
  <si>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</si>
  <si>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</si>
  <si>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</si>
  <si>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</si>
  <si>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</si>
  <si>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</si>
  <si>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</si>
  <si>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</si>
  <si>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</si>
  <si>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</si>
  <si>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</si>
  <si>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</si>
  <si>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</si>
  <si>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</si>
  <si>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</si>
  <si>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</si>
  <si>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</si>
  <si>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</si>
  <si>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</si>
  <si>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</si>
  <si>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</si>
  <si>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</si>
  <si>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</si>
  <si>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</si>
  <si>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</si>
  <si>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</si>
  <si>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</si>
  <si>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</si>
  <si>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</si>
  <si>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</si>
  <si>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</si>
  <si>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</si>
  <si>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</si>
  <si>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</si>
  <si>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</si>
  <si>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</si>
  <si>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</si>
  <si>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</si>
  <si>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</si>
  <si>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</si>
  <si>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</si>
  <si>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</si>
  <si>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</si>
  <si>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</si>
  <si>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</si>
  <si>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</si>
  <si>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</si>
  <si>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</si>
  <si>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</si>
  <si>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</si>
  <si>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</si>
  <si>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</si>
  <si>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</si>
  <si>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</si>
  <si>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</si>
  <si>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</si>
  <si>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</si>
  <si>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</si>
  <si>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</si>
  <si>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</si>
  <si>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</si>
  <si>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</si>
  <si>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</si>
  <si>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</si>
  <si>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</si>
  <si>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</si>
  <si>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</si>
  <si>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</si>
  <si>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</si>
  <si>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</si>
  <si>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</si>
  <si>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</si>
  <si>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</si>
  <si>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</si>
  <si>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</si>
  <si>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</si>
  <si>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</si>
  <si>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</si>
  <si>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</si>
  <si>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</si>
  <si>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</si>
  <si>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</si>
  <si>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</si>
  <si>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</si>
  <si>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</si>
  <si>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</si>
  <si>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</si>
  <si>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</si>
  <si>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</si>
  <si>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</si>
  <si>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</si>
  <si>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</si>
  <si>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</si>
  <si>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</si>
  <si>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</si>
  <si>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</si>
  <si>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</si>
  <si>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</si>
  <si>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</si>
  <si>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</si>
  <si>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</si>
  <si>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</si>
  <si>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</si>
  <si>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</si>
  <si>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</si>
  <si>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</si>
  <si>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</si>
  <si>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</si>
  <si>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</si>
  <si>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</si>
  <si>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</si>
  <si>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</si>
  <si>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</si>
  <si>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</si>
  <si>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</si>
  <si>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</si>
  <si>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</si>
  <si>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</si>
  <si>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</si>
  <si>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</si>
  <si>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</si>
  <si>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</si>
  <si>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</si>
  <si>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</si>
  <si>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</si>
  <si>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</si>
  <si>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</si>
  <si>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</si>
  <si>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</si>
  <si>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</si>
  <si>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</si>
  <si>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</si>
  <si>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</si>
  <si>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</si>
  <si>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</si>
  <si>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</si>
  <si>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</si>
  <si>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</si>
  <si>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</si>
  <si>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</si>
  <si>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</si>
  <si>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3.60</t>
  </si>
  <si>
    <t>▲ 1.05</t>
  </si>
  <si>
    <t>一般会計</t>
  </si>
  <si>
    <t>国民健康保険事業特別会計</t>
  </si>
  <si>
    <t>公共下水道事業特別会計</t>
  </si>
  <si>
    <t>後期高齢者医療特別会計</t>
  </si>
  <si>
    <t>遠賀霊園事業特別会計</t>
  </si>
  <si>
    <t>農業集落排水事業特別会計</t>
  </si>
  <si>
    <t>地域下水道事業特別会計</t>
  </si>
  <si>
    <t>遠賀町住宅新築資金等貸付事業会計</t>
  </si>
  <si>
    <t>その他会計（赤字）</t>
  </si>
  <si>
    <t>その他会計（黒字）</t>
  </si>
  <si>
    <t>-</t>
    <phoneticPr fontId="2"/>
  </si>
  <si>
    <t>-</t>
    <phoneticPr fontId="2"/>
  </si>
  <si>
    <t>-</t>
    <phoneticPr fontId="2"/>
  </si>
  <si>
    <t>福岡県中間市外二ヶ町山田川水利組合(一般会計)</t>
    <rPh sb="0" eb="3">
      <t>フクオカケン</t>
    </rPh>
    <rPh sb="3" eb="5">
      <t>ナカマ</t>
    </rPh>
    <rPh sb="5" eb="6">
      <t>シ</t>
    </rPh>
    <rPh sb="6" eb="7">
      <t>ホカ</t>
    </rPh>
    <rPh sb="7" eb="8">
      <t>2</t>
    </rPh>
    <rPh sb="9" eb="10">
      <t>チョウ</t>
    </rPh>
    <rPh sb="10" eb="11">
      <t>ヤマ</t>
    </rPh>
    <rPh sb="11" eb="12">
      <t>タ</t>
    </rPh>
    <rPh sb="12" eb="13">
      <t>カワ</t>
    </rPh>
    <rPh sb="13" eb="15">
      <t>スイリ</t>
    </rPh>
    <rPh sb="15" eb="17">
      <t>クミアイ</t>
    </rPh>
    <rPh sb="18" eb="20">
      <t>イッパン</t>
    </rPh>
    <rPh sb="20" eb="22">
      <t>カイケイ</t>
    </rPh>
    <phoneticPr fontId="2"/>
  </si>
  <si>
    <t>福岡県市町村消防団員等公務災害補償組合(一般会計)</t>
    <rPh sb="0" eb="3">
      <t>フクオカケン</t>
    </rPh>
    <rPh sb="3" eb="6">
      <t>シチョウソン</t>
    </rPh>
    <rPh sb="6" eb="8">
      <t>ショウボウ</t>
    </rPh>
    <rPh sb="8" eb="10">
      <t>ダンイン</t>
    </rPh>
    <rPh sb="10" eb="11">
      <t>ナド</t>
    </rPh>
    <rPh sb="11" eb="13">
      <t>コウム</t>
    </rPh>
    <rPh sb="13" eb="15">
      <t>サイガイ</t>
    </rPh>
    <rPh sb="15" eb="17">
      <t>ホショウ</t>
    </rPh>
    <rPh sb="17" eb="19">
      <t>クミアイ</t>
    </rPh>
    <rPh sb="20" eb="22">
      <t>イッパン</t>
    </rPh>
    <rPh sb="22" eb="24">
      <t>カイケイ</t>
    </rPh>
    <phoneticPr fontId="2"/>
  </si>
  <si>
    <t>福岡県自治会館管理組合(一般会計)</t>
    <rPh sb="0" eb="3">
      <t>フクオカケン</t>
    </rPh>
    <rPh sb="3" eb="7">
      <t>ジチカイカン</t>
    </rPh>
    <rPh sb="7" eb="9">
      <t>カンリ</t>
    </rPh>
    <rPh sb="9" eb="11">
      <t>クミアイ</t>
    </rPh>
    <rPh sb="12" eb="14">
      <t>イッパン</t>
    </rPh>
    <rPh sb="14" eb="16">
      <t>カイケイ</t>
    </rPh>
    <phoneticPr fontId="2"/>
  </si>
  <si>
    <t>遠賀・中間地域広域行政事務組合(一般会計)</t>
    <rPh sb="0" eb="2">
      <t>オンガ</t>
    </rPh>
    <rPh sb="3" eb="5">
      <t>ナカマ</t>
    </rPh>
    <rPh sb="5" eb="7">
      <t>チイキ</t>
    </rPh>
    <rPh sb="7" eb="9">
      <t>コウイキ</t>
    </rPh>
    <rPh sb="9" eb="11">
      <t>ギョウセイ</t>
    </rPh>
    <rPh sb="11" eb="13">
      <t>ジム</t>
    </rPh>
    <rPh sb="13" eb="15">
      <t>クミアイ</t>
    </rPh>
    <rPh sb="16" eb="18">
      <t>イッパン</t>
    </rPh>
    <rPh sb="18" eb="20">
      <t>カイケイ</t>
    </rPh>
    <phoneticPr fontId="2"/>
  </si>
  <si>
    <t>遠賀・中間地域広域行政事務組合（公共用地先行取得事業特別会計）</t>
  </si>
  <si>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</si>
  <si>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10">
      <t>フクオ</t>
    </rPh>
    <rPh sb="10" eb="14">
      <t>コウブンショカン</t>
    </rPh>
    <rPh sb="14" eb="16">
      <t>ジギョウ</t>
    </rPh>
    <rPh sb="16" eb="18">
      <t>トクベツ</t>
    </rPh>
    <phoneticPr fontId="2"/>
  </si>
  <si>
    <t>福岡県介護保険広域連合（一般会計）</t>
    <rPh sb="0" eb="3">
      <t>フクオカケン</t>
    </rPh>
    <rPh sb="3" eb="7">
      <t>カイゴホケン</t>
    </rPh>
    <rPh sb="7" eb="9">
      <t>コウイキ</t>
    </rPh>
    <rPh sb="9" eb="11">
      <t>レンゴウ</t>
    </rPh>
    <rPh sb="12" eb="14">
      <t>イッパン</t>
    </rPh>
    <rPh sb="14" eb="16">
      <t>カイケイ</t>
    </rPh>
    <phoneticPr fontId="2"/>
  </si>
  <si>
    <t>福岡県介護保険広域連合（介護保険事業特別会計）</t>
    <rPh sb="0" eb="11">
      <t>フクオカ</t>
    </rPh>
    <rPh sb="12" eb="14">
      <t>カイゴ</t>
    </rPh>
    <rPh sb="14" eb="16">
      <t>ホケン</t>
    </rPh>
    <rPh sb="16" eb="18">
      <t>ジギョウ</t>
    </rPh>
    <rPh sb="18" eb="20">
      <t>トクベツ</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</si>
  <si>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</si>
  <si>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</si>
  <si>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</si>
  <si>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遠賀町土地開発公社</t>
    <rPh sb="0" eb="3">
      <t>オンガチョウ</t>
    </rPh>
    <rPh sb="3" eb="5">
      <t>トチ</t>
    </rPh>
    <rPh sb="5" eb="7">
      <t>カイハツ</t>
    </rPh>
    <rPh sb="7" eb="9">
      <t>コウシャ</t>
    </rPh>
    <phoneticPr fontId="2"/>
  </si>
  <si>
    <t>○</t>
    <phoneticPr fontId="2"/>
  </si>
  <si>
    <t>(灌漑排水施設維持管理運営基金)</t>
    <rPh sb="1" eb="3">
      <t>カンガイ</t>
    </rPh>
    <rPh sb="3" eb="5">
      <t>ハイスイ</t>
    </rPh>
    <rPh sb="5" eb="7">
      <t>シセツ</t>
    </rPh>
    <rPh sb="7" eb="9">
      <t>イジ</t>
    </rPh>
    <rPh sb="9" eb="11">
      <t>カンリ</t>
    </rPh>
    <rPh sb="11" eb="13">
      <t>ウンエイ</t>
    </rPh>
    <rPh sb="13" eb="15">
      <t>キキン</t>
    </rPh>
    <phoneticPr fontId="11"/>
  </si>
  <si>
    <t>(霊園管理運営基金)</t>
    <rPh sb="1" eb="3">
      <t>レイエン</t>
    </rPh>
    <rPh sb="3" eb="5">
      <t>カンリ</t>
    </rPh>
    <rPh sb="5" eb="7">
      <t>ウンエイ</t>
    </rPh>
    <rPh sb="7" eb="9">
      <t>キキン</t>
    </rPh>
    <phoneticPr fontId="11"/>
  </si>
  <si>
    <t>(まちづくり基金)</t>
    <rPh sb="6" eb="8">
      <t>キキン</t>
    </rPh>
    <phoneticPr fontId="11"/>
  </si>
  <si>
    <t>(職員退職準備基金)</t>
    <rPh sb="1" eb="3">
      <t>ショクイン</t>
    </rPh>
    <rPh sb="3" eb="5">
      <t>タイショク</t>
    </rPh>
    <rPh sb="5" eb="7">
      <t>ジュンビ</t>
    </rPh>
    <rPh sb="7" eb="9">
      <t>キキン</t>
    </rPh>
    <phoneticPr fontId="11"/>
  </si>
  <si>
    <t>(教育関係施設基金)</t>
    <rPh sb="1" eb="3">
      <t>キョウイク</t>
    </rPh>
    <rPh sb="3" eb="5">
      <t>カンケイ</t>
    </rPh>
    <rPh sb="5" eb="7">
      <t>シセツ</t>
    </rPh>
    <rPh sb="7" eb="9">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</si>
  <si>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</si>
  <si>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</si>
  <si>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</si>
  <si>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将来負担比率については類似団体平均を下回っている。主な要因としては、職員数の減による退職手当負担見込額が減ったことなどがあげられる。しかし、有形固定資産減価償却率は高い水準にあり、施設の老朽化が進んでいることが伺えるため、公共施設総合管理計画に基づいた計画的な改修等や廃止・統合等に取り組んでいく必要がある。
</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</si>
  <si>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</si>
  <si>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</si>
  <si>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</si>
  <si>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</si>
  <si>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</si>
  <si>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</si>
  <si>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類似団体と比べて低い水準にある。平成26年度以降、地方債の償還終了による償還金等の減などにより、実質公債費比率は徐々に減少している。しかし、近年には大規模な事業を起債の借入等により実施したため、償還金等が増加してくる見込み。今後は新規借入の抑制に努めて、地方債に頼らない財政運営に努めていく必要がある。</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</si>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</sst>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74444</c:v>
                </c:pt>
                <c:pt idx="1">
                  <c:v>85205</c:v>
                </c:pt>
                <c:pt idx="2">
                  <c:v>69469</c:v>
                </c:pt>
                <c:pt idx="3">
                  <c:v>67293</c:v>
                </c:pt>
                <c:pt idx="4">
                  <c:v>67343</c:v>
                </c:pt>
              </c:numCache>
            </c:numRef>
          </c:val>
          <c:smooth val="0"/>
          <c:extLst xmlns:c16r2="http://schemas.microsoft.com/office/drawing/2015/06/chart">
            <c:ext xmlns:c16="http://schemas.microsoft.com/office/drawing/2014/chart" uri="{C3380CC4-5D6E-409C-BE32-E72D297353CC}">
              <c16:uniqueId val="{00000000-49FE-484F-8C8E-55204AE70EC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55018</c:v>
                </c:pt>
                <c:pt idx="1">
                  <c:v>48136</c:v>
                </c:pt>
                <c:pt idx="2">
                  <c:v>65495</c:v>
                </c:pt>
                <c:pt idx="3">
                  <c:v>122233</c:v>
                </c:pt>
                <c:pt idx="4">
                  <c:v>71677</c:v>
                </c:pt>
              </c:numCache>
            </c:numRef>
          </c:val>
          <c:smooth val="0"/>
          <c:extLst xmlns:c16r2="http://schemas.microsoft.com/office/drawing/2015/06/chart">
            <c:ext xmlns:c16="http://schemas.microsoft.com/office/drawing/2014/chart" uri="{C3380CC4-5D6E-409C-BE32-E72D297353CC}">
              <c16:uniqueId val="{00000001-49FE-484F-8C8E-55204AE70ECB}"/>
            </c:ext>
          </c:extLst>
        </c:ser>
        <c:dLbls>
          <c:showLegendKey val="0"/>
          <c:showVal val="0"/>
          <c:showCatName val="0"/>
          <c:showSerName val="0"/>
          <c:showPercent val="0"/>
          <c:showBubbleSize val="0"/>
        </c:dLbls>
        <c:marker val="1"/>
        <c:smooth val="0"/>
        <c:axId val="224311312"/>
        <c:axId val="224312096"/>
      </c:lineChart>
      <c:catAx>
        <c:axId val="2243113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4312096"/>
        <c:crosses val="autoZero"/>
        <c:auto val="1"/>
        <c:lblAlgn val="ctr"/>
        <c:lblOffset val="100"/>
        <c:tickLblSkip val="1"/>
        <c:tickMarkSkip val="1"/>
        <c:noMultiLvlLbl val="0"/>
      </c:catAx>
      <c:valAx>
        <c:axId val="2243120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243113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4.9400000000000004</c:v>
                </c:pt>
                <c:pt idx="1">
                  <c:v>5.67</c:v>
                </c:pt>
                <c:pt idx="2">
                  <c:v>4.75</c:v>
                </c:pt>
                <c:pt idx="3">
                  <c:v>3.72</c:v>
                </c:pt>
                <c:pt idx="4">
                  <c:v>5.0999999999999996</c:v>
                </c:pt>
              </c:numCache>
            </c:numRef>
          </c:val>
          <c:extLst xmlns:c16r2="http://schemas.microsoft.com/office/drawing/2015/06/chart">
            <c:ext xmlns:c16="http://schemas.microsoft.com/office/drawing/2014/chart" uri="{C3380CC4-5D6E-409C-BE32-E72D297353CC}">
              <c16:uniqueId val="{00000000-BA47-40F0-9FA1-A38965C0D6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29.09</c:v>
                </c:pt>
                <c:pt idx="1">
                  <c:v>29.65</c:v>
                </c:pt>
                <c:pt idx="2">
                  <c:v>31.83</c:v>
                </c:pt>
                <c:pt idx="3">
                  <c:v>29.49</c:v>
                </c:pt>
                <c:pt idx="4">
                  <c:v>26.84</c:v>
                </c:pt>
              </c:numCache>
            </c:numRef>
          </c:val>
          <c:extLst xmlns:c16r2="http://schemas.microsoft.com/office/drawing/2015/06/chart">
            <c:ext xmlns:c16="http://schemas.microsoft.com/office/drawing/2014/chart" uri="{C3380CC4-5D6E-409C-BE32-E72D297353CC}">
              <c16:uniqueId val="{00000001-BA47-40F0-9FA1-A38965C0D6E6}"/>
            </c:ext>
          </c:extLst>
        </c:ser>
        <c:dLbls>
          <c:showLegendKey val="0"/>
          <c:showVal val="0"/>
          <c:showCatName val="0"/>
          <c:showSerName val="0"/>
          <c:showPercent val="0"/>
          <c:showBubbleSize val="0"/>
        </c:dLbls>
        <c:gapWidth val="250"/>
        <c:overlap val="100"/>
        <c:axId val="224313664"/>
        <c:axId val="2243140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2.4700000000000002</c:v>
                </c:pt>
                <c:pt idx="1">
                  <c:v>1.26</c:v>
                </c:pt>
                <c:pt idx="2">
                  <c:v>2.36</c:v>
                </c:pt>
                <c:pt idx="3">
                  <c:v>-3.6</c:v>
                </c:pt>
                <c:pt idx="4">
                  <c:v>-1.05</c:v>
                </c:pt>
              </c:numCache>
            </c:numRef>
          </c:val>
          <c:smooth val="0"/>
          <c:extLst xmlns:c16r2="http://schemas.microsoft.com/office/drawing/2015/06/chart">
            <c:ext xmlns:c16="http://schemas.microsoft.com/office/drawing/2014/chart" uri="{C3380CC4-5D6E-409C-BE32-E72D297353CC}">
              <c16:uniqueId val="{00000002-BA47-40F0-9FA1-A38965C0D6E6}"/>
            </c:ext>
          </c:extLst>
        </c:ser>
        <c:dLbls>
          <c:showLegendKey val="0"/>
          <c:showVal val="0"/>
          <c:showCatName val="0"/>
          <c:showSerName val="0"/>
          <c:showPercent val="0"/>
          <c:showBubbleSize val="0"/>
        </c:dLbls>
        <c:marker val="1"/>
        <c:smooth val="0"/>
        <c:axId val="224313664"/>
        <c:axId val="224314056"/>
      </c:lineChart>
      <c:catAx>
        <c:axId val="2243136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24314056"/>
        <c:crosses val="autoZero"/>
        <c:auto val="1"/>
        <c:lblAlgn val="ctr"/>
        <c:lblOffset val="100"/>
        <c:tickLblSkip val="1"/>
        <c:tickMarkSkip val="1"/>
        <c:noMultiLvlLbl val="0"/>
      </c:catAx>
      <c:valAx>
        <c:axId val="2243140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3136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0.04</c:v>
                </c:pt>
                <c:pt idx="8">
                  <c:v>#N/A</c:v>
                </c:pt>
                <c:pt idx="9">
                  <c:v>0</c:v>
                </c:pt>
              </c:numCache>
            </c:numRef>
          </c:val>
          <c:extLst xmlns:c16r2="http://schemas.microsoft.com/office/drawing/2015/06/chart">
            <c:ext xmlns:c16="http://schemas.microsoft.com/office/drawing/2014/chart" uri="{C3380CC4-5D6E-409C-BE32-E72D297353CC}">
              <c16:uniqueId val="{00000000-0344-4A70-86B0-407D524A44F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344-4A70-86B0-407D524A44F1}"/>
            </c:ext>
          </c:extLst>
        </c:ser>
        <c:ser>
          <c:idx val="2"/>
          <c:order val="2"/>
          <c:tx>
            <c:strRef>
              <c:f>データシート!$A$29</c:f>
              <c:strCache>
                <c:ptCount val="1"/>
                <c:pt idx="0">
                  <c:v>遠賀町住宅新築資金等貸付事業会計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0344-4A70-86B0-407D524A44F1}"/>
            </c:ext>
          </c:extLst>
        </c:ser>
        <c:ser>
          <c:idx val="3"/>
          <c:order val="3"/>
          <c:tx>
            <c:strRef>
              <c:f>データシート!$A$30</c:f>
              <c:strCache>
                <c:ptCount val="1"/>
                <c:pt idx="0">
                  <c:v>地域下水道事業特別会計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0.18</c:v>
                </c:pt>
                <c:pt idx="2">
                  <c:v>#N/A</c:v>
                </c:pt>
                <c:pt idx="3">
                  <c:v>0.14000000000000001</c:v>
                </c:pt>
                <c:pt idx="4">
                  <c:v>#N/A</c:v>
                </c:pt>
                <c:pt idx="5">
                  <c:v>0.11</c:v>
                </c:pt>
                <c:pt idx="6">
                  <c:v>#N/A</c:v>
                </c:pt>
                <c:pt idx="7">
                  <c:v>0.09</c:v>
                </c:pt>
                <c:pt idx="8">
                  <c:v>#N/A</c:v>
                </c:pt>
                <c:pt idx="9">
                  <c:v>0.04</c:v>
                </c:pt>
              </c:numCache>
            </c:numRef>
          </c:val>
          <c:extLst xmlns:c16r2="http://schemas.microsoft.com/office/drawing/2015/06/chart">
            <c:ext xmlns:c16="http://schemas.microsoft.com/office/drawing/2014/chart" uri="{C3380CC4-5D6E-409C-BE32-E72D297353CC}">
              <c16:uniqueId val="{00000003-0344-4A70-86B0-407D524A44F1}"/>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0.09</c:v>
                </c:pt>
                <c:pt idx="4">
                  <c:v>#N/A</c:v>
                </c:pt>
                <c:pt idx="5">
                  <c:v>0.06</c:v>
                </c:pt>
                <c:pt idx="6">
                  <c:v>#N/A</c:v>
                </c:pt>
                <c:pt idx="7">
                  <c:v>0.05</c:v>
                </c:pt>
                <c:pt idx="8">
                  <c:v>#N/A</c:v>
                </c:pt>
                <c:pt idx="9">
                  <c:v>7.0000000000000007E-2</c:v>
                </c:pt>
              </c:numCache>
            </c:numRef>
          </c:val>
          <c:extLst xmlns:c16r2="http://schemas.microsoft.com/office/drawing/2015/06/chart">
            <c:ext xmlns:c16="http://schemas.microsoft.com/office/drawing/2014/chart" uri="{C3380CC4-5D6E-409C-BE32-E72D297353CC}">
              <c16:uniqueId val="{00000004-0344-4A70-86B0-407D524A44F1}"/>
            </c:ext>
          </c:extLst>
        </c:ser>
        <c:ser>
          <c:idx val="5"/>
          <c:order val="5"/>
          <c:tx>
            <c:strRef>
              <c:f>データシート!$A$32</c:f>
              <c:strCache>
                <c:ptCount val="1"/>
                <c:pt idx="0">
                  <c:v>遠賀霊園事業特別会計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c:v>
                </c:pt>
                <c:pt idx="2">
                  <c:v>#N/A</c:v>
                </c:pt>
                <c:pt idx="3">
                  <c:v>0.13</c:v>
                </c:pt>
                <c:pt idx="4">
                  <c:v>#N/A</c:v>
                </c:pt>
                <c:pt idx="5">
                  <c:v>0.06</c:v>
                </c:pt>
                <c:pt idx="6">
                  <c:v>#N/A</c:v>
                </c:pt>
                <c:pt idx="7">
                  <c:v>0.23</c:v>
                </c:pt>
                <c:pt idx="8">
                  <c:v>#N/A</c:v>
                </c:pt>
                <c:pt idx="9">
                  <c:v>0.17</c:v>
                </c:pt>
              </c:numCache>
            </c:numRef>
          </c:val>
          <c:extLst xmlns:c16r2="http://schemas.microsoft.com/office/drawing/2015/06/chart">
            <c:ext xmlns:c16="http://schemas.microsoft.com/office/drawing/2014/chart" uri="{C3380CC4-5D6E-409C-BE32-E72D297353CC}">
              <c16:uniqueId val="{00000005-0344-4A70-86B0-407D524A44F1}"/>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0.04</c:v>
                </c:pt>
                <c:pt idx="2">
                  <c:v>#N/A</c:v>
                </c:pt>
                <c:pt idx="3">
                  <c:v>0.13</c:v>
                </c:pt>
                <c:pt idx="4">
                  <c:v>#N/A</c:v>
                </c:pt>
                <c:pt idx="5">
                  <c:v>0.14000000000000001</c:v>
                </c:pt>
                <c:pt idx="6">
                  <c:v>#N/A</c:v>
                </c:pt>
                <c:pt idx="7">
                  <c:v>0.1</c:v>
                </c:pt>
                <c:pt idx="8">
                  <c:v>#N/A</c:v>
                </c:pt>
                <c:pt idx="9">
                  <c:v>0.17</c:v>
                </c:pt>
              </c:numCache>
            </c:numRef>
          </c:val>
          <c:extLst xmlns:c16r2="http://schemas.microsoft.com/office/drawing/2015/06/chart">
            <c:ext xmlns:c16="http://schemas.microsoft.com/office/drawing/2014/chart" uri="{C3380CC4-5D6E-409C-BE32-E72D297353CC}">
              <c16:uniqueId val="{00000006-0344-4A70-86B0-407D524A44F1}"/>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0.37</c:v>
                </c:pt>
                <c:pt idx="2">
                  <c:v>#N/A</c:v>
                </c:pt>
                <c:pt idx="3">
                  <c:v>0.37</c:v>
                </c:pt>
                <c:pt idx="4">
                  <c:v>#N/A</c:v>
                </c:pt>
                <c:pt idx="5">
                  <c:v>0.28000000000000003</c:v>
                </c:pt>
                <c:pt idx="6">
                  <c:v>#N/A</c:v>
                </c:pt>
                <c:pt idx="7">
                  <c:v>0.22</c:v>
                </c:pt>
                <c:pt idx="8">
                  <c:v>#N/A</c:v>
                </c:pt>
                <c:pt idx="9">
                  <c:v>0.28999999999999998</c:v>
                </c:pt>
              </c:numCache>
            </c:numRef>
          </c:val>
          <c:extLst xmlns:c16r2="http://schemas.microsoft.com/office/drawing/2015/06/chart">
            <c:ext xmlns:c16="http://schemas.microsoft.com/office/drawing/2014/chart" uri="{C3380CC4-5D6E-409C-BE32-E72D297353CC}">
              <c16:uniqueId val="{00000007-0344-4A70-86B0-407D524A44F1}"/>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1.06</c:v>
                </c:pt>
                <c:pt idx="2">
                  <c:v>#N/A</c:v>
                </c:pt>
                <c:pt idx="3">
                  <c:v>1.1499999999999999</c:v>
                </c:pt>
                <c:pt idx="4">
                  <c:v>#N/A</c:v>
                </c:pt>
                <c:pt idx="5">
                  <c:v>1.24</c:v>
                </c:pt>
                <c:pt idx="6">
                  <c:v>#N/A</c:v>
                </c:pt>
                <c:pt idx="7">
                  <c:v>1.54</c:v>
                </c:pt>
                <c:pt idx="8">
                  <c:v>#N/A</c:v>
                </c:pt>
                <c:pt idx="9">
                  <c:v>1.83</c:v>
                </c:pt>
              </c:numCache>
            </c:numRef>
          </c:val>
          <c:extLst xmlns:c16r2="http://schemas.microsoft.com/office/drawing/2015/06/chart">
            <c:ext xmlns:c16="http://schemas.microsoft.com/office/drawing/2014/chart" uri="{C3380CC4-5D6E-409C-BE32-E72D297353CC}">
              <c16:uniqueId val="{00000008-0344-4A70-86B0-407D524A44F1}"/>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4.6399999999999997</c:v>
                </c:pt>
                <c:pt idx="2">
                  <c:v>#N/A</c:v>
                </c:pt>
                <c:pt idx="3">
                  <c:v>5.36</c:v>
                </c:pt>
                <c:pt idx="4">
                  <c:v>#N/A</c:v>
                </c:pt>
                <c:pt idx="5">
                  <c:v>4.54</c:v>
                </c:pt>
                <c:pt idx="6">
                  <c:v>#N/A</c:v>
                </c:pt>
                <c:pt idx="7">
                  <c:v>3.34</c:v>
                </c:pt>
                <c:pt idx="8">
                  <c:v>#N/A</c:v>
                </c:pt>
                <c:pt idx="9">
                  <c:v>4.8600000000000003</c:v>
                </c:pt>
              </c:numCache>
            </c:numRef>
          </c:val>
          <c:extLst xmlns:c16r2="http://schemas.microsoft.com/office/drawing/2015/06/chart">
            <c:ext xmlns:c16="http://schemas.microsoft.com/office/drawing/2014/chart" uri="{C3380CC4-5D6E-409C-BE32-E72D297353CC}">
              <c16:uniqueId val="{00000009-0344-4A70-86B0-407D524A44F1}"/>
            </c:ext>
          </c:extLst>
        </c:ser>
        <c:dLbls>
          <c:showLegendKey val="0"/>
          <c:showVal val="0"/>
          <c:showCatName val="0"/>
          <c:showSerName val="0"/>
          <c:showPercent val="0"/>
          <c:showBubbleSize val="0"/>
        </c:dLbls>
        <c:gapWidth val="150"/>
        <c:overlap val="100"/>
        <c:axId val="224314840"/>
        <c:axId val="224315232"/>
      </c:barChart>
      <c:catAx>
        <c:axId val="2243148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315232"/>
        <c:crosses val="autoZero"/>
        <c:auto val="1"/>
        <c:lblAlgn val="ctr"/>
        <c:lblOffset val="100"/>
        <c:tickLblSkip val="1"/>
        <c:tickMarkSkip val="1"/>
        <c:noMultiLvlLbl val="0"/>
      </c:catAx>
      <c:valAx>
        <c:axId val="2243152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3148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528</c:v>
                </c:pt>
                <c:pt idx="5">
                  <c:v>560</c:v>
                </c:pt>
                <c:pt idx="8">
                  <c:v>526</c:v>
                </c:pt>
                <c:pt idx="11">
                  <c:v>514</c:v>
                </c:pt>
                <c:pt idx="14">
                  <c:v>561</c:v>
                </c:pt>
              </c:numCache>
            </c:numRef>
          </c:val>
          <c:extLst xmlns:c16r2="http://schemas.microsoft.com/office/drawing/2015/06/chart">
            <c:ext xmlns:c16="http://schemas.microsoft.com/office/drawing/2014/chart" uri="{C3380CC4-5D6E-409C-BE32-E72D297353CC}">
              <c16:uniqueId val="{00000000-41A5-446A-8D1F-5E0E0C2108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1A5-446A-8D1F-5E0E0C2108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41A5-446A-8D1F-5E0E0C2108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74</c:v>
                </c:pt>
                <c:pt idx="3">
                  <c:v>68</c:v>
                </c:pt>
                <c:pt idx="6">
                  <c:v>68</c:v>
                </c:pt>
                <c:pt idx="9">
                  <c:v>70</c:v>
                </c:pt>
                <c:pt idx="12">
                  <c:v>70</c:v>
                </c:pt>
              </c:numCache>
            </c:numRef>
          </c:val>
          <c:extLst xmlns:c16r2="http://schemas.microsoft.com/office/drawing/2015/06/chart">
            <c:ext xmlns:c16="http://schemas.microsoft.com/office/drawing/2014/chart" uri="{C3380CC4-5D6E-409C-BE32-E72D297353CC}">
              <c16:uniqueId val="{00000003-41A5-446A-8D1F-5E0E0C2108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143</c:v>
                </c:pt>
                <c:pt idx="3">
                  <c:v>146</c:v>
                </c:pt>
                <c:pt idx="6">
                  <c:v>155</c:v>
                </c:pt>
                <c:pt idx="9">
                  <c:v>165</c:v>
                </c:pt>
                <c:pt idx="12">
                  <c:v>175</c:v>
                </c:pt>
              </c:numCache>
            </c:numRef>
          </c:val>
          <c:extLst xmlns:c16r2="http://schemas.microsoft.com/office/drawing/2015/06/chart">
            <c:ext xmlns:c16="http://schemas.microsoft.com/office/drawing/2014/chart" uri="{C3380CC4-5D6E-409C-BE32-E72D297353CC}">
              <c16:uniqueId val="{00000004-41A5-446A-8D1F-5E0E0C2108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1A5-446A-8D1F-5E0E0C2108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1A5-446A-8D1F-5E0E0C2108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583</c:v>
                </c:pt>
                <c:pt idx="3">
                  <c:v>569</c:v>
                </c:pt>
                <c:pt idx="6">
                  <c:v>527</c:v>
                </c:pt>
                <c:pt idx="9">
                  <c:v>531</c:v>
                </c:pt>
                <c:pt idx="12">
                  <c:v>544</c:v>
                </c:pt>
              </c:numCache>
            </c:numRef>
          </c:val>
          <c:extLst xmlns:c16r2="http://schemas.microsoft.com/office/drawing/2015/06/chart">
            <c:ext xmlns:c16="http://schemas.microsoft.com/office/drawing/2014/chart" uri="{C3380CC4-5D6E-409C-BE32-E72D297353CC}">
              <c16:uniqueId val="{00000007-41A5-446A-8D1F-5E0E0C2108E2}"/>
            </c:ext>
          </c:extLst>
        </c:ser>
        <c:dLbls>
          <c:showLegendKey val="0"/>
          <c:showVal val="0"/>
          <c:showCatName val="0"/>
          <c:showSerName val="0"/>
          <c:showPercent val="0"/>
          <c:showBubbleSize val="0"/>
        </c:dLbls>
        <c:gapWidth val="100"/>
        <c:overlap val="100"/>
        <c:axId val="224316016"/>
        <c:axId val="224316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272</c:v>
                </c:pt>
                <c:pt idx="2">
                  <c:v>#N/A</c:v>
                </c:pt>
                <c:pt idx="3">
                  <c:v>#N/A</c:v>
                </c:pt>
                <c:pt idx="4">
                  <c:v>223</c:v>
                </c:pt>
                <c:pt idx="5">
                  <c:v>#N/A</c:v>
                </c:pt>
                <c:pt idx="6">
                  <c:v>#N/A</c:v>
                </c:pt>
                <c:pt idx="7">
                  <c:v>224</c:v>
                </c:pt>
                <c:pt idx="8">
                  <c:v>#N/A</c:v>
                </c:pt>
                <c:pt idx="9">
                  <c:v>#N/A</c:v>
                </c:pt>
                <c:pt idx="10">
                  <c:v>252</c:v>
                </c:pt>
                <c:pt idx="11">
                  <c:v>#N/A</c:v>
                </c:pt>
                <c:pt idx="12">
                  <c:v>#N/A</c:v>
                </c:pt>
                <c:pt idx="13">
                  <c:v>228</c:v>
                </c:pt>
                <c:pt idx="14">
                  <c:v>#N/A</c:v>
                </c:pt>
              </c:numCache>
            </c:numRef>
          </c:val>
          <c:smooth val="0"/>
          <c:extLst xmlns:c16r2="http://schemas.microsoft.com/office/drawing/2015/06/chart">
            <c:ext xmlns:c16="http://schemas.microsoft.com/office/drawing/2014/chart" uri="{C3380CC4-5D6E-409C-BE32-E72D297353CC}">
              <c16:uniqueId val="{00000008-41A5-446A-8D1F-5E0E0C2108E2}"/>
            </c:ext>
          </c:extLst>
        </c:ser>
        <c:dLbls>
          <c:showLegendKey val="0"/>
          <c:showVal val="0"/>
          <c:showCatName val="0"/>
          <c:showSerName val="0"/>
          <c:showPercent val="0"/>
          <c:showBubbleSize val="0"/>
        </c:dLbls>
        <c:marker val="1"/>
        <c:smooth val="0"/>
        <c:axId val="224316016"/>
        <c:axId val="224316408"/>
      </c:lineChart>
      <c:catAx>
        <c:axId val="2243160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24316408"/>
        <c:crosses val="autoZero"/>
        <c:auto val="1"/>
        <c:lblAlgn val="ctr"/>
        <c:lblOffset val="100"/>
        <c:tickLblSkip val="1"/>
        <c:tickMarkSkip val="1"/>
        <c:noMultiLvlLbl val="0"/>
      </c:catAx>
      <c:valAx>
        <c:axId val="224316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243160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6452</c:v>
                </c:pt>
                <c:pt idx="5">
                  <c:v>6354</c:v>
                </c:pt>
                <c:pt idx="8">
                  <c:v>6354</c:v>
                </c:pt>
                <c:pt idx="11">
                  <c:v>6618</c:v>
                </c:pt>
                <c:pt idx="14">
                  <c:v>6542</c:v>
                </c:pt>
              </c:numCache>
            </c:numRef>
          </c:val>
          <c:extLst xmlns:c16r2="http://schemas.microsoft.com/office/drawing/2015/06/chart">
            <c:ext xmlns:c16="http://schemas.microsoft.com/office/drawing/2014/chart" uri="{C3380CC4-5D6E-409C-BE32-E72D297353CC}">
              <c16:uniqueId val="{00000000-A856-46E4-8748-1A81642F28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335</c:v>
                </c:pt>
                <c:pt idx="5">
                  <c:v>310</c:v>
                </c:pt>
                <c:pt idx="8">
                  <c:v>258</c:v>
                </c:pt>
                <c:pt idx="11">
                  <c:v>101</c:v>
                </c:pt>
                <c:pt idx="14">
                  <c:v>90</c:v>
                </c:pt>
              </c:numCache>
            </c:numRef>
          </c:val>
          <c:extLst xmlns:c16r2="http://schemas.microsoft.com/office/drawing/2015/06/chart">
            <c:ext xmlns:c16="http://schemas.microsoft.com/office/drawing/2014/chart" uri="{C3380CC4-5D6E-409C-BE32-E72D297353CC}">
              <c16:uniqueId val="{00000001-A856-46E4-8748-1A81642F28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4282</c:v>
                </c:pt>
                <c:pt idx="5">
                  <c:v>4257</c:v>
                </c:pt>
                <c:pt idx="8">
                  <c:v>4343</c:v>
                </c:pt>
                <c:pt idx="11">
                  <c:v>4138</c:v>
                </c:pt>
                <c:pt idx="14">
                  <c:v>4046</c:v>
                </c:pt>
              </c:numCache>
            </c:numRef>
          </c:val>
          <c:extLst xmlns:c16r2="http://schemas.microsoft.com/office/drawing/2015/06/chart">
            <c:ext xmlns:c16="http://schemas.microsoft.com/office/drawing/2014/chart" uri="{C3380CC4-5D6E-409C-BE32-E72D297353CC}">
              <c16:uniqueId val="{00000002-A856-46E4-8748-1A81642F28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856-46E4-8748-1A81642F28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856-46E4-8748-1A81642F28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856-46E4-8748-1A81642F28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825</c:v>
                </c:pt>
                <c:pt idx="3">
                  <c:v>781</c:v>
                </c:pt>
                <c:pt idx="6">
                  <c:v>814</c:v>
                </c:pt>
                <c:pt idx="9">
                  <c:v>790</c:v>
                </c:pt>
                <c:pt idx="12">
                  <c:v>795</c:v>
                </c:pt>
              </c:numCache>
            </c:numRef>
          </c:val>
          <c:extLst xmlns:c16r2="http://schemas.microsoft.com/office/drawing/2015/06/chart">
            <c:ext xmlns:c16="http://schemas.microsoft.com/office/drawing/2014/chart" uri="{C3380CC4-5D6E-409C-BE32-E72D297353CC}">
              <c16:uniqueId val="{00000006-A856-46E4-8748-1A81642F28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654</c:v>
                </c:pt>
                <c:pt idx="3">
                  <c:v>609</c:v>
                </c:pt>
                <c:pt idx="6">
                  <c:v>562</c:v>
                </c:pt>
                <c:pt idx="9">
                  <c:v>499</c:v>
                </c:pt>
                <c:pt idx="12">
                  <c:v>433</c:v>
                </c:pt>
              </c:numCache>
            </c:numRef>
          </c:val>
          <c:extLst xmlns:c16r2="http://schemas.microsoft.com/office/drawing/2015/06/chart">
            <c:ext xmlns:c16="http://schemas.microsoft.com/office/drawing/2014/chart" uri="{C3380CC4-5D6E-409C-BE32-E72D297353CC}">
              <c16:uniqueId val="{00000007-A856-46E4-8748-1A81642F28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2755</c:v>
                </c:pt>
                <c:pt idx="3">
                  <c:v>2637</c:v>
                </c:pt>
                <c:pt idx="6">
                  <c:v>2492</c:v>
                </c:pt>
                <c:pt idx="9">
                  <c:v>2543</c:v>
                </c:pt>
                <c:pt idx="12">
                  <c:v>2607</c:v>
                </c:pt>
              </c:numCache>
            </c:numRef>
          </c:val>
          <c:extLst xmlns:c16r2="http://schemas.microsoft.com/office/drawing/2015/06/chart">
            <c:ext xmlns:c16="http://schemas.microsoft.com/office/drawing/2014/chart" uri="{C3380CC4-5D6E-409C-BE32-E72D297353CC}">
              <c16:uniqueId val="{00000008-A856-46E4-8748-1A81642F28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203</c:v>
                </c:pt>
                <c:pt idx="3">
                  <c:v>203</c:v>
                </c:pt>
                <c:pt idx="6">
                  <c:v>204</c:v>
                </c:pt>
                <c:pt idx="9">
                  <c:v>41</c:v>
                </c:pt>
                <c:pt idx="12">
                  <c:v>41</c:v>
                </c:pt>
              </c:numCache>
            </c:numRef>
          </c:val>
          <c:extLst xmlns:c16r2="http://schemas.microsoft.com/office/drawing/2015/06/chart">
            <c:ext xmlns:c16="http://schemas.microsoft.com/office/drawing/2014/chart" uri="{C3380CC4-5D6E-409C-BE32-E72D297353CC}">
              <c16:uniqueId val="{00000009-A856-46E4-8748-1A81642F28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6035</c:v>
                </c:pt>
                <c:pt idx="3">
                  <c:v>6107</c:v>
                </c:pt>
                <c:pt idx="6">
                  <c:v>6137</c:v>
                </c:pt>
                <c:pt idx="9">
                  <c:v>6413</c:v>
                </c:pt>
                <c:pt idx="12">
                  <c:v>6560</c:v>
                </c:pt>
              </c:numCache>
            </c:numRef>
          </c:val>
          <c:extLst xmlns:c16r2="http://schemas.microsoft.com/office/drawing/2015/06/chart">
            <c:ext xmlns:c16="http://schemas.microsoft.com/office/drawing/2014/chart" uri="{C3380CC4-5D6E-409C-BE32-E72D297353CC}">
              <c16:uniqueId val="{0000000A-A856-46E4-8748-1A81642F28C5}"/>
            </c:ext>
          </c:extLst>
        </c:ser>
        <c:dLbls>
          <c:showLegendKey val="0"/>
          <c:showVal val="0"/>
          <c:showCatName val="0"/>
          <c:showSerName val="0"/>
          <c:showPercent val="0"/>
          <c:showBubbleSize val="0"/>
        </c:dLbls>
        <c:gapWidth val="100"/>
        <c:overlap val="100"/>
        <c:axId val="477066096"/>
        <c:axId val="4770664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856-46E4-8748-1A81642F28C5}"/>
            </c:ext>
          </c:extLst>
        </c:ser>
        <c:dLbls>
          <c:showLegendKey val="0"/>
          <c:showVal val="0"/>
          <c:showCatName val="0"/>
          <c:showSerName val="0"/>
          <c:showPercent val="0"/>
          <c:showBubbleSize val="0"/>
        </c:dLbls>
        <c:marker val="1"/>
        <c:smooth val="0"/>
        <c:axId val="477066096"/>
        <c:axId val="477066488"/>
      </c:lineChart>
      <c:catAx>
        <c:axId val="477066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77066488"/>
        <c:crosses val="autoZero"/>
        <c:auto val="1"/>
        <c:lblAlgn val="ctr"/>
        <c:lblOffset val="100"/>
        <c:tickLblSkip val="1"/>
        <c:tickMarkSkip val="1"/>
        <c:noMultiLvlLbl val="0"/>
      </c:catAx>
      <c:valAx>
        <c:axId val="4770664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77066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1305</c:v>
                </c:pt>
                <c:pt idx="1">
                  <c:v>1202</c:v>
                </c:pt>
                <c:pt idx="2">
                  <c:v>1101</c:v>
                </c:pt>
              </c:numCache>
            </c:numRef>
          </c:val>
          <c:extLst xmlns:c16r2="http://schemas.microsoft.com/office/drawing/2015/06/chart">
            <c:ext xmlns:c16="http://schemas.microsoft.com/office/drawing/2014/chart" uri="{C3380CC4-5D6E-409C-BE32-E72D297353CC}">
              <c16:uniqueId val="{00000000-CF5A-4365-9F02-779F4CEDBC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557</c:v>
                </c:pt>
                <c:pt idx="1">
                  <c:v>557</c:v>
                </c:pt>
                <c:pt idx="2">
                  <c:v>558</c:v>
                </c:pt>
              </c:numCache>
            </c:numRef>
          </c:val>
          <c:extLst xmlns:c16r2="http://schemas.microsoft.com/office/drawing/2015/06/chart">
            <c:ext xmlns:c16="http://schemas.microsoft.com/office/drawing/2014/chart" uri="{C3380CC4-5D6E-409C-BE32-E72D297353CC}">
              <c16:uniqueId val="{00000001-CF5A-4365-9F02-779F4CEDBC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3219</c:v>
                </c:pt>
                <c:pt idx="1">
                  <c:v>2947</c:v>
                </c:pt>
                <c:pt idx="2">
                  <c:v>2887</c:v>
                </c:pt>
              </c:numCache>
            </c:numRef>
          </c:val>
          <c:extLst xmlns:c16r2="http://schemas.microsoft.com/office/drawing/2015/06/chart">
            <c:ext xmlns:c16="http://schemas.microsoft.com/office/drawing/2014/chart" uri="{C3380CC4-5D6E-409C-BE32-E72D297353CC}">
              <c16:uniqueId val="{00000002-CF5A-4365-9F02-779F4CEDBCB6}"/>
            </c:ext>
          </c:extLst>
        </c:ser>
        <c:dLbls>
          <c:showLegendKey val="0"/>
          <c:showVal val="0"/>
          <c:showCatName val="0"/>
          <c:showSerName val="0"/>
          <c:showPercent val="0"/>
          <c:showBubbleSize val="0"/>
        </c:dLbls>
        <c:gapWidth val="120"/>
        <c:overlap val="100"/>
        <c:axId val="490257936"/>
        <c:axId val="490258328"/>
      </c:barChart>
      <c:catAx>
        <c:axId val="490257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90258328"/>
        <c:crosses val="autoZero"/>
        <c:auto val="1"/>
        <c:lblAlgn val="ctr"/>
        <c:lblOffset val="100"/>
        <c:tickLblSkip val="1"/>
        <c:tickMarkSkip val="1"/>
        <c:noMultiLvlLbl val="0"/>
      </c:catAx>
      <c:valAx>
        <c:axId val="4902583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0257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D6F3-4AE0-BC85-3B0A85E2FA81}"/>
                </c:ext>
                <c:ext xmlns:c15="http://schemas.microsoft.com/office/drawing/2012/chart" uri="{CE6537A1-D6FC-4f65-9D91-7224C49458BB}">
                  <c15:dlblFieldTable>
                    <c15:dlblFTEntry>
                      <c15:txfldGUID>{A550910F-7246-42EC-8DD6-0961A3AF9CED}</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D6F3-4AE0-BC85-3B0A85E2FA81}"/>
                </c:ext>
                <c:ext xmlns:c15="http://schemas.microsoft.com/office/drawing/2012/chart" uri="{CE6537A1-D6FC-4f65-9D91-7224C49458BB}">
                  <c15:dlblFieldTable>
                    <c15:dlblFTEntry>
                      <c15:txfldGUID>{6B74C952-0F2E-46E9-9758-E6C436813FAF}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D6F3-4AE0-BC85-3B0A85E2FA81}"/>
                </c:ext>
                <c:ext xmlns:c15="http://schemas.microsoft.com/office/drawing/2012/chart" uri="{CE6537A1-D6FC-4f65-9D91-7224C49458BB}">
                  <c15:dlblFieldTable>
                    <c15:dlblFTEntry>
                      <c15:txfldGUID>{EB1D34B0-4B9C-4DAE-BE4E-F32D4AC492FF}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D6F3-4AE0-BC85-3B0A85E2FA81}"/>
                </c:ext>
                <c:ext xmlns:c15="http://schemas.microsoft.com/office/drawing/2012/chart" uri="{CE6537A1-D6FC-4f65-9D91-7224C49458BB}">
                  <c15:dlblFieldTable>
                    <c15:dlblFTEntry>
                      <c15:txfldGUID>{A09E9957-4122-4BB1-8B14-D080E6717B18}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D6F3-4AE0-BC85-3B0A85E2FA81}"/>
                </c:ext>
                <c:ext xmlns:c15="http://schemas.microsoft.com/office/drawing/2012/chart" uri="{CE6537A1-D6FC-4f65-9D91-7224C49458BB}">
                  <c15:dlblFieldTable>
                    <c15:dlblFTEntry>
                      <c15:txfldGUID>{712DAC61-CBD4-4B5F-93CF-8BF7D3092B12}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D6F3-4AE0-BC85-3B0A85E2FA81}"/>
                </c:ext>
                <c:ext xmlns:c15="http://schemas.microsoft.com/office/drawing/2012/chart" uri="{CE6537A1-D6FC-4f65-9D91-7224C49458BB}">
                  <c15:dlblFieldTable>
                    <c15:dlblFTEntry>
                      <c15:txfldGUID>{4346B181-4D3D-4194-9644-9DFABF626205}</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D6F3-4AE0-BC85-3B0A85E2FA81}"/>
                </c:ext>
                <c:ext xmlns:c15="http://schemas.microsoft.com/office/drawing/2012/chart" uri="{CE6537A1-D6FC-4f65-9D91-7224C49458BB}">
                  <c15:dlblFieldTable>
                    <c15:dlblFTEntry>
                      <c15:txfldGUID>{E7C52D03-7657-4BF5-A4F0-71C1A1C53071}</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D6F3-4AE0-BC85-3B0A85E2FA81}"/>
                </c:ext>
                <c:ext xmlns:c15="http://schemas.microsoft.com/office/drawing/2012/chart" uri="{CE6537A1-D6FC-4f65-9D91-7224C49458BB}">
                  <c15:dlblFieldTable>
                    <c15:dlblFTEntry>
                      <c15:txfldGUID>{A23E94E6-6720-4B61-AF25-49CC4676022F}</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D6F3-4AE0-BC85-3B0A85E2FA81}"/>
                </c:ext>
                <c:ext xmlns:c15="http://schemas.microsoft.com/office/drawing/2012/chart" uri="{CE6537A1-D6FC-4f65-9D91-7224C49458BB}">
                  <c15:dlblFieldTable>
                    <c15:dlblFTEntry>
                      <c15:txfldGUID>{F1C651B6-DB35-4184-B78F-620D685BA1D7}</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60.8</c:v>
                </c:pt>
                <c:pt idx="24">
                  <c:v>60.6</c:v>
                </c:pt>
                <c:pt idx="32">
                  <c:v>61.2</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D6F3-4AE0-BC85-3B0A85E2FA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F3-4AE0-BC85-3B0A85E2FA81}"/>
                </c:ext>
                <c:ext xmlns:c15="http://schemas.microsoft.com/office/drawing/2012/chart" uri="{CE6537A1-D6FC-4f65-9D91-7224C49458BB}">
                  <c15:dlblFieldTable>
                    <c15:dlblFTEntry>
                      <c15:txfldGUID>{1099DEC7-A36B-4F18-958A-0A8A6DCB612C}</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D6F3-4AE0-BC85-3B0A85E2FA81}"/>
                </c:ext>
                <c:ext xmlns:c15="http://schemas.microsoft.com/office/drawing/2012/chart" uri="{CE6537A1-D6FC-4f65-9D91-7224C49458BB}">
                  <c15:dlblFieldTable>
                    <c15:dlblFTEntry>
                      <c15:txfldGUID>{DBB5A89A-769F-4D99-B5F1-3C86BF5497E9}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D6F3-4AE0-BC85-3B0A85E2FA81}"/>
                </c:ext>
                <c:ext xmlns:c15="http://schemas.microsoft.com/office/drawing/2012/chart" uri="{CE6537A1-D6FC-4f65-9D91-7224C49458BB}">
                  <c15:dlblFieldTable>
                    <c15:dlblFTEntry>
                      <c15:txfldGUID>{8911B8CF-8823-4013-9F5D-08538673242F}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D6F3-4AE0-BC85-3B0A85E2FA81}"/>
                </c:ext>
                <c:ext xmlns:c15="http://schemas.microsoft.com/office/drawing/2012/chart" uri="{CE6537A1-D6FC-4f65-9D91-7224C49458BB}">
                  <c15:dlblFieldTable>
                    <c15:dlblFTEntry>
                      <c15:txfldGUID>{A6A338A6-292E-4AC3-96D4-5BE1CC6446EF}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D6F3-4AE0-BC85-3B0A85E2FA81}"/>
                </c:ext>
                <c:ext xmlns:c15="http://schemas.microsoft.com/office/drawing/2012/chart" uri="{CE6537A1-D6FC-4f65-9D91-7224C49458BB}">
                  <c15:dlblFieldTable>
                    <c15:dlblFTEntry>
                      <c15:txfldGUID>{27368A41-195B-44EF-8E46-DB45CDFCFDC7}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D6F3-4AE0-BC85-3B0A85E2FA81}"/>
                </c:ext>
                <c:ext xmlns:c15="http://schemas.microsoft.com/office/drawing/2012/chart" uri="{CE6537A1-D6FC-4f65-9D91-7224C49458BB}">
                  <c15:dlblFieldTable>
                    <c15:dlblFTEntry>
                      <c15:txfldGUID>{956676EA-3EF1-4546-BD17-B66984D04B28}</c15:txfldGUID>
                      <c15:f>公会計指標分析・財政指標組合せ分析表!$BX$50</c15:f>
                      <c15:dlblFieldTableCache>
                        <c:ptCount val="1"/>
                        <c:pt idx="0">
                          <c:v>H26</c:v>
                        </c:pt>
                      </c15:dlblFieldTableCache>
                    </c15:dlblFTEntry>
                  </c15:dlblFieldTable>
                  <c15:showDataLabelsRange val="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D6F3-4AE0-BC85-3B0A85E2FA81}"/>
                </c:ext>
                <c:ext xmlns:c15="http://schemas.microsoft.com/office/drawing/2012/chart" uri="{CE6537A1-D6FC-4f65-9D91-7224C49458BB}">
                  <c15:layout/>
                  <c15:dlblFieldTable>
                    <c15:dlblFTEntry>
                      <c15:txfldGUID>{E717B17B-6D17-47DC-99EC-AD3F77F8527E}</c15:txfldGUID>
                      <c15:f>公会計指標分析・財政指標組合せ分析表!$CF$50</c15:f>
                      <c15:dlblFieldTableCache>
                        <c:ptCount val="1"/>
                        <c:pt idx="0">
                          <c:v>H27</c:v>
                        </c:pt>
                      </c15:dlblFieldTableCache>
                    </c15:dlblFTEntry>
                  </c15:dlblFieldTable>
                  <c15:showDataLabelsRange val="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D6F3-4AE0-BC85-3B0A85E2FA81}"/>
                </c:ext>
                <c:ext xmlns:c15="http://schemas.microsoft.com/office/drawing/2012/chart" uri="{CE6537A1-D6FC-4f65-9D91-7224C49458BB}">
                  <c15:layout/>
                  <c15:dlblFieldTable>
                    <c15:dlblFTEntry>
                      <c15:txfldGUID>{BB84E013-7F90-4019-A678-1DBFD7DE4E0A}</c15:txfldGUID>
                      <c15:f>公会計指標分析・財政指標組合せ分析表!$CN$50</c15:f>
                      <c15:dlblFieldTableCache>
                        <c:ptCount val="1"/>
                        <c:pt idx="0">
                          <c:v>H28</c:v>
                        </c:pt>
                      </c15:dlblFieldTableCache>
                    </c15:dlblFTEntry>
                  </c15:dlblFieldTable>
                  <c15:showDataLabelsRange val="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D6F3-4AE0-BC85-3B0A85E2FA81}"/>
                </c:ext>
                <c:ext xmlns:c15="http://schemas.microsoft.com/office/drawing/2012/chart" uri="{CE6537A1-D6FC-4f65-9D91-7224C49458BB}">
                  <c15:layout/>
                  <c15:dlblFieldTable>
                    <c15:dlblFTEntry>
                      <c15:txfldGUID>{AF22C17E-33B8-404B-9F19-D13D12BED05F}</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54.1</c:v>
                </c:pt>
                <c:pt idx="24">
                  <c:v>57</c:v>
                </c:pt>
                <c:pt idx="32">
                  <c:v>56.7</c:v>
                </c:pt>
              </c:numCache>
            </c:numRef>
          </c:xVal>
          <c:yVal>
            <c:numRef>
              <c:f>公会計指標分析・財政指標組合せ分析表!$BP$55:$DC$55</c:f>
              <c:numCache>
                <c:formatCode>#,##0.0;"▲ "#,##0.0</c:formatCode>
                <c:ptCount val="40"/>
                <c:pt idx="16">
                  <c:v>36.5</c:v>
                </c:pt>
                <c:pt idx="24">
                  <c:v>32.9</c:v>
                </c:pt>
                <c:pt idx="32">
                  <c:v>28.5</c:v>
                </c:pt>
              </c:numCache>
            </c:numRef>
          </c:yVal>
          <c:smooth val="0"/>
          <c:extLst xmlns:c16r2="http://schemas.microsoft.com/office/drawing/2015/06/chart">
            <c:ext xmlns:c16="http://schemas.microsoft.com/office/drawing/2014/chart" uri="{C3380CC4-5D6E-409C-BE32-E72D297353CC}">
              <c16:uniqueId val="{00000013-D6F3-4AE0-BC85-3B0A85E2FA81}"/>
            </c:ext>
          </c:extLst>
        </c:ser>
        <c:dLbls>
          <c:showLegendKey val="0"/>
          <c:showVal val="1"/>
          <c:showCatName val="0"/>
          <c:showSerName val="0"/>
          <c:showPercent val="0"/>
          <c:showBubbleSize val="0"/>
        </c:dLbls>
        <c:axId val="477068448"/>
        <c:axId val="477068056"/>
      </c:scatterChart>
      <c:valAx>
        <c:axId val="477068448"/>
        <c:scaling>
          <c:orientation val="minMax"/>
          <c:max val="57.300000000000004"/>
          <c:min val="53.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77068056"/>
        <c:crosses val="autoZero"/>
        <c:crossBetween val="midCat"/>
      </c:valAx>
      <c:valAx>
        <c:axId val="477068056"/>
        <c:scaling>
          <c:orientation val="minMax"/>
          <c:max val="37.9"/>
          <c:min val="27.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70684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C9F-4320-8FC1-3141C4F17987}"/>
                </c:ext>
                <c:ext xmlns:c15="http://schemas.microsoft.com/office/drawing/2012/chart" uri="{CE6537A1-D6FC-4f65-9D91-7224C49458BB}">
                  <c15:dlblFieldTable>
                    <c15:dlblFTEntry>
                      <c15:txfldGUID>{6D8AB886-8BE2-4487-915D-062526A206D7}</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C9F-4320-8FC1-3141C4F17987}"/>
                </c:ext>
                <c:ext xmlns:c15="http://schemas.microsoft.com/office/drawing/2012/chart" uri="{CE6537A1-D6FC-4f65-9D91-7224C49458BB}">
                  <c15:dlblFieldTable>
                    <c15:dlblFTEntry>
                      <c15:txfldGUID>{43DFE4EE-3B63-454D-8411-5F7FCBC096BE}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C9F-4320-8FC1-3141C4F17987}"/>
                </c:ext>
                <c:ext xmlns:c15="http://schemas.microsoft.com/office/drawing/2012/chart" uri="{CE6537A1-D6FC-4f65-9D91-7224C49458BB}">
                  <c15:dlblFieldTable>
                    <c15:dlblFTEntry>
                      <c15:txfldGUID>{91022F64-F098-4EA5-A327-CCAC973D4124}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C9F-4320-8FC1-3141C4F17987}"/>
                </c:ext>
                <c:ext xmlns:c15="http://schemas.microsoft.com/office/drawing/2012/chart" uri="{CE6537A1-D6FC-4f65-9D91-7224C49458BB}">
                  <c15:dlblFieldTable>
                    <c15:dlblFTEntry>
                      <c15:txfldGUID>{56667CCD-2E52-420A-B506-60925E129495}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C9F-4320-8FC1-3141C4F17987}"/>
                </c:ext>
                <c:ext xmlns:c15="http://schemas.microsoft.com/office/drawing/2012/chart" uri="{CE6537A1-D6FC-4f65-9D91-7224C49458BB}">
                  <c15:dlblFieldTable>
                    <c15:dlblFTEntry>
                      <c15:txfldGUID>{B59E79B7-A0B0-4212-A861-704641121EC0}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C9F-4320-8FC1-3141C4F17987}"/>
                </c:ext>
                <c:ext xmlns:c15="http://schemas.microsoft.com/office/drawing/2012/chart" uri="{CE6537A1-D6FC-4f65-9D91-7224C49458BB}">
                  <c15:dlblFieldTable>
                    <c15:dlblFTEntry>
                      <c15:txfldGUID>{94B43278-A999-4798-B377-D99460E8DC3E}</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C9F-4320-8FC1-3141C4F17987}"/>
                </c:ext>
                <c:ext xmlns:c15="http://schemas.microsoft.com/office/drawing/2012/chart" uri="{CE6537A1-D6FC-4f65-9D91-7224C49458BB}">
                  <c15:dlblFieldTable>
                    <c15:dlblFTEntry>
                      <c15:txfldGUID>{CD44EF1E-3DF8-4974-B827-9B8A36D109F9}</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C9F-4320-8FC1-3141C4F17987}"/>
                </c:ext>
                <c:ext xmlns:c15="http://schemas.microsoft.com/office/drawing/2012/chart" uri="{CE6537A1-D6FC-4f65-9D91-7224C49458BB}">
                  <c15:dlblFieldTable>
                    <c15:dlblFTEntry>
                      <c15:txfldGUID>{62B336D7-A46F-4F71-ABD3-99F75B52273C}</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C9F-4320-8FC1-3141C4F17987}"/>
                </c:ext>
                <c:ext xmlns:c15="http://schemas.microsoft.com/office/drawing/2012/chart" uri="{CE6537A1-D6FC-4f65-9D91-7224C49458BB}">
                  <c15:dlblFieldTable>
                    <c15:dlblFTEntry>
                      <c15:txfldGUID>{9CB14EC5-6C66-4914-A108-093E4DE99AA0}</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c:v>
                </c:pt>
                <c:pt idx="8">
                  <c:v>7.5</c:v>
                </c:pt>
                <c:pt idx="16">
                  <c:v>6.8</c:v>
                </c:pt>
                <c:pt idx="24">
                  <c:v>6.5</c:v>
                </c:pt>
                <c:pt idx="32">
                  <c:v>6.5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9C9F-4320-8FC1-3141C4F1798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C9F-4320-8FC1-3141C4F17987}"/>
                </c:ext>
                <c:ext xmlns:c15="http://schemas.microsoft.com/office/drawing/2012/chart" uri="{CE6537A1-D6FC-4f65-9D91-7224C49458BB}">
                  <c15:layout/>
                  <c15:dlblFieldTable>
                    <c15:dlblFTEntry>
                      <c15:txfldGUID>{FAB4B2FB-D140-4105-B43A-7CECBA1C63E3}</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C9F-4320-8FC1-3141C4F17987}"/>
                </c:ext>
                <c:ext xmlns:c15="http://schemas.microsoft.com/office/drawing/2012/chart" uri="{CE6537A1-D6FC-4f65-9D91-7224C49458BB}">
                  <c15:dlblFieldTable>
                    <c15:dlblFTEntry>
                      <c15:txfldGUID>{5417997D-CFA5-4182-A888-30F8A543A4EA}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C9F-4320-8FC1-3141C4F17987}"/>
                </c:ext>
                <c:ext xmlns:c15="http://schemas.microsoft.com/office/drawing/2012/chart" uri="{CE6537A1-D6FC-4f65-9D91-7224C49458BB}">
                  <c15:dlblFieldTable>
                    <c15:dlblFTEntry>
                      <c15:txfldGUID>{AB1BA4D2-3CBF-4D50-A8FC-B6A18B0BBA73}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C9F-4320-8FC1-3141C4F17987}"/>
                </c:ext>
                <c:ext xmlns:c15="http://schemas.microsoft.com/office/drawing/2012/chart" uri="{CE6537A1-D6FC-4f65-9D91-7224C49458BB}">
                  <c15:dlblFieldTable>
                    <c15:dlblFTEntry>
                      <c15:txfldGUID>{931F1A74-44E7-4436-95C9-CF67A127223A}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C9F-4320-8FC1-3141C4F17987}"/>
                </c:ext>
                <c:ext xmlns:c15="http://schemas.microsoft.com/office/drawing/2012/chart" uri="{CE6537A1-D6FC-4f65-9D91-7224C49458BB}">
                  <c15:dlblFieldTable>
                    <c15:dlblFTEntry>
                      <c15:txfldGUID>{BF8900B4-6A12-478B-90BE-C10CC43E01B7}</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C9F-4320-8FC1-3141C4F17987}"/>
                </c:ext>
                <c:ext xmlns:c15="http://schemas.microsoft.com/office/drawing/2012/chart" uri="{CE6537A1-D6FC-4f65-9D91-7224C49458BB}">
                  <c15:layout/>
                  <c15:dlblFieldTable>
                    <c15:dlblFTEntry>
                      <c15:txfldGUID>{1D9E658D-09E9-4ECB-BE54-2B57834D3616}</c15:txfldGUID>
                      <c15:f>公会計指標分析・財政指標組合せ分析表!$BX$72</c15:f>
                      <c15:dlblFieldTableCache>
                        <c:ptCount val="1"/>
                        <c:pt idx="0">
                          <c:v>H26</c:v>
                        </c:pt>
                      </c15:dlblFieldTableCache>
                    </c15:dlblFTEntry>
                  </c15:dlblFieldTable>
                  <c15:showDataLabelsRange val="0"/>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C9F-4320-8FC1-3141C4F17987}"/>
                </c:ext>
                <c:ext xmlns:c15="http://schemas.microsoft.com/office/drawing/2012/chart" uri="{CE6537A1-D6FC-4f65-9D91-7224C49458BB}">
                  <c15:layout/>
                  <c15:dlblFieldTable>
                    <c15:dlblFTEntry>
                      <c15:txfldGUID>{FAEBA1A3-6B6A-4221-A1A8-39B95ABA2D71}</c15:txfldGUID>
                      <c15:f>公会計指標分析・財政指標組合せ分析表!$CF$72</c15:f>
                      <c15:dlblFieldTableCache>
                        <c:ptCount val="1"/>
                        <c:pt idx="0">
                          <c:v>H27</c:v>
                        </c:pt>
                      </c15:dlblFieldTableCache>
                    </c15:dlblFTEntry>
                  </c15:dlblFieldTable>
                  <c15:showDataLabelsRange val="0"/>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C9F-4320-8FC1-3141C4F17987}"/>
                </c:ext>
                <c:ext xmlns:c15="http://schemas.microsoft.com/office/drawing/2012/chart" uri="{CE6537A1-D6FC-4f65-9D91-7224C49458BB}">
                  <c15:layout/>
                  <c15:dlblFieldTable>
                    <c15:dlblFTEntry>
                      <c15:txfldGUID>{B1C91F1B-8A18-4C46-B91B-0765D33FF128}</c15:txfldGUID>
                      <c15:f>公会計指標分析・財政指標組合せ分析表!$CN$72</c15:f>
                      <c15:dlblFieldTableCache>
                        <c:ptCount val="1"/>
                        <c:pt idx="0">
                          <c:v>H28</c:v>
                        </c:pt>
                      </c15:dlblFieldTableCache>
                    </c15:dlblFTEntry>
                  </c15:dlblFieldTable>
                  <c15:showDataLabelsRange val="0"/>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C9F-4320-8FC1-3141C4F17987}"/>
                </c:ext>
                <c:ext xmlns:c15="http://schemas.microsoft.com/office/drawing/2012/chart" uri="{CE6537A1-D6FC-4f65-9D91-7224C49458BB}">
                  <c15:layout/>
                  <c15:dlblFieldTable>
                    <c15:dlblFTEntry>
                      <c15:txfldGUID>{B42486E3-A3E5-45A4-86B5-1CC40B55A7D4}</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10.4</c:v>
                </c:pt>
                <c:pt idx="16">
                  <c:v>9</c:v>
                </c:pt>
                <c:pt idx="24">
                  <c:v>8.1999999999999993</c:v>
                </c:pt>
                <c:pt idx="32">
                  <c:v>8</c:v>
                </c:pt>
              </c:numCache>
            </c:numRef>
          </c:xVal>
          <c:yVal>
            <c:numRef>
              <c:f>公会計指標分析・財政指標組合せ分析表!$BP$77:$DC$77</c:f>
              <c:numCache>
                <c:formatCode>#,##0.0;"▲ "#,##0.0</c:formatCode>
                <c:ptCount val="40"/>
                <c:pt idx="0">
                  <c:v>54.6</c:v>
                </c:pt>
                <c:pt idx="8">
                  <c:v>48.7</c:v>
                </c:pt>
                <c:pt idx="16">
                  <c:v>36.5</c:v>
                </c:pt>
                <c:pt idx="24">
                  <c:v>32.9</c:v>
                </c:pt>
                <c:pt idx="32">
                  <c:v>28.5</c:v>
                </c:pt>
              </c:numCache>
            </c:numRef>
          </c:yVal>
          <c:smooth val="0"/>
          <c:extLst xmlns:c16r2="http://schemas.microsoft.com/office/drawing/2015/06/chart">
            <c:ext xmlns:c16="http://schemas.microsoft.com/office/drawing/2014/chart" uri="{C3380CC4-5D6E-409C-BE32-E72D297353CC}">
              <c16:uniqueId val="{00000013-9C9F-4320-8FC1-3141C4F17987}"/>
            </c:ext>
          </c:extLst>
        </c:ser>
        <c:dLbls>
          <c:showLegendKey val="0"/>
          <c:showVal val="1"/>
          <c:showCatName val="0"/>
          <c:showSerName val="0"/>
          <c:showPercent val="0"/>
          <c:showBubbleSize val="0"/>
        </c:dLbls>
        <c:axId val="477066880"/>
        <c:axId val="490259504"/>
      </c:scatterChart>
      <c:valAx>
        <c:axId val="477066880"/>
        <c:scaling>
          <c:orientation val="minMax"/>
          <c:max val="11.5"/>
          <c:min val="7.8"/>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90259504"/>
        <c:crosses val="autoZero"/>
        <c:crossBetween val="midCat"/>
      </c:valAx>
      <c:valAx>
        <c:axId val="490259504"/>
        <c:scaling>
          <c:orientation val="minMax"/>
          <c:max val="59"/>
          <c:min val="2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770668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元利償還金は、</a:t>
          </a:r>
          <a:r>
            <a:rPr kumimoji="1" lang="ja-JP" altLang="en-US" sz="1100">
              <a:solidFill>
                <a:schemeClr val="dk1"/>
              </a:solidFill>
              <a:effectLst/>
              <a:latin typeface="+mn-lt"/>
              <a:ea typeface="+mn-ea"/>
              <a:cs typeface="+mn-cs"/>
            </a:rPr>
            <a:t>教育福祉施設等整備事業</a:t>
          </a:r>
          <a:r>
            <a:rPr kumimoji="1" lang="ja-JP" altLang="ja-JP" sz="1100">
              <a:solidFill>
                <a:schemeClr val="dk1"/>
              </a:solidFill>
              <a:effectLst/>
              <a:latin typeface="+mn-lt"/>
              <a:ea typeface="+mn-ea"/>
              <a:cs typeface="+mn-cs"/>
            </a:rPr>
            <a:t>債の償還終了</a:t>
          </a:r>
          <a:r>
            <a:rPr kumimoji="1" lang="ja-JP" altLang="en-US" sz="1100">
              <a:solidFill>
                <a:schemeClr val="dk1"/>
              </a:solidFill>
              <a:effectLst/>
              <a:latin typeface="+mn-lt"/>
              <a:ea typeface="+mn-ea"/>
              <a:cs typeface="+mn-cs"/>
            </a:rPr>
            <a:t>による減</a:t>
          </a:r>
          <a:r>
            <a:rPr kumimoji="0" lang="ja-JP" altLang="en-US" sz="1100">
              <a:solidFill>
                <a:schemeClr val="dk1"/>
              </a:solidFill>
              <a:effectLst/>
              <a:latin typeface="+mn-lt"/>
              <a:ea typeface="+mn-ea"/>
              <a:cs typeface="+mn-cs"/>
            </a:rPr>
            <a:t>がある</a:t>
          </a:r>
          <a:r>
            <a:rPr kumimoji="1" lang="ja-JP" altLang="ja-JP" sz="1100">
              <a:solidFill>
                <a:schemeClr val="dk1"/>
              </a:solidFill>
              <a:effectLst/>
              <a:latin typeface="+mn-lt"/>
              <a:ea typeface="+mn-ea"/>
              <a:cs typeface="+mn-cs"/>
            </a:rPr>
            <a:t>ものの</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平成２３年度及び平成２６年度借入の公共事業等</a:t>
          </a:r>
          <a:r>
            <a:rPr lang="ja-JP" altLang="ja-JP" sz="1100">
              <a:solidFill>
                <a:schemeClr val="dk1"/>
              </a:solidFill>
              <a:effectLst/>
              <a:latin typeface="+mn-lt"/>
              <a:ea typeface="+mn-ea"/>
              <a:cs typeface="+mn-cs"/>
            </a:rPr>
            <a:t>債の償還が開始</a:t>
          </a:r>
          <a:r>
            <a:rPr lang="ja-JP" altLang="en-US" sz="1100">
              <a:solidFill>
                <a:schemeClr val="dk1"/>
              </a:solidFill>
              <a:effectLst/>
              <a:latin typeface="+mn-lt"/>
              <a:ea typeface="+mn-ea"/>
              <a:cs typeface="+mn-cs"/>
            </a:rPr>
            <a:t>となった</a:t>
          </a:r>
          <a:r>
            <a:rPr lang="ja-JP" altLang="ja-JP"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、前年度と比較して約</a:t>
          </a:r>
          <a:r>
            <a:rPr kumimoji="1" lang="ja-JP" altLang="en-US" sz="1100">
              <a:solidFill>
                <a:schemeClr val="dk1"/>
              </a:solidFill>
              <a:effectLst/>
              <a:latin typeface="+mn-lt"/>
              <a:ea typeface="+mn-ea"/>
              <a:cs typeface="+mn-cs"/>
            </a:rPr>
            <a:t>１３</a:t>
          </a:r>
          <a:r>
            <a:rPr kumimoji="1" lang="ja-JP" altLang="ja-JP" sz="1100">
              <a:solidFill>
                <a:schemeClr val="dk1"/>
              </a:solidFill>
              <a:effectLst/>
              <a:latin typeface="+mn-lt"/>
              <a:ea typeface="+mn-ea"/>
              <a:cs typeface="+mn-cs"/>
            </a:rPr>
            <a:t>百万円の増となっている。また、算入公債費等については、特定財源の額（公営住宅使用料）の増などにより４７百万円の増となっている</a:t>
          </a:r>
          <a:r>
            <a:rPr kumimoji="1" lang="ja-JP" altLang="en-US"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ＪＲ遠賀川駅南地区の基幹道路整備などに伴う地方債の償還額の増加や、平成２８年度に事業が完了した食育交流・防災センター建設事業などに伴う地方債の借入による起債償還額の増加が見込まれるため、効率的な事業の実施により、地方債の新規借入の抑制に努め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平成２２年度以降、ＪＲ遠賀川駅南地区基幹道路整備事業や中央公民館大規模改修事業、小中学校耐震補強事業・大規模改修事業、食育交流・防災センター建設事業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今古賀</a:t>
          </a:r>
          <a:r>
            <a:rPr kumimoji="1" lang="ja-JP" altLang="en-US" sz="1100">
              <a:solidFill>
                <a:schemeClr val="dk1"/>
              </a:solidFill>
              <a:effectLst/>
              <a:latin typeface="+mn-lt"/>
              <a:ea typeface="+mn-ea"/>
              <a:cs typeface="+mn-cs"/>
            </a:rPr>
            <a:t>及び別府広場整備事業</a:t>
          </a:r>
          <a:r>
            <a:rPr kumimoji="1" lang="ja-JP" altLang="ja-JP" sz="1100">
              <a:solidFill>
                <a:schemeClr val="dk1"/>
              </a:solidFill>
              <a:effectLst/>
              <a:latin typeface="+mn-lt"/>
              <a:ea typeface="+mn-ea"/>
              <a:cs typeface="+mn-cs"/>
            </a:rPr>
            <a:t>などにより地方債の借入が重なったため、地方債残高は増加傾向にある。また、充当可能基金については、平成２８年度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一般財源が生じる普通建設費事業等が増となったことにより、財政調整基金取崩額が増、積立金が減となったため減少している。</a:t>
          </a:r>
          <a:endParaRPr lang="ja-JP" altLang="ja-JP" sz="1400">
            <a:effectLst/>
          </a:endParaRPr>
        </a:p>
        <a:p>
          <a:r>
            <a:rPr kumimoji="1" lang="ja-JP" altLang="ja-JP" sz="1100">
              <a:solidFill>
                <a:schemeClr val="dk1"/>
              </a:solidFill>
              <a:effectLst/>
              <a:latin typeface="+mn-lt"/>
              <a:ea typeface="+mn-ea"/>
              <a:cs typeface="+mn-cs"/>
            </a:rPr>
            <a:t>　今後も小中学校トイレ改修事業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基幹道路整備事業などの大型事業により、地方債残高の増加が見込まれるため、事務事業評価などにより新規事業の実施について適切に取捨選択を行うとともに、効率的な事業の実施により地方債の新規借入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福岡県遠賀町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排水機施設や水利施設の改修に伴い「灌漑排水施設維持管理運営基金」を３４百万円取り崩したこと、「地域下水道管理運営基金」から地域下水道に係る事業に５６百万円取り崩したこと等により、基金全体としては１６０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一般財源が生じる駅北周辺整備事業</a:t>
          </a:r>
          <a:r>
            <a:rPr kumimoji="1" lang="ja-JP" altLang="en-US" sz="1300">
              <a:solidFill>
                <a:schemeClr val="dk1"/>
              </a:solidFill>
              <a:effectLst/>
              <a:latin typeface="+mn-lt"/>
              <a:ea typeface="+mn-ea"/>
              <a:cs typeface="+mn-cs"/>
            </a:rPr>
            <a:t>等、</a:t>
          </a:r>
          <a:r>
            <a:rPr kumimoji="1" lang="ja-JP" altLang="ja-JP" sz="1300">
              <a:solidFill>
                <a:schemeClr val="dk1"/>
              </a:solidFill>
              <a:effectLst/>
              <a:latin typeface="+mn-lt"/>
              <a:ea typeface="+mn-ea"/>
              <a:cs typeface="+mn-cs"/>
            </a:rPr>
            <a:t>普通建設事業</a:t>
          </a:r>
          <a:r>
            <a:rPr kumimoji="1" lang="ja-JP" altLang="en-US" sz="1300">
              <a:solidFill>
                <a:schemeClr val="dk1"/>
              </a:solidFill>
              <a:effectLst/>
              <a:latin typeface="+mn-lt"/>
              <a:ea typeface="+mn-ea"/>
              <a:cs typeface="+mn-cs"/>
            </a:rPr>
            <a:t>の実施</a:t>
          </a:r>
          <a:r>
            <a:rPr kumimoji="1" lang="ja-JP" altLang="ja-JP" sz="1300">
              <a:solidFill>
                <a:schemeClr val="dk1"/>
              </a:solidFill>
              <a:effectLst/>
              <a:latin typeface="+mn-lt"/>
              <a:ea typeface="+mn-ea"/>
              <a:cs typeface="+mn-cs"/>
            </a:rPr>
            <a:t>に伴い、</a:t>
          </a:r>
          <a:r>
            <a:rPr kumimoji="1" lang="ja-JP" altLang="en-US" sz="1300">
              <a:solidFill>
                <a:schemeClr val="dk1"/>
              </a:solidFill>
              <a:effectLst/>
              <a:latin typeface="+mn-lt"/>
              <a:ea typeface="+mn-ea"/>
              <a:cs typeface="+mn-cs"/>
            </a:rPr>
            <a:t>中長期的に減少傾向にある</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灌漑排水施設維持管理運営基金：</a:t>
          </a:r>
          <a:r>
            <a:rPr lang="ja-JP" altLang="en-US" sz="1300">
              <a:effectLst/>
            </a:rPr>
            <a:t>灌漑排水施設の維持管理及び施設更新並びに施設に関係する水路及び農地の整備のため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霊園管理運営基金：</a:t>
          </a:r>
          <a:r>
            <a:rPr lang="ja-JP" altLang="en-US" sz="1300">
              <a:effectLst/>
            </a:rPr>
            <a:t>公衆衛生と公共福祉の増進を図り遠賀霊園の管理運営を健全かつ円滑に行うため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灌漑排水施設維持管理運営基金：排水機施設や水利施設の改修に伴い３４百万円取り崩した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霊園管理運営基金：</a:t>
          </a:r>
          <a:r>
            <a:rPr kumimoji="1" lang="ja-JP" altLang="en-US" sz="1300">
              <a:solidFill>
                <a:schemeClr val="dk1"/>
              </a:solidFill>
              <a:effectLst/>
              <a:latin typeface="+mn-lt"/>
              <a:ea typeface="+mn-ea"/>
              <a:cs typeface="+mn-cs"/>
            </a:rPr>
            <a:t>遠賀霊園事業のため、１９百万円取り崩した一方で、今後の事業運営のため管理料を財源として２８百万円積立てたことにより増加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灌漑排水施設維持管理運営基金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mn-lt"/>
              <a:ea typeface="+mn-ea"/>
              <a:cs typeface="+mn-cs"/>
            </a:rPr>
            <a:t>排水機施設や水利施設の改修</a:t>
          </a:r>
          <a:r>
            <a:rPr kumimoji="0" lang="ja-JP" altLang="en-US" sz="1300">
              <a:solidFill>
                <a:schemeClr val="dk1"/>
              </a:solidFill>
              <a:effectLst/>
              <a:latin typeface="+mn-lt"/>
              <a:ea typeface="+mn-ea"/>
              <a:cs typeface="+mn-cs"/>
            </a:rPr>
            <a:t>に伴い、継続して取り崩していく見込み</a:t>
          </a:r>
          <a:endParaRPr kumimoji="0" lang="en-US" altLang="ja-JP" sz="13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0" lang="ja-JP" altLang="en-US" sz="1300">
              <a:solidFill>
                <a:schemeClr val="dk1"/>
              </a:solidFill>
              <a:effectLst/>
              <a:latin typeface="+mn-lt"/>
              <a:ea typeface="+mn-ea"/>
              <a:cs typeface="+mn-cs"/>
            </a:rPr>
            <a:t>　</a:t>
          </a:r>
          <a:r>
            <a:rPr kumimoji="0" lang="ja-JP" altLang="en-US" sz="1300" baseline="0">
              <a:solidFill>
                <a:schemeClr val="dk1"/>
              </a:solidFill>
              <a:effectLst/>
              <a:latin typeface="+mn-lt"/>
              <a:ea typeface="+mn-ea"/>
              <a:cs typeface="+mn-cs"/>
            </a:rPr>
            <a:t> </a:t>
          </a:r>
          <a:r>
            <a:rPr kumimoji="1" lang="ja-JP" altLang="ja-JP" sz="1300">
              <a:solidFill>
                <a:schemeClr val="dk1"/>
              </a:solidFill>
              <a:effectLst/>
              <a:latin typeface="+mn-lt"/>
              <a:ea typeface="+mn-ea"/>
              <a:cs typeface="+mn-cs"/>
            </a:rPr>
            <a:t>霊園管理運営基金：遠賀霊園事業</a:t>
          </a:r>
          <a:r>
            <a:rPr kumimoji="1" lang="ja-JP" altLang="en-US" sz="1300">
              <a:solidFill>
                <a:schemeClr val="dk1"/>
              </a:solidFill>
              <a:effectLst/>
              <a:latin typeface="+mn-lt"/>
              <a:ea typeface="+mn-ea"/>
              <a:cs typeface="+mn-cs"/>
            </a:rPr>
            <a:t>に伴い</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基金を</a:t>
          </a:r>
          <a:r>
            <a:rPr kumimoji="1" lang="ja-JP" altLang="ja-JP" sz="1300">
              <a:solidFill>
                <a:schemeClr val="dk1"/>
              </a:solidFill>
              <a:effectLst/>
              <a:latin typeface="+mn-lt"/>
              <a:ea typeface="+mn-ea"/>
              <a:cs typeface="+mn-cs"/>
            </a:rPr>
            <a:t>取り崩した一方で、今後の事業運営</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ため管理料を財源</a:t>
          </a:r>
          <a:r>
            <a:rPr kumimoji="1" lang="ja-JP" altLang="en-US" sz="1300">
              <a:solidFill>
                <a:schemeClr val="dk1"/>
              </a:solidFill>
              <a:effectLst/>
              <a:latin typeface="+mn-lt"/>
              <a:ea typeface="+mn-ea"/>
              <a:cs typeface="+mn-cs"/>
            </a:rPr>
            <a:t>として積立予定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普通建設事業費等に係る一般財源や九州北部豪雨に係る支援のための寄附金に充てたため</a:t>
          </a:r>
          <a:r>
            <a:rPr kumimoji="1" lang="ja-JP" altLang="en-US" sz="1300">
              <a:solidFill>
                <a:schemeClr val="dk1"/>
              </a:solidFill>
              <a:effectLst/>
              <a:latin typeface="+mn-lt"/>
              <a:ea typeface="+mn-ea"/>
              <a:cs typeface="+mn-cs"/>
            </a:rPr>
            <a:t>、１０１百万円取り崩したことにより減となった。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mn-lt"/>
              <a:ea typeface="+mn-ea"/>
              <a:cs typeface="+mn-cs"/>
            </a:rPr>
            <a:t>一般財源が生じる駅北周辺整備事業等、普通建設事業の実施に伴い、中長期的に減少傾向にある</a:t>
          </a:r>
          <a:r>
            <a:rPr kumimoji="1" lang="ja-JP" altLang="en-US" sz="130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利子積立により１百万円の増となった。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地方債償還に充てるため、中長期的に減少していく見込み。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19,383
19,232
22.15
7,981,924
7,759,052
209,257
4,100,473
6,560,243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有形固定資産減価償却率については、類似団体の平均値を上回っており、老朽化が進んでいることが分かる。平成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年度に策定した公共施設等総合管理計画に</a:t>
          </a:r>
          <a:r>
            <a:rPr kumimoji="1" lang="ja-JP" altLang="en-US" sz="1100">
              <a:solidFill>
                <a:schemeClr val="dk1"/>
              </a:solidFill>
              <a:effectLst/>
              <a:latin typeface="+mn-lt"/>
              <a:ea typeface="+mn-ea"/>
              <a:cs typeface="+mn-cs"/>
            </a:rPr>
            <a:t>基づき、</a:t>
          </a:r>
          <a:r>
            <a:rPr kumimoji="1" lang="ja-JP" altLang="ja-JP" sz="1100">
              <a:solidFill>
                <a:schemeClr val="dk1"/>
              </a:solidFill>
              <a:effectLst/>
              <a:latin typeface="+mn-lt"/>
              <a:ea typeface="+mn-ea"/>
              <a:cs typeface="+mn-cs"/>
            </a:rPr>
            <a:t>老朽化した</a:t>
          </a:r>
          <a:r>
            <a:rPr kumimoji="1" lang="ja-JP" altLang="en-US" sz="1100">
              <a:solidFill>
                <a:schemeClr val="dk1"/>
              </a:solidFill>
              <a:effectLst/>
              <a:latin typeface="+mn-lt"/>
              <a:ea typeface="+mn-ea"/>
              <a:cs typeface="+mn-cs"/>
            </a:rPr>
            <a:t>施設等の</a:t>
          </a:r>
          <a:r>
            <a:rPr kumimoji="1" lang="ja-JP" altLang="ja-JP" sz="1100">
              <a:solidFill>
                <a:schemeClr val="dk1"/>
              </a:solidFill>
              <a:effectLst/>
              <a:latin typeface="+mn-lt"/>
              <a:ea typeface="+mn-ea"/>
              <a:cs typeface="+mn-cs"/>
            </a:rPr>
            <a:t>改修</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の平準化や統合・廃止等を進めており、計画的な改修等の取り組みにより、改善させていく必要がある。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9" name="直線コネクタ 58"/>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0" name="テキスト ボックス 59"/>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1" name="直線コネクタ 60"/>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2" name="テキスト ボックス 61"/>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3" name="直線コネクタ 62"/>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4" name="テキスト ボックス 63"/>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7" name="直線コネクタ 66"/>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8" name="テキスト ボックス 67"/>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9" name="直線コネクタ 68"/>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0" name="テキスト ボックス 69"/>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1" name="直線コネクタ 70"/>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2" name="テキスト ボックス 71"/>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163671</xdr:rowOff>
    </xdr:from>
    <xdr:to>
      <xdr:col>23</xdr:col>
      <xdr:colOff>85090</xdr:colOff>
      <xdr:row>34</xdr:row>
      <xdr:rowOff>49688</xdr:rowOff>
    </xdr:to>
    <xdr:cxnSp macro="">
      <xdr:nvCxnSpPr>
        <xdr:cNvPr id="76" name="直線コネクタ 75"/>
        <xdr:cNvCxnSpPr/>
      </xdr:nvCxnSpPr>
      <xdr:spPr>
        <a:xfrm flipV="1">
          <a:off x="4760595" y="5392896"/>
          <a:ext cx="1270" cy="1257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53515</xdr:rowOff>
    </xdr:from>
    <xdr:ext cx="405111" cy="259045"/>
    <xdr:sp macro="" textlink="">
      <xdr:nvSpPr>
        <xdr:cNvPr id="77" name="有形固定資産減価償却率最小値テキスト"/>
        <xdr:cNvSpPr txBox="1"/>
      </xdr:nvSpPr>
      <xdr:spPr>
        <a:xfrm>
          <a:off x="4813300" y="6654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49688</xdr:rowOff>
    </xdr:from>
    <xdr:to>
      <xdr:col>23</xdr:col>
      <xdr:colOff>174625</xdr:colOff>
      <xdr:row>34</xdr:row>
      <xdr:rowOff>49688</xdr:rowOff>
    </xdr:to>
    <xdr:cxnSp macro="">
      <xdr:nvCxnSpPr>
        <xdr:cNvPr id="78" name="直線コネクタ 77"/>
        <xdr:cNvCxnSpPr/>
      </xdr:nvCxnSpPr>
      <xdr:spPr>
        <a:xfrm>
          <a:off x="4673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110348</xdr:rowOff>
    </xdr:from>
    <xdr:ext cx="405111" cy="259045"/>
    <xdr:sp macro="" textlink="">
      <xdr:nvSpPr>
        <xdr:cNvPr id="79" name="有形固定資産減価償却率最大値テキスト"/>
        <xdr:cNvSpPr txBox="1"/>
      </xdr:nvSpPr>
      <xdr:spPr>
        <a:xfrm>
          <a:off x="4813300" y="5168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163671</xdr:rowOff>
    </xdr:from>
    <xdr:to>
      <xdr:col>23</xdr:col>
      <xdr:colOff>174625</xdr:colOff>
      <xdr:row>26</xdr:row>
      <xdr:rowOff>163671</xdr:rowOff>
    </xdr:to>
    <xdr:cxnSp macro="">
      <xdr:nvCxnSpPr>
        <xdr:cNvPr id="80" name="直線コネクタ 79"/>
        <xdr:cNvCxnSpPr/>
      </xdr:nvCxnSpPr>
      <xdr:spPr>
        <a:xfrm>
          <a:off x="4673600" y="5392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35736</xdr:rowOff>
    </xdr:from>
    <xdr:ext cx="405111" cy="259045"/>
    <xdr:sp macro="" textlink="">
      <xdr:nvSpPr>
        <xdr:cNvPr id="81" name="有形固定資産減価償却率平均値テキスト"/>
        <xdr:cNvSpPr txBox="1"/>
      </xdr:nvSpPr>
      <xdr:spPr>
        <a:xfrm>
          <a:off x="4813300" y="57793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57309</xdr:rowOff>
    </xdr:from>
    <xdr:to>
      <xdr:col>23</xdr:col>
      <xdr:colOff>136525</xdr:colOff>
      <xdr:row>29</xdr:row>
      <xdr:rowOff>158909</xdr:rowOff>
    </xdr:to>
    <xdr:sp macro="" textlink="">
      <xdr:nvSpPr>
        <xdr:cNvPr id="82" name="フローチャート: 判断 81"/>
        <xdr:cNvSpPr/>
      </xdr:nvSpPr>
      <xdr:spPr>
        <a:xfrm>
          <a:off x="4711700" y="580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49213</xdr:rowOff>
    </xdr:from>
    <xdr:to>
      <xdr:col>19</xdr:col>
      <xdr:colOff>187325</xdr:colOff>
      <xdr:row>29</xdr:row>
      <xdr:rowOff>150813</xdr:rowOff>
    </xdr:to>
    <xdr:sp macro="" textlink="">
      <xdr:nvSpPr>
        <xdr:cNvPr id="83" name="フローチャート: 判断 82"/>
        <xdr:cNvSpPr/>
      </xdr:nvSpPr>
      <xdr:spPr>
        <a:xfrm>
          <a:off x="4000500" y="579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127476</xdr:rowOff>
    </xdr:from>
    <xdr:to>
      <xdr:col>15</xdr:col>
      <xdr:colOff>187325</xdr:colOff>
      <xdr:row>30</xdr:row>
      <xdr:rowOff>57626</xdr:rowOff>
    </xdr:to>
    <xdr:sp macro="" textlink="">
      <xdr:nvSpPr>
        <xdr:cNvPr id="84" name="フローチャート: 判断 83"/>
        <xdr:cNvSpPr/>
      </xdr:nvSpPr>
      <xdr:spPr>
        <a:xfrm>
          <a:off x="3238500" y="587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107315</xdr:rowOff>
    </xdr:from>
    <xdr:to>
      <xdr:col>23</xdr:col>
      <xdr:colOff>136525</xdr:colOff>
      <xdr:row>29</xdr:row>
      <xdr:rowOff>37465</xdr:rowOff>
    </xdr:to>
    <xdr:sp macro="" textlink="">
      <xdr:nvSpPr>
        <xdr:cNvPr id="90" name="楕円 89"/>
        <xdr:cNvSpPr/>
      </xdr:nvSpPr>
      <xdr:spPr>
        <a:xfrm>
          <a:off x="4711700" y="56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130192</xdr:rowOff>
    </xdr:from>
    <xdr:ext cx="405111" cy="259045"/>
    <xdr:sp macro="" textlink="">
      <xdr:nvSpPr>
        <xdr:cNvPr id="91" name="有形固定資産減価償却率該当値テキスト"/>
        <xdr:cNvSpPr txBox="1"/>
      </xdr:nvSpPr>
      <xdr:spPr>
        <a:xfrm>
          <a:off x="4813300"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123508</xdr:rowOff>
    </xdr:from>
    <xdr:to>
      <xdr:col>19</xdr:col>
      <xdr:colOff>187325</xdr:colOff>
      <xdr:row>29</xdr:row>
      <xdr:rowOff>53658</xdr:rowOff>
    </xdr:to>
    <xdr:sp macro="" textlink="">
      <xdr:nvSpPr>
        <xdr:cNvPr id="92" name="楕円 91"/>
        <xdr:cNvSpPr/>
      </xdr:nvSpPr>
      <xdr:spPr>
        <a:xfrm>
          <a:off x="4000500" y="5695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158115</xdr:rowOff>
    </xdr:from>
    <xdr:to>
      <xdr:col>23</xdr:col>
      <xdr:colOff>85725</xdr:colOff>
      <xdr:row>29</xdr:row>
      <xdr:rowOff>2858</xdr:rowOff>
    </xdr:to>
    <xdr:cxnSp macro="">
      <xdr:nvCxnSpPr>
        <xdr:cNvPr id="93" name="直線コネクタ 92"/>
        <xdr:cNvCxnSpPr/>
      </xdr:nvCxnSpPr>
      <xdr:spPr>
        <a:xfrm flipV="1">
          <a:off x="4051300" y="5730240"/>
          <a:ext cx="7112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118110</xdr:rowOff>
    </xdr:from>
    <xdr:to>
      <xdr:col>15</xdr:col>
      <xdr:colOff>187325</xdr:colOff>
      <xdr:row>29</xdr:row>
      <xdr:rowOff>48260</xdr:rowOff>
    </xdr:to>
    <xdr:sp macro="" textlink="">
      <xdr:nvSpPr>
        <xdr:cNvPr id="94" name="楕円 93"/>
        <xdr:cNvSpPr/>
      </xdr:nvSpPr>
      <xdr:spPr>
        <a:xfrm>
          <a:off x="3238500" y="56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168910</xdr:rowOff>
    </xdr:from>
    <xdr:to>
      <xdr:col>19</xdr:col>
      <xdr:colOff>136525</xdr:colOff>
      <xdr:row>29</xdr:row>
      <xdr:rowOff>2858</xdr:rowOff>
    </xdr:to>
    <xdr:cxnSp macro="">
      <xdr:nvCxnSpPr>
        <xdr:cNvPr id="95" name="直線コネクタ 94"/>
        <xdr:cNvCxnSpPr/>
      </xdr:nvCxnSpPr>
      <xdr:spPr>
        <a:xfrm>
          <a:off x="3289300" y="5741035"/>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141940</xdr:rowOff>
    </xdr:from>
    <xdr:ext cx="405111" cy="259045"/>
    <xdr:sp macro="" textlink="">
      <xdr:nvSpPr>
        <xdr:cNvPr id="96" name="n_1aveValue有形固定資産減価償却率"/>
        <xdr:cNvSpPr txBox="1"/>
      </xdr:nvSpPr>
      <xdr:spPr>
        <a:xfrm>
          <a:off x="3836044" y="5885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48753</xdr:rowOff>
    </xdr:from>
    <xdr:ext cx="405111" cy="259045"/>
    <xdr:sp macro="" textlink="">
      <xdr:nvSpPr>
        <xdr:cNvPr id="97" name="n_2aveValue有形固定資産減価償却率"/>
        <xdr:cNvSpPr txBox="1"/>
      </xdr:nvSpPr>
      <xdr:spPr>
        <a:xfrm>
          <a:off x="3086744" y="5963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70185</xdr:rowOff>
    </xdr:from>
    <xdr:ext cx="405111" cy="259045"/>
    <xdr:sp macro="" textlink="">
      <xdr:nvSpPr>
        <xdr:cNvPr id="98" name="n_1mainValue有形固定資産減価償却率"/>
        <xdr:cNvSpPr txBox="1"/>
      </xdr:nvSpPr>
      <xdr:spPr>
        <a:xfrm>
          <a:off x="3836044" y="547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64787</xdr:rowOff>
    </xdr:from>
    <xdr:ext cx="405111" cy="259045"/>
    <xdr:sp macro="" textlink="">
      <xdr:nvSpPr>
        <xdr:cNvPr id="99" name="n_2mainValue有形固定資産減価償却率"/>
        <xdr:cNvSpPr txBox="1"/>
      </xdr:nvSpPr>
      <xdr:spPr>
        <a:xfrm>
          <a:off x="3086744"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101" name="正方形/長方形 10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102" name="正方形/長方形 101"/>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については、類似団体の平均値を上回っている。将来負担額の増加や充当可能基金残高が減少傾向にあるため、基金の取り崩しや新発債の発行抑制に努めて、行政運営を努めていく必要がある。</a:t>
          </a: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6" name="テキスト ボックス 115"/>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8" name="テキスト ボックス 117"/>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20" name="テキスト ボックス 119"/>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22" name="テキスト ボックス 121"/>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24" name="テキスト ボックス 123"/>
        <xdr:cNvSpPr txBox="1"/>
      </xdr:nvSpPr>
      <xdr:spPr>
        <a:xfrm>
          <a:off x="10880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6" name="テキスト ボックス 125"/>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8" name="テキスト ボックス 127"/>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4687</xdr:rowOff>
    </xdr:from>
    <xdr:to>
      <xdr:col>76</xdr:col>
      <xdr:colOff>21589</xdr:colOff>
      <xdr:row>35</xdr:row>
      <xdr:rowOff>31297</xdr:rowOff>
    </xdr:to>
    <xdr:cxnSp macro="">
      <xdr:nvCxnSpPr>
        <xdr:cNvPr id="130" name="直線コネクタ 129"/>
        <xdr:cNvCxnSpPr/>
      </xdr:nvCxnSpPr>
      <xdr:spPr>
        <a:xfrm flipV="1">
          <a:off x="14793595" y="5405362"/>
          <a:ext cx="1269" cy="139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1"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2" name="直線コネクタ 131"/>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122814</xdr:rowOff>
    </xdr:from>
    <xdr:ext cx="405111" cy="259045"/>
    <xdr:sp macro="" textlink="">
      <xdr:nvSpPr>
        <xdr:cNvPr id="133" name="債務償還可能年数最大値テキスト"/>
        <xdr:cNvSpPr txBox="1"/>
      </xdr:nvSpPr>
      <xdr:spPr>
        <a:xfrm>
          <a:off x="14846300" y="518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4687</xdr:rowOff>
    </xdr:from>
    <xdr:to>
      <xdr:col>76</xdr:col>
      <xdr:colOff>111125</xdr:colOff>
      <xdr:row>27</xdr:row>
      <xdr:rowOff>4687</xdr:rowOff>
    </xdr:to>
    <xdr:cxnSp macro="">
      <xdr:nvCxnSpPr>
        <xdr:cNvPr id="134" name="直線コネクタ 133"/>
        <xdr:cNvCxnSpPr/>
      </xdr:nvCxnSpPr>
      <xdr:spPr>
        <a:xfrm>
          <a:off x="14706600" y="5405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48428</xdr:rowOff>
    </xdr:from>
    <xdr:ext cx="340478" cy="259045"/>
    <xdr:sp macro="" textlink="">
      <xdr:nvSpPr>
        <xdr:cNvPr id="135" name="債務償還可能年数平均値テキスト"/>
        <xdr:cNvSpPr txBox="1"/>
      </xdr:nvSpPr>
      <xdr:spPr>
        <a:xfrm>
          <a:off x="14846300" y="613490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70001</xdr:rowOff>
    </xdr:from>
    <xdr:to>
      <xdr:col>76</xdr:col>
      <xdr:colOff>73025</xdr:colOff>
      <xdr:row>32</xdr:row>
      <xdr:rowOff>151</xdr:rowOff>
    </xdr:to>
    <xdr:sp macro="" textlink="">
      <xdr:nvSpPr>
        <xdr:cNvPr id="136" name="フローチャート: 判断 135"/>
        <xdr:cNvSpPr/>
      </xdr:nvSpPr>
      <xdr:spPr>
        <a:xfrm>
          <a:off x="14744700" y="615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159203</xdr:rowOff>
    </xdr:from>
    <xdr:to>
      <xdr:col>76</xdr:col>
      <xdr:colOff>73025</xdr:colOff>
      <xdr:row>31</xdr:row>
      <xdr:rowOff>89353</xdr:rowOff>
    </xdr:to>
    <xdr:sp macro="" textlink="">
      <xdr:nvSpPr>
        <xdr:cNvPr id="142" name="楕円 141"/>
        <xdr:cNvSpPr/>
      </xdr:nvSpPr>
      <xdr:spPr>
        <a:xfrm>
          <a:off x="14744700" y="607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10630</xdr:rowOff>
    </xdr:from>
    <xdr:ext cx="340478" cy="259045"/>
    <xdr:sp macro="" textlink="">
      <xdr:nvSpPr>
        <xdr:cNvPr id="143" name="債務償還可能年数該当値テキスト"/>
        <xdr:cNvSpPr txBox="1"/>
      </xdr:nvSpPr>
      <xdr:spPr>
        <a:xfrm>
          <a:off x="14846300" y="5925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4" name="正方形/長方形 14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5" name="正方形/長方形 14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6" name="テキスト ボックス 14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7" name="テキスト ボックス 14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8" name="テキスト ボックス 14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9" name="テキスト ボックス 14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19,383
19,232
22.15
7,981,924
7,759,052
209,257
4,100,473
6,560,243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169545</xdr:rowOff>
    </xdr:to>
    <xdr:cxnSp macro="">
      <xdr:nvCxnSpPr>
        <xdr:cNvPr id="56" name="直線コネクタ 55"/>
        <xdr:cNvCxnSpPr/>
      </xdr:nvCxnSpPr>
      <xdr:spPr>
        <a:xfrm flipV="1">
          <a:off x="4634865" y="580072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1922</xdr:rowOff>
    </xdr:from>
    <xdr:ext cx="405111" cy="259045"/>
    <xdr:sp macro="" textlink="">
      <xdr:nvSpPr>
        <xdr:cNvPr id="57" name="【道路】&#10;有形固定資産減価償却率最小値テキスト"/>
        <xdr:cNvSpPr txBox="1"/>
      </xdr:nvSpPr>
      <xdr:spPr>
        <a:xfrm>
          <a:off x="4673600" y="720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169545</xdr:rowOff>
    </xdr:from>
    <xdr:to>
      <xdr:col>24</xdr:col>
      <xdr:colOff>152400</xdr:colOff>
      <xdr:row>41</xdr:row>
      <xdr:rowOff>169545</xdr:rowOff>
    </xdr:to>
    <xdr:cxnSp macro="">
      <xdr:nvCxnSpPr>
        <xdr:cNvPr id="58" name="直線コネクタ 57"/>
        <xdr:cNvCxnSpPr/>
      </xdr:nvCxnSpPr>
      <xdr:spPr>
        <a:xfrm>
          <a:off x="4546600" y="719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124477</xdr:rowOff>
    </xdr:from>
    <xdr:ext cx="405111" cy="259045"/>
    <xdr:sp macro="" textlink="">
      <xdr:nvSpPr>
        <xdr:cNvPr id="61" name="【道路】&#10;有形固定資産減価償却率平均値テキスト"/>
        <xdr:cNvSpPr txBox="1"/>
      </xdr:nvSpPr>
      <xdr:spPr>
        <a:xfrm>
          <a:off x="4673600" y="629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2" name="フローチャート: 判断 61"/>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97790</xdr:rowOff>
    </xdr:from>
    <xdr:to>
      <xdr:col>20</xdr:col>
      <xdr:colOff>38100</xdr:colOff>
      <xdr:row>38</xdr:row>
      <xdr:rowOff>27940</xdr:rowOff>
    </xdr:to>
    <xdr:sp macro="" textlink="">
      <xdr:nvSpPr>
        <xdr:cNvPr id="63" name="フローチャート: 判断 62"/>
        <xdr:cNvSpPr/>
      </xdr:nvSpPr>
      <xdr:spPr>
        <a:xfrm>
          <a:off x="3746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4" name="フローチャート: 判断 63"/>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70" name="楕円 69"/>
        <xdr:cNvSpPr/>
      </xdr:nvSpPr>
      <xdr:spPr>
        <a:xfrm>
          <a:off x="4584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127652</xdr:rowOff>
    </xdr:from>
    <xdr:ext cx="405111" cy="259045"/>
    <xdr:sp macro="" textlink="">
      <xdr:nvSpPr>
        <xdr:cNvPr id="71" name="【道路】&#10;有形固定資産減価償却率該当値テキスト"/>
        <xdr:cNvSpPr txBox="1"/>
      </xdr:nvSpPr>
      <xdr:spPr>
        <a:xfrm>
          <a:off x="4673600"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10160</xdr:rowOff>
    </xdr:from>
    <xdr:to>
      <xdr:col>20</xdr:col>
      <xdr:colOff>38100</xdr:colOff>
      <xdr:row>38</xdr:row>
      <xdr:rowOff>111760</xdr:rowOff>
    </xdr:to>
    <xdr:sp macro="" textlink="">
      <xdr:nvSpPr>
        <xdr:cNvPr id="72" name="楕円 71"/>
        <xdr:cNvSpPr/>
      </xdr:nvSpPr>
      <xdr:spPr>
        <a:xfrm>
          <a:off x="3746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28575</xdr:rowOff>
    </xdr:from>
    <xdr:to>
      <xdr:col>24</xdr:col>
      <xdr:colOff>63500</xdr:colOff>
      <xdr:row>38</xdr:row>
      <xdr:rowOff>60960</xdr:rowOff>
    </xdr:to>
    <xdr:cxnSp macro="">
      <xdr:nvCxnSpPr>
        <xdr:cNvPr id="73" name="直線コネクタ 72"/>
        <xdr:cNvCxnSpPr/>
      </xdr:nvCxnSpPr>
      <xdr:spPr>
        <a:xfrm flipV="1">
          <a:off x="3797300" y="65436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29210</xdr:rowOff>
    </xdr:from>
    <xdr:to>
      <xdr:col>15</xdr:col>
      <xdr:colOff>101600</xdr:colOff>
      <xdr:row>38</xdr:row>
      <xdr:rowOff>130810</xdr:rowOff>
    </xdr:to>
    <xdr:sp macro="" textlink="">
      <xdr:nvSpPr>
        <xdr:cNvPr id="74" name="楕円 73"/>
        <xdr:cNvSpPr/>
      </xdr:nvSpPr>
      <xdr:spPr>
        <a:xfrm>
          <a:off x="2857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60960</xdr:rowOff>
    </xdr:from>
    <xdr:to>
      <xdr:col>19</xdr:col>
      <xdr:colOff>177800</xdr:colOff>
      <xdr:row>38</xdr:row>
      <xdr:rowOff>80010</xdr:rowOff>
    </xdr:to>
    <xdr:cxnSp macro="">
      <xdr:nvCxnSpPr>
        <xdr:cNvPr id="75" name="直線コネクタ 74"/>
        <xdr:cNvCxnSpPr/>
      </xdr:nvCxnSpPr>
      <xdr:spPr>
        <a:xfrm flipV="1">
          <a:off x="2908300" y="65760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44467</xdr:rowOff>
    </xdr:from>
    <xdr:ext cx="405111" cy="259045"/>
    <xdr:sp macro="" textlink="">
      <xdr:nvSpPr>
        <xdr:cNvPr id="76" name="n_1aveValue【道路】&#10;有形固定資産減価償却率"/>
        <xdr:cNvSpPr txBox="1"/>
      </xdr:nvSpPr>
      <xdr:spPr>
        <a:xfrm>
          <a:off x="35820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128287</xdr:rowOff>
    </xdr:from>
    <xdr:ext cx="405111" cy="259045"/>
    <xdr:sp macro="" textlink="">
      <xdr:nvSpPr>
        <xdr:cNvPr id="77" name="n_2aveValue【道路】&#10;有形固定資産減価償却率"/>
        <xdr:cNvSpPr txBox="1"/>
      </xdr:nvSpPr>
      <xdr:spPr>
        <a:xfrm>
          <a:off x="2705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102887</xdr:rowOff>
    </xdr:from>
    <xdr:ext cx="405111" cy="259045"/>
    <xdr:sp macro="" textlink="">
      <xdr:nvSpPr>
        <xdr:cNvPr id="78" name="n_1mainValue【道路】&#10;有形固定資産減価償却率"/>
        <xdr:cNvSpPr txBox="1"/>
      </xdr:nvSpPr>
      <xdr:spPr>
        <a:xfrm>
          <a:off x="35820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121937</xdr:rowOff>
    </xdr:from>
    <xdr:ext cx="405111" cy="259045"/>
    <xdr:sp macro="" textlink="">
      <xdr:nvSpPr>
        <xdr:cNvPr id="79" name="n_2mainValue【道路】&#10;有形固定資産減価償却率"/>
        <xdr:cNvSpPr txBox="1"/>
      </xdr:nvSpPr>
      <xdr:spPr>
        <a:xfrm>
          <a:off x="2705744" y="663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33410</xdr:rowOff>
    </xdr:from>
    <xdr:to>
      <xdr:col>54</xdr:col>
      <xdr:colOff>189865</xdr:colOff>
      <xdr:row>42</xdr:row>
      <xdr:rowOff>27218</xdr:rowOff>
    </xdr:to>
    <xdr:cxnSp macro="">
      <xdr:nvCxnSpPr>
        <xdr:cNvPr id="103" name="直線コネクタ 102"/>
        <xdr:cNvCxnSpPr/>
      </xdr:nvCxnSpPr>
      <xdr:spPr>
        <a:xfrm flipV="1">
          <a:off x="10476865" y="5862710"/>
          <a:ext cx="0" cy="136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31045</xdr:rowOff>
    </xdr:from>
    <xdr:ext cx="469744" cy="259045"/>
    <xdr:sp macro="" textlink="">
      <xdr:nvSpPr>
        <xdr:cNvPr id="104" name="【道路】&#10;一人当たり延長最小値テキスト"/>
        <xdr:cNvSpPr txBox="1"/>
      </xdr:nvSpPr>
      <xdr:spPr>
        <a:xfrm>
          <a:off x="10515600" y="723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27218</xdr:rowOff>
    </xdr:from>
    <xdr:to>
      <xdr:col>55</xdr:col>
      <xdr:colOff>88900</xdr:colOff>
      <xdr:row>42</xdr:row>
      <xdr:rowOff>27218</xdr:rowOff>
    </xdr:to>
    <xdr:cxnSp macro="">
      <xdr:nvCxnSpPr>
        <xdr:cNvPr id="105" name="直線コネクタ 104"/>
        <xdr:cNvCxnSpPr/>
      </xdr:nvCxnSpPr>
      <xdr:spPr>
        <a:xfrm>
          <a:off x="10388600" y="722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151537</xdr:rowOff>
    </xdr:from>
    <xdr:ext cx="599010" cy="259045"/>
    <xdr:sp macro="" textlink="">
      <xdr:nvSpPr>
        <xdr:cNvPr id="106" name="【道路】&#10;一人当たり延長最大値テキスト"/>
        <xdr:cNvSpPr txBox="1"/>
      </xdr:nvSpPr>
      <xdr:spPr>
        <a:xfrm>
          <a:off x="10515600" y="5637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33410</xdr:rowOff>
    </xdr:from>
    <xdr:to>
      <xdr:col>55</xdr:col>
      <xdr:colOff>88900</xdr:colOff>
      <xdr:row>34</xdr:row>
      <xdr:rowOff>33410</xdr:rowOff>
    </xdr:to>
    <xdr:cxnSp macro="">
      <xdr:nvCxnSpPr>
        <xdr:cNvPr id="107" name="直線コネクタ 106"/>
        <xdr:cNvCxnSpPr/>
      </xdr:nvCxnSpPr>
      <xdr:spPr>
        <a:xfrm>
          <a:off x="10388600" y="5862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65437</xdr:rowOff>
    </xdr:from>
    <xdr:ext cx="534377" cy="259045"/>
    <xdr:sp macro="" textlink="">
      <xdr:nvSpPr>
        <xdr:cNvPr id="108" name="【道路】&#10;一人当たり延長平均値テキスト"/>
        <xdr:cNvSpPr txBox="1"/>
      </xdr:nvSpPr>
      <xdr:spPr>
        <a:xfrm>
          <a:off x="10515600" y="6923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42560</xdr:rowOff>
    </xdr:from>
    <xdr:to>
      <xdr:col>55</xdr:col>
      <xdr:colOff>50800</xdr:colOff>
      <xdr:row>41</xdr:row>
      <xdr:rowOff>144160</xdr:rowOff>
    </xdr:to>
    <xdr:sp macro="" textlink="">
      <xdr:nvSpPr>
        <xdr:cNvPr id="109" name="フローチャート: 判断 108"/>
        <xdr:cNvSpPr/>
      </xdr:nvSpPr>
      <xdr:spPr>
        <a:xfrm>
          <a:off x="10426700" y="707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89808</xdr:rowOff>
    </xdr:from>
    <xdr:to>
      <xdr:col>50</xdr:col>
      <xdr:colOff>165100</xdr:colOff>
      <xdr:row>42</xdr:row>
      <xdr:rowOff>19958</xdr:rowOff>
    </xdr:to>
    <xdr:sp macro="" textlink="">
      <xdr:nvSpPr>
        <xdr:cNvPr id="110" name="フローチャート: 判断 109"/>
        <xdr:cNvSpPr/>
      </xdr:nvSpPr>
      <xdr:spPr>
        <a:xfrm>
          <a:off x="9588500" y="711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92459</xdr:rowOff>
    </xdr:from>
    <xdr:to>
      <xdr:col>46</xdr:col>
      <xdr:colOff>38100</xdr:colOff>
      <xdr:row>41</xdr:row>
      <xdr:rowOff>22609</xdr:rowOff>
    </xdr:to>
    <xdr:sp macro="" textlink="">
      <xdr:nvSpPr>
        <xdr:cNvPr id="111" name="フローチャート: 判断 110"/>
        <xdr:cNvSpPr/>
      </xdr:nvSpPr>
      <xdr:spPr>
        <a:xfrm>
          <a:off x="8699500" y="695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121900</xdr:rowOff>
    </xdr:from>
    <xdr:to>
      <xdr:col>55</xdr:col>
      <xdr:colOff>50800</xdr:colOff>
      <xdr:row>42</xdr:row>
      <xdr:rowOff>52050</xdr:rowOff>
    </xdr:to>
    <xdr:sp macro="" textlink="">
      <xdr:nvSpPr>
        <xdr:cNvPr id="117" name="楕円 116"/>
        <xdr:cNvSpPr/>
      </xdr:nvSpPr>
      <xdr:spPr>
        <a:xfrm>
          <a:off x="10426700" y="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36827</xdr:rowOff>
    </xdr:from>
    <xdr:ext cx="469744" cy="259045"/>
    <xdr:sp macro="" textlink="">
      <xdr:nvSpPr>
        <xdr:cNvPr id="118" name="【道路】&#10;一人当たり延長該当値テキスト"/>
        <xdr:cNvSpPr txBox="1"/>
      </xdr:nvSpPr>
      <xdr:spPr>
        <a:xfrm>
          <a:off x="10515600" y="706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122052</xdr:rowOff>
    </xdr:from>
    <xdr:to>
      <xdr:col>50</xdr:col>
      <xdr:colOff>165100</xdr:colOff>
      <xdr:row>42</xdr:row>
      <xdr:rowOff>52202</xdr:rowOff>
    </xdr:to>
    <xdr:sp macro="" textlink="">
      <xdr:nvSpPr>
        <xdr:cNvPr id="119" name="楕円 118"/>
        <xdr:cNvSpPr/>
      </xdr:nvSpPr>
      <xdr:spPr>
        <a:xfrm>
          <a:off x="9588500" y="715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1250</xdr:rowOff>
    </xdr:from>
    <xdr:to>
      <xdr:col>55</xdr:col>
      <xdr:colOff>0</xdr:colOff>
      <xdr:row>42</xdr:row>
      <xdr:rowOff>1402</xdr:rowOff>
    </xdr:to>
    <xdr:cxnSp macro="">
      <xdr:nvCxnSpPr>
        <xdr:cNvPr id="120" name="直線コネクタ 119"/>
        <xdr:cNvCxnSpPr/>
      </xdr:nvCxnSpPr>
      <xdr:spPr>
        <a:xfrm flipV="1">
          <a:off x="9639300" y="7202150"/>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122323</xdr:rowOff>
    </xdr:from>
    <xdr:to>
      <xdr:col>46</xdr:col>
      <xdr:colOff>38100</xdr:colOff>
      <xdr:row>42</xdr:row>
      <xdr:rowOff>52473</xdr:rowOff>
    </xdr:to>
    <xdr:sp macro="" textlink="">
      <xdr:nvSpPr>
        <xdr:cNvPr id="121" name="楕円 120"/>
        <xdr:cNvSpPr/>
      </xdr:nvSpPr>
      <xdr:spPr>
        <a:xfrm>
          <a:off x="8699500" y="7151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1402</xdr:rowOff>
    </xdr:from>
    <xdr:to>
      <xdr:col>50</xdr:col>
      <xdr:colOff>114300</xdr:colOff>
      <xdr:row>42</xdr:row>
      <xdr:rowOff>1673</xdr:rowOff>
    </xdr:to>
    <xdr:cxnSp macro="">
      <xdr:nvCxnSpPr>
        <xdr:cNvPr id="122" name="直線コネクタ 121"/>
        <xdr:cNvCxnSpPr/>
      </xdr:nvCxnSpPr>
      <xdr:spPr>
        <a:xfrm flipV="1">
          <a:off x="8750300" y="7202302"/>
          <a:ext cx="8890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36485</xdr:rowOff>
    </xdr:from>
    <xdr:ext cx="534377" cy="259045"/>
    <xdr:sp macro="" textlink="">
      <xdr:nvSpPr>
        <xdr:cNvPr id="123" name="n_1aveValue【道路】&#10;一人当たり延長"/>
        <xdr:cNvSpPr txBox="1"/>
      </xdr:nvSpPr>
      <xdr:spPr>
        <a:xfrm>
          <a:off x="9359411" y="689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39136</xdr:rowOff>
    </xdr:from>
    <xdr:ext cx="534377" cy="259045"/>
    <xdr:sp macro="" textlink="">
      <xdr:nvSpPr>
        <xdr:cNvPr id="124" name="n_2aveValue【道路】&#10;一人当たり延長"/>
        <xdr:cNvSpPr txBox="1"/>
      </xdr:nvSpPr>
      <xdr:spPr>
        <a:xfrm>
          <a:off x="8483111" y="672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43329</xdr:rowOff>
    </xdr:from>
    <xdr:ext cx="469744" cy="259045"/>
    <xdr:sp macro="" textlink="">
      <xdr:nvSpPr>
        <xdr:cNvPr id="125" name="n_1mainValue【道路】&#10;一人当たり延長"/>
        <xdr:cNvSpPr txBox="1"/>
      </xdr:nvSpPr>
      <xdr:spPr>
        <a:xfrm>
          <a:off x="9391727" y="724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43600</xdr:rowOff>
    </xdr:from>
    <xdr:ext cx="469744" cy="259045"/>
    <xdr:sp macro="" textlink="">
      <xdr:nvSpPr>
        <xdr:cNvPr id="126" name="n_2mainValue【道路】&#10;一人当たり延長"/>
        <xdr:cNvSpPr txBox="1"/>
      </xdr:nvSpPr>
      <xdr:spPr>
        <a:xfrm>
          <a:off x="8515427" y="724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7" name="直線コネクタ 13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8" name="テキスト ボックス 13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9" name="直線コネクタ 13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0" name="テキスト ボックス 13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1" name="直線コネクタ 14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2" name="テキスト ボックス 14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3" name="直線コネクタ 14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4" name="テキスト ボックス 14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5" name="直線コネクタ 14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6" name="テキスト ボックス 14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7" name="直線コネクタ 14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8" name="テキスト ボックス 14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0" name="テキスト ボックス 14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96338</xdr:rowOff>
    </xdr:from>
    <xdr:to>
      <xdr:col>24</xdr:col>
      <xdr:colOff>62865</xdr:colOff>
      <xdr:row>64</xdr:row>
      <xdr:rowOff>75112</xdr:rowOff>
    </xdr:to>
    <xdr:cxnSp macro="">
      <xdr:nvCxnSpPr>
        <xdr:cNvPr id="152" name="直線コネクタ 151"/>
        <xdr:cNvCxnSpPr/>
      </xdr:nvCxnSpPr>
      <xdr:spPr>
        <a:xfrm flipV="1">
          <a:off x="4634865" y="9697538"/>
          <a:ext cx="0" cy="135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78939</xdr:rowOff>
    </xdr:from>
    <xdr:ext cx="340478" cy="259045"/>
    <xdr:sp macro="" textlink="">
      <xdr:nvSpPr>
        <xdr:cNvPr id="153" name="【橋りょう・トンネル】&#10;有形固定資産減価償却率最小値テキスト"/>
        <xdr:cNvSpPr txBox="1"/>
      </xdr:nvSpPr>
      <xdr:spPr>
        <a:xfrm>
          <a:off x="4673600" y="110517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75112</xdr:rowOff>
    </xdr:from>
    <xdr:to>
      <xdr:col>24</xdr:col>
      <xdr:colOff>152400</xdr:colOff>
      <xdr:row>64</xdr:row>
      <xdr:rowOff>75112</xdr:rowOff>
    </xdr:to>
    <xdr:cxnSp macro="">
      <xdr:nvCxnSpPr>
        <xdr:cNvPr id="154" name="直線コネクタ 153"/>
        <xdr:cNvCxnSpPr/>
      </xdr:nvCxnSpPr>
      <xdr:spPr>
        <a:xfrm>
          <a:off x="4546600" y="1104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43015</xdr:rowOff>
    </xdr:from>
    <xdr:ext cx="405111" cy="259045"/>
    <xdr:sp macro="" textlink="">
      <xdr:nvSpPr>
        <xdr:cNvPr id="155" name="【橋りょう・トンネル】&#10;有形固定資産減価償却率最大値テキスト"/>
        <xdr:cNvSpPr txBox="1"/>
      </xdr:nvSpPr>
      <xdr:spPr>
        <a:xfrm>
          <a:off x="4673600" y="947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96338</xdr:rowOff>
    </xdr:from>
    <xdr:to>
      <xdr:col>24</xdr:col>
      <xdr:colOff>152400</xdr:colOff>
      <xdr:row>56</xdr:row>
      <xdr:rowOff>96338</xdr:rowOff>
    </xdr:to>
    <xdr:cxnSp macro="">
      <xdr:nvCxnSpPr>
        <xdr:cNvPr id="156" name="直線コネクタ 155"/>
        <xdr:cNvCxnSpPr/>
      </xdr:nvCxnSpPr>
      <xdr:spPr>
        <a:xfrm>
          <a:off x="4546600" y="969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54990</xdr:rowOff>
    </xdr:from>
    <xdr:ext cx="405111" cy="259045"/>
    <xdr:sp macro="" textlink="">
      <xdr:nvSpPr>
        <xdr:cNvPr id="157" name="【橋りょう・トンネル】&#10;有形固定資産減価償却率平均値テキスト"/>
        <xdr:cNvSpPr txBox="1"/>
      </xdr:nvSpPr>
      <xdr:spPr>
        <a:xfrm>
          <a:off x="4673600" y="101705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58" name="フローチャート: 判断 157"/>
        <xdr:cNvSpPr/>
      </xdr:nvSpPr>
      <xdr:spPr>
        <a:xfrm>
          <a:off x="45847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53703</xdr:rowOff>
    </xdr:from>
    <xdr:to>
      <xdr:col>20</xdr:col>
      <xdr:colOff>38100</xdr:colOff>
      <xdr:row>59</xdr:row>
      <xdr:rowOff>155303</xdr:rowOff>
    </xdr:to>
    <xdr:sp macro="" textlink="">
      <xdr:nvSpPr>
        <xdr:cNvPr id="159" name="フローチャート: 判断 158"/>
        <xdr:cNvSpPr/>
      </xdr:nvSpPr>
      <xdr:spPr>
        <a:xfrm>
          <a:off x="3746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153307</xdr:rowOff>
    </xdr:from>
    <xdr:to>
      <xdr:col>15</xdr:col>
      <xdr:colOff>101600</xdr:colOff>
      <xdr:row>60</xdr:row>
      <xdr:rowOff>83457</xdr:rowOff>
    </xdr:to>
    <xdr:sp macro="" textlink="">
      <xdr:nvSpPr>
        <xdr:cNvPr id="160" name="フローチャート: 判断 159"/>
        <xdr:cNvSpPr/>
      </xdr:nvSpPr>
      <xdr:spPr>
        <a:xfrm>
          <a:off x="2857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66" name="楕円 165"/>
        <xdr:cNvSpPr/>
      </xdr:nvSpPr>
      <xdr:spPr>
        <a:xfrm>
          <a:off x="4584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166387</xdr:rowOff>
    </xdr:from>
    <xdr:ext cx="405111" cy="259045"/>
    <xdr:sp macro="" textlink="">
      <xdr:nvSpPr>
        <xdr:cNvPr id="167" name="【橋りょう・トンネル】&#10;有形固定資産減価償却率該当値テキスト"/>
        <xdr:cNvSpPr txBox="1"/>
      </xdr:nvSpPr>
      <xdr:spPr>
        <a:xfrm>
          <a:off x="4673600"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171269</xdr:rowOff>
    </xdr:from>
    <xdr:to>
      <xdr:col>20</xdr:col>
      <xdr:colOff>38100</xdr:colOff>
      <xdr:row>59</xdr:row>
      <xdr:rowOff>101419</xdr:rowOff>
    </xdr:to>
    <xdr:sp macro="" textlink="">
      <xdr:nvSpPr>
        <xdr:cNvPr id="168" name="楕円 167"/>
        <xdr:cNvSpPr/>
      </xdr:nvSpPr>
      <xdr:spPr>
        <a:xfrm>
          <a:off x="3746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22860</xdr:rowOff>
    </xdr:from>
    <xdr:to>
      <xdr:col>24</xdr:col>
      <xdr:colOff>63500</xdr:colOff>
      <xdr:row>59</xdr:row>
      <xdr:rowOff>50619</xdr:rowOff>
    </xdr:to>
    <xdr:cxnSp macro="">
      <xdr:nvCxnSpPr>
        <xdr:cNvPr id="169" name="直線コネクタ 168"/>
        <xdr:cNvCxnSpPr/>
      </xdr:nvCxnSpPr>
      <xdr:spPr>
        <a:xfrm flipV="1">
          <a:off x="3797300" y="10138410"/>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11249</xdr:rowOff>
    </xdr:from>
    <xdr:to>
      <xdr:col>15</xdr:col>
      <xdr:colOff>101600</xdr:colOff>
      <xdr:row>59</xdr:row>
      <xdr:rowOff>112849</xdr:rowOff>
    </xdr:to>
    <xdr:sp macro="" textlink="">
      <xdr:nvSpPr>
        <xdr:cNvPr id="170" name="楕円 169"/>
        <xdr:cNvSpPr/>
      </xdr:nvSpPr>
      <xdr:spPr>
        <a:xfrm>
          <a:off x="2857500" y="1012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50619</xdr:rowOff>
    </xdr:from>
    <xdr:to>
      <xdr:col>19</xdr:col>
      <xdr:colOff>177800</xdr:colOff>
      <xdr:row>59</xdr:row>
      <xdr:rowOff>62049</xdr:rowOff>
    </xdr:to>
    <xdr:cxnSp macro="">
      <xdr:nvCxnSpPr>
        <xdr:cNvPr id="171" name="直線コネクタ 170"/>
        <xdr:cNvCxnSpPr/>
      </xdr:nvCxnSpPr>
      <xdr:spPr>
        <a:xfrm flipV="1">
          <a:off x="2908300" y="101661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146430</xdr:rowOff>
    </xdr:from>
    <xdr:ext cx="405111" cy="259045"/>
    <xdr:sp macro="" textlink="">
      <xdr:nvSpPr>
        <xdr:cNvPr id="172" name="n_1aveValue【橋りょう・トンネル】&#10;有形固定資産減価償却率"/>
        <xdr:cNvSpPr txBox="1"/>
      </xdr:nvSpPr>
      <xdr:spPr>
        <a:xfrm>
          <a:off x="35820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74584</xdr:rowOff>
    </xdr:from>
    <xdr:ext cx="405111" cy="259045"/>
    <xdr:sp macro="" textlink="">
      <xdr:nvSpPr>
        <xdr:cNvPr id="173" name="n_2aveValue【橋りょう・トンネル】&#10;有形固定資産減価償却率"/>
        <xdr:cNvSpPr txBox="1"/>
      </xdr:nvSpPr>
      <xdr:spPr>
        <a:xfrm>
          <a:off x="2705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117946</xdr:rowOff>
    </xdr:from>
    <xdr:ext cx="405111" cy="259045"/>
    <xdr:sp macro="" textlink="">
      <xdr:nvSpPr>
        <xdr:cNvPr id="174" name="n_1mainValue【橋りょう・トンネル】&#10;有形固定資産減価償却率"/>
        <xdr:cNvSpPr txBox="1"/>
      </xdr:nvSpPr>
      <xdr:spPr>
        <a:xfrm>
          <a:off x="3582044" y="989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129376</xdr:rowOff>
    </xdr:from>
    <xdr:ext cx="405111" cy="259045"/>
    <xdr:sp macro="" textlink="">
      <xdr:nvSpPr>
        <xdr:cNvPr id="175" name="n_2mainValue【橋りょう・トンネル】&#10;有形固定資産減価償却率"/>
        <xdr:cNvSpPr txBox="1"/>
      </xdr:nvSpPr>
      <xdr:spPr>
        <a:xfrm>
          <a:off x="2705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6" name="直線コネクタ 18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7" name="テキスト ボックス 18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8" name="直線コネクタ 18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9" name="テキスト ボックス 188"/>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0" name="直線コネクタ 18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1" name="テキスト ボックス 190"/>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2" name="直線コネクタ 19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3" name="テキスト ボックス 192"/>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4" name="直線コネクタ 19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5" name="テキスト ボックス 194"/>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6" name="直線コネクタ 19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7" name="テキスト ボックス 196"/>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9" name="テキスト ボックス 19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155160</xdr:rowOff>
    </xdr:from>
    <xdr:to>
      <xdr:col>54</xdr:col>
      <xdr:colOff>189865</xdr:colOff>
      <xdr:row>64</xdr:row>
      <xdr:rowOff>127846</xdr:rowOff>
    </xdr:to>
    <xdr:cxnSp macro="">
      <xdr:nvCxnSpPr>
        <xdr:cNvPr id="201" name="直線コネクタ 200"/>
        <xdr:cNvCxnSpPr/>
      </xdr:nvCxnSpPr>
      <xdr:spPr>
        <a:xfrm flipV="1">
          <a:off x="10476865" y="9584910"/>
          <a:ext cx="0" cy="1515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131673</xdr:rowOff>
    </xdr:from>
    <xdr:ext cx="469744" cy="259045"/>
    <xdr:sp macro="" textlink="">
      <xdr:nvSpPr>
        <xdr:cNvPr id="202" name="【橋りょう・トンネル】&#10;一人当たり有形固定資産（償却資産）額最小値テキスト"/>
        <xdr:cNvSpPr txBox="1"/>
      </xdr:nvSpPr>
      <xdr:spPr>
        <a:xfrm>
          <a:off x="10515600" y="1110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127846</xdr:rowOff>
    </xdr:from>
    <xdr:to>
      <xdr:col>55</xdr:col>
      <xdr:colOff>88900</xdr:colOff>
      <xdr:row>64</xdr:row>
      <xdr:rowOff>127846</xdr:rowOff>
    </xdr:to>
    <xdr:cxnSp macro="">
      <xdr:nvCxnSpPr>
        <xdr:cNvPr id="203" name="直線コネクタ 202"/>
        <xdr:cNvCxnSpPr/>
      </xdr:nvCxnSpPr>
      <xdr:spPr>
        <a:xfrm>
          <a:off x="10388600" y="1110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101837</xdr:rowOff>
    </xdr:from>
    <xdr:ext cx="690189" cy="259045"/>
    <xdr:sp macro="" textlink="">
      <xdr:nvSpPr>
        <xdr:cNvPr id="204" name="【橋りょう・トンネル】&#10;一人当たり有形固定資産（償却資産）額最大値テキスト"/>
        <xdr:cNvSpPr txBox="1"/>
      </xdr:nvSpPr>
      <xdr:spPr>
        <a:xfrm>
          <a:off x="10515600" y="93601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4,649,883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155160</xdr:rowOff>
    </xdr:from>
    <xdr:to>
      <xdr:col>55</xdr:col>
      <xdr:colOff>88900</xdr:colOff>
      <xdr:row>55</xdr:row>
      <xdr:rowOff>155160</xdr:rowOff>
    </xdr:to>
    <xdr:cxnSp macro="">
      <xdr:nvCxnSpPr>
        <xdr:cNvPr id="205" name="直線コネクタ 204"/>
        <xdr:cNvCxnSpPr/>
      </xdr:nvCxnSpPr>
      <xdr:spPr>
        <a:xfrm>
          <a:off x="10388600" y="958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114578</xdr:rowOff>
    </xdr:from>
    <xdr:ext cx="599010" cy="259045"/>
    <xdr:sp macro="" textlink="">
      <xdr:nvSpPr>
        <xdr:cNvPr id="206" name="【橋りょう・トンネル】&#10;一人当たり有形固定資産（償却資産）額平均値テキスト"/>
        <xdr:cNvSpPr txBox="1"/>
      </xdr:nvSpPr>
      <xdr:spPr>
        <a:xfrm>
          <a:off x="10515600" y="10744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91701</xdr:rowOff>
    </xdr:from>
    <xdr:to>
      <xdr:col>55</xdr:col>
      <xdr:colOff>50800</xdr:colOff>
      <xdr:row>64</xdr:row>
      <xdr:rowOff>21851</xdr:rowOff>
    </xdr:to>
    <xdr:sp macro="" textlink="">
      <xdr:nvSpPr>
        <xdr:cNvPr id="207" name="フローチャート: 判断 206"/>
        <xdr:cNvSpPr/>
      </xdr:nvSpPr>
      <xdr:spPr>
        <a:xfrm>
          <a:off x="10426700" y="1089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125120</xdr:rowOff>
    </xdr:from>
    <xdr:to>
      <xdr:col>50</xdr:col>
      <xdr:colOff>165100</xdr:colOff>
      <xdr:row>64</xdr:row>
      <xdr:rowOff>55270</xdr:rowOff>
    </xdr:to>
    <xdr:sp macro="" textlink="">
      <xdr:nvSpPr>
        <xdr:cNvPr id="208" name="フローチャート: 判断 207"/>
        <xdr:cNvSpPr/>
      </xdr:nvSpPr>
      <xdr:spPr>
        <a:xfrm>
          <a:off x="9588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112668</xdr:rowOff>
    </xdr:from>
    <xdr:to>
      <xdr:col>46</xdr:col>
      <xdr:colOff>38100</xdr:colOff>
      <xdr:row>64</xdr:row>
      <xdr:rowOff>42818</xdr:rowOff>
    </xdr:to>
    <xdr:sp macro="" textlink="">
      <xdr:nvSpPr>
        <xdr:cNvPr id="209" name="フローチャート: 判断 208"/>
        <xdr:cNvSpPr/>
      </xdr:nvSpPr>
      <xdr:spPr>
        <a:xfrm>
          <a:off x="8699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153763</xdr:rowOff>
    </xdr:from>
    <xdr:to>
      <xdr:col>55</xdr:col>
      <xdr:colOff>50800</xdr:colOff>
      <xdr:row>64</xdr:row>
      <xdr:rowOff>83913</xdr:rowOff>
    </xdr:to>
    <xdr:sp macro="" textlink="">
      <xdr:nvSpPr>
        <xdr:cNvPr id="215" name="楕円 214"/>
        <xdr:cNvSpPr/>
      </xdr:nvSpPr>
      <xdr:spPr>
        <a:xfrm>
          <a:off x="10426700" y="1095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70127</xdr:rowOff>
    </xdr:from>
    <xdr:ext cx="599010" cy="259045"/>
    <xdr:sp macro="" textlink="">
      <xdr:nvSpPr>
        <xdr:cNvPr id="216" name="【橋りょう・トンネル】&#10;一人当たり有形固定資産（償却資産）額該当値テキスト"/>
        <xdr:cNvSpPr txBox="1"/>
      </xdr:nvSpPr>
      <xdr:spPr>
        <a:xfrm>
          <a:off x="10515600" y="1087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153759</xdr:rowOff>
    </xdr:from>
    <xdr:to>
      <xdr:col>50</xdr:col>
      <xdr:colOff>165100</xdr:colOff>
      <xdr:row>64</xdr:row>
      <xdr:rowOff>83909</xdr:rowOff>
    </xdr:to>
    <xdr:sp macro="" textlink="">
      <xdr:nvSpPr>
        <xdr:cNvPr id="217" name="楕円 216"/>
        <xdr:cNvSpPr/>
      </xdr:nvSpPr>
      <xdr:spPr>
        <a:xfrm>
          <a:off x="9588500" y="1095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33109</xdr:rowOff>
    </xdr:from>
    <xdr:to>
      <xdr:col>55</xdr:col>
      <xdr:colOff>0</xdr:colOff>
      <xdr:row>64</xdr:row>
      <xdr:rowOff>33113</xdr:rowOff>
    </xdr:to>
    <xdr:cxnSp macro="">
      <xdr:nvCxnSpPr>
        <xdr:cNvPr id="218" name="直線コネクタ 217"/>
        <xdr:cNvCxnSpPr/>
      </xdr:nvCxnSpPr>
      <xdr:spPr>
        <a:xfrm>
          <a:off x="9639300" y="11005909"/>
          <a:ext cx="838200" cy="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155684</xdr:rowOff>
    </xdr:from>
    <xdr:to>
      <xdr:col>46</xdr:col>
      <xdr:colOff>38100</xdr:colOff>
      <xdr:row>64</xdr:row>
      <xdr:rowOff>85834</xdr:rowOff>
    </xdr:to>
    <xdr:sp macro="" textlink="">
      <xdr:nvSpPr>
        <xdr:cNvPr id="219" name="楕円 218"/>
        <xdr:cNvSpPr/>
      </xdr:nvSpPr>
      <xdr:spPr>
        <a:xfrm>
          <a:off x="8699500" y="1095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33109</xdr:rowOff>
    </xdr:from>
    <xdr:to>
      <xdr:col>50</xdr:col>
      <xdr:colOff>114300</xdr:colOff>
      <xdr:row>64</xdr:row>
      <xdr:rowOff>35034</xdr:rowOff>
    </xdr:to>
    <xdr:cxnSp macro="">
      <xdr:nvCxnSpPr>
        <xdr:cNvPr id="220" name="直線コネクタ 219"/>
        <xdr:cNvCxnSpPr/>
      </xdr:nvCxnSpPr>
      <xdr:spPr>
        <a:xfrm flipV="1">
          <a:off x="8750300" y="11005909"/>
          <a:ext cx="889000" cy="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71797</xdr:rowOff>
    </xdr:from>
    <xdr:ext cx="599010" cy="259045"/>
    <xdr:sp macro="" textlink="">
      <xdr:nvSpPr>
        <xdr:cNvPr id="221" name="n_1aveValue【橋りょう・トンネル】&#10;一人当たり有形固定資産（償却資産）額"/>
        <xdr:cNvSpPr txBox="1"/>
      </xdr:nvSpPr>
      <xdr:spPr>
        <a:xfrm>
          <a:off x="93270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59345</xdr:rowOff>
    </xdr:from>
    <xdr:ext cx="599010" cy="259045"/>
    <xdr:sp macro="" textlink="">
      <xdr:nvSpPr>
        <xdr:cNvPr id="222" name="n_2aveValue【橋りょう・トンネル】&#10;一人当たり有形固定資産（償却資産）額"/>
        <xdr:cNvSpPr txBox="1"/>
      </xdr:nvSpPr>
      <xdr:spPr>
        <a:xfrm>
          <a:off x="8450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75036</xdr:rowOff>
    </xdr:from>
    <xdr:ext cx="599010" cy="259045"/>
    <xdr:sp macro="" textlink="">
      <xdr:nvSpPr>
        <xdr:cNvPr id="223" name="n_1mainValue【橋りょう・トンネル】&#10;一人当たり有形固定資産（償却資産）額"/>
        <xdr:cNvSpPr txBox="1"/>
      </xdr:nvSpPr>
      <xdr:spPr>
        <a:xfrm>
          <a:off x="9327095" y="11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76961</xdr:rowOff>
    </xdr:from>
    <xdr:ext cx="599010" cy="259045"/>
    <xdr:sp macro="" textlink="">
      <xdr:nvSpPr>
        <xdr:cNvPr id="224" name="n_2mainValue【橋りょう・トンネル】&#10;一人当たり有形固定資産（償却資産）額"/>
        <xdr:cNvSpPr txBox="1"/>
      </xdr:nvSpPr>
      <xdr:spPr>
        <a:xfrm>
          <a:off x="8450795" y="1104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5" name="正方形/長方形 22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6" name="正方形/長方形 22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7" name="正方形/長方形 22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8" name="正方形/長方形 22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9" name="正方形/長方形 22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0" name="正方形/長方形 22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1" name="正方形/長方形 23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2" name="正方形/長方形 23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3" name="テキスト ボックス 23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4" name="直線コネクタ 23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5" name="テキスト ボックス 23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6" name="直線コネクタ 23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7" name="テキスト ボックス 23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8" name="直線コネクタ 23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9" name="テキスト ボックス 23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0" name="直線コネクタ 23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1" name="テキスト ボックス 24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2" name="直線コネクタ 24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3" name="テキスト ボックス 24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4" name="直線コネクタ 24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5" name="テキスト ボックス 24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6" name="直線コネクタ 24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7" name="テキスト ボックス 24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116205</xdr:rowOff>
    </xdr:from>
    <xdr:to>
      <xdr:col>24</xdr:col>
      <xdr:colOff>62865</xdr:colOff>
      <xdr:row>86</xdr:row>
      <xdr:rowOff>20955</xdr:rowOff>
    </xdr:to>
    <xdr:cxnSp macro="">
      <xdr:nvCxnSpPr>
        <xdr:cNvPr id="249" name="直線コネクタ 248"/>
        <xdr:cNvCxnSpPr/>
      </xdr:nvCxnSpPr>
      <xdr:spPr>
        <a:xfrm flipV="1">
          <a:off x="4634865" y="13489305"/>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24782</xdr:rowOff>
    </xdr:from>
    <xdr:ext cx="405111" cy="259045"/>
    <xdr:sp macro="" textlink="">
      <xdr:nvSpPr>
        <xdr:cNvPr id="250" name="【公営住宅】&#10;有形固定資産減価償却率最小値テキスト"/>
        <xdr:cNvSpPr txBox="1"/>
      </xdr:nvSpPr>
      <xdr:spPr>
        <a:xfrm>
          <a:off x="4673600" y="1476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20955</xdr:rowOff>
    </xdr:from>
    <xdr:to>
      <xdr:col>24</xdr:col>
      <xdr:colOff>152400</xdr:colOff>
      <xdr:row>86</xdr:row>
      <xdr:rowOff>20955</xdr:rowOff>
    </xdr:to>
    <xdr:cxnSp macro="">
      <xdr:nvCxnSpPr>
        <xdr:cNvPr id="251" name="直線コネクタ 250"/>
        <xdr:cNvCxnSpPr/>
      </xdr:nvCxnSpPr>
      <xdr:spPr>
        <a:xfrm>
          <a:off x="4546600" y="1476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62882</xdr:rowOff>
    </xdr:from>
    <xdr:ext cx="405111" cy="259045"/>
    <xdr:sp macro="" textlink="">
      <xdr:nvSpPr>
        <xdr:cNvPr id="252" name="【公営住宅】&#10;有形固定資産減価償却率最大値テキスト"/>
        <xdr:cNvSpPr txBox="1"/>
      </xdr:nvSpPr>
      <xdr:spPr>
        <a:xfrm>
          <a:off x="4673600"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116205</xdr:rowOff>
    </xdr:from>
    <xdr:to>
      <xdr:col>24</xdr:col>
      <xdr:colOff>152400</xdr:colOff>
      <xdr:row>78</xdr:row>
      <xdr:rowOff>116205</xdr:rowOff>
    </xdr:to>
    <xdr:cxnSp macro="">
      <xdr:nvCxnSpPr>
        <xdr:cNvPr id="253" name="直線コネクタ 252"/>
        <xdr:cNvCxnSpPr/>
      </xdr:nvCxnSpPr>
      <xdr:spPr>
        <a:xfrm>
          <a:off x="4546600" y="1348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93997</xdr:rowOff>
    </xdr:from>
    <xdr:ext cx="405111" cy="259045"/>
    <xdr:sp macro="" textlink="">
      <xdr:nvSpPr>
        <xdr:cNvPr id="254" name="【公営住宅】&#10;有形固定資産減価償却率平均値テキスト"/>
        <xdr:cNvSpPr txBox="1"/>
      </xdr:nvSpPr>
      <xdr:spPr>
        <a:xfrm>
          <a:off x="4673600" y="13638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71120</xdr:rowOff>
    </xdr:from>
    <xdr:to>
      <xdr:col>24</xdr:col>
      <xdr:colOff>114300</xdr:colOff>
      <xdr:row>81</xdr:row>
      <xdr:rowOff>1270</xdr:rowOff>
    </xdr:to>
    <xdr:sp macro="" textlink="">
      <xdr:nvSpPr>
        <xdr:cNvPr id="255" name="フローチャート: 判断 254"/>
        <xdr:cNvSpPr/>
      </xdr:nvSpPr>
      <xdr:spPr>
        <a:xfrm>
          <a:off x="45847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19686</xdr:rowOff>
    </xdr:from>
    <xdr:to>
      <xdr:col>20</xdr:col>
      <xdr:colOff>38100</xdr:colOff>
      <xdr:row>81</xdr:row>
      <xdr:rowOff>121286</xdr:rowOff>
    </xdr:to>
    <xdr:sp macro="" textlink="">
      <xdr:nvSpPr>
        <xdr:cNvPr id="256" name="フローチャート: 判断 255"/>
        <xdr:cNvSpPr/>
      </xdr:nvSpPr>
      <xdr:spPr>
        <a:xfrm>
          <a:off x="3746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143511</xdr:rowOff>
    </xdr:from>
    <xdr:to>
      <xdr:col>15</xdr:col>
      <xdr:colOff>101600</xdr:colOff>
      <xdr:row>81</xdr:row>
      <xdr:rowOff>73661</xdr:rowOff>
    </xdr:to>
    <xdr:sp macro="" textlink="">
      <xdr:nvSpPr>
        <xdr:cNvPr id="257" name="フローチャート: 判断 256"/>
        <xdr:cNvSpPr/>
      </xdr:nvSpPr>
      <xdr:spPr>
        <a:xfrm>
          <a:off x="2857500" y="1385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63" name="楕円 262"/>
        <xdr:cNvSpPr/>
      </xdr:nvSpPr>
      <xdr:spPr>
        <a:xfrm>
          <a:off x="4584700" y="1402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118127</xdr:rowOff>
    </xdr:from>
    <xdr:ext cx="405111" cy="259045"/>
    <xdr:sp macro="" textlink="">
      <xdr:nvSpPr>
        <xdr:cNvPr id="264" name="【公営住宅】&#10;有形固定資産減価償却率該当値テキスト"/>
        <xdr:cNvSpPr txBox="1"/>
      </xdr:nvSpPr>
      <xdr:spPr>
        <a:xfrm>
          <a:off x="4673600"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15875</xdr:rowOff>
    </xdr:from>
    <xdr:to>
      <xdr:col>20</xdr:col>
      <xdr:colOff>38100</xdr:colOff>
      <xdr:row>82</xdr:row>
      <xdr:rowOff>117475</xdr:rowOff>
    </xdr:to>
    <xdr:sp macro="" textlink="">
      <xdr:nvSpPr>
        <xdr:cNvPr id="265" name="楕円 264"/>
        <xdr:cNvSpPr/>
      </xdr:nvSpPr>
      <xdr:spPr>
        <a:xfrm>
          <a:off x="3746500" y="1407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19050</xdr:rowOff>
    </xdr:from>
    <xdr:to>
      <xdr:col>24</xdr:col>
      <xdr:colOff>63500</xdr:colOff>
      <xdr:row>82</xdr:row>
      <xdr:rowOff>66675</xdr:rowOff>
    </xdr:to>
    <xdr:cxnSp macro="">
      <xdr:nvCxnSpPr>
        <xdr:cNvPr id="266" name="直線コネクタ 265"/>
        <xdr:cNvCxnSpPr/>
      </xdr:nvCxnSpPr>
      <xdr:spPr>
        <a:xfrm flipV="1">
          <a:off x="3797300" y="1407795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13970</xdr:rowOff>
    </xdr:from>
    <xdr:to>
      <xdr:col>15</xdr:col>
      <xdr:colOff>101600</xdr:colOff>
      <xdr:row>82</xdr:row>
      <xdr:rowOff>115570</xdr:rowOff>
    </xdr:to>
    <xdr:sp macro="" textlink="">
      <xdr:nvSpPr>
        <xdr:cNvPr id="267" name="楕円 266"/>
        <xdr:cNvSpPr/>
      </xdr:nvSpPr>
      <xdr:spPr>
        <a:xfrm>
          <a:off x="2857500" y="1407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64770</xdr:rowOff>
    </xdr:from>
    <xdr:to>
      <xdr:col>19</xdr:col>
      <xdr:colOff>177800</xdr:colOff>
      <xdr:row>82</xdr:row>
      <xdr:rowOff>66675</xdr:rowOff>
    </xdr:to>
    <xdr:cxnSp macro="">
      <xdr:nvCxnSpPr>
        <xdr:cNvPr id="268" name="直線コネクタ 267"/>
        <xdr:cNvCxnSpPr/>
      </xdr:nvCxnSpPr>
      <xdr:spPr>
        <a:xfrm>
          <a:off x="2908300" y="141236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137813</xdr:rowOff>
    </xdr:from>
    <xdr:ext cx="405111" cy="259045"/>
    <xdr:sp macro="" textlink="">
      <xdr:nvSpPr>
        <xdr:cNvPr id="269" name="n_1aveValue【公営住宅】&#10;有形固定資産減価償却率"/>
        <xdr:cNvSpPr txBox="1"/>
      </xdr:nvSpPr>
      <xdr:spPr>
        <a:xfrm>
          <a:off x="35820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90188</xdr:rowOff>
    </xdr:from>
    <xdr:ext cx="405111" cy="259045"/>
    <xdr:sp macro="" textlink="">
      <xdr:nvSpPr>
        <xdr:cNvPr id="270" name="n_2aveValue【公営住宅】&#10;有形固定資産減価償却率"/>
        <xdr:cNvSpPr txBox="1"/>
      </xdr:nvSpPr>
      <xdr:spPr>
        <a:xfrm>
          <a:off x="2705744" y="1363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108602</xdr:rowOff>
    </xdr:from>
    <xdr:ext cx="405111" cy="259045"/>
    <xdr:sp macro="" textlink="">
      <xdr:nvSpPr>
        <xdr:cNvPr id="271" name="n_1mainValue【公営住宅】&#10;有形固定資産減価償却率"/>
        <xdr:cNvSpPr txBox="1"/>
      </xdr:nvSpPr>
      <xdr:spPr>
        <a:xfrm>
          <a:off x="3582044" y="1416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106697</xdr:rowOff>
    </xdr:from>
    <xdr:ext cx="405111" cy="259045"/>
    <xdr:sp macro="" textlink="">
      <xdr:nvSpPr>
        <xdr:cNvPr id="272" name="n_2mainValue【公営住宅】&#10;有形固定資産減価償却率"/>
        <xdr:cNvSpPr txBox="1"/>
      </xdr:nvSpPr>
      <xdr:spPr>
        <a:xfrm>
          <a:off x="2705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4" name="テキスト ボックス 29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42481</xdr:rowOff>
    </xdr:from>
    <xdr:to>
      <xdr:col>54</xdr:col>
      <xdr:colOff>189865</xdr:colOff>
      <xdr:row>86</xdr:row>
      <xdr:rowOff>76963</xdr:rowOff>
    </xdr:to>
    <xdr:cxnSp macro="">
      <xdr:nvCxnSpPr>
        <xdr:cNvPr id="296" name="直線コネクタ 295"/>
        <xdr:cNvCxnSpPr/>
      </xdr:nvCxnSpPr>
      <xdr:spPr>
        <a:xfrm flipV="1">
          <a:off x="10476865" y="13244131"/>
          <a:ext cx="0" cy="157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80790</xdr:rowOff>
    </xdr:from>
    <xdr:ext cx="469744" cy="259045"/>
    <xdr:sp macro="" textlink="">
      <xdr:nvSpPr>
        <xdr:cNvPr id="297" name="【公営住宅】&#10;一人当たり面積最小値テキスト"/>
        <xdr:cNvSpPr txBox="1"/>
      </xdr:nvSpPr>
      <xdr:spPr>
        <a:xfrm>
          <a:off x="10515600" y="1482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76963</xdr:rowOff>
    </xdr:from>
    <xdr:to>
      <xdr:col>55</xdr:col>
      <xdr:colOff>88900</xdr:colOff>
      <xdr:row>86</xdr:row>
      <xdr:rowOff>76963</xdr:rowOff>
    </xdr:to>
    <xdr:cxnSp macro="">
      <xdr:nvCxnSpPr>
        <xdr:cNvPr id="298" name="直線コネクタ 297"/>
        <xdr:cNvCxnSpPr/>
      </xdr:nvCxnSpPr>
      <xdr:spPr>
        <a:xfrm>
          <a:off x="10388600" y="1482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160608</xdr:rowOff>
    </xdr:from>
    <xdr:ext cx="469744" cy="259045"/>
    <xdr:sp macro="" textlink="">
      <xdr:nvSpPr>
        <xdr:cNvPr id="299" name="【公営住宅】&#10;一人当たり面積最大値テキスト"/>
        <xdr:cNvSpPr txBox="1"/>
      </xdr:nvSpPr>
      <xdr:spPr>
        <a:xfrm>
          <a:off x="10515600" y="13019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42481</xdr:rowOff>
    </xdr:from>
    <xdr:to>
      <xdr:col>55</xdr:col>
      <xdr:colOff>88900</xdr:colOff>
      <xdr:row>77</xdr:row>
      <xdr:rowOff>42481</xdr:rowOff>
    </xdr:to>
    <xdr:cxnSp macro="">
      <xdr:nvCxnSpPr>
        <xdr:cNvPr id="300" name="直線コネクタ 299"/>
        <xdr:cNvCxnSpPr/>
      </xdr:nvCxnSpPr>
      <xdr:spPr>
        <a:xfrm>
          <a:off x="10388600" y="1324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145051</xdr:rowOff>
    </xdr:from>
    <xdr:ext cx="469744" cy="259045"/>
    <xdr:sp macro="" textlink="">
      <xdr:nvSpPr>
        <xdr:cNvPr id="301" name="【公営住宅】&#10;一人当たり面積平均値テキスト"/>
        <xdr:cNvSpPr txBox="1"/>
      </xdr:nvSpPr>
      <xdr:spPr>
        <a:xfrm>
          <a:off x="10515600" y="14375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122174</xdr:rowOff>
    </xdr:from>
    <xdr:to>
      <xdr:col>55</xdr:col>
      <xdr:colOff>50800</xdr:colOff>
      <xdr:row>85</xdr:row>
      <xdr:rowOff>52324</xdr:rowOff>
    </xdr:to>
    <xdr:sp macro="" textlink="">
      <xdr:nvSpPr>
        <xdr:cNvPr id="302" name="フローチャート: 判断 301"/>
        <xdr:cNvSpPr/>
      </xdr:nvSpPr>
      <xdr:spPr>
        <a:xfrm>
          <a:off x="104267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150940</xdr:rowOff>
    </xdr:from>
    <xdr:to>
      <xdr:col>50</xdr:col>
      <xdr:colOff>165100</xdr:colOff>
      <xdr:row>85</xdr:row>
      <xdr:rowOff>81090</xdr:rowOff>
    </xdr:to>
    <xdr:sp macro="" textlink="">
      <xdr:nvSpPr>
        <xdr:cNvPr id="303" name="フローチャート: 判断 302"/>
        <xdr:cNvSpPr/>
      </xdr:nvSpPr>
      <xdr:spPr>
        <a:xfrm>
          <a:off x="9588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83313</xdr:rowOff>
    </xdr:from>
    <xdr:to>
      <xdr:col>46</xdr:col>
      <xdr:colOff>38100</xdr:colOff>
      <xdr:row>85</xdr:row>
      <xdr:rowOff>13463</xdr:rowOff>
    </xdr:to>
    <xdr:sp macro="" textlink="">
      <xdr:nvSpPr>
        <xdr:cNvPr id="304" name="フローチャート: 判断 303"/>
        <xdr:cNvSpPr/>
      </xdr:nvSpPr>
      <xdr:spPr>
        <a:xfrm>
          <a:off x="8699500" y="1448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5" name="テキスト ボックス 30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6" name="テキスト ボックス 30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7" name="テキスト ボックス 30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8" name="テキスト ボックス 30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9" name="テキスト ボックス 30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116650</xdr:rowOff>
    </xdr:from>
    <xdr:to>
      <xdr:col>55</xdr:col>
      <xdr:colOff>50800</xdr:colOff>
      <xdr:row>86</xdr:row>
      <xdr:rowOff>46800</xdr:rowOff>
    </xdr:to>
    <xdr:sp macro="" textlink="">
      <xdr:nvSpPr>
        <xdr:cNvPr id="310" name="楕円 309"/>
        <xdr:cNvSpPr/>
      </xdr:nvSpPr>
      <xdr:spPr>
        <a:xfrm>
          <a:off x="10426700" y="1468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31577</xdr:rowOff>
    </xdr:from>
    <xdr:ext cx="469744" cy="259045"/>
    <xdr:sp macro="" textlink="">
      <xdr:nvSpPr>
        <xdr:cNvPr id="311" name="【公営住宅】&#10;一人当たり面積該当値テキスト"/>
        <xdr:cNvSpPr txBox="1"/>
      </xdr:nvSpPr>
      <xdr:spPr>
        <a:xfrm>
          <a:off x="10515600" y="1460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116650</xdr:rowOff>
    </xdr:from>
    <xdr:to>
      <xdr:col>50</xdr:col>
      <xdr:colOff>165100</xdr:colOff>
      <xdr:row>86</xdr:row>
      <xdr:rowOff>46800</xdr:rowOff>
    </xdr:to>
    <xdr:sp macro="" textlink="">
      <xdr:nvSpPr>
        <xdr:cNvPr id="312" name="楕円 311"/>
        <xdr:cNvSpPr/>
      </xdr:nvSpPr>
      <xdr:spPr>
        <a:xfrm>
          <a:off x="9588500" y="1468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167450</xdr:rowOff>
    </xdr:from>
    <xdr:to>
      <xdr:col>55</xdr:col>
      <xdr:colOff>0</xdr:colOff>
      <xdr:row>85</xdr:row>
      <xdr:rowOff>167450</xdr:rowOff>
    </xdr:to>
    <xdr:cxnSp macro="">
      <xdr:nvCxnSpPr>
        <xdr:cNvPr id="313" name="直線コネクタ 312"/>
        <xdr:cNvCxnSpPr/>
      </xdr:nvCxnSpPr>
      <xdr:spPr>
        <a:xfrm>
          <a:off x="9639300" y="14740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117030</xdr:rowOff>
    </xdr:from>
    <xdr:to>
      <xdr:col>46</xdr:col>
      <xdr:colOff>38100</xdr:colOff>
      <xdr:row>86</xdr:row>
      <xdr:rowOff>47180</xdr:rowOff>
    </xdr:to>
    <xdr:sp macro="" textlink="">
      <xdr:nvSpPr>
        <xdr:cNvPr id="314" name="楕円 313"/>
        <xdr:cNvSpPr/>
      </xdr:nvSpPr>
      <xdr:spPr>
        <a:xfrm>
          <a:off x="8699500" y="1469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167450</xdr:rowOff>
    </xdr:from>
    <xdr:to>
      <xdr:col>50</xdr:col>
      <xdr:colOff>114300</xdr:colOff>
      <xdr:row>85</xdr:row>
      <xdr:rowOff>167830</xdr:rowOff>
    </xdr:to>
    <xdr:cxnSp macro="">
      <xdr:nvCxnSpPr>
        <xdr:cNvPr id="315" name="直線コネクタ 314"/>
        <xdr:cNvCxnSpPr/>
      </xdr:nvCxnSpPr>
      <xdr:spPr>
        <a:xfrm flipV="1">
          <a:off x="8750300" y="14740700"/>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97617</xdr:rowOff>
    </xdr:from>
    <xdr:ext cx="469744" cy="259045"/>
    <xdr:sp macro="" textlink="">
      <xdr:nvSpPr>
        <xdr:cNvPr id="316" name="n_1aveValue【公営住宅】&#10;一人当たり面積"/>
        <xdr:cNvSpPr txBox="1"/>
      </xdr:nvSpPr>
      <xdr:spPr>
        <a:xfrm>
          <a:off x="9391727" y="1432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29990</xdr:rowOff>
    </xdr:from>
    <xdr:ext cx="469744" cy="259045"/>
    <xdr:sp macro="" textlink="">
      <xdr:nvSpPr>
        <xdr:cNvPr id="317" name="n_2aveValue【公営住宅】&#10;一人当たり面積"/>
        <xdr:cNvSpPr txBox="1"/>
      </xdr:nvSpPr>
      <xdr:spPr>
        <a:xfrm>
          <a:off x="8515427" y="1426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37927</xdr:rowOff>
    </xdr:from>
    <xdr:ext cx="469744" cy="259045"/>
    <xdr:sp macro="" textlink="">
      <xdr:nvSpPr>
        <xdr:cNvPr id="318" name="n_1mainValue【公営住宅】&#10;一人当たり面積"/>
        <xdr:cNvSpPr txBox="1"/>
      </xdr:nvSpPr>
      <xdr:spPr>
        <a:xfrm>
          <a:off x="9391727" y="1478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38307</xdr:rowOff>
    </xdr:from>
    <xdr:ext cx="469744" cy="259045"/>
    <xdr:sp macro="" textlink="">
      <xdr:nvSpPr>
        <xdr:cNvPr id="319" name="n_2mainValue【公営住宅】&#10;一人当たり面積"/>
        <xdr:cNvSpPr txBox="1"/>
      </xdr:nvSpPr>
      <xdr:spPr>
        <a:xfrm>
          <a:off x="8515427" y="14783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0" name="正方形/長方形 31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1" name="正方形/長方形 32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2" name="正方形/長方形 32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3" name="正方形/長方形 32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4" name="正方形/長方形 32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5" name="正方形/長方形 32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6" name="正方形/長方形 32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7" name="正方形/長方形 32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8" name="正方形/長方形 32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9" name="正方形/長方形 32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0" name="正方形/長方形 32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1" name="正方形/長方形 33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2" name="正方形/長方形 33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3" name="正方形/長方形 33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4" name="正方形/長方形 33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5" name="正方形/長方形 33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6" name="正方形/長方形 33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7" name="正方形/長方形 33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8" name="正方形/長方形 33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9" name="正方形/長方形 33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0" name="正方形/長方形 33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1" name="正方形/長方形 34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2" name="正方形/長方形 34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3" name="正方形/長方形 34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44" name="正方形/長方形 3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5" name="正方形/長方形 3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6" name="正方形/長方形 3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7" name="正方形/長方形 3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8" name="正方形/長方形 3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9" name="正方形/長方形 3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0" name="正方形/長方形 3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1" name="正方形/長方形 35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52" name="正方形/長方形 35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53" name="正方形/長方形 35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54" name="正方形/長方形 35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55" name="正方形/長方形 35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56" name="正方形/長方形 35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57" name="正方形/長方形 35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58" name="正方形/長方形 35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59" name="正方形/長方形 35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60" name="テキスト ボックス 35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61" name="直線コネクタ 36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362" name="テキスト ボックス 361"/>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63" name="直線コネクタ 36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364" name="テキスト ボックス 36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65" name="直線コネクタ 36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66" name="テキスト ボックス 36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67" name="直線コネクタ 36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68" name="テキスト ボックス 36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69" name="直線コネクタ 36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70" name="テキスト ボックス 36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71" name="直線コネクタ 37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72" name="テキスト ボックス 37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73" name="直線コネクタ 37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374" name="テキスト ボックス 37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75" name="直線コネクタ 3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376" name="テキスト ボックス 37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7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29391</xdr:rowOff>
    </xdr:from>
    <xdr:to>
      <xdr:col>85</xdr:col>
      <xdr:colOff>126364</xdr:colOff>
      <xdr:row>64</xdr:row>
      <xdr:rowOff>146957</xdr:rowOff>
    </xdr:to>
    <xdr:cxnSp macro="">
      <xdr:nvCxnSpPr>
        <xdr:cNvPr id="378" name="直線コネクタ 377"/>
        <xdr:cNvCxnSpPr/>
      </xdr:nvCxnSpPr>
      <xdr:spPr>
        <a:xfrm flipV="1">
          <a:off x="16318864" y="9630591"/>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150784</xdr:rowOff>
    </xdr:from>
    <xdr:ext cx="405111" cy="259045"/>
    <xdr:sp macro="" textlink="">
      <xdr:nvSpPr>
        <xdr:cNvPr id="379" name="【学校施設】&#10;有形固定資産減価償却率最小値テキスト"/>
        <xdr:cNvSpPr txBox="1"/>
      </xdr:nvSpPr>
      <xdr:spPr>
        <a:xfrm>
          <a:off x="16357600" y="1112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146957</xdr:rowOff>
    </xdr:from>
    <xdr:to>
      <xdr:col>86</xdr:col>
      <xdr:colOff>25400</xdr:colOff>
      <xdr:row>64</xdr:row>
      <xdr:rowOff>146957</xdr:rowOff>
    </xdr:to>
    <xdr:cxnSp macro="">
      <xdr:nvCxnSpPr>
        <xdr:cNvPr id="380" name="直線コネクタ 379"/>
        <xdr:cNvCxnSpPr/>
      </xdr:nvCxnSpPr>
      <xdr:spPr>
        <a:xfrm>
          <a:off x="16230600" y="1111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147518</xdr:rowOff>
    </xdr:from>
    <xdr:ext cx="405111" cy="259045"/>
    <xdr:sp macro="" textlink="">
      <xdr:nvSpPr>
        <xdr:cNvPr id="381" name="【学校施設】&#10;有形固定資産減価償却率最大値テキスト"/>
        <xdr:cNvSpPr txBox="1"/>
      </xdr:nvSpPr>
      <xdr:spPr>
        <a:xfrm>
          <a:off x="16357600" y="9405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29391</xdr:rowOff>
    </xdr:from>
    <xdr:to>
      <xdr:col>86</xdr:col>
      <xdr:colOff>25400</xdr:colOff>
      <xdr:row>56</xdr:row>
      <xdr:rowOff>29391</xdr:rowOff>
    </xdr:to>
    <xdr:cxnSp macro="">
      <xdr:nvCxnSpPr>
        <xdr:cNvPr id="382" name="直線コネクタ 381"/>
        <xdr:cNvCxnSpPr/>
      </xdr:nvCxnSpPr>
      <xdr:spPr>
        <a:xfrm>
          <a:off x="16230600" y="9630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17434</xdr:rowOff>
    </xdr:from>
    <xdr:ext cx="405111" cy="259045"/>
    <xdr:sp macro="" textlink="">
      <xdr:nvSpPr>
        <xdr:cNvPr id="383" name="【学校施設】&#10;有形固定資産減価償却率平均値テキスト"/>
        <xdr:cNvSpPr txBox="1"/>
      </xdr:nvSpPr>
      <xdr:spPr>
        <a:xfrm>
          <a:off x="163576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39007</xdr:rowOff>
    </xdr:from>
    <xdr:to>
      <xdr:col>85</xdr:col>
      <xdr:colOff>177800</xdr:colOff>
      <xdr:row>59</xdr:row>
      <xdr:rowOff>140607</xdr:rowOff>
    </xdr:to>
    <xdr:sp macro="" textlink="">
      <xdr:nvSpPr>
        <xdr:cNvPr id="384" name="フローチャート: 判断 383"/>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83094</xdr:rowOff>
    </xdr:from>
    <xdr:to>
      <xdr:col>81</xdr:col>
      <xdr:colOff>101600</xdr:colOff>
      <xdr:row>59</xdr:row>
      <xdr:rowOff>13244</xdr:rowOff>
    </xdr:to>
    <xdr:sp macro="" textlink="">
      <xdr:nvSpPr>
        <xdr:cNvPr id="385" name="フローチャート: 判断 384"/>
        <xdr:cNvSpPr/>
      </xdr:nvSpPr>
      <xdr:spPr>
        <a:xfrm>
          <a:off x="15430500" y="1002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125549</xdr:rowOff>
    </xdr:from>
    <xdr:to>
      <xdr:col>76</xdr:col>
      <xdr:colOff>165100</xdr:colOff>
      <xdr:row>59</xdr:row>
      <xdr:rowOff>55699</xdr:rowOff>
    </xdr:to>
    <xdr:sp macro="" textlink="">
      <xdr:nvSpPr>
        <xdr:cNvPr id="386" name="フローチャート: 判断 385"/>
        <xdr:cNvSpPr/>
      </xdr:nvSpPr>
      <xdr:spPr>
        <a:xfrm>
          <a:off x="14541500" y="1006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87" name="テキスト ボックス 38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88" name="テキスト ボックス 38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89" name="テキスト ボックス 38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90" name="テキスト ボックス 38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91" name="テキスト ボックス 39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96157</xdr:rowOff>
    </xdr:from>
    <xdr:to>
      <xdr:col>85</xdr:col>
      <xdr:colOff>177800</xdr:colOff>
      <xdr:row>57</xdr:row>
      <xdr:rowOff>26307</xdr:rowOff>
    </xdr:to>
    <xdr:sp macro="" textlink="">
      <xdr:nvSpPr>
        <xdr:cNvPr id="392" name="楕円 391"/>
        <xdr:cNvSpPr/>
      </xdr:nvSpPr>
      <xdr:spPr>
        <a:xfrm>
          <a:off x="16268700" y="96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11084</xdr:rowOff>
    </xdr:from>
    <xdr:ext cx="405111" cy="259045"/>
    <xdr:sp macro="" textlink="">
      <xdr:nvSpPr>
        <xdr:cNvPr id="393" name="【学校施設】&#10;有形固定資産減価償却率該当値テキスト"/>
        <xdr:cNvSpPr txBox="1"/>
      </xdr:nvSpPr>
      <xdr:spPr>
        <a:xfrm>
          <a:off x="16357600" y="9612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140244</xdr:rowOff>
    </xdr:from>
    <xdr:to>
      <xdr:col>81</xdr:col>
      <xdr:colOff>101600</xdr:colOff>
      <xdr:row>56</xdr:row>
      <xdr:rowOff>70394</xdr:rowOff>
    </xdr:to>
    <xdr:sp macro="" textlink="">
      <xdr:nvSpPr>
        <xdr:cNvPr id="394" name="楕円 393"/>
        <xdr:cNvSpPr/>
      </xdr:nvSpPr>
      <xdr:spPr>
        <a:xfrm>
          <a:off x="15430500" y="956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19594</xdr:rowOff>
    </xdr:from>
    <xdr:to>
      <xdr:col>85</xdr:col>
      <xdr:colOff>127000</xdr:colOff>
      <xdr:row>56</xdr:row>
      <xdr:rowOff>146957</xdr:rowOff>
    </xdr:to>
    <xdr:cxnSp macro="">
      <xdr:nvCxnSpPr>
        <xdr:cNvPr id="395" name="直線コネクタ 394"/>
        <xdr:cNvCxnSpPr/>
      </xdr:nvCxnSpPr>
      <xdr:spPr>
        <a:xfrm>
          <a:off x="15481300" y="9620794"/>
          <a:ext cx="8382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146776</xdr:rowOff>
    </xdr:from>
    <xdr:to>
      <xdr:col>76</xdr:col>
      <xdr:colOff>165100</xdr:colOff>
      <xdr:row>56</xdr:row>
      <xdr:rowOff>76926</xdr:rowOff>
    </xdr:to>
    <xdr:sp macro="" textlink="">
      <xdr:nvSpPr>
        <xdr:cNvPr id="396" name="楕円 395"/>
        <xdr:cNvSpPr/>
      </xdr:nvSpPr>
      <xdr:spPr>
        <a:xfrm>
          <a:off x="14541500" y="957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19594</xdr:rowOff>
    </xdr:from>
    <xdr:to>
      <xdr:col>81</xdr:col>
      <xdr:colOff>50800</xdr:colOff>
      <xdr:row>56</xdr:row>
      <xdr:rowOff>26126</xdr:rowOff>
    </xdr:to>
    <xdr:cxnSp macro="">
      <xdr:nvCxnSpPr>
        <xdr:cNvPr id="397" name="直線コネクタ 396"/>
        <xdr:cNvCxnSpPr/>
      </xdr:nvCxnSpPr>
      <xdr:spPr>
        <a:xfrm flipV="1">
          <a:off x="14592300" y="962079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4371</xdr:rowOff>
    </xdr:from>
    <xdr:ext cx="405111" cy="259045"/>
    <xdr:sp macro="" textlink="">
      <xdr:nvSpPr>
        <xdr:cNvPr id="398" name="n_1aveValue【学校施設】&#10;有形固定資産減価償却率"/>
        <xdr:cNvSpPr txBox="1"/>
      </xdr:nvSpPr>
      <xdr:spPr>
        <a:xfrm>
          <a:off x="152660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46826</xdr:rowOff>
    </xdr:from>
    <xdr:ext cx="405111" cy="259045"/>
    <xdr:sp macro="" textlink="">
      <xdr:nvSpPr>
        <xdr:cNvPr id="399" name="n_2aveValue【学校施設】&#10;有形固定資産減価償却率"/>
        <xdr:cNvSpPr txBox="1"/>
      </xdr:nvSpPr>
      <xdr:spPr>
        <a:xfrm>
          <a:off x="14389744" y="10162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86921</xdr:rowOff>
    </xdr:from>
    <xdr:ext cx="405111" cy="259045"/>
    <xdr:sp macro="" textlink="">
      <xdr:nvSpPr>
        <xdr:cNvPr id="400" name="n_1mainValue【学校施設】&#10;有形固定資産減価償却率"/>
        <xdr:cNvSpPr txBox="1"/>
      </xdr:nvSpPr>
      <xdr:spPr>
        <a:xfrm>
          <a:off x="15266044" y="9345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93453</xdr:rowOff>
    </xdr:from>
    <xdr:ext cx="405111" cy="259045"/>
    <xdr:sp macro="" textlink="">
      <xdr:nvSpPr>
        <xdr:cNvPr id="401" name="n_2mainValue【学校施設】&#10;有形固定資産減価償却率"/>
        <xdr:cNvSpPr txBox="1"/>
      </xdr:nvSpPr>
      <xdr:spPr>
        <a:xfrm>
          <a:off x="14389744" y="935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02" name="正方形/長方形 40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3" name="正方形/長方形 40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4" name="正方形/長方形 40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5" name="正方形/長方形 40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6" name="正方形/長方形 40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7" name="正方形/長方形 40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8" name="正方形/長方形 40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9" name="正方形/長方形 40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10" name="テキスト ボックス 40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11" name="直線コネクタ 41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12" name="テキスト ボックス 41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13" name="直線コネクタ 41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14" name="テキスト ボックス 41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15" name="直線コネクタ 41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16" name="テキスト ボックス 41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17" name="直線コネクタ 41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18" name="テキスト ボックス 41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19" name="直線コネクタ 41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20" name="テキスト ボックス 41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21" name="直線コネクタ 4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22" name="テキスト ボックス 4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55321</xdr:rowOff>
    </xdr:from>
    <xdr:to>
      <xdr:col>116</xdr:col>
      <xdr:colOff>62864</xdr:colOff>
      <xdr:row>63</xdr:row>
      <xdr:rowOff>42520</xdr:rowOff>
    </xdr:to>
    <xdr:cxnSp macro="">
      <xdr:nvCxnSpPr>
        <xdr:cNvPr id="424" name="直線コネクタ 423"/>
        <xdr:cNvCxnSpPr/>
      </xdr:nvCxnSpPr>
      <xdr:spPr>
        <a:xfrm flipV="1">
          <a:off x="22160864" y="9485071"/>
          <a:ext cx="0" cy="1358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46347</xdr:rowOff>
    </xdr:from>
    <xdr:ext cx="469744" cy="259045"/>
    <xdr:sp macro="" textlink="">
      <xdr:nvSpPr>
        <xdr:cNvPr id="425" name="【学校施設】&#10;一人当たり面積最小値テキスト"/>
        <xdr:cNvSpPr txBox="1"/>
      </xdr:nvSpPr>
      <xdr:spPr>
        <a:xfrm>
          <a:off x="22199600" y="108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42520</xdr:rowOff>
    </xdr:from>
    <xdr:to>
      <xdr:col>116</xdr:col>
      <xdr:colOff>152400</xdr:colOff>
      <xdr:row>63</xdr:row>
      <xdr:rowOff>42520</xdr:rowOff>
    </xdr:to>
    <xdr:cxnSp macro="">
      <xdr:nvCxnSpPr>
        <xdr:cNvPr id="426" name="直線コネクタ 425"/>
        <xdr:cNvCxnSpPr/>
      </xdr:nvCxnSpPr>
      <xdr:spPr>
        <a:xfrm>
          <a:off x="22072600" y="10843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1998</xdr:rowOff>
    </xdr:from>
    <xdr:ext cx="469744" cy="259045"/>
    <xdr:sp macro="" textlink="">
      <xdr:nvSpPr>
        <xdr:cNvPr id="427" name="【学校施設】&#10;一人当たり面積最大値テキスト"/>
        <xdr:cNvSpPr txBox="1"/>
      </xdr:nvSpPr>
      <xdr:spPr>
        <a:xfrm>
          <a:off x="22199600" y="9260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55321</xdr:rowOff>
    </xdr:from>
    <xdr:to>
      <xdr:col>116</xdr:col>
      <xdr:colOff>152400</xdr:colOff>
      <xdr:row>55</xdr:row>
      <xdr:rowOff>55321</xdr:rowOff>
    </xdr:to>
    <xdr:cxnSp macro="">
      <xdr:nvCxnSpPr>
        <xdr:cNvPr id="428" name="直線コネクタ 427"/>
        <xdr:cNvCxnSpPr/>
      </xdr:nvCxnSpPr>
      <xdr:spPr>
        <a:xfrm>
          <a:off x="22072600" y="948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158056</xdr:rowOff>
    </xdr:from>
    <xdr:ext cx="469744" cy="259045"/>
    <xdr:sp macro="" textlink="">
      <xdr:nvSpPr>
        <xdr:cNvPr id="429" name="【学校施設】&#10;一人当たり面積平均値テキスト"/>
        <xdr:cNvSpPr txBox="1"/>
      </xdr:nvSpPr>
      <xdr:spPr>
        <a:xfrm>
          <a:off x="22199600" y="10445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8179</xdr:rowOff>
    </xdr:from>
    <xdr:to>
      <xdr:col>116</xdr:col>
      <xdr:colOff>114300</xdr:colOff>
      <xdr:row>61</xdr:row>
      <xdr:rowOff>109779</xdr:rowOff>
    </xdr:to>
    <xdr:sp macro="" textlink="">
      <xdr:nvSpPr>
        <xdr:cNvPr id="430" name="フローチャート: 判断 429"/>
        <xdr:cNvSpPr/>
      </xdr:nvSpPr>
      <xdr:spPr>
        <a:xfrm>
          <a:off x="22110700" y="1046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50241</xdr:rowOff>
    </xdr:from>
    <xdr:to>
      <xdr:col>112</xdr:col>
      <xdr:colOff>38100</xdr:colOff>
      <xdr:row>61</xdr:row>
      <xdr:rowOff>151841</xdr:rowOff>
    </xdr:to>
    <xdr:sp macro="" textlink="">
      <xdr:nvSpPr>
        <xdr:cNvPr id="431" name="フローチャート: 判断 430"/>
        <xdr:cNvSpPr/>
      </xdr:nvSpPr>
      <xdr:spPr>
        <a:xfrm>
          <a:off x="21272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112420</xdr:rowOff>
    </xdr:from>
    <xdr:to>
      <xdr:col>107</xdr:col>
      <xdr:colOff>101600</xdr:colOff>
      <xdr:row>62</xdr:row>
      <xdr:rowOff>42570</xdr:rowOff>
    </xdr:to>
    <xdr:sp macro="" textlink="">
      <xdr:nvSpPr>
        <xdr:cNvPr id="432" name="フローチャート: 判断 431"/>
        <xdr:cNvSpPr/>
      </xdr:nvSpPr>
      <xdr:spPr>
        <a:xfrm>
          <a:off x="20383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33" name="テキスト ボックス 43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34" name="テキスト ボックス 43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35" name="テキスト ボックス 43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36" name="テキスト ボックス 43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37" name="テキスト ボックス 43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7265</xdr:rowOff>
    </xdr:from>
    <xdr:to>
      <xdr:col>116</xdr:col>
      <xdr:colOff>114300</xdr:colOff>
      <xdr:row>61</xdr:row>
      <xdr:rowOff>108865</xdr:rowOff>
    </xdr:to>
    <xdr:sp macro="" textlink="">
      <xdr:nvSpPr>
        <xdr:cNvPr id="438" name="楕円 437"/>
        <xdr:cNvSpPr/>
      </xdr:nvSpPr>
      <xdr:spPr>
        <a:xfrm>
          <a:off x="22110700" y="104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30142</xdr:rowOff>
    </xdr:from>
    <xdr:ext cx="469744" cy="259045"/>
    <xdr:sp macro="" textlink="">
      <xdr:nvSpPr>
        <xdr:cNvPr id="439" name="【学校施設】&#10;一人当たり面積該当値テキスト"/>
        <xdr:cNvSpPr txBox="1"/>
      </xdr:nvSpPr>
      <xdr:spPr>
        <a:xfrm>
          <a:off x="22199600" y="1031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7265</xdr:rowOff>
    </xdr:from>
    <xdr:to>
      <xdr:col>112</xdr:col>
      <xdr:colOff>38100</xdr:colOff>
      <xdr:row>61</xdr:row>
      <xdr:rowOff>108865</xdr:rowOff>
    </xdr:to>
    <xdr:sp macro="" textlink="">
      <xdr:nvSpPr>
        <xdr:cNvPr id="440" name="楕円 439"/>
        <xdr:cNvSpPr/>
      </xdr:nvSpPr>
      <xdr:spPr>
        <a:xfrm>
          <a:off x="21272500" y="104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58065</xdr:rowOff>
    </xdr:from>
    <xdr:to>
      <xdr:col>116</xdr:col>
      <xdr:colOff>63500</xdr:colOff>
      <xdr:row>61</xdr:row>
      <xdr:rowOff>58065</xdr:rowOff>
    </xdr:to>
    <xdr:cxnSp macro="">
      <xdr:nvCxnSpPr>
        <xdr:cNvPr id="441" name="直線コネクタ 440"/>
        <xdr:cNvCxnSpPr/>
      </xdr:nvCxnSpPr>
      <xdr:spPr>
        <a:xfrm>
          <a:off x="21323300" y="105165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12294</xdr:rowOff>
    </xdr:from>
    <xdr:to>
      <xdr:col>107</xdr:col>
      <xdr:colOff>101600</xdr:colOff>
      <xdr:row>61</xdr:row>
      <xdr:rowOff>113894</xdr:rowOff>
    </xdr:to>
    <xdr:sp macro="" textlink="">
      <xdr:nvSpPr>
        <xdr:cNvPr id="442" name="楕円 441"/>
        <xdr:cNvSpPr/>
      </xdr:nvSpPr>
      <xdr:spPr>
        <a:xfrm>
          <a:off x="20383500" y="104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58065</xdr:rowOff>
    </xdr:from>
    <xdr:to>
      <xdr:col>111</xdr:col>
      <xdr:colOff>177800</xdr:colOff>
      <xdr:row>61</xdr:row>
      <xdr:rowOff>63094</xdr:rowOff>
    </xdr:to>
    <xdr:cxnSp macro="">
      <xdr:nvCxnSpPr>
        <xdr:cNvPr id="443" name="直線コネクタ 442"/>
        <xdr:cNvCxnSpPr/>
      </xdr:nvCxnSpPr>
      <xdr:spPr>
        <a:xfrm flipV="1">
          <a:off x="20434300" y="1051651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142968</xdr:rowOff>
    </xdr:from>
    <xdr:ext cx="469744" cy="259045"/>
    <xdr:sp macro="" textlink="">
      <xdr:nvSpPr>
        <xdr:cNvPr id="444" name="n_1aveValue【学校施設】&#10;一人当たり面積"/>
        <xdr:cNvSpPr txBox="1"/>
      </xdr:nvSpPr>
      <xdr:spPr>
        <a:xfrm>
          <a:off x="21075727" y="10601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33697</xdr:rowOff>
    </xdr:from>
    <xdr:ext cx="469744" cy="259045"/>
    <xdr:sp macro="" textlink="">
      <xdr:nvSpPr>
        <xdr:cNvPr id="445" name="n_2aveValue【学校施設】&#10;一人当たり面積"/>
        <xdr:cNvSpPr txBox="1"/>
      </xdr:nvSpPr>
      <xdr:spPr>
        <a:xfrm>
          <a:off x="20199427" y="10663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125392</xdr:rowOff>
    </xdr:from>
    <xdr:ext cx="469744" cy="259045"/>
    <xdr:sp macro="" textlink="">
      <xdr:nvSpPr>
        <xdr:cNvPr id="446" name="n_1mainValue【学校施設】&#10;一人当たり面積"/>
        <xdr:cNvSpPr txBox="1"/>
      </xdr:nvSpPr>
      <xdr:spPr>
        <a:xfrm>
          <a:off x="21075727" y="1024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130421</xdr:rowOff>
    </xdr:from>
    <xdr:ext cx="469744" cy="259045"/>
    <xdr:sp macro="" textlink="">
      <xdr:nvSpPr>
        <xdr:cNvPr id="447" name="n_2mainValue【学校施設】&#10;一人当たり面積"/>
        <xdr:cNvSpPr txBox="1"/>
      </xdr:nvSpPr>
      <xdr:spPr>
        <a:xfrm>
          <a:off x="20199427" y="1024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48" name="正方形/長方形 4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9" name="正方形/長方形 4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0" name="正方形/長方形 4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1" name="正方形/長方形 4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2" name="正方形/長方形 4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3" name="正方形/長方形 4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4" name="正方形/長方形 4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5" name="正方形/長方形 45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6" name="正方形/長方形 4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7" name="正方形/長方形 4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8" name="正方形/長方形 4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9" name="正方形/長方形 4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0" name="正方形/長方形 4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1" name="正方形/長方形 4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2" name="正方形/長方形 4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3" name="正方形/長方形 46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4" name="正方形/長方形 4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5" name="正方形/長方形 4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6" name="正方形/長方形 4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7" name="正方形/長方形 4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8" name="正方形/長方形 4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9" name="正方形/長方形 4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0" name="正方形/長方形 4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1" name="正方形/長方形 47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2" name="テキスト ボックス 47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3" name="直線コネクタ 47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474" name="テキスト ボックス 47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475" name="直線コネクタ 474"/>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476" name="テキスト ボックス 475"/>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477" name="直線コネクタ 476"/>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478" name="テキスト ボックス 477"/>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479" name="直線コネクタ 478"/>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480" name="テキスト ボックス 479"/>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481" name="直線コネクタ 480"/>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482" name="テキスト ボックス 481"/>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3" name="直線コネクタ 4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4" name="テキスト ボックス 4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135637</xdr:rowOff>
    </xdr:to>
    <xdr:cxnSp macro="">
      <xdr:nvCxnSpPr>
        <xdr:cNvPr id="486" name="直線コネクタ 485"/>
        <xdr:cNvCxnSpPr/>
      </xdr:nvCxnSpPr>
      <xdr:spPr>
        <a:xfrm flipV="1">
          <a:off x="16318864" y="17312639"/>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139464</xdr:rowOff>
    </xdr:from>
    <xdr:ext cx="405111" cy="259045"/>
    <xdr:sp macro="" textlink="">
      <xdr:nvSpPr>
        <xdr:cNvPr id="487" name="【公民館】&#10;有形固定資産減価償却率最小値テキスト"/>
        <xdr:cNvSpPr txBox="1"/>
      </xdr:nvSpPr>
      <xdr:spPr>
        <a:xfrm>
          <a:off x="16357600" y="18656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135637</xdr:rowOff>
    </xdr:from>
    <xdr:to>
      <xdr:col>86</xdr:col>
      <xdr:colOff>25400</xdr:colOff>
      <xdr:row>108</xdr:row>
      <xdr:rowOff>135637</xdr:rowOff>
    </xdr:to>
    <xdr:cxnSp macro="">
      <xdr:nvCxnSpPr>
        <xdr:cNvPr id="488" name="直線コネクタ 487"/>
        <xdr:cNvCxnSpPr/>
      </xdr:nvCxnSpPr>
      <xdr:spPr>
        <a:xfrm>
          <a:off x="16230600" y="186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489"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490" name="直線コネクタ 489"/>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50564</xdr:rowOff>
    </xdr:from>
    <xdr:ext cx="405111" cy="259045"/>
    <xdr:sp macro="" textlink="">
      <xdr:nvSpPr>
        <xdr:cNvPr id="491" name="【公民館】&#10;有形固定資産減価償却率平均値テキスト"/>
        <xdr:cNvSpPr txBox="1"/>
      </xdr:nvSpPr>
      <xdr:spPr>
        <a:xfrm>
          <a:off x="16357600" y="17709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27687</xdr:rowOff>
    </xdr:from>
    <xdr:to>
      <xdr:col>85</xdr:col>
      <xdr:colOff>177800</xdr:colOff>
      <xdr:row>104</xdr:row>
      <xdr:rowOff>129287</xdr:rowOff>
    </xdr:to>
    <xdr:sp macro="" textlink="">
      <xdr:nvSpPr>
        <xdr:cNvPr id="492" name="フローチャート: 判断 491"/>
        <xdr:cNvSpPr/>
      </xdr:nvSpPr>
      <xdr:spPr>
        <a:xfrm>
          <a:off x="162687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32258</xdr:rowOff>
    </xdr:from>
    <xdr:to>
      <xdr:col>81</xdr:col>
      <xdr:colOff>101600</xdr:colOff>
      <xdr:row>104</xdr:row>
      <xdr:rowOff>133858</xdr:rowOff>
    </xdr:to>
    <xdr:sp macro="" textlink="">
      <xdr:nvSpPr>
        <xdr:cNvPr id="493" name="フローチャート: 判断 492"/>
        <xdr:cNvSpPr/>
      </xdr:nvSpPr>
      <xdr:spPr>
        <a:xfrm>
          <a:off x="15430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32258</xdr:rowOff>
    </xdr:from>
    <xdr:to>
      <xdr:col>76</xdr:col>
      <xdr:colOff>165100</xdr:colOff>
      <xdr:row>104</xdr:row>
      <xdr:rowOff>133858</xdr:rowOff>
    </xdr:to>
    <xdr:sp macro="" textlink="">
      <xdr:nvSpPr>
        <xdr:cNvPr id="494" name="フローチャート: 判断 493"/>
        <xdr:cNvSpPr/>
      </xdr:nvSpPr>
      <xdr:spPr>
        <a:xfrm>
          <a:off x="14541500" y="1786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5" name="テキスト ボックス 4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6" name="テキスト ボックス 4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7" name="テキスト ボックス 4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8" name="テキスト ボックス 4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9" name="テキスト ボックス 4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68835</xdr:rowOff>
    </xdr:from>
    <xdr:to>
      <xdr:col>85</xdr:col>
      <xdr:colOff>177800</xdr:colOff>
      <xdr:row>106</xdr:row>
      <xdr:rowOff>170435</xdr:rowOff>
    </xdr:to>
    <xdr:sp macro="" textlink="">
      <xdr:nvSpPr>
        <xdr:cNvPr id="500" name="楕円 499"/>
        <xdr:cNvSpPr/>
      </xdr:nvSpPr>
      <xdr:spPr>
        <a:xfrm>
          <a:off x="16268700" y="1824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47262</xdr:rowOff>
    </xdr:from>
    <xdr:ext cx="405111" cy="259045"/>
    <xdr:sp macro="" textlink="">
      <xdr:nvSpPr>
        <xdr:cNvPr id="501" name="【公民館】&#10;有形固定資産減価償却率該当値テキスト"/>
        <xdr:cNvSpPr txBox="1"/>
      </xdr:nvSpPr>
      <xdr:spPr>
        <a:xfrm>
          <a:off x="16357600" y="1822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135128</xdr:rowOff>
    </xdr:from>
    <xdr:to>
      <xdr:col>81</xdr:col>
      <xdr:colOff>101600</xdr:colOff>
      <xdr:row>107</xdr:row>
      <xdr:rowOff>65278</xdr:rowOff>
    </xdr:to>
    <xdr:sp macro="" textlink="">
      <xdr:nvSpPr>
        <xdr:cNvPr id="502" name="楕円 501"/>
        <xdr:cNvSpPr/>
      </xdr:nvSpPr>
      <xdr:spPr>
        <a:xfrm>
          <a:off x="15430500" y="183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119635</xdr:rowOff>
    </xdr:from>
    <xdr:to>
      <xdr:col>85</xdr:col>
      <xdr:colOff>127000</xdr:colOff>
      <xdr:row>107</xdr:row>
      <xdr:rowOff>14478</xdr:rowOff>
    </xdr:to>
    <xdr:cxnSp macro="">
      <xdr:nvCxnSpPr>
        <xdr:cNvPr id="503" name="直線コネクタ 502"/>
        <xdr:cNvCxnSpPr/>
      </xdr:nvCxnSpPr>
      <xdr:spPr>
        <a:xfrm flipV="1">
          <a:off x="15481300" y="18293335"/>
          <a:ext cx="8382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504" name="楕円 503"/>
        <xdr:cNvSpPr/>
      </xdr:nvSpPr>
      <xdr:spPr>
        <a:xfrm>
          <a:off x="1454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107</xdr:row>
      <xdr:rowOff>14478</xdr:rowOff>
    </xdr:to>
    <xdr:cxnSp macro="">
      <xdr:nvCxnSpPr>
        <xdr:cNvPr id="505" name="直線コネクタ 504"/>
        <xdr:cNvCxnSpPr/>
      </xdr:nvCxnSpPr>
      <xdr:spPr>
        <a:xfrm>
          <a:off x="14592300" y="1830705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150385</xdr:rowOff>
    </xdr:from>
    <xdr:ext cx="405111" cy="259045"/>
    <xdr:sp macro="" textlink="">
      <xdr:nvSpPr>
        <xdr:cNvPr id="506" name="n_1aveValue【公民館】&#10;有形固定資産減価償却率"/>
        <xdr:cNvSpPr txBox="1"/>
      </xdr:nvSpPr>
      <xdr:spPr>
        <a:xfrm>
          <a:off x="152660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150385</xdr:rowOff>
    </xdr:from>
    <xdr:ext cx="405111" cy="259045"/>
    <xdr:sp macro="" textlink="">
      <xdr:nvSpPr>
        <xdr:cNvPr id="507" name="n_2aveValue【公民館】&#10;有形固定資産減価償却率"/>
        <xdr:cNvSpPr txBox="1"/>
      </xdr:nvSpPr>
      <xdr:spPr>
        <a:xfrm>
          <a:off x="14389744" y="17638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56405</xdr:rowOff>
    </xdr:from>
    <xdr:ext cx="405111" cy="259045"/>
    <xdr:sp macro="" textlink="">
      <xdr:nvSpPr>
        <xdr:cNvPr id="508" name="n_1mainValue【公民館】&#10;有形固定資産減価償却率"/>
        <xdr:cNvSpPr txBox="1"/>
      </xdr:nvSpPr>
      <xdr:spPr>
        <a:xfrm>
          <a:off x="15266044" y="18401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509" name="n_2mainValue【公民館】&#10;有形固定資産減価償却率"/>
        <xdr:cNvSpPr txBox="1"/>
      </xdr:nvSpPr>
      <xdr:spPr>
        <a:xfrm>
          <a:off x="14389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0" name="正方形/長方形 5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1" name="正方形/長方形 5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2" name="正方形/長方形 5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3" name="正方形/長方形 5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4" name="正方形/長方形 5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5" name="正方形/長方形 5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6" name="正方形/長方形 5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7" name="正方形/長方形 5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8" name="テキスト ボックス 5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9" name="直線コネクタ 5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0" name="直線コネクタ 51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1" name="テキスト ボックス 52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22" name="直線コネクタ 52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3" name="テキスト ボックス 52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4" name="直線コネクタ 52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5" name="テキスト ボックス 52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6" name="直線コネクタ 52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7" name="テキスト ボックス 52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8" name="直線コネクタ 52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9" name="テキスト ボックス 52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0" name="直線コネクタ 52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1" name="テキスト ボックス 53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120014</xdr:rowOff>
    </xdr:from>
    <xdr:to>
      <xdr:col>116</xdr:col>
      <xdr:colOff>62864</xdr:colOff>
      <xdr:row>108</xdr:row>
      <xdr:rowOff>112395</xdr:rowOff>
    </xdr:to>
    <xdr:cxnSp macro="">
      <xdr:nvCxnSpPr>
        <xdr:cNvPr id="533" name="直線コネクタ 532"/>
        <xdr:cNvCxnSpPr/>
      </xdr:nvCxnSpPr>
      <xdr:spPr>
        <a:xfrm flipV="1">
          <a:off x="22160864" y="17093564"/>
          <a:ext cx="0" cy="153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116222</xdr:rowOff>
    </xdr:from>
    <xdr:ext cx="469744" cy="259045"/>
    <xdr:sp macro="" textlink="">
      <xdr:nvSpPr>
        <xdr:cNvPr id="534" name="【公民館】&#10;一人当たり面積最小値テキスト"/>
        <xdr:cNvSpPr txBox="1"/>
      </xdr:nvSpPr>
      <xdr:spPr>
        <a:xfrm>
          <a:off x="22199600" y="1863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112395</xdr:rowOff>
    </xdr:from>
    <xdr:to>
      <xdr:col>116</xdr:col>
      <xdr:colOff>152400</xdr:colOff>
      <xdr:row>108</xdr:row>
      <xdr:rowOff>112395</xdr:rowOff>
    </xdr:to>
    <xdr:cxnSp macro="">
      <xdr:nvCxnSpPr>
        <xdr:cNvPr id="535" name="直線コネクタ 534"/>
        <xdr:cNvCxnSpPr/>
      </xdr:nvCxnSpPr>
      <xdr:spPr>
        <a:xfrm>
          <a:off x="22072600" y="18628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66691</xdr:rowOff>
    </xdr:from>
    <xdr:ext cx="469744" cy="259045"/>
    <xdr:sp macro="" textlink="">
      <xdr:nvSpPr>
        <xdr:cNvPr id="536" name="【公民館】&#10;一人当たり面積最大値テキスト"/>
        <xdr:cNvSpPr txBox="1"/>
      </xdr:nvSpPr>
      <xdr:spPr>
        <a:xfrm>
          <a:off x="22199600" y="1686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120014</xdr:rowOff>
    </xdr:from>
    <xdr:to>
      <xdr:col>116</xdr:col>
      <xdr:colOff>152400</xdr:colOff>
      <xdr:row>99</xdr:row>
      <xdr:rowOff>120014</xdr:rowOff>
    </xdr:to>
    <xdr:cxnSp macro="">
      <xdr:nvCxnSpPr>
        <xdr:cNvPr id="537" name="直線コネクタ 536"/>
        <xdr:cNvCxnSpPr/>
      </xdr:nvCxnSpPr>
      <xdr:spPr>
        <a:xfrm>
          <a:off x="22072600" y="1709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95902</xdr:rowOff>
    </xdr:from>
    <xdr:ext cx="469744" cy="259045"/>
    <xdr:sp macro="" textlink="">
      <xdr:nvSpPr>
        <xdr:cNvPr id="538" name="【公民館】&#10;一人当たり面積平均値テキスト"/>
        <xdr:cNvSpPr txBox="1"/>
      </xdr:nvSpPr>
      <xdr:spPr>
        <a:xfrm>
          <a:off x="22199600" y="18098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73025</xdr:rowOff>
    </xdr:from>
    <xdr:to>
      <xdr:col>116</xdr:col>
      <xdr:colOff>114300</xdr:colOff>
      <xdr:row>107</xdr:row>
      <xdr:rowOff>3175</xdr:rowOff>
    </xdr:to>
    <xdr:sp macro="" textlink="">
      <xdr:nvSpPr>
        <xdr:cNvPr id="539" name="フローチャート: 判断 538"/>
        <xdr:cNvSpPr/>
      </xdr:nvSpPr>
      <xdr:spPr>
        <a:xfrm>
          <a:off x="221107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53975</xdr:rowOff>
    </xdr:from>
    <xdr:to>
      <xdr:col>112</xdr:col>
      <xdr:colOff>38100</xdr:colOff>
      <xdr:row>106</xdr:row>
      <xdr:rowOff>155575</xdr:rowOff>
    </xdr:to>
    <xdr:sp macro="" textlink="">
      <xdr:nvSpPr>
        <xdr:cNvPr id="540" name="フローチャート: 判断 539"/>
        <xdr:cNvSpPr/>
      </xdr:nvSpPr>
      <xdr:spPr>
        <a:xfrm>
          <a:off x="21272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95886</xdr:rowOff>
    </xdr:from>
    <xdr:to>
      <xdr:col>107</xdr:col>
      <xdr:colOff>101600</xdr:colOff>
      <xdr:row>107</xdr:row>
      <xdr:rowOff>26036</xdr:rowOff>
    </xdr:to>
    <xdr:sp macro="" textlink="">
      <xdr:nvSpPr>
        <xdr:cNvPr id="541" name="フローチャート: 判断 540"/>
        <xdr:cNvSpPr/>
      </xdr:nvSpPr>
      <xdr:spPr>
        <a:xfrm>
          <a:off x="20383500" y="1826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2" name="テキスト ボックス 5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3" name="テキスト ボックス 5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4" name="テキスト ボックス 5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5" name="テキスト ボックス 5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6" name="テキスト ボックス 5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34925</xdr:rowOff>
    </xdr:from>
    <xdr:to>
      <xdr:col>116</xdr:col>
      <xdr:colOff>114300</xdr:colOff>
      <xdr:row>107</xdr:row>
      <xdr:rowOff>136525</xdr:rowOff>
    </xdr:to>
    <xdr:sp macro="" textlink="">
      <xdr:nvSpPr>
        <xdr:cNvPr id="547" name="楕円 546"/>
        <xdr:cNvSpPr/>
      </xdr:nvSpPr>
      <xdr:spPr>
        <a:xfrm>
          <a:off x="221107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13352</xdr:rowOff>
    </xdr:from>
    <xdr:ext cx="469744" cy="259045"/>
    <xdr:sp macro="" textlink="">
      <xdr:nvSpPr>
        <xdr:cNvPr id="548" name="【公民館】&#10;一人当たり面積該当値テキスト"/>
        <xdr:cNvSpPr txBox="1"/>
      </xdr:nvSpPr>
      <xdr:spPr>
        <a:xfrm>
          <a:off x="22199600" y="1835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34925</xdr:rowOff>
    </xdr:from>
    <xdr:to>
      <xdr:col>112</xdr:col>
      <xdr:colOff>38100</xdr:colOff>
      <xdr:row>107</xdr:row>
      <xdr:rowOff>136525</xdr:rowOff>
    </xdr:to>
    <xdr:sp macro="" textlink="">
      <xdr:nvSpPr>
        <xdr:cNvPr id="549" name="楕円 548"/>
        <xdr:cNvSpPr/>
      </xdr:nvSpPr>
      <xdr:spPr>
        <a:xfrm>
          <a:off x="21272500" y="1838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85725</xdr:rowOff>
    </xdr:from>
    <xdr:to>
      <xdr:col>116</xdr:col>
      <xdr:colOff>63500</xdr:colOff>
      <xdr:row>107</xdr:row>
      <xdr:rowOff>85725</xdr:rowOff>
    </xdr:to>
    <xdr:cxnSp macro="">
      <xdr:nvCxnSpPr>
        <xdr:cNvPr id="550" name="直線コネクタ 549"/>
        <xdr:cNvCxnSpPr/>
      </xdr:nvCxnSpPr>
      <xdr:spPr>
        <a:xfrm>
          <a:off x="21323300" y="184308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67311</xdr:rowOff>
    </xdr:from>
    <xdr:to>
      <xdr:col>107</xdr:col>
      <xdr:colOff>101600</xdr:colOff>
      <xdr:row>106</xdr:row>
      <xdr:rowOff>168911</xdr:rowOff>
    </xdr:to>
    <xdr:sp macro="" textlink="">
      <xdr:nvSpPr>
        <xdr:cNvPr id="551" name="楕円 550"/>
        <xdr:cNvSpPr/>
      </xdr:nvSpPr>
      <xdr:spPr>
        <a:xfrm>
          <a:off x="20383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118111</xdr:rowOff>
    </xdr:from>
    <xdr:to>
      <xdr:col>111</xdr:col>
      <xdr:colOff>177800</xdr:colOff>
      <xdr:row>107</xdr:row>
      <xdr:rowOff>85725</xdr:rowOff>
    </xdr:to>
    <xdr:cxnSp macro="">
      <xdr:nvCxnSpPr>
        <xdr:cNvPr id="552" name="直線コネクタ 551"/>
        <xdr:cNvCxnSpPr/>
      </xdr:nvCxnSpPr>
      <xdr:spPr>
        <a:xfrm>
          <a:off x="20434300" y="18291811"/>
          <a:ext cx="889000" cy="13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652</xdr:rowOff>
    </xdr:from>
    <xdr:ext cx="469744" cy="259045"/>
    <xdr:sp macro="" textlink="">
      <xdr:nvSpPr>
        <xdr:cNvPr id="553" name="n_1aveValue【公民館】&#10;一人当たり面積"/>
        <xdr:cNvSpPr txBox="1"/>
      </xdr:nvSpPr>
      <xdr:spPr>
        <a:xfrm>
          <a:off x="210757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17163</xdr:rowOff>
    </xdr:from>
    <xdr:ext cx="469744" cy="259045"/>
    <xdr:sp macro="" textlink="">
      <xdr:nvSpPr>
        <xdr:cNvPr id="554" name="n_2aveValue【公民館】&#10;一人当たり面積"/>
        <xdr:cNvSpPr txBox="1"/>
      </xdr:nvSpPr>
      <xdr:spPr>
        <a:xfrm>
          <a:off x="20199427" y="1836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127652</xdr:rowOff>
    </xdr:from>
    <xdr:ext cx="469744" cy="259045"/>
    <xdr:sp macro="" textlink="">
      <xdr:nvSpPr>
        <xdr:cNvPr id="555" name="n_1mainValue【公民館】&#10;一人当たり面積"/>
        <xdr:cNvSpPr txBox="1"/>
      </xdr:nvSpPr>
      <xdr:spPr>
        <a:xfrm>
          <a:off x="21075727" y="1847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13988</xdr:rowOff>
    </xdr:from>
    <xdr:ext cx="469744" cy="259045"/>
    <xdr:sp macro="" textlink="">
      <xdr:nvSpPr>
        <xdr:cNvPr id="556" name="n_2mainValue【公民館】&#10;一人当たり面積"/>
        <xdr:cNvSpPr txBox="1"/>
      </xdr:nvSpPr>
      <xdr:spPr>
        <a:xfrm>
          <a:off x="201994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特に高くなっている施設は橋梁と学校であり、老朽化が進んでいることがわかる。橋梁についてはすでに改修に着手しているが、河川や水路等が多いことから橋梁数もかなり多く、点検や改修を計画的に進めていく必要がある。また、学校についても耐震化工事は完了したものの、そのほとんどが古い校舎であり、改修後の方向性について検討の必要がある。道路や</a:t>
          </a:r>
          <a:r>
            <a:rPr kumimoji="1" lang="ja-JP" altLang="en-US" sz="1100">
              <a:solidFill>
                <a:schemeClr val="dk1"/>
              </a:solidFill>
              <a:effectLst/>
              <a:latin typeface="+mn-lt"/>
              <a:ea typeface="+mn-ea"/>
              <a:cs typeface="+mn-cs"/>
            </a:rPr>
            <a:t>公営住宅、</a:t>
          </a:r>
          <a:r>
            <a:rPr kumimoji="1" lang="ja-JP" altLang="ja-JP" sz="1100">
              <a:solidFill>
                <a:schemeClr val="dk1"/>
              </a:solidFill>
              <a:effectLst/>
              <a:latin typeface="+mn-lt"/>
              <a:ea typeface="+mn-ea"/>
              <a:cs typeface="+mn-cs"/>
            </a:rPr>
            <a:t>公民館については類似団体と比べると改修が進んでいることが伺える。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19,383
19,232
22.15
7,981,924
7,759,052
209,257
4,100,473
6,560,243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27215</xdr:rowOff>
    </xdr:to>
    <xdr:cxnSp macro="">
      <xdr:nvCxnSpPr>
        <xdr:cNvPr id="57" name="直線コネクタ 56"/>
        <xdr:cNvCxnSpPr/>
      </xdr:nvCxnSpPr>
      <xdr:spPr>
        <a:xfrm flipV="1">
          <a:off x="4634865" y="5660572"/>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340478" cy="259045"/>
    <xdr:sp macro="" textlink="">
      <xdr:nvSpPr>
        <xdr:cNvPr id="58" name="【図書館】&#10;有形固定資産減価償却率最小値テキスト"/>
        <xdr:cNvSpPr txBox="1"/>
      </xdr:nvSpPr>
      <xdr:spPr>
        <a:xfrm>
          <a:off x="4673600" y="72319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59" name="直線コネクタ 58"/>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70774</xdr:rowOff>
    </xdr:from>
    <xdr:ext cx="405111" cy="259045"/>
    <xdr:sp macro="" textlink="">
      <xdr:nvSpPr>
        <xdr:cNvPr id="62" name="【図書館】&#10;有形固定資産減価償却率平均値テキスト"/>
        <xdr:cNvSpPr txBox="1"/>
      </xdr:nvSpPr>
      <xdr:spPr>
        <a:xfrm>
          <a:off x="4673600" y="65858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92347</xdr:rowOff>
    </xdr:from>
    <xdr:to>
      <xdr:col>24</xdr:col>
      <xdr:colOff>114300</xdr:colOff>
      <xdr:row>39</xdr:row>
      <xdr:rowOff>22497</xdr:rowOff>
    </xdr:to>
    <xdr:sp macro="" textlink="">
      <xdr:nvSpPr>
        <xdr:cNvPr id="63" name="フローチャート: 判断 62"/>
        <xdr:cNvSpPr/>
      </xdr:nvSpPr>
      <xdr:spPr>
        <a:xfrm>
          <a:off x="45847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12337</xdr:rowOff>
    </xdr:from>
    <xdr:to>
      <xdr:col>20</xdr:col>
      <xdr:colOff>38100</xdr:colOff>
      <xdr:row>38</xdr:row>
      <xdr:rowOff>113937</xdr:rowOff>
    </xdr:to>
    <xdr:sp macro="" textlink="">
      <xdr:nvSpPr>
        <xdr:cNvPr id="64" name="フローチャート: 判断 63"/>
        <xdr:cNvSpPr/>
      </xdr:nvSpPr>
      <xdr:spPr>
        <a:xfrm>
          <a:off x="3746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5" name="フローチャート: 判断 64"/>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169092</xdr:rowOff>
    </xdr:from>
    <xdr:to>
      <xdr:col>24</xdr:col>
      <xdr:colOff>114300</xdr:colOff>
      <xdr:row>37</xdr:row>
      <xdr:rowOff>99242</xdr:rowOff>
    </xdr:to>
    <xdr:sp macro="" textlink="">
      <xdr:nvSpPr>
        <xdr:cNvPr id="71" name="楕円 70"/>
        <xdr:cNvSpPr/>
      </xdr:nvSpPr>
      <xdr:spPr>
        <a:xfrm>
          <a:off x="45847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20519</xdr:rowOff>
    </xdr:from>
    <xdr:ext cx="405111" cy="259045"/>
    <xdr:sp macro="" textlink="">
      <xdr:nvSpPr>
        <xdr:cNvPr id="72" name="【図書館】&#10;有形固定資産減価償却率該当値テキスト"/>
        <xdr:cNvSpPr txBox="1"/>
      </xdr:nvSpPr>
      <xdr:spPr>
        <a:xfrm>
          <a:off x="4673600" y="6192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141333</xdr:rowOff>
    </xdr:from>
    <xdr:to>
      <xdr:col>20</xdr:col>
      <xdr:colOff>38100</xdr:colOff>
      <xdr:row>37</xdr:row>
      <xdr:rowOff>71483</xdr:rowOff>
    </xdr:to>
    <xdr:sp macro="" textlink="">
      <xdr:nvSpPr>
        <xdr:cNvPr id="73" name="楕円 72"/>
        <xdr:cNvSpPr/>
      </xdr:nvSpPr>
      <xdr:spPr>
        <a:xfrm>
          <a:off x="3746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20683</xdr:rowOff>
    </xdr:from>
    <xdr:to>
      <xdr:col>24</xdr:col>
      <xdr:colOff>63500</xdr:colOff>
      <xdr:row>37</xdr:row>
      <xdr:rowOff>48442</xdr:rowOff>
    </xdr:to>
    <xdr:cxnSp macro="">
      <xdr:nvCxnSpPr>
        <xdr:cNvPr id="74" name="直線コネクタ 73"/>
        <xdr:cNvCxnSpPr/>
      </xdr:nvCxnSpPr>
      <xdr:spPr>
        <a:xfrm>
          <a:off x="3797300" y="6364333"/>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126637</xdr:rowOff>
    </xdr:from>
    <xdr:to>
      <xdr:col>15</xdr:col>
      <xdr:colOff>101600</xdr:colOff>
      <xdr:row>37</xdr:row>
      <xdr:rowOff>56787</xdr:rowOff>
    </xdr:to>
    <xdr:sp macro="" textlink="">
      <xdr:nvSpPr>
        <xdr:cNvPr id="75" name="楕円 74"/>
        <xdr:cNvSpPr/>
      </xdr:nvSpPr>
      <xdr:spPr>
        <a:xfrm>
          <a:off x="2857500" y="629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5987</xdr:rowOff>
    </xdr:from>
    <xdr:to>
      <xdr:col>19</xdr:col>
      <xdr:colOff>177800</xdr:colOff>
      <xdr:row>37</xdr:row>
      <xdr:rowOff>20683</xdr:rowOff>
    </xdr:to>
    <xdr:cxnSp macro="">
      <xdr:nvCxnSpPr>
        <xdr:cNvPr id="76" name="直線コネクタ 75"/>
        <xdr:cNvCxnSpPr/>
      </xdr:nvCxnSpPr>
      <xdr:spPr>
        <a:xfrm>
          <a:off x="2908300" y="634963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105064</xdr:rowOff>
    </xdr:from>
    <xdr:ext cx="405111" cy="259045"/>
    <xdr:sp macro="" textlink="">
      <xdr:nvSpPr>
        <xdr:cNvPr id="77" name="n_1aveValue【図書館】&#10;有形固定資産減価償却率"/>
        <xdr:cNvSpPr txBox="1"/>
      </xdr:nvSpPr>
      <xdr:spPr>
        <a:xfrm>
          <a:off x="35820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23421</xdr:rowOff>
    </xdr:from>
    <xdr:ext cx="405111" cy="259045"/>
    <xdr:sp macro="" textlink="">
      <xdr:nvSpPr>
        <xdr:cNvPr id="78" name="n_2aveValue【図書館】&#10;有形固定資産減価償却率"/>
        <xdr:cNvSpPr txBox="1"/>
      </xdr:nvSpPr>
      <xdr:spPr>
        <a:xfrm>
          <a:off x="2705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88010</xdr:rowOff>
    </xdr:from>
    <xdr:ext cx="405111" cy="259045"/>
    <xdr:sp macro="" textlink="">
      <xdr:nvSpPr>
        <xdr:cNvPr id="79" name="n_1mainValue【図書館】&#10;有形固定資産減価償却率"/>
        <xdr:cNvSpPr txBox="1"/>
      </xdr:nvSpPr>
      <xdr:spPr>
        <a:xfrm>
          <a:off x="35820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73314</xdr:rowOff>
    </xdr:from>
    <xdr:ext cx="405111" cy="259045"/>
    <xdr:sp macro="" textlink="">
      <xdr:nvSpPr>
        <xdr:cNvPr id="80" name="n_2mainValue【図書館】&#10;有形固定資産減価償却率"/>
        <xdr:cNvSpPr txBox="1"/>
      </xdr:nvSpPr>
      <xdr:spPr>
        <a:xfrm>
          <a:off x="270574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167640</xdr:rowOff>
    </xdr:from>
    <xdr:to>
      <xdr:col>54</xdr:col>
      <xdr:colOff>189865</xdr:colOff>
      <xdr:row>41</xdr:row>
      <xdr:rowOff>87630</xdr:rowOff>
    </xdr:to>
    <xdr:cxnSp macro="">
      <xdr:nvCxnSpPr>
        <xdr:cNvPr id="102" name="直線コネクタ 101"/>
        <xdr:cNvCxnSpPr/>
      </xdr:nvCxnSpPr>
      <xdr:spPr>
        <a:xfrm flipV="1">
          <a:off x="10476865" y="599694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03"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04" name="直線コネクタ 103"/>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114317</xdr:rowOff>
    </xdr:from>
    <xdr:ext cx="469744" cy="259045"/>
    <xdr:sp macro="" textlink="">
      <xdr:nvSpPr>
        <xdr:cNvPr id="105" name="【図書館】&#10;一人当たり面積最大値テキスト"/>
        <xdr:cNvSpPr txBox="1"/>
      </xdr:nvSpPr>
      <xdr:spPr>
        <a:xfrm>
          <a:off x="10515600" y="5772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167640</xdr:rowOff>
    </xdr:from>
    <xdr:to>
      <xdr:col>55</xdr:col>
      <xdr:colOff>88900</xdr:colOff>
      <xdr:row>34</xdr:row>
      <xdr:rowOff>167640</xdr:rowOff>
    </xdr:to>
    <xdr:cxnSp macro="">
      <xdr:nvCxnSpPr>
        <xdr:cNvPr id="106" name="直線コネクタ 105"/>
        <xdr:cNvCxnSpPr/>
      </xdr:nvCxnSpPr>
      <xdr:spPr>
        <a:xfrm>
          <a:off x="10388600" y="599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111269</xdr:rowOff>
    </xdr:from>
    <xdr:ext cx="469744" cy="259045"/>
    <xdr:sp macro="" textlink="">
      <xdr:nvSpPr>
        <xdr:cNvPr id="107" name="【図書館】&#10;一人当たり面積平均値テキスト"/>
        <xdr:cNvSpPr txBox="1"/>
      </xdr:nvSpPr>
      <xdr:spPr>
        <a:xfrm>
          <a:off x="10515600" y="679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132842</xdr:rowOff>
    </xdr:from>
    <xdr:to>
      <xdr:col>55</xdr:col>
      <xdr:colOff>50800</xdr:colOff>
      <xdr:row>40</xdr:row>
      <xdr:rowOff>62992</xdr:rowOff>
    </xdr:to>
    <xdr:sp macro="" textlink="">
      <xdr:nvSpPr>
        <xdr:cNvPr id="108" name="フローチャート: 判断 107"/>
        <xdr:cNvSpPr/>
      </xdr:nvSpPr>
      <xdr:spPr>
        <a:xfrm>
          <a:off x="104267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09" name="フローチャート: 判断 108"/>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77978</xdr:rowOff>
    </xdr:from>
    <xdr:to>
      <xdr:col>46</xdr:col>
      <xdr:colOff>38100</xdr:colOff>
      <xdr:row>40</xdr:row>
      <xdr:rowOff>8128</xdr:rowOff>
    </xdr:to>
    <xdr:sp macro="" textlink="">
      <xdr:nvSpPr>
        <xdr:cNvPr id="110" name="フローチャート: 判断 109"/>
        <xdr:cNvSpPr/>
      </xdr:nvSpPr>
      <xdr:spPr>
        <a:xfrm>
          <a:off x="8699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16" name="楕円 115"/>
        <xdr:cNvSpPr/>
      </xdr:nvSpPr>
      <xdr:spPr>
        <a:xfrm>
          <a:off x="104267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109999</xdr:rowOff>
    </xdr:from>
    <xdr:ext cx="469744" cy="259045"/>
    <xdr:sp macro="" textlink="">
      <xdr:nvSpPr>
        <xdr:cNvPr id="117" name="【図書館】&#10;一人当たり面積該当値テキスト"/>
        <xdr:cNvSpPr txBox="1"/>
      </xdr:nvSpPr>
      <xdr:spPr>
        <a:xfrm>
          <a:off x="10515600" y="6625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87122</xdr:rowOff>
    </xdr:from>
    <xdr:to>
      <xdr:col>50</xdr:col>
      <xdr:colOff>165100</xdr:colOff>
      <xdr:row>40</xdr:row>
      <xdr:rowOff>17272</xdr:rowOff>
    </xdr:to>
    <xdr:sp macro="" textlink="">
      <xdr:nvSpPr>
        <xdr:cNvPr id="118" name="楕円 117"/>
        <xdr:cNvSpPr/>
      </xdr:nvSpPr>
      <xdr:spPr>
        <a:xfrm>
          <a:off x="9588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137922</xdr:rowOff>
    </xdr:from>
    <xdr:to>
      <xdr:col>55</xdr:col>
      <xdr:colOff>0</xdr:colOff>
      <xdr:row>39</xdr:row>
      <xdr:rowOff>137922</xdr:rowOff>
    </xdr:to>
    <xdr:cxnSp macro="">
      <xdr:nvCxnSpPr>
        <xdr:cNvPr id="119" name="直線コネクタ 118"/>
        <xdr:cNvCxnSpPr/>
      </xdr:nvCxnSpPr>
      <xdr:spPr>
        <a:xfrm>
          <a:off x="9639300" y="6824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0" name="楕円 119"/>
        <xdr:cNvSpPr/>
      </xdr:nvSpPr>
      <xdr:spPr>
        <a:xfrm>
          <a:off x="8699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137922</xdr:rowOff>
    </xdr:from>
    <xdr:to>
      <xdr:col>50</xdr:col>
      <xdr:colOff>114300</xdr:colOff>
      <xdr:row>39</xdr:row>
      <xdr:rowOff>137922</xdr:rowOff>
    </xdr:to>
    <xdr:cxnSp macro="">
      <xdr:nvCxnSpPr>
        <xdr:cNvPr id="121" name="直線コネクタ 120"/>
        <xdr:cNvCxnSpPr/>
      </xdr:nvCxnSpPr>
      <xdr:spPr>
        <a:xfrm>
          <a:off x="8750300" y="682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29227</xdr:rowOff>
    </xdr:from>
    <xdr:ext cx="469744" cy="259045"/>
    <xdr:sp macro="" textlink="">
      <xdr:nvSpPr>
        <xdr:cNvPr id="122" name="n_1aveValue【図書館】&#10;一人当たり面積"/>
        <xdr:cNvSpPr txBox="1"/>
      </xdr:nvSpPr>
      <xdr:spPr>
        <a:xfrm>
          <a:off x="93917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24655</xdr:rowOff>
    </xdr:from>
    <xdr:ext cx="469744" cy="259045"/>
    <xdr:sp macro="" textlink="">
      <xdr:nvSpPr>
        <xdr:cNvPr id="123" name="n_2aveValue【図書館】&#10;一人当たり面積"/>
        <xdr:cNvSpPr txBox="1"/>
      </xdr:nvSpPr>
      <xdr:spPr>
        <a:xfrm>
          <a:off x="85154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8399</xdr:rowOff>
    </xdr:from>
    <xdr:ext cx="469744" cy="259045"/>
    <xdr:sp macro="" textlink="">
      <xdr:nvSpPr>
        <xdr:cNvPr id="124" name="n_1mainValue【図書館】&#10;一人当たり面積"/>
        <xdr:cNvSpPr txBox="1"/>
      </xdr:nvSpPr>
      <xdr:spPr>
        <a:xfrm>
          <a:off x="93917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8399</xdr:rowOff>
    </xdr:from>
    <xdr:ext cx="469744" cy="259045"/>
    <xdr:sp macro="" textlink="">
      <xdr:nvSpPr>
        <xdr:cNvPr id="125" name="n_2mainValue【図書館】&#10;一人当たり面積"/>
        <xdr:cNvSpPr txBox="1"/>
      </xdr:nvSpPr>
      <xdr:spPr>
        <a:xfrm>
          <a:off x="8515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36" name="直線コネクタ 13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37" name="テキスト ボックス 136"/>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8" name="直線コネクタ 13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9" name="テキスト ボックス 13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0" name="直線コネクタ 13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1" name="テキスト ボックス 14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2" name="直線コネクタ 14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3" name="テキスト ボックス 14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4" name="直線コネクタ 14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5" name="テキスト ボックス 14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6" name="直線コネクタ 14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7" name="テキスト ボックス 14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13335</xdr:rowOff>
    </xdr:from>
    <xdr:to>
      <xdr:col>24</xdr:col>
      <xdr:colOff>62865</xdr:colOff>
      <xdr:row>62</xdr:row>
      <xdr:rowOff>160020</xdr:rowOff>
    </xdr:to>
    <xdr:cxnSp macro="">
      <xdr:nvCxnSpPr>
        <xdr:cNvPr id="149" name="直線コネクタ 148"/>
        <xdr:cNvCxnSpPr/>
      </xdr:nvCxnSpPr>
      <xdr:spPr>
        <a:xfrm flipV="1">
          <a:off x="4634865" y="944308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163847</xdr:rowOff>
    </xdr:from>
    <xdr:ext cx="405111" cy="259045"/>
    <xdr:sp macro="" textlink="">
      <xdr:nvSpPr>
        <xdr:cNvPr id="150" name="【体育館・プール】&#10;有形固定資産減価償却率最小値テキスト"/>
        <xdr:cNvSpPr txBox="1"/>
      </xdr:nvSpPr>
      <xdr:spPr>
        <a:xfrm>
          <a:off x="4673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160020</xdr:rowOff>
    </xdr:from>
    <xdr:to>
      <xdr:col>24</xdr:col>
      <xdr:colOff>152400</xdr:colOff>
      <xdr:row>62</xdr:row>
      <xdr:rowOff>160020</xdr:rowOff>
    </xdr:to>
    <xdr:cxnSp macro="">
      <xdr:nvCxnSpPr>
        <xdr:cNvPr id="151" name="直線コネクタ 150"/>
        <xdr:cNvCxnSpPr/>
      </xdr:nvCxnSpPr>
      <xdr:spPr>
        <a:xfrm>
          <a:off x="4546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131462</xdr:rowOff>
    </xdr:from>
    <xdr:ext cx="405111" cy="259045"/>
    <xdr:sp macro="" textlink="">
      <xdr:nvSpPr>
        <xdr:cNvPr id="152" name="【体育館・プール】&#10;有形固定資産減価償却率最大値テキスト"/>
        <xdr:cNvSpPr txBox="1"/>
      </xdr:nvSpPr>
      <xdr:spPr>
        <a:xfrm>
          <a:off x="4673600" y="9218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13335</xdr:rowOff>
    </xdr:from>
    <xdr:to>
      <xdr:col>24</xdr:col>
      <xdr:colOff>152400</xdr:colOff>
      <xdr:row>55</xdr:row>
      <xdr:rowOff>13335</xdr:rowOff>
    </xdr:to>
    <xdr:cxnSp macro="">
      <xdr:nvCxnSpPr>
        <xdr:cNvPr id="153" name="直線コネクタ 152"/>
        <xdr:cNvCxnSpPr/>
      </xdr:nvCxnSpPr>
      <xdr:spPr>
        <a:xfrm>
          <a:off x="4546600" y="944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60977</xdr:rowOff>
    </xdr:from>
    <xdr:ext cx="405111" cy="259045"/>
    <xdr:sp macro="" textlink="">
      <xdr:nvSpPr>
        <xdr:cNvPr id="154" name="【体育館・プール】&#10;有形固定資産減価償却率平均値テキスト"/>
        <xdr:cNvSpPr txBox="1"/>
      </xdr:nvSpPr>
      <xdr:spPr>
        <a:xfrm>
          <a:off x="4673600" y="9833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82550</xdr:rowOff>
    </xdr:from>
    <xdr:to>
      <xdr:col>24</xdr:col>
      <xdr:colOff>114300</xdr:colOff>
      <xdr:row>58</xdr:row>
      <xdr:rowOff>12700</xdr:rowOff>
    </xdr:to>
    <xdr:sp macro="" textlink="">
      <xdr:nvSpPr>
        <xdr:cNvPr id="155" name="フローチャート: 判断 154"/>
        <xdr:cNvSpPr/>
      </xdr:nvSpPr>
      <xdr:spPr>
        <a:xfrm>
          <a:off x="45847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69215</xdr:rowOff>
    </xdr:from>
    <xdr:to>
      <xdr:col>20</xdr:col>
      <xdr:colOff>38100</xdr:colOff>
      <xdr:row>57</xdr:row>
      <xdr:rowOff>170815</xdr:rowOff>
    </xdr:to>
    <xdr:sp macro="" textlink="">
      <xdr:nvSpPr>
        <xdr:cNvPr id="156" name="フローチャート: 判断 155"/>
        <xdr:cNvSpPr/>
      </xdr:nvSpPr>
      <xdr:spPr>
        <a:xfrm>
          <a:off x="3746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107315</xdr:rowOff>
    </xdr:from>
    <xdr:to>
      <xdr:col>15</xdr:col>
      <xdr:colOff>101600</xdr:colOff>
      <xdr:row>58</xdr:row>
      <xdr:rowOff>37465</xdr:rowOff>
    </xdr:to>
    <xdr:sp macro="" textlink="">
      <xdr:nvSpPr>
        <xdr:cNvPr id="157" name="フローチャート: 判断 156"/>
        <xdr:cNvSpPr/>
      </xdr:nvSpPr>
      <xdr:spPr>
        <a:xfrm>
          <a:off x="2857500" y="98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8" name="テキスト ボックス 15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9" name="テキスト ボックス 15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0" name="テキスト ボックス 15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1" name="テキスト ボックス 16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2" name="テキスト ボックス 16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158750</xdr:rowOff>
    </xdr:from>
    <xdr:to>
      <xdr:col>24</xdr:col>
      <xdr:colOff>114300</xdr:colOff>
      <xdr:row>56</xdr:row>
      <xdr:rowOff>88900</xdr:rowOff>
    </xdr:to>
    <xdr:sp macro="" textlink="">
      <xdr:nvSpPr>
        <xdr:cNvPr id="163" name="楕円 162"/>
        <xdr:cNvSpPr/>
      </xdr:nvSpPr>
      <xdr:spPr>
        <a:xfrm>
          <a:off x="45847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10177</xdr:rowOff>
    </xdr:from>
    <xdr:ext cx="405111" cy="259045"/>
    <xdr:sp macro="" textlink="">
      <xdr:nvSpPr>
        <xdr:cNvPr id="164" name="【体育館・プール】&#10;有形固定資産減価償却率該当値テキスト"/>
        <xdr:cNvSpPr txBox="1"/>
      </xdr:nvSpPr>
      <xdr:spPr>
        <a:xfrm>
          <a:off x="4673600" y="943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124460</xdr:rowOff>
    </xdr:from>
    <xdr:to>
      <xdr:col>20</xdr:col>
      <xdr:colOff>38100</xdr:colOff>
      <xdr:row>56</xdr:row>
      <xdr:rowOff>54610</xdr:rowOff>
    </xdr:to>
    <xdr:sp macro="" textlink="">
      <xdr:nvSpPr>
        <xdr:cNvPr id="165" name="楕円 164"/>
        <xdr:cNvSpPr/>
      </xdr:nvSpPr>
      <xdr:spPr>
        <a:xfrm>
          <a:off x="3746500" y="955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3810</xdr:rowOff>
    </xdr:from>
    <xdr:to>
      <xdr:col>24</xdr:col>
      <xdr:colOff>63500</xdr:colOff>
      <xdr:row>56</xdr:row>
      <xdr:rowOff>38100</xdr:rowOff>
    </xdr:to>
    <xdr:cxnSp macro="">
      <xdr:nvCxnSpPr>
        <xdr:cNvPr id="166" name="直線コネクタ 165"/>
        <xdr:cNvCxnSpPr/>
      </xdr:nvCxnSpPr>
      <xdr:spPr>
        <a:xfrm>
          <a:off x="3797300" y="960501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137795</xdr:rowOff>
    </xdr:from>
    <xdr:to>
      <xdr:col>15</xdr:col>
      <xdr:colOff>101600</xdr:colOff>
      <xdr:row>56</xdr:row>
      <xdr:rowOff>67945</xdr:rowOff>
    </xdr:to>
    <xdr:sp macro="" textlink="">
      <xdr:nvSpPr>
        <xdr:cNvPr id="167" name="楕円 166"/>
        <xdr:cNvSpPr/>
      </xdr:nvSpPr>
      <xdr:spPr>
        <a:xfrm>
          <a:off x="28575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3810</xdr:rowOff>
    </xdr:from>
    <xdr:to>
      <xdr:col>19</xdr:col>
      <xdr:colOff>177800</xdr:colOff>
      <xdr:row>56</xdr:row>
      <xdr:rowOff>17145</xdr:rowOff>
    </xdr:to>
    <xdr:cxnSp macro="">
      <xdr:nvCxnSpPr>
        <xdr:cNvPr id="168" name="直線コネクタ 167"/>
        <xdr:cNvCxnSpPr/>
      </xdr:nvCxnSpPr>
      <xdr:spPr>
        <a:xfrm flipV="1">
          <a:off x="2908300" y="960501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161942</xdr:rowOff>
    </xdr:from>
    <xdr:ext cx="405111" cy="259045"/>
    <xdr:sp macro="" textlink="">
      <xdr:nvSpPr>
        <xdr:cNvPr id="169" name="n_1aveValue【体育館・プール】&#10;有形固定資産減価償却率"/>
        <xdr:cNvSpPr txBox="1"/>
      </xdr:nvSpPr>
      <xdr:spPr>
        <a:xfrm>
          <a:off x="3582044" y="993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28592</xdr:rowOff>
    </xdr:from>
    <xdr:ext cx="405111" cy="259045"/>
    <xdr:sp macro="" textlink="">
      <xdr:nvSpPr>
        <xdr:cNvPr id="170" name="n_2aveValue【体育館・プール】&#10;有形固定資産減価償却率"/>
        <xdr:cNvSpPr txBox="1"/>
      </xdr:nvSpPr>
      <xdr:spPr>
        <a:xfrm>
          <a:off x="2705744"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71137</xdr:rowOff>
    </xdr:from>
    <xdr:ext cx="405111" cy="259045"/>
    <xdr:sp macro="" textlink="">
      <xdr:nvSpPr>
        <xdr:cNvPr id="171" name="n_1mainValue【体育館・プール】&#10;有形固定資産減価償却率"/>
        <xdr:cNvSpPr txBox="1"/>
      </xdr:nvSpPr>
      <xdr:spPr>
        <a:xfrm>
          <a:off x="3582044" y="932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84472</xdr:rowOff>
    </xdr:from>
    <xdr:ext cx="405111" cy="259045"/>
    <xdr:sp macro="" textlink="">
      <xdr:nvSpPr>
        <xdr:cNvPr id="172" name="n_2mainValue【体育館・プール】&#10;有形固定資産減価償却率"/>
        <xdr:cNvSpPr txBox="1"/>
      </xdr:nvSpPr>
      <xdr:spPr>
        <a:xfrm>
          <a:off x="2705744" y="934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3" name="正方形/長方形 17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4" name="正方形/長方形 17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5" name="正方形/長方形 17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6" name="正方形/長方形 17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7" name="正方形/長方形 17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8" name="正方形/長方形 17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9" name="正方形/長方形 17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0" name="正方形/長方形 17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1" name="テキスト ボックス 18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2" name="直線コネクタ 18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3" name="直線コネクタ 18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84" name="テキスト ボックス 18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5" name="直線コネクタ 18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86" name="テキスト ボックス 18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7" name="直線コネクタ 18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8" name="テキスト ボックス 18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9" name="直線コネクタ 18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90" name="テキスト ボックス 18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1" name="直線コネクタ 19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92" name="テキスト ボックス 19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3" name="直線コネクタ 19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94" name="テキスト ボックス 19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5" name="直線コネクタ 19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6" name="テキスト ボックス 19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4899</xdr:rowOff>
    </xdr:from>
    <xdr:to>
      <xdr:col>54</xdr:col>
      <xdr:colOff>189865</xdr:colOff>
      <xdr:row>64</xdr:row>
      <xdr:rowOff>31024</xdr:rowOff>
    </xdr:to>
    <xdr:cxnSp macro="">
      <xdr:nvCxnSpPr>
        <xdr:cNvPr id="198" name="直線コネクタ 197"/>
        <xdr:cNvCxnSpPr/>
      </xdr:nvCxnSpPr>
      <xdr:spPr>
        <a:xfrm flipV="1">
          <a:off x="10476865" y="9434649"/>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34851</xdr:rowOff>
    </xdr:from>
    <xdr:ext cx="469744" cy="259045"/>
    <xdr:sp macro="" textlink="">
      <xdr:nvSpPr>
        <xdr:cNvPr id="199" name="【体育館・プール】&#10;一人当たり面積最小値テキスト"/>
        <xdr:cNvSpPr txBox="1"/>
      </xdr:nvSpPr>
      <xdr:spPr>
        <a:xfrm>
          <a:off x="10515600" y="1100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31024</xdr:rowOff>
    </xdr:from>
    <xdr:to>
      <xdr:col>55</xdr:col>
      <xdr:colOff>88900</xdr:colOff>
      <xdr:row>64</xdr:row>
      <xdr:rowOff>31024</xdr:rowOff>
    </xdr:to>
    <xdr:cxnSp macro="">
      <xdr:nvCxnSpPr>
        <xdr:cNvPr id="200" name="直線コネクタ 199"/>
        <xdr:cNvCxnSpPr/>
      </xdr:nvCxnSpPr>
      <xdr:spPr>
        <a:xfrm>
          <a:off x="10388600" y="1100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123026</xdr:rowOff>
    </xdr:from>
    <xdr:ext cx="469744" cy="259045"/>
    <xdr:sp macro="" textlink="">
      <xdr:nvSpPr>
        <xdr:cNvPr id="201" name="【体育館・プール】&#10;一人当たり面積最大値テキスト"/>
        <xdr:cNvSpPr txBox="1"/>
      </xdr:nvSpPr>
      <xdr:spPr>
        <a:xfrm>
          <a:off x="10515600" y="920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4899</xdr:rowOff>
    </xdr:from>
    <xdr:to>
      <xdr:col>55</xdr:col>
      <xdr:colOff>88900</xdr:colOff>
      <xdr:row>55</xdr:row>
      <xdr:rowOff>4899</xdr:rowOff>
    </xdr:to>
    <xdr:cxnSp macro="">
      <xdr:nvCxnSpPr>
        <xdr:cNvPr id="202" name="直線コネクタ 201"/>
        <xdr:cNvCxnSpPr/>
      </xdr:nvCxnSpPr>
      <xdr:spPr>
        <a:xfrm>
          <a:off x="10388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45555</xdr:rowOff>
    </xdr:from>
    <xdr:ext cx="469744" cy="259045"/>
    <xdr:sp macro="" textlink="">
      <xdr:nvSpPr>
        <xdr:cNvPr id="203" name="【体育館・プール】&#10;一人当たり面積平均値テキスト"/>
        <xdr:cNvSpPr txBox="1"/>
      </xdr:nvSpPr>
      <xdr:spPr>
        <a:xfrm>
          <a:off x="10515600" y="1033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22678</xdr:rowOff>
    </xdr:from>
    <xdr:to>
      <xdr:col>55</xdr:col>
      <xdr:colOff>50800</xdr:colOff>
      <xdr:row>61</xdr:row>
      <xdr:rowOff>124278</xdr:rowOff>
    </xdr:to>
    <xdr:sp macro="" textlink="">
      <xdr:nvSpPr>
        <xdr:cNvPr id="204" name="フローチャート: 判断 203"/>
        <xdr:cNvSpPr/>
      </xdr:nvSpPr>
      <xdr:spPr>
        <a:xfrm>
          <a:off x="10426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3084</xdr:rowOff>
    </xdr:from>
    <xdr:to>
      <xdr:col>50</xdr:col>
      <xdr:colOff>165100</xdr:colOff>
      <xdr:row>61</xdr:row>
      <xdr:rowOff>104684</xdr:rowOff>
    </xdr:to>
    <xdr:sp macro="" textlink="">
      <xdr:nvSpPr>
        <xdr:cNvPr id="205" name="フローチャート: 判断 204"/>
        <xdr:cNvSpPr/>
      </xdr:nvSpPr>
      <xdr:spPr>
        <a:xfrm>
          <a:off x="9588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66766</xdr:rowOff>
    </xdr:from>
    <xdr:to>
      <xdr:col>46</xdr:col>
      <xdr:colOff>38100</xdr:colOff>
      <xdr:row>61</xdr:row>
      <xdr:rowOff>168366</xdr:rowOff>
    </xdr:to>
    <xdr:sp macro="" textlink="">
      <xdr:nvSpPr>
        <xdr:cNvPr id="206" name="フローチャート: 判断 205"/>
        <xdr:cNvSpPr/>
      </xdr:nvSpPr>
      <xdr:spPr>
        <a:xfrm>
          <a:off x="8699500" y="1052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7" name="テキスト ボックス 20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8" name="テキスト ボックス 20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9" name="テキスト ボックス 20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0" name="テキスト ボックス 20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1" name="テキスト ボックス 21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25944</xdr:rowOff>
    </xdr:from>
    <xdr:to>
      <xdr:col>55</xdr:col>
      <xdr:colOff>50800</xdr:colOff>
      <xdr:row>63</xdr:row>
      <xdr:rowOff>127544</xdr:rowOff>
    </xdr:to>
    <xdr:sp macro="" textlink="">
      <xdr:nvSpPr>
        <xdr:cNvPr id="212" name="楕円 211"/>
        <xdr:cNvSpPr/>
      </xdr:nvSpPr>
      <xdr:spPr>
        <a:xfrm>
          <a:off x="104267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112321</xdr:rowOff>
    </xdr:from>
    <xdr:ext cx="469744" cy="259045"/>
    <xdr:sp macro="" textlink="">
      <xdr:nvSpPr>
        <xdr:cNvPr id="213" name="【体育館・プール】&#10;一人当たり面積該当値テキスト"/>
        <xdr:cNvSpPr txBox="1"/>
      </xdr:nvSpPr>
      <xdr:spPr>
        <a:xfrm>
          <a:off x="10515600" y="1074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25944</xdr:rowOff>
    </xdr:from>
    <xdr:to>
      <xdr:col>50</xdr:col>
      <xdr:colOff>165100</xdr:colOff>
      <xdr:row>63</xdr:row>
      <xdr:rowOff>127544</xdr:rowOff>
    </xdr:to>
    <xdr:sp macro="" textlink="">
      <xdr:nvSpPr>
        <xdr:cNvPr id="214" name="楕円 213"/>
        <xdr:cNvSpPr/>
      </xdr:nvSpPr>
      <xdr:spPr>
        <a:xfrm>
          <a:off x="9588500" y="1082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76744</xdr:rowOff>
    </xdr:from>
    <xdr:to>
      <xdr:col>55</xdr:col>
      <xdr:colOff>0</xdr:colOff>
      <xdr:row>63</xdr:row>
      <xdr:rowOff>76744</xdr:rowOff>
    </xdr:to>
    <xdr:cxnSp macro="">
      <xdr:nvCxnSpPr>
        <xdr:cNvPr id="215" name="直線コネクタ 214"/>
        <xdr:cNvCxnSpPr/>
      </xdr:nvCxnSpPr>
      <xdr:spPr>
        <a:xfrm>
          <a:off x="9639300" y="108780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27577</xdr:rowOff>
    </xdr:from>
    <xdr:to>
      <xdr:col>46</xdr:col>
      <xdr:colOff>38100</xdr:colOff>
      <xdr:row>63</xdr:row>
      <xdr:rowOff>129177</xdr:rowOff>
    </xdr:to>
    <xdr:sp macro="" textlink="">
      <xdr:nvSpPr>
        <xdr:cNvPr id="216" name="楕円 215"/>
        <xdr:cNvSpPr/>
      </xdr:nvSpPr>
      <xdr:spPr>
        <a:xfrm>
          <a:off x="8699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76744</xdr:rowOff>
    </xdr:from>
    <xdr:to>
      <xdr:col>50</xdr:col>
      <xdr:colOff>114300</xdr:colOff>
      <xdr:row>63</xdr:row>
      <xdr:rowOff>78377</xdr:rowOff>
    </xdr:to>
    <xdr:cxnSp macro="">
      <xdr:nvCxnSpPr>
        <xdr:cNvPr id="217" name="直線コネクタ 216"/>
        <xdr:cNvCxnSpPr/>
      </xdr:nvCxnSpPr>
      <xdr:spPr>
        <a:xfrm flipV="1">
          <a:off x="8750300" y="1087809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121211</xdr:rowOff>
    </xdr:from>
    <xdr:ext cx="469744" cy="259045"/>
    <xdr:sp macro="" textlink="">
      <xdr:nvSpPr>
        <xdr:cNvPr id="218" name="n_1aveValue【体育館・プール】&#10;一人当たり面積"/>
        <xdr:cNvSpPr txBox="1"/>
      </xdr:nvSpPr>
      <xdr:spPr>
        <a:xfrm>
          <a:off x="93917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13443</xdr:rowOff>
    </xdr:from>
    <xdr:ext cx="469744" cy="259045"/>
    <xdr:sp macro="" textlink="">
      <xdr:nvSpPr>
        <xdr:cNvPr id="219" name="n_2aveValue【体育館・プール】&#10;一人当たり面積"/>
        <xdr:cNvSpPr txBox="1"/>
      </xdr:nvSpPr>
      <xdr:spPr>
        <a:xfrm>
          <a:off x="8515427" y="1030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118671</xdr:rowOff>
    </xdr:from>
    <xdr:ext cx="469744" cy="259045"/>
    <xdr:sp macro="" textlink="">
      <xdr:nvSpPr>
        <xdr:cNvPr id="220" name="n_1mainValue【体育館・プール】&#10;一人当たり面積"/>
        <xdr:cNvSpPr txBox="1"/>
      </xdr:nvSpPr>
      <xdr:spPr>
        <a:xfrm>
          <a:off x="9391727" y="1092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120304</xdr:rowOff>
    </xdr:from>
    <xdr:ext cx="469744" cy="259045"/>
    <xdr:sp macro="" textlink="">
      <xdr:nvSpPr>
        <xdr:cNvPr id="221" name="n_2mainValue【体育館・プール】&#10;一人当たり面積"/>
        <xdr:cNvSpPr txBox="1"/>
      </xdr:nvSpPr>
      <xdr:spPr>
        <a:xfrm>
          <a:off x="8515427" y="1092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2" name="正方形/長方形 22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3" name="正方形/長方形 22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4" name="正方形/長方形 22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5" name="正方形/長方形 22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6" name="正方形/長方形 22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7" name="正方形/長方形 22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8" name="正方形/長方形 22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9" name="正方形/長方形 22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0" name="テキスト ボックス 22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1" name="直線コネクタ 23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2" name="直線コネクタ 23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33" name="テキスト ボックス 23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34" name="直線コネクタ 23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35" name="テキスト ボックス 23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36" name="直線コネクタ 23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7" name="テキスト ボックス 23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8" name="直線コネクタ 23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9" name="テキスト ボックス 23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0" name="直線コネクタ 23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1" name="テキスト ボックス 24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2" name="直線コネクタ 24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43" name="テキスト ボックス 24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5" name="テキスト ボックス 24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158931</xdr:rowOff>
    </xdr:to>
    <xdr:cxnSp macro="">
      <xdr:nvCxnSpPr>
        <xdr:cNvPr id="247" name="直線コネクタ 246"/>
        <xdr:cNvCxnSpPr/>
      </xdr:nvCxnSpPr>
      <xdr:spPr>
        <a:xfrm flipV="1">
          <a:off x="4634865" y="13280571"/>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162758</xdr:rowOff>
    </xdr:from>
    <xdr:ext cx="405111" cy="259045"/>
    <xdr:sp macro="" textlink="">
      <xdr:nvSpPr>
        <xdr:cNvPr id="248" name="【福祉施設】&#10;有形固定資産減価償却率最小値テキスト"/>
        <xdr:cNvSpPr txBox="1"/>
      </xdr:nvSpPr>
      <xdr:spPr>
        <a:xfrm>
          <a:off x="4673600" y="14736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158931</xdr:rowOff>
    </xdr:from>
    <xdr:to>
      <xdr:col>24</xdr:col>
      <xdr:colOff>152400</xdr:colOff>
      <xdr:row>85</xdr:row>
      <xdr:rowOff>158931</xdr:rowOff>
    </xdr:to>
    <xdr:cxnSp macro="">
      <xdr:nvCxnSpPr>
        <xdr:cNvPr id="249" name="直線コネクタ 248"/>
        <xdr:cNvCxnSpPr/>
      </xdr:nvCxnSpPr>
      <xdr:spPr>
        <a:xfrm>
          <a:off x="4546600" y="1473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0"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1" name="直線コネクタ 250"/>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9814</xdr:rowOff>
    </xdr:from>
    <xdr:ext cx="405111" cy="259045"/>
    <xdr:sp macro="" textlink="">
      <xdr:nvSpPr>
        <xdr:cNvPr id="252" name="【福祉施設】&#10;有形固定資産減価償却率平均値テキスト"/>
        <xdr:cNvSpPr txBox="1"/>
      </xdr:nvSpPr>
      <xdr:spPr>
        <a:xfrm>
          <a:off x="4673600" y="1406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31387</xdr:rowOff>
    </xdr:from>
    <xdr:to>
      <xdr:col>24</xdr:col>
      <xdr:colOff>114300</xdr:colOff>
      <xdr:row>82</xdr:row>
      <xdr:rowOff>132987</xdr:rowOff>
    </xdr:to>
    <xdr:sp macro="" textlink="">
      <xdr:nvSpPr>
        <xdr:cNvPr id="253" name="フローチャート: 判断 252"/>
        <xdr:cNvSpPr/>
      </xdr:nvSpPr>
      <xdr:spPr>
        <a:xfrm>
          <a:off x="4584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163649</xdr:rowOff>
    </xdr:from>
    <xdr:to>
      <xdr:col>20</xdr:col>
      <xdr:colOff>38100</xdr:colOff>
      <xdr:row>82</xdr:row>
      <xdr:rowOff>93799</xdr:rowOff>
    </xdr:to>
    <xdr:sp macro="" textlink="">
      <xdr:nvSpPr>
        <xdr:cNvPr id="254" name="フローチャート: 判断 253"/>
        <xdr:cNvSpPr/>
      </xdr:nvSpPr>
      <xdr:spPr>
        <a:xfrm>
          <a:off x="3746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13426</xdr:rowOff>
    </xdr:from>
    <xdr:to>
      <xdr:col>15</xdr:col>
      <xdr:colOff>101600</xdr:colOff>
      <xdr:row>82</xdr:row>
      <xdr:rowOff>115026</xdr:rowOff>
    </xdr:to>
    <xdr:sp macro="" textlink="">
      <xdr:nvSpPr>
        <xdr:cNvPr id="255" name="フローチャート: 判断 254"/>
        <xdr:cNvSpPr/>
      </xdr:nvSpPr>
      <xdr:spPr>
        <a:xfrm>
          <a:off x="2857500" y="1407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6" name="テキスト ボックス 25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7" name="テキスト ボックス 25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8" name="テキスト ボックス 25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9" name="テキスト ボックス 25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0" name="テキスト ボックス 25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62412</xdr:rowOff>
    </xdr:from>
    <xdr:to>
      <xdr:col>24</xdr:col>
      <xdr:colOff>114300</xdr:colOff>
      <xdr:row>81</xdr:row>
      <xdr:rowOff>164012</xdr:rowOff>
    </xdr:to>
    <xdr:sp macro="" textlink="">
      <xdr:nvSpPr>
        <xdr:cNvPr id="261" name="楕円 260"/>
        <xdr:cNvSpPr/>
      </xdr:nvSpPr>
      <xdr:spPr>
        <a:xfrm>
          <a:off x="4584700" y="1394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85289</xdr:rowOff>
    </xdr:from>
    <xdr:ext cx="405111" cy="259045"/>
    <xdr:sp macro="" textlink="">
      <xdr:nvSpPr>
        <xdr:cNvPr id="262" name="【福祉施設】&#10;有形固定資産減価償却率該当値テキスト"/>
        <xdr:cNvSpPr txBox="1"/>
      </xdr:nvSpPr>
      <xdr:spPr>
        <a:xfrm>
          <a:off x="4673600" y="1380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157118</xdr:rowOff>
    </xdr:from>
    <xdr:to>
      <xdr:col>20</xdr:col>
      <xdr:colOff>38100</xdr:colOff>
      <xdr:row>81</xdr:row>
      <xdr:rowOff>87268</xdr:rowOff>
    </xdr:to>
    <xdr:sp macro="" textlink="">
      <xdr:nvSpPr>
        <xdr:cNvPr id="263" name="楕円 262"/>
        <xdr:cNvSpPr/>
      </xdr:nvSpPr>
      <xdr:spPr>
        <a:xfrm>
          <a:off x="3746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36468</xdr:rowOff>
    </xdr:from>
    <xdr:to>
      <xdr:col>24</xdr:col>
      <xdr:colOff>63500</xdr:colOff>
      <xdr:row>81</xdr:row>
      <xdr:rowOff>113212</xdr:rowOff>
    </xdr:to>
    <xdr:cxnSp macro="">
      <xdr:nvCxnSpPr>
        <xdr:cNvPr id="264" name="直線コネクタ 263"/>
        <xdr:cNvCxnSpPr/>
      </xdr:nvCxnSpPr>
      <xdr:spPr>
        <a:xfrm>
          <a:off x="3797300" y="13923918"/>
          <a:ext cx="8382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142421</xdr:rowOff>
    </xdr:from>
    <xdr:to>
      <xdr:col>15</xdr:col>
      <xdr:colOff>101600</xdr:colOff>
      <xdr:row>81</xdr:row>
      <xdr:rowOff>72571</xdr:rowOff>
    </xdr:to>
    <xdr:sp macro="" textlink="">
      <xdr:nvSpPr>
        <xdr:cNvPr id="265" name="楕円 264"/>
        <xdr:cNvSpPr/>
      </xdr:nvSpPr>
      <xdr:spPr>
        <a:xfrm>
          <a:off x="2857500" y="138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21771</xdr:rowOff>
    </xdr:from>
    <xdr:to>
      <xdr:col>19</xdr:col>
      <xdr:colOff>177800</xdr:colOff>
      <xdr:row>81</xdr:row>
      <xdr:rowOff>36468</xdr:rowOff>
    </xdr:to>
    <xdr:cxnSp macro="">
      <xdr:nvCxnSpPr>
        <xdr:cNvPr id="266" name="直線コネクタ 265"/>
        <xdr:cNvCxnSpPr/>
      </xdr:nvCxnSpPr>
      <xdr:spPr>
        <a:xfrm>
          <a:off x="2908300" y="1390922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84926</xdr:rowOff>
    </xdr:from>
    <xdr:ext cx="405111" cy="259045"/>
    <xdr:sp macro="" textlink="">
      <xdr:nvSpPr>
        <xdr:cNvPr id="267" name="n_1aveValue【福祉施設】&#10;有形固定資産減価償却率"/>
        <xdr:cNvSpPr txBox="1"/>
      </xdr:nvSpPr>
      <xdr:spPr>
        <a:xfrm>
          <a:off x="3582044" y="1414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106153</xdr:rowOff>
    </xdr:from>
    <xdr:ext cx="405111" cy="259045"/>
    <xdr:sp macro="" textlink="">
      <xdr:nvSpPr>
        <xdr:cNvPr id="268" name="n_2aveValue【福祉施設】&#10;有形固定資産減価償却率"/>
        <xdr:cNvSpPr txBox="1"/>
      </xdr:nvSpPr>
      <xdr:spPr>
        <a:xfrm>
          <a:off x="2705744" y="1416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103795</xdr:rowOff>
    </xdr:from>
    <xdr:ext cx="405111" cy="259045"/>
    <xdr:sp macro="" textlink="">
      <xdr:nvSpPr>
        <xdr:cNvPr id="269" name="n_1mainValue【福祉施設】&#10;有形固定資産減価償却率"/>
        <xdr:cNvSpPr txBox="1"/>
      </xdr:nvSpPr>
      <xdr:spPr>
        <a:xfrm>
          <a:off x="35820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89098</xdr:rowOff>
    </xdr:from>
    <xdr:ext cx="405111" cy="259045"/>
    <xdr:sp macro="" textlink="">
      <xdr:nvSpPr>
        <xdr:cNvPr id="270" name="n_2mainValue【福祉施設】&#10;有形固定資産減価償却率"/>
        <xdr:cNvSpPr txBox="1"/>
      </xdr:nvSpPr>
      <xdr:spPr>
        <a:xfrm>
          <a:off x="2705744" y="13633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1" name="正方形/長方形 27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2" name="正方形/長方形 27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3" name="正方形/長方形 27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4" name="正方形/長方形 27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5" name="正方形/長方形 27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6" name="正方形/長方形 27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7" name="正方形/長方形 27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8" name="正方形/長方形 27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9" name="テキスト ボックス 27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0" name="直線コネクタ 27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1" name="直線コネクタ 280"/>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2" name="テキスト ボックス 281"/>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3" name="直線コネクタ 282"/>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4" name="テキスト ボックス 283"/>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5" name="直線コネクタ 284"/>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6" name="テキスト ボックス 285"/>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7" name="直線コネクタ 286"/>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8" name="テキスト ボックス 287"/>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9" name="直線コネクタ 28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0" name="テキスト ボックス 28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3811</xdr:rowOff>
    </xdr:to>
    <xdr:cxnSp macro="">
      <xdr:nvCxnSpPr>
        <xdr:cNvPr id="292" name="直線コネクタ 291"/>
        <xdr:cNvCxnSpPr/>
      </xdr:nvCxnSpPr>
      <xdr:spPr>
        <a:xfrm flipV="1">
          <a:off x="10476865" y="13550646"/>
          <a:ext cx="0" cy="1197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7638</xdr:rowOff>
    </xdr:from>
    <xdr:ext cx="469744" cy="259045"/>
    <xdr:sp macro="" textlink="">
      <xdr:nvSpPr>
        <xdr:cNvPr id="293" name="【福祉施設】&#10;一人当たり面積最小値テキスト"/>
        <xdr:cNvSpPr txBox="1"/>
      </xdr:nvSpPr>
      <xdr:spPr>
        <a:xfrm>
          <a:off x="10515600" y="1475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3811</xdr:rowOff>
    </xdr:from>
    <xdr:to>
      <xdr:col>55</xdr:col>
      <xdr:colOff>88900</xdr:colOff>
      <xdr:row>86</xdr:row>
      <xdr:rowOff>3811</xdr:rowOff>
    </xdr:to>
    <xdr:cxnSp macro="">
      <xdr:nvCxnSpPr>
        <xdr:cNvPr id="294" name="直線コネクタ 293"/>
        <xdr:cNvCxnSpPr/>
      </xdr:nvCxnSpPr>
      <xdr:spPr>
        <a:xfrm>
          <a:off x="10388600" y="1474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95" name="【福祉施設】&#10;一人当たり面積最大値テキスト"/>
        <xdr:cNvSpPr txBox="1"/>
      </xdr:nvSpPr>
      <xdr:spPr>
        <a:xfrm>
          <a:off x="10515600" y="1332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96" name="直線コネクタ 295"/>
        <xdr:cNvCxnSpPr/>
      </xdr:nvCxnSpPr>
      <xdr:spPr>
        <a:xfrm>
          <a:off x="10388600" y="13550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19321</xdr:rowOff>
    </xdr:from>
    <xdr:ext cx="469744" cy="259045"/>
    <xdr:sp macro="" textlink="">
      <xdr:nvSpPr>
        <xdr:cNvPr id="297" name="【福祉施設】&#10;一人当たり面積平均値テキスト"/>
        <xdr:cNvSpPr txBox="1"/>
      </xdr:nvSpPr>
      <xdr:spPr>
        <a:xfrm>
          <a:off x="10515600" y="14249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167894</xdr:rowOff>
    </xdr:from>
    <xdr:to>
      <xdr:col>55</xdr:col>
      <xdr:colOff>50800</xdr:colOff>
      <xdr:row>84</xdr:row>
      <xdr:rowOff>98044</xdr:rowOff>
    </xdr:to>
    <xdr:sp macro="" textlink="">
      <xdr:nvSpPr>
        <xdr:cNvPr id="298" name="フローチャート: 判断 297"/>
        <xdr:cNvSpPr/>
      </xdr:nvSpPr>
      <xdr:spPr>
        <a:xfrm>
          <a:off x="104267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101600</xdr:rowOff>
    </xdr:from>
    <xdr:to>
      <xdr:col>50</xdr:col>
      <xdr:colOff>165100</xdr:colOff>
      <xdr:row>84</xdr:row>
      <xdr:rowOff>31750</xdr:rowOff>
    </xdr:to>
    <xdr:sp macro="" textlink="">
      <xdr:nvSpPr>
        <xdr:cNvPr id="299" name="フローチャート: 判断 298"/>
        <xdr:cNvSpPr/>
      </xdr:nvSpPr>
      <xdr:spPr>
        <a:xfrm>
          <a:off x="9588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35306</xdr:rowOff>
    </xdr:from>
    <xdr:to>
      <xdr:col>46</xdr:col>
      <xdr:colOff>38100</xdr:colOff>
      <xdr:row>84</xdr:row>
      <xdr:rowOff>136906</xdr:rowOff>
    </xdr:to>
    <xdr:sp macro="" textlink="">
      <xdr:nvSpPr>
        <xdr:cNvPr id="300" name="フローチャート: 判断 299"/>
        <xdr:cNvSpPr/>
      </xdr:nvSpPr>
      <xdr:spPr>
        <a:xfrm>
          <a:off x="8699500" y="1443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1" name="テキスト ボックス 30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2" name="テキスト ボックス 30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3" name="テキスト ボックス 30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4" name="テキスト ボックス 30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5" name="テキスト ボックス 30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65024</xdr:rowOff>
    </xdr:from>
    <xdr:to>
      <xdr:col>55</xdr:col>
      <xdr:colOff>50800</xdr:colOff>
      <xdr:row>85</xdr:row>
      <xdr:rowOff>166624</xdr:rowOff>
    </xdr:to>
    <xdr:sp macro="" textlink="">
      <xdr:nvSpPr>
        <xdr:cNvPr id="306" name="楕円 305"/>
        <xdr:cNvSpPr/>
      </xdr:nvSpPr>
      <xdr:spPr>
        <a:xfrm>
          <a:off x="104267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151401</xdr:rowOff>
    </xdr:from>
    <xdr:ext cx="469744" cy="259045"/>
    <xdr:sp macro="" textlink="">
      <xdr:nvSpPr>
        <xdr:cNvPr id="307" name="【福祉施設】&#10;一人当たり面積該当値テキスト"/>
        <xdr:cNvSpPr txBox="1"/>
      </xdr:nvSpPr>
      <xdr:spPr>
        <a:xfrm>
          <a:off x="10515600" y="1455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65024</xdr:rowOff>
    </xdr:from>
    <xdr:to>
      <xdr:col>50</xdr:col>
      <xdr:colOff>165100</xdr:colOff>
      <xdr:row>85</xdr:row>
      <xdr:rowOff>166624</xdr:rowOff>
    </xdr:to>
    <xdr:sp macro="" textlink="">
      <xdr:nvSpPr>
        <xdr:cNvPr id="308" name="楕円 307"/>
        <xdr:cNvSpPr/>
      </xdr:nvSpPr>
      <xdr:spPr>
        <a:xfrm>
          <a:off x="9588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115824</xdr:rowOff>
    </xdr:from>
    <xdr:to>
      <xdr:col>55</xdr:col>
      <xdr:colOff>0</xdr:colOff>
      <xdr:row>85</xdr:row>
      <xdr:rowOff>115824</xdr:rowOff>
    </xdr:to>
    <xdr:cxnSp macro="">
      <xdr:nvCxnSpPr>
        <xdr:cNvPr id="309" name="直線コネクタ 308"/>
        <xdr:cNvCxnSpPr/>
      </xdr:nvCxnSpPr>
      <xdr:spPr>
        <a:xfrm>
          <a:off x="9639300" y="1468907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65024</xdr:rowOff>
    </xdr:from>
    <xdr:to>
      <xdr:col>46</xdr:col>
      <xdr:colOff>38100</xdr:colOff>
      <xdr:row>85</xdr:row>
      <xdr:rowOff>166624</xdr:rowOff>
    </xdr:to>
    <xdr:sp macro="" textlink="">
      <xdr:nvSpPr>
        <xdr:cNvPr id="310" name="楕円 309"/>
        <xdr:cNvSpPr/>
      </xdr:nvSpPr>
      <xdr:spPr>
        <a:xfrm>
          <a:off x="8699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115824</xdr:rowOff>
    </xdr:from>
    <xdr:to>
      <xdr:col>50</xdr:col>
      <xdr:colOff>114300</xdr:colOff>
      <xdr:row>85</xdr:row>
      <xdr:rowOff>115824</xdr:rowOff>
    </xdr:to>
    <xdr:cxnSp macro="">
      <xdr:nvCxnSpPr>
        <xdr:cNvPr id="311" name="直線コネクタ 310"/>
        <xdr:cNvCxnSpPr/>
      </xdr:nvCxnSpPr>
      <xdr:spPr>
        <a:xfrm>
          <a:off x="8750300" y="14689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48277</xdr:rowOff>
    </xdr:from>
    <xdr:ext cx="469744" cy="259045"/>
    <xdr:sp macro="" textlink="">
      <xdr:nvSpPr>
        <xdr:cNvPr id="312" name="n_1aveValue【福祉施設】&#10;一人当たり面積"/>
        <xdr:cNvSpPr txBox="1"/>
      </xdr:nvSpPr>
      <xdr:spPr>
        <a:xfrm>
          <a:off x="9391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153433</xdr:rowOff>
    </xdr:from>
    <xdr:ext cx="469744" cy="259045"/>
    <xdr:sp macro="" textlink="">
      <xdr:nvSpPr>
        <xdr:cNvPr id="313" name="n_2aveValue【福祉施設】&#10;一人当たり面積"/>
        <xdr:cNvSpPr txBox="1"/>
      </xdr:nvSpPr>
      <xdr:spPr>
        <a:xfrm>
          <a:off x="8515427" y="1421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157751</xdr:rowOff>
    </xdr:from>
    <xdr:ext cx="469744" cy="259045"/>
    <xdr:sp macro="" textlink="">
      <xdr:nvSpPr>
        <xdr:cNvPr id="314" name="n_1mainValue【福祉施設】&#10;一人当たり面積"/>
        <xdr:cNvSpPr txBox="1"/>
      </xdr:nvSpPr>
      <xdr:spPr>
        <a:xfrm>
          <a:off x="93917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157751</xdr:rowOff>
    </xdr:from>
    <xdr:ext cx="469744" cy="259045"/>
    <xdr:sp macro="" textlink="">
      <xdr:nvSpPr>
        <xdr:cNvPr id="315" name="n_2mainValue【福祉施設】&#10;一人当たり面積"/>
        <xdr:cNvSpPr txBox="1"/>
      </xdr:nvSpPr>
      <xdr:spPr>
        <a:xfrm>
          <a:off x="8515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6" name="正方形/長方形 31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7" name="正方形/長方形 31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8" name="正方形/長方形 31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9" name="正方形/長方形 31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0" name="正方形/長方形 31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1" name="正方形/長方形 32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2" name="正方形/長方形 32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3" name="正方形/長方形 32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4" name="テキスト ボックス 32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5" name="直線コネクタ 32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26" name="テキスト ボックス 32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27" name="直線コネクタ 32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28" name="テキスト ボックス 32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29" name="直線コネクタ 32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30" name="テキスト ボックス 32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31" name="直線コネクタ 33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32" name="テキスト ボックス 33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33" name="直線コネクタ 33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34" name="テキスト ボックス 33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35" name="直線コネクタ 33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36" name="テキスト ボックス 33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7" name="直線コネクタ 33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8" name="テキスト ボックス 33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106680</xdr:rowOff>
    </xdr:to>
    <xdr:cxnSp macro="">
      <xdr:nvCxnSpPr>
        <xdr:cNvPr id="340" name="直線コネクタ 339"/>
        <xdr:cNvCxnSpPr/>
      </xdr:nvCxnSpPr>
      <xdr:spPr>
        <a:xfrm flipV="1">
          <a:off x="4634865" y="1714500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110507</xdr:rowOff>
    </xdr:from>
    <xdr:ext cx="405111" cy="259045"/>
    <xdr:sp macro="" textlink="">
      <xdr:nvSpPr>
        <xdr:cNvPr id="341" name="【市民会館】&#10;有形固定資産減価償却率最小値テキスト"/>
        <xdr:cNvSpPr txBox="1"/>
      </xdr:nvSpPr>
      <xdr:spPr>
        <a:xfrm>
          <a:off x="4673600"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106680</xdr:rowOff>
    </xdr:from>
    <xdr:to>
      <xdr:col>24</xdr:col>
      <xdr:colOff>152400</xdr:colOff>
      <xdr:row>107</xdr:row>
      <xdr:rowOff>106680</xdr:rowOff>
    </xdr:to>
    <xdr:cxnSp macro="">
      <xdr:nvCxnSpPr>
        <xdr:cNvPr id="342" name="直線コネクタ 341"/>
        <xdr:cNvCxnSpPr/>
      </xdr:nvCxnSpPr>
      <xdr:spPr>
        <a:xfrm>
          <a:off x="4546600" y="1845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43"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44" name="直線コネクタ 343"/>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10177</xdr:rowOff>
    </xdr:from>
    <xdr:ext cx="405111" cy="259045"/>
    <xdr:sp macro="" textlink="">
      <xdr:nvSpPr>
        <xdr:cNvPr id="345" name="【市民会館】&#10;有形固定資産減価償却率平均値テキスト"/>
        <xdr:cNvSpPr txBox="1"/>
      </xdr:nvSpPr>
      <xdr:spPr>
        <a:xfrm>
          <a:off x="4673600" y="17840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158750</xdr:rowOff>
    </xdr:from>
    <xdr:to>
      <xdr:col>24</xdr:col>
      <xdr:colOff>114300</xdr:colOff>
      <xdr:row>105</xdr:row>
      <xdr:rowOff>88900</xdr:rowOff>
    </xdr:to>
    <xdr:sp macro="" textlink="">
      <xdr:nvSpPr>
        <xdr:cNvPr id="346" name="フローチャート: 判断 345"/>
        <xdr:cNvSpPr/>
      </xdr:nvSpPr>
      <xdr:spPr>
        <a:xfrm>
          <a:off x="45847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10161</xdr:rowOff>
    </xdr:from>
    <xdr:to>
      <xdr:col>20</xdr:col>
      <xdr:colOff>38100</xdr:colOff>
      <xdr:row>105</xdr:row>
      <xdr:rowOff>111761</xdr:rowOff>
    </xdr:to>
    <xdr:sp macro="" textlink="">
      <xdr:nvSpPr>
        <xdr:cNvPr id="347" name="フローチャート: 判断 346"/>
        <xdr:cNvSpPr/>
      </xdr:nvSpPr>
      <xdr:spPr>
        <a:xfrm>
          <a:off x="3746500" y="1801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158750</xdr:rowOff>
    </xdr:from>
    <xdr:to>
      <xdr:col>15</xdr:col>
      <xdr:colOff>101600</xdr:colOff>
      <xdr:row>105</xdr:row>
      <xdr:rowOff>88900</xdr:rowOff>
    </xdr:to>
    <xdr:sp macro="" textlink="">
      <xdr:nvSpPr>
        <xdr:cNvPr id="348" name="フローチャート: 判断 347"/>
        <xdr:cNvSpPr/>
      </xdr:nvSpPr>
      <xdr:spPr>
        <a:xfrm>
          <a:off x="2857500" y="179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9" name="テキスト ボックス 34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0" name="テキスト ボックス 34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1" name="テキスト ボックス 35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2" name="テキスト ボックス 35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3" name="テキスト ボックス 35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61595</xdr:rowOff>
    </xdr:from>
    <xdr:to>
      <xdr:col>24</xdr:col>
      <xdr:colOff>114300</xdr:colOff>
      <xdr:row>105</xdr:row>
      <xdr:rowOff>163195</xdr:rowOff>
    </xdr:to>
    <xdr:sp macro="" textlink="">
      <xdr:nvSpPr>
        <xdr:cNvPr id="354" name="楕円 353"/>
        <xdr:cNvSpPr/>
      </xdr:nvSpPr>
      <xdr:spPr>
        <a:xfrm>
          <a:off x="45847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40022</xdr:rowOff>
    </xdr:from>
    <xdr:ext cx="405111" cy="259045"/>
    <xdr:sp macro="" textlink="">
      <xdr:nvSpPr>
        <xdr:cNvPr id="355" name="【市民会館】&#10;有形固定資産減価償却率該当値テキスト"/>
        <xdr:cNvSpPr txBox="1"/>
      </xdr:nvSpPr>
      <xdr:spPr>
        <a:xfrm>
          <a:off x="4673600"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120650</xdr:rowOff>
    </xdr:from>
    <xdr:to>
      <xdr:col>20</xdr:col>
      <xdr:colOff>38100</xdr:colOff>
      <xdr:row>106</xdr:row>
      <xdr:rowOff>50800</xdr:rowOff>
    </xdr:to>
    <xdr:sp macro="" textlink="">
      <xdr:nvSpPr>
        <xdr:cNvPr id="356" name="楕円 355"/>
        <xdr:cNvSpPr/>
      </xdr:nvSpPr>
      <xdr:spPr>
        <a:xfrm>
          <a:off x="3746500" y="181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112395</xdr:rowOff>
    </xdr:from>
    <xdr:to>
      <xdr:col>24</xdr:col>
      <xdr:colOff>63500</xdr:colOff>
      <xdr:row>106</xdr:row>
      <xdr:rowOff>0</xdr:rowOff>
    </xdr:to>
    <xdr:cxnSp macro="">
      <xdr:nvCxnSpPr>
        <xdr:cNvPr id="357" name="直線コネクタ 356"/>
        <xdr:cNvCxnSpPr/>
      </xdr:nvCxnSpPr>
      <xdr:spPr>
        <a:xfrm flipV="1">
          <a:off x="3797300" y="1811464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168275</xdr:rowOff>
    </xdr:from>
    <xdr:to>
      <xdr:col>15</xdr:col>
      <xdr:colOff>101600</xdr:colOff>
      <xdr:row>106</xdr:row>
      <xdr:rowOff>98425</xdr:rowOff>
    </xdr:to>
    <xdr:sp macro="" textlink="">
      <xdr:nvSpPr>
        <xdr:cNvPr id="358" name="楕円 357"/>
        <xdr:cNvSpPr/>
      </xdr:nvSpPr>
      <xdr:spPr>
        <a:xfrm>
          <a:off x="2857500" y="1817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0</xdr:rowOff>
    </xdr:from>
    <xdr:to>
      <xdr:col>19</xdr:col>
      <xdr:colOff>177800</xdr:colOff>
      <xdr:row>106</xdr:row>
      <xdr:rowOff>47625</xdr:rowOff>
    </xdr:to>
    <xdr:cxnSp macro="">
      <xdr:nvCxnSpPr>
        <xdr:cNvPr id="359" name="直線コネクタ 358"/>
        <xdr:cNvCxnSpPr/>
      </xdr:nvCxnSpPr>
      <xdr:spPr>
        <a:xfrm flipV="1">
          <a:off x="2908300" y="181737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128288</xdr:rowOff>
    </xdr:from>
    <xdr:ext cx="405111" cy="259045"/>
    <xdr:sp macro="" textlink="">
      <xdr:nvSpPr>
        <xdr:cNvPr id="360" name="n_1aveValue【市民会館】&#10;有形固定資産減価償却率"/>
        <xdr:cNvSpPr txBox="1"/>
      </xdr:nvSpPr>
      <xdr:spPr>
        <a:xfrm>
          <a:off x="3582044" y="17787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105427</xdr:rowOff>
    </xdr:from>
    <xdr:ext cx="405111" cy="259045"/>
    <xdr:sp macro="" textlink="">
      <xdr:nvSpPr>
        <xdr:cNvPr id="361" name="n_2aveValue【市民会館】&#10;有形固定資産減価償却率"/>
        <xdr:cNvSpPr txBox="1"/>
      </xdr:nvSpPr>
      <xdr:spPr>
        <a:xfrm>
          <a:off x="2705744" y="1776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41927</xdr:rowOff>
    </xdr:from>
    <xdr:ext cx="405111" cy="259045"/>
    <xdr:sp macro="" textlink="">
      <xdr:nvSpPr>
        <xdr:cNvPr id="362" name="n_1mainValue【市民会館】&#10;有形固定資産減価償却率"/>
        <xdr:cNvSpPr txBox="1"/>
      </xdr:nvSpPr>
      <xdr:spPr>
        <a:xfrm>
          <a:off x="3582044" y="182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89552</xdr:rowOff>
    </xdr:from>
    <xdr:ext cx="405111" cy="259045"/>
    <xdr:sp macro="" textlink="">
      <xdr:nvSpPr>
        <xdr:cNvPr id="363" name="n_2mainValue【市民会館】&#10;有形固定資産減価償却率"/>
        <xdr:cNvSpPr txBox="1"/>
      </xdr:nvSpPr>
      <xdr:spPr>
        <a:xfrm>
          <a:off x="2705744" y="1826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2" name="テキスト ボックス 37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3" name="直線コネクタ 37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74" name="直線コネクタ 373"/>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5" name="テキスト ボックス 374"/>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6" name="直線コネクタ 375"/>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7" name="テキスト ボックス 376"/>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8" name="直線コネクタ 377"/>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9" name="テキスト ボックス 378"/>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80" name="直線コネクタ 379"/>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81" name="テキスト ボックス 380"/>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82" name="直線コネクタ 381"/>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83" name="テキスト ボックス 382"/>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84" name="直線コネクタ 383"/>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5" name="テキスト ボックス 384"/>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161108</xdr:rowOff>
    </xdr:from>
    <xdr:to>
      <xdr:col>54</xdr:col>
      <xdr:colOff>189865</xdr:colOff>
      <xdr:row>108</xdr:row>
      <xdr:rowOff>79466</xdr:rowOff>
    </xdr:to>
    <xdr:cxnSp macro="">
      <xdr:nvCxnSpPr>
        <xdr:cNvPr id="389" name="直線コネクタ 388"/>
        <xdr:cNvCxnSpPr/>
      </xdr:nvCxnSpPr>
      <xdr:spPr>
        <a:xfrm flipV="1">
          <a:off x="10476865" y="17306108"/>
          <a:ext cx="0" cy="128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83293</xdr:rowOff>
    </xdr:from>
    <xdr:ext cx="469744" cy="259045"/>
    <xdr:sp macro="" textlink="">
      <xdr:nvSpPr>
        <xdr:cNvPr id="390" name="【市民会館】&#10;一人当たり面積最小値テキスト"/>
        <xdr:cNvSpPr txBox="1"/>
      </xdr:nvSpPr>
      <xdr:spPr>
        <a:xfrm>
          <a:off x="10515600" y="1859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79466</xdr:rowOff>
    </xdr:from>
    <xdr:to>
      <xdr:col>55</xdr:col>
      <xdr:colOff>88900</xdr:colOff>
      <xdr:row>108</xdr:row>
      <xdr:rowOff>79466</xdr:rowOff>
    </xdr:to>
    <xdr:cxnSp macro="">
      <xdr:nvCxnSpPr>
        <xdr:cNvPr id="391" name="直線コネクタ 390"/>
        <xdr:cNvCxnSpPr/>
      </xdr:nvCxnSpPr>
      <xdr:spPr>
        <a:xfrm>
          <a:off x="10388600" y="1859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107785</xdr:rowOff>
    </xdr:from>
    <xdr:ext cx="469744" cy="259045"/>
    <xdr:sp macro="" textlink="">
      <xdr:nvSpPr>
        <xdr:cNvPr id="392" name="【市民会館】&#10;一人当たり面積最大値テキスト"/>
        <xdr:cNvSpPr txBox="1"/>
      </xdr:nvSpPr>
      <xdr:spPr>
        <a:xfrm>
          <a:off x="10515600" y="1708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161108</xdr:rowOff>
    </xdr:from>
    <xdr:to>
      <xdr:col>55</xdr:col>
      <xdr:colOff>88900</xdr:colOff>
      <xdr:row>100</xdr:row>
      <xdr:rowOff>161108</xdr:rowOff>
    </xdr:to>
    <xdr:cxnSp macro="">
      <xdr:nvCxnSpPr>
        <xdr:cNvPr id="393" name="直線コネクタ 392"/>
        <xdr:cNvCxnSpPr/>
      </xdr:nvCxnSpPr>
      <xdr:spPr>
        <a:xfrm>
          <a:off x="10388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165843</xdr:rowOff>
    </xdr:from>
    <xdr:ext cx="469744" cy="259045"/>
    <xdr:sp macro="" textlink="">
      <xdr:nvSpPr>
        <xdr:cNvPr id="394" name="【市民会館】&#10;一人当たり面積平均値テキスト"/>
        <xdr:cNvSpPr txBox="1"/>
      </xdr:nvSpPr>
      <xdr:spPr>
        <a:xfrm>
          <a:off x="10515600" y="17825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142966</xdr:rowOff>
    </xdr:from>
    <xdr:to>
      <xdr:col>55</xdr:col>
      <xdr:colOff>50800</xdr:colOff>
      <xdr:row>105</xdr:row>
      <xdr:rowOff>73116</xdr:rowOff>
    </xdr:to>
    <xdr:sp macro="" textlink="">
      <xdr:nvSpPr>
        <xdr:cNvPr id="395" name="フローチャート: 判断 394"/>
        <xdr:cNvSpPr/>
      </xdr:nvSpPr>
      <xdr:spPr>
        <a:xfrm>
          <a:off x="104267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139700</xdr:rowOff>
    </xdr:from>
    <xdr:to>
      <xdr:col>50</xdr:col>
      <xdr:colOff>165100</xdr:colOff>
      <xdr:row>105</xdr:row>
      <xdr:rowOff>69850</xdr:rowOff>
    </xdr:to>
    <xdr:sp macro="" textlink="">
      <xdr:nvSpPr>
        <xdr:cNvPr id="396" name="フローチャート: 判断 395"/>
        <xdr:cNvSpPr/>
      </xdr:nvSpPr>
      <xdr:spPr>
        <a:xfrm>
          <a:off x="9588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139700</xdr:rowOff>
    </xdr:from>
    <xdr:to>
      <xdr:col>46</xdr:col>
      <xdr:colOff>38100</xdr:colOff>
      <xdr:row>105</xdr:row>
      <xdr:rowOff>69850</xdr:rowOff>
    </xdr:to>
    <xdr:sp macro="" textlink="">
      <xdr:nvSpPr>
        <xdr:cNvPr id="397" name="フローチャート: 判断 396"/>
        <xdr:cNvSpPr/>
      </xdr:nvSpPr>
      <xdr:spPr>
        <a:xfrm>
          <a:off x="8699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403" name="楕円 402"/>
        <xdr:cNvSpPr/>
      </xdr:nvSpPr>
      <xdr:spPr>
        <a:xfrm>
          <a:off x="10426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65876</xdr:rowOff>
    </xdr:from>
    <xdr:ext cx="469744" cy="259045"/>
    <xdr:sp macro="" textlink="">
      <xdr:nvSpPr>
        <xdr:cNvPr id="404" name="【市民会館】&#10;一人当たり面積該当値テキスト"/>
        <xdr:cNvSpPr txBox="1"/>
      </xdr:nvSpPr>
      <xdr:spPr>
        <a:xfrm>
          <a:off x="10515600" y="18239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87449</xdr:rowOff>
    </xdr:from>
    <xdr:to>
      <xdr:col>50</xdr:col>
      <xdr:colOff>165100</xdr:colOff>
      <xdr:row>107</xdr:row>
      <xdr:rowOff>17599</xdr:rowOff>
    </xdr:to>
    <xdr:sp macro="" textlink="">
      <xdr:nvSpPr>
        <xdr:cNvPr id="405" name="楕円 404"/>
        <xdr:cNvSpPr/>
      </xdr:nvSpPr>
      <xdr:spPr>
        <a:xfrm>
          <a:off x="9588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138249</xdr:rowOff>
    </xdr:from>
    <xdr:to>
      <xdr:col>55</xdr:col>
      <xdr:colOff>0</xdr:colOff>
      <xdr:row>106</xdr:row>
      <xdr:rowOff>138249</xdr:rowOff>
    </xdr:to>
    <xdr:cxnSp macro="">
      <xdr:nvCxnSpPr>
        <xdr:cNvPr id="406" name="直線コネクタ 405"/>
        <xdr:cNvCxnSpPr/>
      </xdr:nvCxnSpPr>
      <xdr:spPr>
        <a:xfrm>
          <a:off x="9639300" y="183119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84182</xdr:rowOff>
    </xdr:from>
    <xdr:to>
      <xdr:col>46</xdr:col>
      <xdr:colOff>38100</xdr:colOff>
      <xdr:row>107</xdr:row>
      <xdr:rowOff>14332</xdr:rowOff>
    </xdr:to>
    <xdr:sp macro="" textlink="">
      <xdr:nvSpPr>
        <xdr:cNvPr id="407" name="楕円 406"/>
        <xdr:cNvSpPr/>
      </xdr:nvSpPr>
      <xdr:spPr>
        <a:xfrm>
          <a:off x="8699500" y="182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134982</xdr:rowOff>
    </xdr:from>
    <xdr:to>
      <xdr:col>50</xdr:col>
      <xdr:colOff>114300</xdr:colOff>
      <xdr:row>106</xdr:row>
      <xdr:rowOff>138249</xdr:rowOff>
    </xdr:to>
    <xdr:cxnSp macro="">
      <xdr:nvCxnSpPr>
        <xdr:cNvPr id="408" name="直線コネクタ 407"/>
        <xdr:cNvCxnSpPr/>
      </xdr:nvCxnSpPr>
      <xdr:spPr>
        <a:xfrm>
          <a:off x="8750300" y="183086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86377</xdr:rowOff>
    </xdr:from>
    <xdr:ext cx="469744" cy="259045"/>
    <xdr:sp macro="" textlink="">
      <xdr:nvSpPr>
        <xdr:cNvPr id="409" name="n_1aveValue【市民会館】&#10;一人当たり面積"/>
        <xdr:cNvSpPr txBox="1"/>
      </xdr:nvSpPr>
      <xdr:spPr>
        <a:xfrm>
          <a:off x="9391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86377</xdr:rowOff>
    </xdr:from>
    <xdr:ext cx="469744" cy="259045"/>
    <xdr:sp macro="" textlink="">
      <xdr:nvSpPr>
        <xdr:cNvPr id="410" name="n_2aveValue【市民会館】&#10;一人当たり面積"/>
        <xdr:cNvSpPr txBox="1"/>
      </xdr:nvSpPr>
      <xdr:spPr>
        <a:xfrm>
          <a:off x="8515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8726</xdr:rowOff>
    </xdr:from>
    <xdr:ext cx="469744" cy="259045"/>
    <xdr:sp macro="" textlink="">
      <xdr:nvSpPr>
        <xdr:cNvPr id="411" name="n_1mainValue【市民会館】&#10;一人当たり面積"/>
        <xdr:cNvSpPr txBox="1"/>
      </xdr:nvSpPr>
      <xdr:spPr>
        <a:xfrm>
          <a:off x="93917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5459</xdr:rowOff>
    </xdr:from>
    <xdr:ext cx="469744" cy="259045"/>
    <xdr:sp macro="" textlink="">
      <xdr:nvSpPr>
        <xdr:cNvPr id="412" name="n_2mainValue【市民会館】&#10;一人当たり面積"/>
        <xdr:cNvSpPr txBox="1"/>
      </xdr:nvSpPr>
      <xdr:spPr>
        <a:xfrm>
          <a:off x="8515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21" name="正方形/長方形 4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2" name="正方形/長方形 4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3" name="正方形/長方形 4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4" name="正方形/長方形 4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5" name="正方形/長方形 4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6" name="正方形/長方形 4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7" name="正方形/長方形 4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8" name="正方形/長方形 427"/>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0" name="正方形/長方形 42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1" name="正方形/長方形 43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2" name="正方形/長方形 43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3" name="正方形/長方形 43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4" name="正方形/長方形 43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5" name="正方形/長方形 43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正方形/長方形 435"/>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37" name="正方形/長方形 43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8" name="正方形/長方形 43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9" name="正方形/長方形 43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0" name="正方形/長方形 43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1" name="正方形/長方形 44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2" name="正方形/長方形 44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3" name="正方形/長方形 44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4" name="正方形/長方形 443"/>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45" name="正方形/長方形 44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6" name="正方形/長方形 44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7" name="正方形/長方形 44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8" name="正方形/長方形 44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9" name="正方形/長方形 44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0" name="正方形/長方形 44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1" name="正方形/長方形 45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正方形/長方形 45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453" name="正方形/長方形 4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4" name="正方形/長方形 4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5" name="正方形/長方形 4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56" name="正方形/長方形 4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57" name="正方形/長方形 4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58" name="正方形/長方形 4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59" name="正方形/長方形 4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0" name="正方形/長方形 45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1" name="正方形/長方形 46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2" name="正方形/長方形 46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3" name="正方形/長方形 46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4" name="正方形/長方形 46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5" name="正方形/長方形 46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66" name="正方形/長方形 46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67" name="正方形/長方形 46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68" name="正方形/長方形 46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69" name="テキスト ボックス 46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0" name="直線コネクタ 46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71" name="直線コネクタ 47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72" name="テキスト ボックス 47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3" name="直線コネクタ 47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4" name="テキスト ボックス 47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75" name="直線コネクタ 47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76" name="テキスト ボックス 47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77" name="直線コネクタ 47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78" name="テキスト ボックス 47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79" name="直線コネクタ 47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0" name="テキスト ボックス 47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1" name="直線コネクタ 48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82" name="テキスト ボックス 48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3" name="直線コネクタ 4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84" name="テキスト ボックス 4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8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2721</xdr:rowOff>
    </xdr:to>
    <xdr:cxnSp macro="">
      <xdr:nvCxnSpPr>
        <xdr:cNvPr id="486" name="直線コネクタ 485"/>
        <xdr:cNvCxnSpPr/>
      </xdr:nvCxnSpPr>
      <xdr:spPr>
        <a:xfrm flipV="1">
          <a:off x="16318864" y="17093837"/>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6548</xdr:rowOff>
    </xdr:from>
    <xdr:ext cx="340478" cy="259045"/>
    <xdr:sp macro="" textlink="">
      <xdr:nvSpPr>
        <xdr:cNvPr id="487" name="【庁舎】&#10;有形固定資産減価償却率最小値テキスト"/>
        <xdr:cNvSpPr txBox="1"/>
      </xdr:nvSpPr>
      <xdr:spPr>
        <a:xfrm>
          <a:off x="16357600" y="1869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xdr:rowOff>
    </xdr:from>
    <xdr:to>
      <xdr:col>86</xdr:col>
      <xdr:colOff>25400</xdr:colOff>
      <xdr:row>109</xdr:row>
      <xdr:rowOff>2721</xdr:rowOff>
    </xdr:to>
    <xdr:cxnSp macro="">
      <xdr:nvCxnSpPr>
        <xdr:cNvPr id="488" name="直線コネクタ 487"/>
        <xdr:cNvCxnSpPr/>
      </xdr:nvCxnSpPr>
      <xdr:spPr>
        <a:xfrm>
          <a:off x="16230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405111" cy="259045"/>
    <xdr:sp macro="" textlink="">
      <xdr:nvSpPr>
        <xdr:cNvPr id="489" name="【庁舎】&#10;有形固定資産減価償却率最大値テキスト"/>
        <xdr:cNvSpPr txBox="1"/>
      </xdr:nvSpPr>
      <xdr:spPr>
        <a:xfrm>
          <a:off x="16357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490" name="直線コネクタ 489"/>
        <xdr:cNvCxnSpPr/>
      </xdr:nvCxnSpPr>
      <xdr:spPr>
        <a:xfrm>
          <a:off x="16230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158948</xdr:rowOff>
    </xdr:from>
    <xdr:ext cx="405111" cy="259045"/>
    <xdr:sp macro="" textlink="">
      <xdr:nvSpPr>
        <xdr:cNvPr id="491" name="【庁舎】&#10;有形固定資産減価償却率平均値テキスト"/>
        <xdr:cNvSpPr txBox="1"/>
      </xdr:nvSpPr>
      <xdr:spPr>
        <a:xfrm>
          <a:off x="16357600" y="1764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9071</xdr:rowOff>
    </xdr:from>
    <xdr:to>
      <xdr:col>85</xdr:col>
      <xdr:colOff>177800</xdr:colOff>
      <xdr:row>103</xdr:row>
      <xdr:rowOff>110671</xdr:rowOff>
    </xdr:to>
    <xdr:sp macro="" textlink="">
      <xdr:nvSpPr>
        <xdr:cNvPr id="492" name="フローチャート: 判断 491"/>
        <xdr:cNvSpPr/>
      </xdr:nvSpPr>
      <xdr:spPr>
        <a:xfrm>
          <a:off x="162687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53158</xdr:rowOff>
    </xdr:from>
    <xdr:to>
      <xdr:col>81</xdr:col>
      <xdr:colOff>101600</xdr:colOff>
      <xdr:row>103</xdr:row>
      <xdr:rowOff>154758</xdr:rowOff>
    </xdr:to>
    <xdr:sp macro="" textlink="">
      <xdr:nvSpPr>
        <xdr:cNvPr id="493" name="フローチャート: 判断 492"/>
        <xdr:cNvSpPr/>
      </xdr:nvSpPr>
      <xdr:spPr>
        <a:xfrm>
          <a:off x="154305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494" name="フローチャート: 判断 493"/>
        <xdr:cNvSpPr/>
      </xdr:nvSpPr>
      <xdr:spPr>
        <a:xfrm>
          <a:off x="14541500" y="1771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95" name="テキスト ボックス 4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96" name="テキスト ボックス 4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97" name="テキスト ボックス 4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98" name="テキスト ボックス 4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99" name="テキスト ボックス 4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170724</xdr:rowOff>
    </xdr:from>
    <xdr:to>
      <xdr:col>85</xdr:col>
      <xdr:colOff>177800</xdr:colOff>
      <xdr:row>102</xdr:row>
      <xdr:rowOff>100874</xdr:rowOff>
    </xdr:to>
    <xdr:sp macro="" textlink="">
      <xdr:nvSpPr>
        <xdr:cNvPr id="500" name="楕円 499"/>
        <xdr:cNvSpPr/>
      </xdr:nvSpPr>
      <xdr:spPr>
        <a:xfrm>
          <a:off x="16268700" y="1748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22151</xdr:rowOff>
    </xdr:from>
    <xdr:ext cx="405111" cy="259045"/>
    <xdr:sp macro="" textlink="">
      <xdr:nvSpPr>
        <xdr:cNvPr id="501" name="【庁舎】&#10;有形固定資産減価償却率該当値テキスト"/>
        <xdr:cNvSpPr txBox="1"/>
      </xdr:nvSpPr>
      <xdr:spPr>
        <a:xfrm>
          <a:off x="16357600" y="1733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30299</xdr:rowOff>
    </xdr:from>
    <xdr:to>
      <xdr:col>81</xdr:col>
      <xdr:colOff>101600</xdr:colOff>
      <xdr:row>102</xdr:row>
      <xdr:rowOff>131899</xdr:rowOff>
    </xdr:to>
    <xdr:sp macro="" textlink="">
      <xdr:nvSpPr>
        <xdr:cNvPr id="502" name="楕円 501"/>
        <xdr:cNvSpPr/>
      </xdr:nvSpPr>
      <xdr:spPr>
        <a:xfrm>
          <a:off x="154305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50074</xdr:rowOff>
    </xdr:from>
    <xdr:to>
      <xdr:col>85</xdr:col>
      <xdr:colOff>127000</xdr:colOff>
      <xdr:row>102</xdr:row>
      <xdr:rowOff>81099</xdr:rowOff>
    </xdr:to>
    <xdr:cxnSp macro="">
      <xdr:nvCxnSpPr>
        <xdr:cNvPr id="503" name="直線コネクタ 502"/>
        <xdr:cNvCxnSpPr/>
      </xdr:nvCxnSpPr>
      <xdr:spPr>
        <a:xfrm flipV="1">
          <a:off x="15481300" y="17537974"/>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38463</xdr:rowOff>
    </xdr:from>
    <xdr:to>
      <xdr:col>76</xdr:col>
      <xdr:colOff>165100</xdr:colOff>
      <xdr:row>102</xdr:row>
      <xdr:rowOff>140063</xdr:rowOff>
    </xdr:to>
    <xdr:sp macro="" textlink="">
      <xdr:nvSpPr>
        <xdr:cNvPr id="504" name="楕円 503"/>
        <xdr:cNvSpPr/>
      </xdr:nvSpPr>
      <xdr:spPr>
        <a:xfrm>
          <a:off x="1454150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81099</xdr:rowOff>
    </xdr:from>
    <xdr:to>
      <xdr:col>81</xdr:col>
      <xdr:colOff>50800</xdr:colOff>
      <xdr:row>102</xdr:row>
      <xdr:rowOff>89263</xdr:rowOff>
    </xdr:to>
    <xdr:cxnSp macro="">
      <xdr:nvCxnSpPr>
        <xdr:cNvPr id="505" name="直線コネクタ 504"/>
        <xdr:cNvCxnSpPr/>
      </xdr:nvCxnSpPr>
      <xdr:spPr>
        <a:xfrm flipV="1">
          <a:off x="14592300" y="1756899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145885</xdr:rowOff>
    </xdr:from>
    <xdr:ext cx="405111" cy="259045"/>
    <xdr:sp macro="" textlink="">
      <xdr:nvSpPr>
        <xdr:cNvPr id="506" name="n_1aveValue【庁舎】&#10;有形固定資産減価償却率"/>
        <xdr:cNvSpPr txBox="1"/>
      </xdr:nvSpPr>
      <xdr:spPr>
        <a:xfrm>
          <a:off x="15266044" y="1780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149151</xdr:rowOff>
    </xdr:from>
    <xdr:ext cx="405111" cy="259045"/>
    <xdr:sp macro="" textlink="">
      <xdr:nvSpPr>
        <xdr:cNvPr id="507" name="n_2aveValue【庁舎】&#10;有形固定資産減価償却率"/>
        <xdr:cNvSpPr txBox="1"/>
      </xdr:nvSpPr>
      <xdr:spPr>
        <a:xfrm>
          <a:off x="14389744" y="1780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148426</xdr:rowOff>
    </xdr:from>
    <xdr:ext cx="405111" cy="259045"/>
    <xdr:sp macro="" textlink="">
      <xdr:nvSpPr>
        <xdr:cNvPr id="508" name="n_1mainValue【庁舎】&#10;有形固定資産減価償却率"/>
        <xdr:cNvSpPr txBox="1"/>
      </xdr:nvSpPr>
      <xdr:spPr>
        <a:xfrm>
          <a:off x="15266044" y="17293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156590</xdr:rowOff>
    </xdr:from>
    <xdr:ext cx="405111" cy="259045"/>
    <xdr:sp macro="" textlink="">
      <xdr:nvSpPr>
        <xdr:cNvPr id="509" name="n_2mainValue【庁舎】&#10;有形固定資産減価償却率"/>
        <xdr:cNvSpPr txBox="1"/>
      </xdr:nvSpPr>
      <xdr:spPr>
        <a:xfrm>
          <a:off x="14389744" y="1730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0" name="正方形/長方形 50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1" name="正方形/長方形 51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2" name="正方形/長方形 51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3" name="正方形/長方形 51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4" name="正方形/長方形 51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15" name="正方形/長方形 51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16" name="正方形/長方形 51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17" name="正方形/長方形 51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18" name="テキスト ボックス 51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19" name="直線コネクタ 51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0" name="直線コネクタ 51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1" name="テキスト ボックス 52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22" name="直線コネクタ 52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3" name="テキスト ボックス 52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4" name="直線コネクタ 52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25" name="テキスト ボックス 52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26" name="直線コネクタ 52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27" name="テキスト ボックス 52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28" name="直線コネクタ 52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29" name="テキスト ボックス 52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0" name="直線コネクタ 52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31" name="テキスト ボックス 53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66675</xdr:rowOff>
    </xdr:from>
    <xdr:to>
      <xdr:col>116</xdr:col>
      <xdr:colOff>62864</xdr:colOff>
      <xdr:row>107</xdr:row>
      <xdr:rowOff>129539</xdr:rowOff>
    </xdr:to>
    <xdr:cxnSp macro="">
      <xdr:nvCxnSpPr>
        <xdr:cNvPr id="533" name="直線コネクタ 532"/>
        <xdr:cNvCxnSpPr/>
      </xdr:nvCxnSpPr>
      <xdr:spPr>
        <a:xfrm flipV="1">
          <a:off x="22160864" y="17040225"/>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133366</xdr:rowOff>
    </xdr:from>
    <xdr:ext cx="469744" cy="259045"/>
    <xdr:sp macro="" textlink="">
      <xdr:nvSpPr>
        <xdr:cNvPr id="534" name="【庁舎】&#10;一人当たり面積最小値テキスト"/>
        <xdr:cNvSpPr txBox="1"/>
      </xdr:nvSpPr>
      <xdr:spPr>
        <a:xfrm>
          <a:off x="22199600"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129539</xdr:rowOff>
    </xdr:from>
    <xdr:to>
      <xdr:col>116</xdr:col>
      <xdr:colOff>152400</xdr:colOff>
      <xdr:row>107</xdr:row>
      <xdr:rowOff>129539</xdr:rowOff>
    </xdr:to>
    <xdr:cxnSp macro="">
      <xdr:nvCxnSpPr>
        <xdr:cNvPr id="535" name="直線コネクタ 534"/>
        <xdr:cNvCxnSpPr/>
      </xdr:nvCxnSpPr>
      <xdr:spPr>
        <a:xfrm>
          <a:off x="22072600" y="1847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13352</xdr:rowOff>
    </xdr:from>
    <xdr:ext cx="469744" cy="259045"/>
    <xdr:sp macro="" textlink="">
      <xdr:nvSpPr>
        <xdr:cNvPr id="536" name="【庁舎】&#10;一人当たり面積最大値テキスト"/>
        <xdr:cNvSpPr txBox="1"/>
      </xdr:nvSpPr>
      <xdr:spPr>
        <a:xfrm>
          <a:off x="22199600" y="1681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66675</xdr:rowOff>
    </xdr:from>
    <xdr:to>
      <xdr:col>116</xdr:col>
      <xdr:colOff>152400</xdr:colOff>
      <xdr:row>99</xdr:row>
      <xdr:rowOff>66675</xdr:rowOff>
    </xdr:to>
    <xdr:cxnSp macro="">
      <xdr:nvCxnSpPr>
        <xdr:cNvPr id="537" name="直線コネクタ 536"/>
        <xdr:cNvCxnSpPr/>
      </xdr:nvCxnSpPr>
      <xdr:spPr>
        <a:xfrm>
          <a:off x="22072600" y="170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23513</xdr:rowOff>
    </xdr:from>
    <xdr:ext cx="469744" cy="259045"/>
    <xdr:sp macro="" textlink="">
      <xdr:nvSpPr>
        <xdr:cNvPr id="538" name="【庁舎】&#10;一人当たり面積平均値テキスト"/>
        <xdr:cNvSpPr txBox="1"/>
      </xdr:nvSpPr>
      <xdr:spPr>
        <a:xfrm>
          <a:off x="22199600" y="17854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636</xdr:rowOff>
    </xdr:from>
    <xdr:to>
      <xdr:col>116</xdr:col>
      <xdr:colOff>114300</xdr:colOff>
      <xdr:row>105</xdr:row>
      <xdr:rowOff>102236</xdr:rowOff>
    </xdr:to>
    <xdr:sp macro="" textlink="">
      <xdr:nvSpPr>
        <xdr:cNvPr id="539" name="フローチャート: 判断 538"/>
        <xdr:cNvSpPr/>
      </xdr:nvSpPr>
      <xdr:spPr>
        <a:xfrm>
          <a:off x="22110700" y="18002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540" name="フローチャート: 判断 539"/>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69214</xdr:rowOff>
    </xdr:from>
    <xdr:to>
      <xdr:col>107</xdr:col>
      <xdr:colOff>101600</xdr:colOff>
      <xdr:row>105</xdr:row>
      <xdr:rowOff>170814</xdr:rowOff>
    </xdr:to>
    <xdr:sp macro="" textlink="">
      <xdr:nvSpPr>
        <xdr:cNvPr id="541" name="フローチャート: 判断 540"/>
        <xdr:cNvSpPr/>
      </xdr:nvSpPr>
      <xdr:spPr>
        <a:xfrm>
          <a:off x="203835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2" name="テキスト ボックス 54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43" name="テキスト ボックス 54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44" name="テキスト ボックス 54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45" name="テキスト ボックス 54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46" name="テキスト ボックス 54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137795</xdr:rowOff>
    </xdr:from>
    <xdr:to>
      <xdr:col>116</xdr:col>
      <xdr:colOff>114300</xdr:colOff>
      <xdr:row>106</xdr:row>
      <xdr:rowOff>67945</xdr:rowOff>
    </xdr:to>
    <xdr:sp macro="" textlink="">
      <xdr:nvSpPr>
        <xdr:cNvPr id="547" name="楕円 546"/>
        <xdr:cNvSpPr/>
      </xdr:nvSpPr>
      <xdr:spPr>
        <a:xfrm>
          <a:off x="221107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116222</xdr:rowOff>
    </xdr:from>
    <xdr:ext cx="469744" cy="259045"/>
    <xdr:sp macro="" textlink="">
      <xdr:nvSpPr>
        <xdr:cNvPr id="548" name="【庁舎】&#10;一人当たり面積該当値テキスト"/>
        <xdr:cNvSpPr txBox="1"/>
      </xdr:nvSpPr>
      <xdr:spPr>
        <a:xfrm>
          <a:off x="22199600" y="1811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137795</xdr:rowOff>
    </xdr:from>
    <xdr:to>
      <xdr:col>112</xdr:col>
      <xdr:colOff>38100</xdr:colOff>
      <xdr:row>106</xdr:row>
      <xdr:rowOff>67945</xdr:rowOff>
    </xdr:to>
    <xdr:sp macro="" textlink="">
      <xdr:nvSpPr>
        <xdr:cNvPr id="549" name="楕円 548"/>
        <xdr:cNvSpPr/>
      </xdr:nvSpPr>
      <xdr:spPr>
        <a:xfrm>
          <a:off x="21272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17145</xdr:rowOff>
    </xdr:from>
    <xdr:to>
      <xdr:col>116</xdr:col>
      <xdr:colOff>63500</xdr:colOff>
      <xdr:row>106</xdr:row>
      <xdr:rowOff>17145</xdr:rowOff>
    </xdr:to>
    <xdr:cxnSp macro="">
      <xdr:nvCxnSpPr>
        <xdr:cNvPr id="550" name="直線コネクタ 549"/>
        <xdr:cNvCxnSpPr/>
      </xdr:nvCxnSpPr>
      <xdr:spPr>
        <a:xfrm>
          <a:off x="21323300" y="18190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92075</xdr:rowOff>
    </xdr:from>
    <xdr:to>
      <xdr:col>107</xdr:col>
      <xdr:colOff>101600</xdr:colOff>
      <xdr:row>106</xdr:row>
      <xdr:rowOff>22225</xdr:rowOff>
    </xdr:to>
    <xdr:sp macro="" textlink="">
      <xdr:nvSpPr>
        <xdr:cNvPr id="551" name="楕円 550"/>
        <xdr:cNvSpPr/>
      </xdr:nvSpPr>
      <xdr:spPr>
        <a:xfrm>
          <a:off x="20383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142875</xdr:rowOff>
    </xdr:from>
    <xdr:to>
      <xdr:col>111</xdr:col>
      <xdr:colOff>177800</xdr:colOff>
      <xdr:row>106</xdr:row>
      <xdr:rowOff>17145</xdr:rowOff>
    </xdr:to>
    <xdr:cxnSp macro="">
      <xdr:nvCxnSpPr>
        <xdr:cNvPr id="552" name="直線コネクタ 551"/>
        <xdr:cNvCxnSpPr/>
      </xdr:nvCxnSpPr>
      <xdr:spPr>
        <a:xfrm>
          <a:off x="20434300" y="181451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116857</xdr:rowOff>
    </xdr:from>
    <xdr:ext cx="469744" cy="259045"/>
    <xdr:sp macro="" textlink="">
      <xdr:nvSpPr>
        <xdr:cNvPr id="553" name="n_1aveValue【庁舎】&#10;一人当たり面積"/>
        <xdr:cNvSpPr txBox="1"/>
      </xdr:nvSpPr>
      <xdr:spPr>
        <a:xfrm>
          <a:off x="21075727" y="177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15891</xdr:rowOff>
    </xdr:from>
    <xdr:ext cx="469744" cy="259045"/>
    <xdr:sp macro="" textlink="">
      <xdr:nvSpPr>
        <xdr:cNvPr id="554" name="n_2aveValue【庁舎】&#10;一人当たり面積"/>
        <xdr:cNvSpPr txBox="1"/>
      </xdr:nvSpPr>
      <xdr:spPr>
        <a:xfrm>
          <a:off x="20199427" y="1784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59072</xdr:rowOff>
    </xdr:from>
    <xdr:ext cx="469744" cy="259045"/>
    <xdr:sp macro="" textlink="">
      <xdr:nvSpPr>
        <xdr:cNvPr id="555" name="n_1mainValue【庁舎】&#10;一人当たり面積"/>
        <xdr:cNvSpPr txBox="1"/>
      </xdr:nvSpPr>
      <xdr:spPr>
        <a:xfrm>
          <a:off x="21075727" y="1823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13352</xdr:rowOff>
    </xdr:from>
    <xdr:ext cx="469744" cy="259045"/>
    <xdr:sp macro="" textlink="">
      <xdr:nvSpPr>
        <xdr:cNvPr id="556" name="n_2mainValue【庁舎】&#10;一人当たり面積"/>
        <xdr:cNvSpPr txBox="1"/>
      </xdr:nvSpPr>
      <xdr:spPr>
        <a:xfrm>
          <a:off x="20199427" y="1818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類似団体と比較して有形固定資産減価償却率が高くなっている施設は図書館、体育館・プール、福祉施設、庁舎であり、老朽化が進んでいることがわかる。特に体育館の数値</a:t>
          </a:r>
          <a:r>
            <a:rPr kumimoji="1" lang="en-US" altLang="ja-JP" sz="1100">
              <a:solidFill>
                <a:schemeClr val="dk1"/>
              </a:solidFill>
              <a:effectLst/>
              <a:latin typeface="+mn-lt"/>
              <a:ea typeface="+mn-ea"/>
              <a:cs typeface="+mn-cs"/>
            </a:rPr>
            <a:t>74.0</a:t>
          </a:r>
          <a:r>
            <a:rPr kumimoji="1" lang="ja-JP" altLang="ja-JP" sz="1100">
              <a:solidFill>
                <a:schemeClr val="dk1"/>
              </a:solidFill>
              <a:effectLst/>
              <a:latin typeface="+mn-lt"/>
              <a:ea typeface="+mn-ea"/>
              <a:cs typeface="+mn-cs"/>
            </a:rPr>
            <a:t>％と高く、計画的に改修を進めていく必要がある。図書館や福祉施設については、他の施設と比べると比較的新しい施設ではあるが、建設後</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年前後が経過しており、今後は計画的に改修を進めていくことが必要となってくる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19,383
19,232
22.15
7,981,924
7,759,052
209,257
4,100,473
6,560,243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各種交付金の減に伴い</a:t>
          </a:r>
          <a:r>
            <a:rPr kumimoji="1" lang="ja-JP" altLang="ja-JP" sz="1100">
              <a:solidFill>
                <a:schemeClr val="dk1"/>
              </a:solidFill>
              <a:effectLst/>
              <a:latin typeface="+mn-lt"/>
              <a:ea typeface="+mn-ea"/>
              <a:cs typeface="+mn-cs"/>
            </a:rPr>
            <a:t>財政収入額</a:t>
          </a:r>
          <a:r>
            <a:rPr kumimoji="1" lang="ja-JP" altLang="en-US" sz="1100">
              <a:solidFill>
                <a:schemeClr val="dk1"/>
              </a:solidFill>
              <a:effectLst/>
              <a:latin typeface="+mn-lt"/>
              <a:ea typeface="+mn-ea"/>
              <a:cs typeface="+mn-cs"/>
            </a:rPr>
            <a:t>が減少し、社会福祉費等の増に伴い</a:t>
          </a:r>
          <a:r>
            <a:rPr kumimoji="1" lang="ja-JP" altLang="ja-JP" sz="1100">
              <a:solidFill>
                <a:schemeClr val="dk1"/>
              </a:solidFill>
              <a:effectLst/>
              <a:latin typeface="+mn-lt"/>
              <a:ea typeface="+mn-ea"/>
              <a:cs typeface="+mn-cs"/>
            </a:rPr>
            <a:t>財政需要額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財政力指数３カ年の平均により、</a:t>
          </a:r>
          <a:r>
            <a:rPr kumimoji="1" lang="ja-JP" altLang="ja-JP" sz="1100">
              <a:solidFill>
                <a:schemeClr val="dk1"/>
              </a:solidFill>
              <a:effectLst/>
              <a:latin typeface="+mn-lt"/>
              <a:ea typeface="+mn-ea"/>
              <a:cs typeface="+mn-cs"/>
            </a:rPr>
            <a:t>昨年度と比べて０．０１ポイント上昇</a:t>
          </a:r>
          <a:r>
            <a:rPr kumimoji="1" lang="ja-JP" altLang="en-US" sz="1100">
              <a:solidFill>
                <a:schemeClr val="dk1"/>
              </a:solidFill>
              <a:effectLst/>
              <a:latin typeface="+mn-lt"/>
              <a:ea typeface="+mn-ea"/>
              <a:cs typeface="+mn-cs"/>
            </a:rPr>
            <a:t>して</a:t>
          </a:r>
          <a:r>
            <a:rPr kumimoji="1" lang="ja-JP" altLang="ja-JP" sz="1100">
              <a:solidFill>
                <a:schemeClr val="dk1"/>
              </a:solidFill>
              <a:effectLst/>
              <a:latin typeface="+mn-lt"/>
              <a:ea typeface="+mn-ea"/>
              <a:cs typeface="+mn-cs"/>
            </a:rPr>
            <a:t>いる。景気回復の動きは若干見られるが、依然として弱い状況にあるため、引き続き事務事業評価を活用した優先度の高い事業の選択や事業規模の適正化を図るとともに、第３期遠賀町自立推進計画に基づき継続的な歳出削減に努め、効率的な行財政運営を行っていく。また今後も、第５次遠賀町総合計画や定住促進計画及び</a:t>
          </a:r>
          <a:r>
            <a:rPr lang="ja-JP" altLang="ja-JP" sz="1100" b="0" i="0" baseline="0">
              <a:solidFill>
                <a:schemeClr val="dk1"/>
              </a:solidFill>
              <a:effectLst/>
              <a:latin typeface="+mn-lt"/>
              <a:ea typeface="+mn-ea"/>
              <a:cs typeface="+mn-cs"/>
            </a:rPr>
            <a:t>地方版総合戦略</a:t>
          </a:r>
          <a:r>
            <a:rPr kumimoji="1" lang="ja-JP" altLang="ja-JP" sz="1100">
              <a:solidFill>
                <a:schemeClr val="dk1"/>
              </a:solidFill>
              <a:effectLst/>
              <a:latin typeface="+mn-lt"/>
              <a:ea typeface="+mn-ea"/>
              <a:cs typeface="+mn-cs"/>
            </a:rPr>
            <a:t>など</a:t>
          </a:r>
          <a:r>
            <a:rPr lang="ja-JP" altLang="ja-JP" sz="1100" b="0" i="0" baseline="0">
              <a:solidFill>
                <a:schemeClr val="dk1"/>
              </a:solidFill>
              <a:effectLst/>
              <a:latin typeface="+mn-lt"/>
              <a:ea typeface="+mn-ea"/>
              <a:cs typeface="+mn-cs"/>
            </a:rPr>
            <a:t>に基づき</a:t>
          </a:r>
          <a:r>
            <a:rPr kumimoji="1" lang="ja-JP" altLang="ja-JP" sz="1100">
              <a:solidFill>
                <a:schemeClr val="dk1"/>
              </a:solidFill>
              <a:effectLst/>
              <a:latin typeface="+mn-lt"/>
              <a:ea typeface="+mn-ea"/>
              <a:cs typeface="+mn-cs"/>
            </a:rPr>
            <a:t>ＪＲ遠賀川駅南地区の開発促進を図り、</a:t>
          </a:r>
          <a:r>
            <a:rPr lang="ja-JP" altLang="ja-JP" sz="1100" b="0" i="0" baseline="0">
              <a:solidFill>
                <a:schemeClr val="dk1"/>
              </a:solidFill>
              <a:effectLst/>
              <a:latin typeface="+mn-lt"/>
              <a:ea typeface="+mn-ea"/>
              <a:cs typeface="+mn-cs"/>
            </a:rPr>
            <a:t>企業</a:t>
          </a:r>
          <a:r>
            <a:rPr kumimoji="1" lang="ja-JP" altLang="ja-JP" sz="1100">
              <a:solidFill>
                <a:schemeClr val="dk1"/>
              </a:solidFill>
              <a:effectLst/>
              <a:latin typeface="+mn-lt"/>
              <a:ea typeface="+mn-ea"/>
              <a:cs typeface="+mn-cs"/>
            </a:rPr>
            <a:t>誘致や人口増加に向けたまちづくりを行っていくとともに、更なる徴収業務の強化に取り組み、財政基盤の強化に努める。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44</xdr:row>
      <xdr:rowOff>73176</xdr:rowOff>
    </xdr:to>
    <xdr:cxnSp macro="">
      <xdr:nvCxnSpPr>
        <xdr:cNvPr id="65" name="直線コネクタ 64"/>
        <xdr:cNvCxnSpPr/>
      </xdr:nvCxnSpPr>
      <xdr:spPr>
        <a:xfrm flipV="1">
          <a:off x="4953000" y="6088743"/>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139398</xdr:rowOff>
    </xdr:to>
    <xdr:cxnSp macro="">
      <xdr:nvCxnSpPr>
        <xdr:cNvPr id="70" name="直線コネクタ 69"/>
        <xdr:cNvCxnSpPr/>
      </xdr:nvCxnSpPr>
      <xdr:spPr>
        <a:xfrm flipV="1">
          <a:off x="4114800" y="7157357"/>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1" name="財政力平均値テキスト"/>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2" name="フローチャート: 判断 71"/>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139398</xdr:rowOff>
    </xdr:from>
    <xdr:to>
      <xdr:col>19</xdr:col>
      <xdr:colOff>133350</xdr:colOff>
      <xdr:row>41</xdr:row>
      <xdr:rowOff>150888</xdr:rowOff>
    </xdr:to>
    <xdr:cxnSp macro="">
      <xdr:nvCxnSpPr>
        <xdr:cNvPr id="73" name="直線コネクタ 72"/>
        <xdr:cNvCxnSpPr/>
      </xdr:nvCxnSpPr>
      <xdr:spPr>
        <a:xfrm flipV="1">
          <a:off x="3225800" y="716884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157541</xdr:rowOff>
    </xdr:from>
    <xdr:to>
      <xdr:col>19</xdr:col>
      <xdr:colOff>184150</xdr:colOff>
      <xdr:row>42</xdr:row>
      <xdr:rowOff>87691</xdr:rowOff>
    </xdr:to>
    <xdr:sp macro="" textlink="">
      <xdr:nvSpPr>
        <xdr:cNvPr id="74" name="フローチャート: 判断 73"/>
        <xdr:cNvSpPr/>
      </xdr:nvSpPr>
      <xdr:spPr>
        <a:xfrm>
          <a:off x="4064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72468</xdr:rowOff>
    </xdr:from>
    <xdr:ext cx="736600" cy="259045"/>
    <xdr:sp macro="" textlink="">
      <xdr:nvSpPr>
        <xdr:cNvPr id="75" name="テキスト ボックス 74"/>
        <xdr:cNvSpPr txBox="1"/>
      </xdr:nvSpPr>
      <xdr:spPr>
        <a:xfrm>
          <a:off x="3733800" y="72733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150888</xdr:rowOff>
    </xdr:from>
    <xdr:to>
      <xdr:col>15</xdr:col>
      <xdr:colOff>82550</xdr:colOff>
      <xdr:row>41</xdr:row>
      <xdr:rowOff>162378</xdr:rowOff>
    </xdr:to>
    <xdr:cxnSp macro="">
      <xdr:nvCxnSpPr>
        <xdr:cNvPr id="76" name="直線コネクタ 75"/>
        <xdr:cNvCxnSpPr/>
      </xdr:nvCxnSpPr>
      <xdr:spPr>
        <a:xfrm flipV="1">
          <a:off x="2336800" y="71803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123069</xdr:rowOff>
    </xdr:from>
    <xdr:to>
      <xdr:col>15</xdr:col>
      <xdr:colOff>133350</xdr:colOff>
      <xdr:row>42</xdr:row>
      <xdr:rowOff>53219</xdr:rowOff>
    </xdr:to>
    <xdr:sp macro="" textlink="">
      <xdr:nvSpPr>
        <xdr:cNvPr id="77" name="フローチャート: 判断 76"/>
        <xdr:cNvSpPr/>
      </xdr:nvSpPr>
      <xdr:spPr>
        <a:xfrm>
          <a:off x="3175000" y="715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37996</xdr:rowOff>
    </xdr:from>
    <xdr:ext cx="762000" cy="259045"/>
    <xdr:sp macro="" textlink="">
      <xdr:nvSpPr>
        <xdr:cNvPr id="78" name="テキスト ボックス 77"/>
        <xdr:cNvSpPr txBox="1"/>
      </xdr:nvSpPr>
      <xdr:spPr>
        <a:xfrm>
          <a:off x="2844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150888</xdr:rowOff>
    </xdr:from>
    <xdr:to>
      <xdr:col>11</xdr:col>
      <xdr:colOff>31750</xdr:colOff>
      <xdr:row>41</xdr:row>
      <xdr:rowOff>162378</xdr:rowOff>
    </xdr:to>
    <xdr:cxnSp macro="">
      <xdr:nvCxnSpPr>
        <xdr:cNvPr id="79" name="直線コネクタ 78"/>
        <xdr:cNvCxnSpPr/>
      </xdr:nvCxnSpPr>
      <xdr:spPr>
        <a:xfrm>
          <a:off x="1447800" y="7180338"/>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43543</xdr:rowOff>
    </xdr:from>
    <xdr:to>
      <xdr:col>11</xdr:col>
      <xdr:colOff>82550</xdr:colOff>
      <xdr:row>42</xdr:row>
      <xdr:rowOff>145143</xdr:rowOff>
    </xdr:to>
    <xdr:sp macro="" textlink="">
      <xdr:nvSpPr>
        <xdr:cNvPr id="80" name="フローチャート: 判断 79"/>
        <xdr:cNvSpPr/>
      </xdr:nvSpPr>
      <xdr:spPr>
        <a:xfrm>
          <a:off x="2286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129920</xdr:rowOff>
    </xdr:from>
    <xdr:ext cx="762000" cy="259045"/>
    <xdr:sp macro="" textlink="">
      <xdr:nvSpPr>
        <xdr:cNvPr id="81" name="テキスト ボックス 80"/>
        <xdr:cNvSpPr txBox="1"/>
      </xdr:nvSpPr>
      <xdr:spPr>
        <a:xfrm>
          <a:off x="1955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xdr:cNvSpPr/>
      </xdr:nvSpPr>
      <xdr:spPr>
        <a:xfrm>
          <a:off x="13970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129920</xdr:rowOff>
    </xdr:from>
    <xdr:ext cx="762000" cy="259045"/>
    <xdr:sp macro="" textlink="">
      <xdr:nvSpPr>
        <xdr:cNvPr id="83" name="テキスト ボックス 82"/>
        <xdr:cNvSpPr txBox="1"/>
      </xdr:nvSpPr>
      <xdr:spPr>
        <a:xfrm>
          <a:off x="1066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90" name="財政力該当値テキスト"/>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88598</xdr:rowOff>
    </xdr:from>
    <xdr:to>
      <xdr:col>19</xdr:col>
      <xdr:colOff>184150</xdr:colOff>
      <xdr:row>42</xdr:row>
      <xdr:rowOff>18748</xdr:rowOff>
    </xdr:to>
    <xdr:sp macro="" textlink="">
      <xdr:nvSpPr>
        <xdr:cNvPr id="91" name="楕円 90"/>
        <xdr:cNvSpPr/>
      </xdr:nvSpPr>
      <xdr:spPr>
        <a:xfrm>
          <a:off x="4064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28925</xdr:rowOff>
    </xdr:from>
    <xdr:ext cx="736600" cy="259045"/>
    <xdr:sp macro="" textlink="">
      <xdr:nvSpPr>
        <xdr:cNvPr id="92" name="テキスト ボックス 91"/>
        <xdr:cNvSpPr txBox="1"/>
      </xdr:nvSpPr>
      <xdr:spPr>
        <a:xfrm>
          <a:off x="3733800" y="6886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100088</xdr:rowOff>
    </xdr:from>
    <xdr:to>
      <xdr:col>15</xdr:col>
      <xdr:colOff>133350</xdr:colOff>
      <xdr:row>42</xdr:row>
      <xdr:rowOff>30238</xdr:rowOff>
    </xdr:to>
    <xdr:sp macro="" textlink="">
      <xdr:nvSpPr>
        <xdr:cNvPr id="93" name="楕円 92"/>
        <xdr:cNvSpPr/>
      </xdr:nvSpPr>
      <xdr:spPr>
        <a:xfrm>
          <a:off x="3175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40415</xdr:rowOff>
    </xdr:from>
    <xdr:ext cx="762000" cy="259045"/>
    <xdr:sp macro="" textlink="">
      <xdr:nvSpPr>
        <xdr:cNvPr id="94" name="テキスト ボックス 93"/>
        <xdr:cNvSpPr txBox="1"/>
      </xdr:nvSpPr>
      <xdr:spPr>
        <a:xfrm>
          <a:off x="2844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5" name="楕円 94"/>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51905</xdr:rowOff>
    </xdr:from>
    <xdr:ext cx="762000" cy="259045"/>
    <xdr:sp macro="" textlink="">
      <xdr:nvSpPr>
        <xdr:cNvPr id="96" name="テキスト ボックス 95"/>
        <xdr:cNvSpPr txBox="1"/>
      </xdr:nvSpPr>
      <xdr:spPr>
        <a:xfrm>
          <a:off x="1955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100088</xdr:rowOff>
    </xdr:from>
    <xdr:to>
      <xdr:col>7</xdr:col>
      <xdr:colOff>31750</xdr:colOff>
      <xdr:row>42</xdr:row>
      <xdr:rowOff>30238</xdr:rowOff>
    </xdr:to>
    <xdr:sp macro="" textlink="">
      <xdr:nvSpPr>
        <xdr:cNvPr id="97" name="楕円 96"/>
        <xdr:cNvSpPr/>
      </xdr:nvSpPr>
      <xdr:spPr>
        <a:xfrm>
          <a:off x="1397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40415</xdr:rowOff>
    </xdr:from>
    <xdr:ext cx="762000" cy="259045"/>
    <xdr:sp macro="" textlink="">
      <xdr:nvSpPr>
        <xdr:cNvPr id="98" name="テキスト ボックス 97"/>
        <xdr:cNvSpPr txBox="1"/>
      </xdr:nvSpPr>
      <xdr:spPr>
        <a:xfrm>
          <a:off x="1066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歳出の経常的一般財源等は、</a:t>
          </a:r>
          <a:r>
            <a:rPr lang="ja-JP" altLang="en-US" sz="1100">
              <a:solidFill>
                <a:schemeClr val="dk1"/>
              </a:solidFill>
              <a:effectLst/>
              <a:latin typeface="+mn-lt"/>
              <a:ea typeface="+mn-ea"/>
              <a:cs typeface="+mn-cs"/>
            </a:rPr>
            <a:t>国庫補助金</a:t>
          </a:r>
          <a:r>
            <a:rPr lang="ja-JP" altLang="ja-JP" sz="1100">
              <a:solidFill>
                <a:schemeClr val="dk1"/>
              </a:solidFill>
              <a:effectLst/>
              <a:latin typeface="+mn-lt"/>
              <a:ea typeface="+mn-ea"/>
              <a:cs typeface="+mn-cs"/>
            </a:rPr>
            <a:t>の</a:t>
          </a:r>
          <a:r>
            <a:rPr lang="ja-JP" altLang="en-US" sz="1100">
              <a:solidFill>
                <a:schemeClr val="dk1"/>
              </a:solidFill>
              <a:effectLst/>
              <a:latin typeface="+mn-lt"/>
              <a:ea typeface="+mn-ea"/>
              <a:cs typeface="+mn-cs"/>
            </a:rPr>
            <a:t>増に伴う物件</a:t>
          </a:r>
          <a:r>
            <a:rPr lang="ja-JP" altLang="ja-JP" sz="1100">
              <a:solidFill>
                <a:schemeClr val="dk1"/>
              </a:solidFill>
              <a:effectLst/>
              <a:latin typeface="+mn-lt"/>
              <a:ea typeface="+mn-ea"/>
              <a:cs typeface="+mn-cs"/>
            </a:rPr>
            <a:t>費</a:t>
          </a:r>
          <a:r>
            <a:rPr lang="ja-JP" altLang="en-US" sz="1100">
              <a:solidFill>
                <a:schemeClr val="dk1"/>
              </a:solidFill>
              <a:effectLst/>
              <a:latin typeface="+mn-lt"/>
              <a:ea typeface="+mn-ea"/>
              <a:cs typeface="+mn-cs"/>
            </a:rPr>
            <a:t>の減</a:t>
          </a:r>
          <a:r>
            <a:rPr lang="ja-JP" altLang="ja-JP" sz="1100">
              <a:solidFill>
                <a:schemeClr val="dk1"/>
              </a:solidFill>
              <a:effectLst/>
              <a:latin typeface="+mn-lt"/>
              <a:ea typeface="+mn-ea"/>
              <a:cs typeface="+mn-cs"/>
            </a:rPr>
            <a:t>や</a:t>
          </a:r>
          <a:r>
            <a:rPr lang="ja-JP" altLang="en-US" sz="1100">
              <a:solidFill>
                <a:schemeClr val="dk1"/>
              </a:solidFill>
              <a:effectLst/>
              <a:latin typeface="+mn-lt"/>
              <a:ea typeface="+mn-ea"/>
              <a:cs typeface="+mn-cs"/>
            </a:rPr>
            <a:t>一部事務組合への負担金の減に伴う補助金等の減</a:t>
          </a:r>
          <a:r>
            <a:rPr kumimoji="1" lang="ja-JP" altLang="ja-JP" sz="1100">
              <a:solidFill>
                <a:schemeClr val="dk1"/>
              </a:solidFill>
              <a:effectLst/>
              <a:latin typeface="+mn-lt"/>
              <a:ea typeface="+mn-ea"/>
              <a:cs typeface="+mn-cs"/>
            </a:rPr>
            <a:t>など</a:t>
          </a:r>
          <a:r>
            <a:rPr lang="ja-JP" altLang="ja-JP" sz="1100">
              <a:solidFill>
                <a:schemeClr val="dk1"/>
              </a:solidFill>
              <a:effectLst/>
              <a:latin typeface="+mn-lt"/>
              <a:ea typeface="+mn-ea"/>
              <a:cs typeface="+mn-cs"/>
            </a:rPr>
            <a:t>により</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しており、また地方交付税など一般財源に係る歳入の</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の影響が大きく、昨年度より</a:t>
          </a:r>
          <a:r>
            <a:rPr lang="ja-JP" altLang="en-US" sz="1100">
              <a:solidFill>
                <a:schemeClr val="dk1"/>
              </a:solidFill>
              <a:effectLst/>
              <a:latin typeface="+mn-lt"/>
              <a:ea typeface="+mn-ea"/>
              <a:cs typeface="+mn-cs"/>
            </a:rPr>
            <a:t>１</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５</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低下</a:t>
          </a:r>
          <a:r>
            <a:rPr lang="ja-JP" altLang="ja-JP"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高齢化の進展に伴う社会保障</a:t>
          </a:r>
          <a:r>
            <a:rPr kumimoji="1" lang="ja-JP" altLang="ja-JP" sz="1100">
              <a:solidFill>
                <a:schemeClr val="dk1"/>
              </a:solidFill>
              <a:effectLst/>
              <a:latin typeface="+mn-lt"/>
              <a:ea typeface="+mn-ea"/>
              <a:cs typeface="+mn-cs"/>
            </a:rPr>
            <a:t>費の増が見込まれるため、</a:t>
          </a:r>
          <a:r>
            <a:rPr lang="ja-JP" altLang="ja-JP" sz="1100">
              <a:solidFill>
                <a:schemeClr val="dk1"/>
              </a:solidFill>
              <a:effectLst/>
              <a:latin typeface="+mn-lt"/>
              <a:ea typeface="+mn-ea"/>
              <a:cs typeface="+mn-cs"/>
            </a:rPr>
            <a:t>第３期遠賀町自立推進計画による自主財源の確保や補助金の有効活用や補助事業の見直し</a:t>
          </a:r>
          <a:r>
            <a:rPr kumimoji="1" lang="ja-JP" altLang="ja-JP" sz="1100">
              <a:solidFill>
                <a:schemeClr val="dk1"/>
              </a:solidFill>
              <a:effectLst/>
              <a:latin typeface="+mn-lt"/>
              <a:ea typeface="+mn-ea"/>
              <a:cs typeface="+mn-cs"/>
            </a:rPr>
            <a:t>など</a:t>
          </a:r>
          <a:r>
            <a:rPr lang="ja-JP" altLang="ja-JP" sz="1100">
              <a:solidFill>
                <a:schemeClr val="dk1"/>
              </a:solidFill>
              <a:effectLst/>
              <a:latin typeface="+mn-lt"/>
              <a:ea typeface="+mn-ea"/>
              <a:cs typeface="+mn-cs"/>
            </a:rPr>
            <a:t>を確実に実行し、健全な財政運営を進めていく。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5" name="直線コネクタ 114"/>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6" name="テキスト ボックス 115"/>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7" name="直線コネクタ 116"/>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8" name="テキスト ボックス 117"/>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9" name="直線コネクタ 118"/>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0" name="テキスト ボックス 119"/>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1" name="直線コネクタ 120"/>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2" name="テキスト ボックス 121"/>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3" name="直線コネクタ 122"/>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4" name="テキスト ボックス 123"/>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5" name="直線コネクタ 124"/>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6" name="テキスト ボックス 125"/>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75293</xdr:rowOff>
    </xdr:from>
    <xdr:to>
      <xdr:col>23</xdr:col>
      <xdr:colOff>133350</xdr:colOff>
      <xdr:row>67</xdr:row>
      <xdr:rowOff>148953</xdr:rowOff>
    </xdr:to>
    <xdr:cxnSp macro="">
      <xdr:nvCxnSpPr>
        <xdr:cNvPr id="130" name="直線コネクタ 129"/>
        <xdr:cNvCxnSpPr/>
      </xdr:nvCxnSpPr>
      <xdr:spPr>
        <a:xfrm flipV="1">
          <a:off x="4953000" y="10019393"/>
          <a:ext cx="0" cy="16167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121030</xdr:rowOff>
    </xdr:from>
    <xdr:ext cx="762000" cy="259045"/>
    <xdr:sp macro="" textlink="">
      <xdr:nvSpPr>
        <xdr:cNvPr id="131" name="財政構造の弾力性最小値テキスト"/>
        <xdr:cNvSpPr txBox="1"/>
      </xdr:nvSpPr>
      <xdr:spPr>
        <a:xfrm>
          <a:off x="5041900" y="11608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148953</xdr:rowOff>
    </xdr:from>
    <xdr:to>
      <xdr:col>24</xdr:col>
      <xdr:colOff>12700</xdr:colOff>
      <xdr:row>67</xdr:row>
      <xdr:rowOff>148953</xdr:rowOff>
    </xdr:to>
    <xdr:cxnSp macro="">
      <xdr:nvCxnSpPr>
        <xdr:cNvPr id="132" name="直線コネクタ 131"/>
        <xdr:cNvCxnSpPr/>
      </xdr:nvCxnSpPr>
      <xdr:spPr>
        <a:xfrm>
          <a:off x="4864100" y="1163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161670</xdr:rowOff>
    </xdr:from>
    <xdr:ext cx="762000" cy="259045"/>
    <xdr:sp macro="" textlink="">
      <xdr:nvSpPr>
        <xdr:cNvPr id="133" name="財政構造の弾力性最大値テキスト"/>
        <xdr:cNvSpPr txBox="1"/>
      </xdr:nvSpPr>
      <xdr:spPr>
        <a:xfrm>
          <a:off x="5041900" y="976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75293</xdr:rowOff>
    </xdr:from>
    <xdr:to>
      <xdr:col>24</xdr:col>
      <xdr:colOff>12700</xdr:colOff>
      <xdr:row>58</xdr:row>
      <xdr:rowOff>75293</xdr:rowOff>
    </xdr:to>
    <xdr:cxnSp macro="">
      <xdr:nvCxnSpPr>
        <xdr:cNvPr id="134" name="直線コネクタ 133"/>
        <xdr:cNvCxnSpPr/>
      </xdr:nvCxnSpPr>
      <xdr:spPr>
        <a:xfrm>
          <a:off x="4864100" y="1001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128996</xdr:rowOff>
    </xdr:from>
    <xdr:to>
      <xdr:col>23</xdr:col>
      <xdr:colOff>133350</xdr:colOff>
      <xdr:row>65</xdr:row>
      <xdr:rowOff>9253</xdr:rowOff>
    </xdr:to>
    <xdr:cxnSp macro="">
      <xdr:nvCxnSpPr>
        <xdr:cNvPr id="135" name="直線コネクタ 134"/>
        <xdr:cNvCxnSpPr/>
      </xdr:nvCxnSpPr>
      <xdr:spPr>
        <a:xfrm flipV="1">
          <a:off x="4114800" y="1110179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117946</xdr:rowOff>
    </xdr:from>
    <xdr:ext cx="762000" cy="259045"/>
    <xdr:sp macro="" textlink="">
      <xdr:nvSpPr>
        <xdr:cNvPr id="136" name="財政構造の弾力性平均値テキスト"/>
        <xdr:cNvSpPr txBox="1"/>
      </xdr:nvSpPr>
      <xdr:spPr>
        <a:xfrm>
          <a:off x="5041900" y="107478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101419</xdr:rowOff>
    </xdr:from>
    <xdr:to>
      <xdr:col>23</xdr:col>
      <xdr:colOff>184150</xdr:colOff>
      <xdr:row>64</xdr:row>
      <xdr:rowOff>31569</xdr:rowOff>
    </xdr:to>
    <xdr:sp macro="" textlink="">
      <xdr:nvSpPr>
        <xdr:cNvPr id="137" name="フローチャート: 判断 136"/>
        <xdr:cNvSpPr/>
      </xdr:nvSpPr>
      <xdr:spPr>
        <a:xfrm>
          <a:off x="49022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155666</xdr:rowOff>
    </xdr:from>
    <xdr:to>
      <xdr:col>19</xdr:col>
      <xdr:colOff>133350</xdr:colOff>
      <xdr:row>65</xdr:row>
      <xdr:rowOff>9253</xdr:rowOff>
    </xdr:to>
    <xdr:cxnSp macro="">
      <xdr:nvCxnSpPr>
        <xdr:cNvPr id="138" name="直線コネクタ 137"/>
        <xdr:cNvCxnSpPr/>
      </xdr:nvCxnSpPr>
      <xdr:spPr>
        <a:xfrm>
          <a:off x="3225800" y="10957016"/>
          <a:ext cx="889000" cy="19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84183</xdr:rowOff>
    </xdr:from>
    <xdr:to>
      <xdr:col>19</xdr:col>
      <xdr:colOff>184150</xdr:colOff>
      <xdr:row>64</xdr:row>
      <xdr:rowOff>14333</xdr:rowOff>
    </xdr:to>
    <xdr:sp macro="" textlink="">
      <xdr:nvSpPr>
        <xdr:cNvPr id="139" name="フローチャート: 判断 138"/>
        <xdr:cNvSpPr/>
      </xdr:nvSpPr>
      <xdr:spPr>
        <a:xfrm>
          <a:off x="4064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24510</xdr:rowOff>
    </xdr:from>
    <xdr:ext cx="736600" cy="259045"/>
    <xdr:sp macro="" textlink="">
      <xdr:nvSpPr>
        <xdr:cNvPr id="140" name="テキスト ボックス 139"/>
        <xdr:cNvSpPr txBox="1"/>
      </xdr:nvSpPr>
      <xdr:spPr>
        <a:xfrm>
          <a:off x="3733800" y="10654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155666</xdr:rowOff>
    </xdr:from>
    <xdr:to>
      <xdr:col>15</xdr:col>
      <xdr:colOff>82550</xdr:colOff>
      <xdr:row>64</xdr:row>
      <xdr:rowOff>87630</xdr:rowOff>
    </xdr:to>
    <xdr:cxnSp macro="">
      <xdr:nvCxnSpPr>
        <xdr:cNvPr id="141" name="直線コネクタ 140"/>
        <xdr:cNvCxnSpPr/>
      </xdr:nvCxnSpPr>
      <xdr:spPr>
        <a:xfrm flipV="1">
          <a:off x="2336800" y="1095701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4899</xdr:rowOff>
    </xdr:from>
    <xdr:to>
      <xdr:col>15</xdr:col>
      <xdr:colOff>133350</xdr:colOff>
      <xdr:row>63</xdr:row>
      <xdr:rowOff>106499</xdr:rowOff>
    </xdr:to>
    <xdr:sp macro="" textlink="">
      <xdr:nvSpPr>
        <xdr:cNvPr id="142" name="フローチャート: 判断 141"/>
        <xdr:cNvSpPr/>
      </xdr:nvSpPr>
      <xdr:spPr>
        <a:xfrm>
          <a:off x="3175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116676</xdr:rowOff>
    </xdr:from>
    <xdr:ext cx="762000" cy="259045"/>
    <xdr:sp macro="" textlink="">
      <xdr:nvSpPr>
        <xdr:cNvPr id="143" name="テキスト ボックス 142"/>
        <xdr:cNvSpPr txBox="1"/>
      </xdr:nvSpPr>
      <xdr:spPr>
        <a:xfrm>
          <a:off x="2844800" y="1057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100512</xdr:rowOff>
    </xdr:from>
    <xdr:to>
      <xdr:col>11</xdr:col>
      <xdr:colOff>31750</xdr:colOff>
      <xdr:row>64</xdr:row>
      <xdr:rowOff>87630</xdr:rowOff>
    </xdr:to>
    <xdr:cxnSp macro="">
      <xdr:nvCxnSpPr>
        <xdr:cNvPr id="144" name="直線コネクタ 143"/>
        <xdr:cNvCxnSpPr/>
      </xdr:nvCxnSpPr>
      <xdr:spPr>
        <a:xfrm>
          <a:off x="1447800" y="10901862"/>
          <a:ext cx="889000" cy="15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73841</xdr:rowOff>
    </xdr:from>
    <xdr:to>
      <xdr:col>11</xdr:col>
      <xdr:colOff>82550</xdr:colOff>
      <xdr:row>64</xdr:row>
      <xdr:rowOff>3991</xdr:rowOff>
    </xdr:to>
    <xdr:sp macro="" textlink="">
      <xdr:nvSpPr>
        <xdr:cNvPr id="145" name="フローチャート: 判断 144"/>
        <xdr:cNvSpPr/>
      </xdr:nvSpPr>
      <xdr:spPr>
        <a:xfrm>
          <a:off x="22860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14168</xdr:rowOff>
    </xdr:from>
    <xdr:ext cx="762000" cy="259045"/>
    <xdr:sp macro="" textlink="">
      <xdr:nvSpPr>
        <xdr:cNvPr id="146" name="テキスト ボックス 145"/>
        <xdr:cNvSpPr txBox="1"/>
      </xdr:nvSpPr>
      <xdr:spPr>
        <a:xfrm>
          <a:off x="1955800" y="1064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39370</xdr:rowOff>
    </xdr:from>
    <xdr:to>
      <xdr:col>7</xdr:col>
      <xdr:colOff>31750</xdr:colOff>
      <xdr:row>63</xdr:row>
      <xdr:rowOff>140970</xdr:rowOff>
    </xdr:to>
    <xdr:sp macro="" textlink="">
      <xdr:nvSpPr>
        <xdr:cNvPr id="147" name="フローチャート: 判断 146"/>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151147</xdr:rowOff>
    </xdr:from>
    <xdr:ext cx="762000" cy="259045"/>
    <xdr:sp macro="" textlink="">
      <xdr:nvSpPr>
        <xdr:cNvPr id="148" name="テキスト ボックス 147"/>
        <xdr:cNvSpPr txBox="1"/>
      </xdr:nvSpPr>
      <xdr:spPr>
        <a:xfrm>
          <a:off x="1066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78196</xdr:rowOff>
    </xdr:from>
    <xdr:to>
      <xdr:col>23</xdr:col>
      <xdr:colOff>184150</xdr:colOff>
      <xdr:row>65</xdr:row>
      <xdr:rowOff>8346</xdr:rowOff>
    </xdr:to>
    <xdr:sp macro="" textlink="">
      <xdr:nvSpPr>
        <xdr:cNvPr id="154" name="楕円 153"/>
        <xdr:cNvSpPr/>
      </xdr:nvSpPr>
      <xdr:spPr>
        <a:xfrm>
          <a:off x="4902200" y="110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50273</xdr:rowOff>
    </xdr:from>
    <xdr:ext cx="762000" cy="259045"/>
    <xdr:sp macro="" textlink="">
      <xdr:nvSpPr>
        <xdr:cNvPr id="155" name="財政構造の弾力性該当値テキスト"/>
        <xdr:cNvSpPr txBox="1"/>
      </xdr:nvSpPr>
      <xdr:spPr>
        <a:xfrm>
          <a:off x="5041900" y="1102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129903</xdr:rowOff>
    </xdr:from>
    <xdr:to>
      <xdr:col>19</xdr:col>
      <xdr:colOff>184150</xdr:colOff>
      <xdr:row>65</xdr:row>
      <xdr:rowOff>60053</xdr:rowOff>
    </xdr:to>
    <xdr:sp macro="" textlink="">
      <xdr:nvSpPr>
        <xdr:cNvPr id="156" name="楕円 155"/>
        <xdr:cNvSpPr/>
      </xdr:nvSpPr>
      <xdr:spPr>
        <a:xfrm>
          <a:off x="4064000" y="1110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44830</xdr:rowOff>
    </xdr:from>
    <xdr:ext cx="736600" cy="259045"/>
    <xdr:sp macro="" textlink="">
      <xdr:nvSpPr>
        <xdr:cNvPr id="157" name="テキスト ボックス 156"/>
        <xdr:cNvSpPr txBox="1"/>
      </xdr:nvSpPr>
      <xdr:spPr>
        <a:xfrm>
          <a:off x="3733800" y="111890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104866</xdr:rowOff>
    </xdr:from>
    <xdr:to>
      <xdr:col>15</xdr:col>
      <xdr:colOff>133350</xdr:colOff>
      <xdr:row>64</xdr:row>
      <xdr:rowOff>35016</xdr:rowOff>
    </xdr:to>
    <xdr:sp macro="" textlink="">
      <xdr:nvSpPr>
        <xdr:cNvPr id="158" name="楕円 157"/>
        <xdr:cNvSpPr/>
      </xdr:nvSpPr>
      <xdr:spPr>
        <a:xfrm>
          <a:off x="3175000" y="1090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19793</xdr:rowOff>
    </xdr:from>
    <xdr:ext cx="762000" cy="259045"/>
    <xdr:sp macro="" textlink="">
      <xdr:nvSpPr>
        <xdr:cNvPr id="159" name="テキスト ボックス 158"/>
        <xdr:cNvSpPr txBox="1"/>
      </xdr:nvSpPr>
      <xdr:spPr>
        <a:xfrm>
          <a:off x="2844800" y="10992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36830</xdr:rowOff>
    </xdr:from>
    <xdr:to>
      <xdr:col>11</xdr:col>
      <xdr:colOff>82550</xdr:colOff>
      <xdr:row>64</xdr:row>
      <xdr:rowOff>138430</xdr:rowOff>
    </xdr:to>
    <xdr:sp macro="" textlink="">
      <xdr:nvSpPr>
        <xdr:cNvPr id="160" name="楕円 159"/>
        <xdr:cNvSpPr/>
      </xdr:nvSpPr>
      <xdr:spPr>
        <a:xfrm>
          <a:off x="2286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123207</xdr:rowOff>
    </xdr:from>
    <xdr:ext cx="762000" cy="259045"/>
    <xdr:sp macro="" textlink="">
      <xdr:nvSpPr>
        <xdr:cNvPr id="161" name="テキスト ボックス 160"/>
        <xdr:cNvSpPr txBox="1"/>
      </xdr:nvSpPr>
      <xdr:spPr>
        <a:xfrm>
          <a:off x="1955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49712</xdr:rowOff>
    </xdr:from>
    <xdr:to>
      <xdr:col>7</xdr:col>
      <xdr:colOff>31750</xdr:colOff>
      <xdr:row>63</xdr:row>
      <xdr:rowOff>151312</xdr:rowOff>
    </xdr:to>
    <xdr:sp macro="" textlink="">
      <xdr:nvSpPr>
        <xdr:cNvPr id="162" name="楕円 161"/>
        <xdr:cNvSpPr/>
      </xdr:nvSpPr>
      <xdr:spPr>
        <a:xfrm>
          <a:off x="1397000" y="1085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136089</xdr:rowOff>
    </xdr:from>
    <xdr:ext cx="762000" cy="259045"/>
    <xdr:sp macro="" textlink="">
      <xdr:nvSpPr>
        <xdr:cNvPr id="163" name="テキスト ボックス 162"/>
        <xdr:cNvSpPr txBox="1"/>
      </xdr:nvSpPr>
      <xdr:spPr>
        <a:xfrm>
          <a:off x="1066800" y="1093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[110,732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大きく下回っている要因として、定員管理の適正化により人口１，０００人当たりの職員数が少ないこと、ごみ処理業務やし尿処理業務及び消防業務を一部事務組合で行っていること、指定管理者制度を導入していることなどがあげられる。一部事務組合の人件費や物件費などに充てる負担金と公営企業会計（下水道会計）の人件費などに充てる繰出金を合計した場合、人口１人当たりの金額は増加するため、今後はこれらを含めた経費についても抑制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0" name="直線コネクタ 179"/>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1" name="テキスト ボックス 180"/>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2" name="直線コネクタ 181"/>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3" name="テキスト ボックス 182"/>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4" name="直線コネクタ 183"/>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5" name="テキスト ボックス 184"/>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6" name="直線コネクタ 185"/>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7" name="テキスト ボックス 186"/>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148721</xdr:rowOff>
    </xdr:from>
    <xdr:to>
      <xdr:col>23</xdr:col>
      <xdr:colOff>133350</xdr:colOff>
      <xdr:row>87</xdr:row>
      <xdr:rowOff>144743</xdr:rowOff>
    </xdr:to>
    <xdr:cxnSp macro="">
      <xdr:nvCxnSpPr>
        <xdr:cNvPr id="191" name="直線コネクタ 190"/>
        <xdr:cNvCxnSpPr/>
      </xdr:nvCxnSpPr>
      <xdr:spPr>
        <a:xfrm flipV="1">
          <a:off x="4953000" y="13864721"/>
          <a:ext cx="0" cy="11961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116820</xdr:rowOff>
    </xdr:from>
    <xdr:ext cx="762000" cy="259045"/>
    <xdr:sp macro="" textlink="">
      <xdr:nvSpPr>
        <xdr:cNvPr id="192" name="人件費・物件費等の状況最小値テキスト"/>
        <xdr:cNvSpPr txBox="1"/>
      </xdr:nvSpPr>
      <xdr:spPr>
        <a:xfrm>
          <a:off x="5041900" y="15032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144743</xdr:rowOff>
    </xdr:from>
    <xdr:to>
      <xdr:col>24</xdr:col>
      <xdr:colOff>12700</xdr:colOff>
      <xdr:row>87</xdr:row>
      <xdr:rowOff>144743</xdr:rowOff>
    </xdr:to>
    <xdr:cxnSp macro="">
      <xdr:nvCxnSpPr>
        <xdr:cNvPr id="193" name="直線コネクタ 192"/>
        <xdr:cNvCxnSpPr/>
      </xdr:nvCxnSpPr>
      <xdr:spPr>
        <a:xfrm>
          <a:off x="4864100" y="15060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63648</xdr:rowOff>
    </xdr:from>
    <xdr:ext cx="762000" cy="259045"/>
    <xdr:sp macro="" textlink="">
      <xdr:nvSpPr>
        <xdr:cNvPr id="194" name="人件費・物件費等の状況最大値テキスト"/>
        <xdr:cNvSpPr txBox="1"/>
      </xdr:nvSpPr>
      <xdr:spPr>
        <a:xfrm>
          <a:off x="5041900" y="1360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148721</xdr:rowOff>
    </xdr:from>
    <xdr:to>
      <xdr:col>24</xdr:col>
      <xdr:colOff>12700</xdr:colOff>
      <xdr:row>80</xdr:row>
      <xdr:rowOff>148721</xdr:rowOff>
    </xdr:to>
    <xdr:cxnSp macro="">
      <xdr:nvCxnSpPr>
        <xdr:cNvPr id="195" name="直線コネクタ 194"/>
        <xdr:cNvCxnSpPr/>
      </xdr:nvCxnSpPr>
      <xdr:spPr>
        <a:xfrm>
          <a:off x="4864100" y="1386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45442</xdr:rowOff>
    </xdr:from>
    <xdr:to>
      <xdr:col>23</xdr:col>
      <xdr:colOff>133350</xdr:colOff>
      <xdr:row>81</xdr:row>
      <xdr:rowOff>66094</xdr:rowOff>
    </xdr:to>
    <xdr:cxnSp macro="">
      <xdr:nvCxnSpPr>
        <xdr:cNvPr id="196" name="直線コネクタ 195"/>
        <xdr:cNvCxnSpPr/>
      </xdr:nvCxnSpPr>
      <xdr:spPr>
        <a:xfrm flipV="1">
          <a:off x="4114800" y="13932892"/>
          <a:ext cx="838200" cy="2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11166</xdr:rowOff>
    </xdr:from>
    <xdr:ext cx="762000" cy="259045"/>
    <xdr:sp macro="" textlink="">
      <xdr:nvSpPr>
        <xdr:cNvPr id="197" name="人件費・物件費等の状況平均値テキスト"/>
        <xdr:cNvSpPr txBox="1"/>
      </xdr:nvSpPr>
      <xdr:spPr>
        <a:xfrm>
          <a:off x="5041900" y="14070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39089</xdr:rowOff>
    </xdr:from>
    <xdr:to>
      <xdr:col>23</xdr:col>
      <xdr:colOff>184150</xdr:colOff>
      <xdr:row>82</xdr:row>
      <xdr:rowOff>140689</xdr:rowOff>
    </xdr:to>
    <xdr:sp macro="" textlink="">
      <xdr:nvSpPr>
        <xdr:cNvPr id="198" name="フローチャート: 判断 197"/>
        <xdr:cNvSpPr/>
      </xdr:nvSpPr>
      <xdr:spPr>
        <a:xfrm>
          <a:off x="4902200" y="1409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47692</xdr:rowOff>
    </xdr:from>
    <xdr:to>
      <xdr:col>19</xdr:col>
      <xdr:colOff>133350</xdr:colOff>
      <xdr:row>81</xdr:row>
      <xdr:rowOff>66094</xdr:rowOff>
    </xdr:to>
    <xdr:cxnSp macro="">
      <xdr:nvCxnSpPr>
        <xdr:cNvPr id="199" name="直線コネクタ 198"/>
        <xdr:cNvCxnSpPr/>
      </xdr:nvCxnSpPr>
      <xdr:spPr>
        <a:xfrm>
          <a:off x="3225800" y="13935142"/>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39971</xdr:rowOff>
    </xdr:from>
    <xdr:to>
      <xdr:col>19</xdr:col>
      <xdr:colOff>184150</xdr:colOff>
      <xdr:row>82</xdr:row>
      <xdr:rowOff>141571</xdr:rowOff>
    </xdr:to>
    <xdr:sp macro="" textlink="">
      <xdr:nvSpPr>
        <xdr:cNvPr id="200" name="フローチャート: 判断 199"/>
        <xdr:cNvSpPr/>
      </xdr:nvSpPr>
      <xdr:spPr>
        <a:xfrm>
          <a:off x="4064000" y="1409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126348</xdr:rowOff>
    </xdr:from>
    <xdr:ext cx="736600" cy="259045"/>
    <xdr:sp macro="" textlink="">
      <xdr:nvSpPr>
        <xdr:cNvPr id="201" name="テキスト ボックス 200"/>
        <xdr:cNvSpPr txBox="1"/>
      </xdr:nvSpPr>
      <xdr:spPr>
        <a:xfrm>
          <a:off x="3733800" y="14185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28383</xdr:rowOff>
    </xdr:from>
    <xdr:to>
      <xdr:col>15</xdr:col>
      <xdr:colOff>82550</xdr:colOff>
      <xdr:row>81</xdr:row>
      <xdr:rowOff>47692</xdr:rowOff>
    </xdr:to>
    <xdr:cxnSp macro="">
      <xdr:nvCxnSpPr>
        <xdr:cNvPr id="202" name="直線コネクタ 201"/>
        <xdr:cNvCxnSpPr/>
      </xdr:nvCxnSpPr>
      <xdr:spPr>
        <a:xfrm>
          <a:off x="2336800" y="13915833"/>
          <a:ext cx="889000" cy="19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8840</xdr:rowOff>
    </xdr:from>
    <xdr:to>
      <xdr:col>15</xdr:col>
      <xdr:colOff>133350</xdr:colOff>
      <xdr:row>82</xdr:row>
      <xdr:rowOff>110440</xdr:rowOff>
    </xdr:to>
    <xdr:sp macro="" textlink="">
      <xdr:nvSpPr>
        <xdr:cNvPr id="203" name="フローチャート: 判断 202"/>
        <xdr:cNvSpPr/>
      </xdr:nvSpPr>
      <xdr:spPr>
        <a:xfrm>
          <a:off x="3175000" y="140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95217</xdr:rowOff>
    </xdr:from>
    <xdr:ext cx="762000" cy="259045"/>
    <xdr:sp macro="" textlink="">
      <xdr:nvSpPr>
        <xdr:cNvPr id="204" name="テキスト ボックス 203"/>
        <xdr:cNvSpPr txBox="1"/>
      </xdr:nvSpPr>
      <xdr:spPr>
        <a:xfrm>
          <a:off x="2844800" y="14154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148701</xdr:rowOff>
    </xdr:from>
    <xdr:to>
      <xdr:col>11</xdr:col>
      <xdr:colOff>31750</xdr:colOff>
      <xdr:row>81</xdr:row>
      <xdr:rowOff>28383</xdr:rowOff>
    </xdr:to>
    <xdr:cxnSp macro="">
      <xdr:nvCxnSpPr>
        <xdr:cNvPr id="205" name="直線コネクタ 204"/>
        <xdr:cNvCxnSpPr/>
      </xdr:nvCxnSpPr>
      <xdr:spPr>
        <a:xfrm>
          <a:off x="1447800" y="13864701"/>
          <a:ext cx="889000" cy="5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169126</xdr:rowOff>
    </xdr:from>
    <xdr:to>
      <xdr:col>11</xdr:col>
      <xdr:colOff>82550</xdr:colOff>
      <xdr:row>82</xdr:row>
      <xdr:rowOff>99276</xdr:rowOff>
    </xdr:to>
    <xdr:sp macro="" textlink="">
      <xdr:nvSpPr>
        <xdr:cNvPr id="206" name="フローチャート: 判断 205"/>
        <xdr:cNvSpPr/>
      </xdr:nvSpPr>
      <xdr:spPr>
        <a:xfrm>
          <a:off x="2286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84053</xdr:rowOff>
    </xdr:from>
    <xdr:ext cx="762000" cy="259045"/>
    <xdr:sp macro="" textlink="">
      <xdr:nvSpPr>
        <xdr:cNvPr id="207" name="テキスト ボックス 206"/>
        <xdr:cNvSpPr txBox="1"/>
      </xdr:nvSpPr>
      <xdr:spPr>
        <a:xfrm>
          <a:off x="1955800" y="14142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116287</xdr:rowOff>
    </xdr:from>
    <xdr:to>
      <xdr:col>7</xdr:col>
      <xdr:colOff>31750</xdr:colOff>
      <xdr:row>82</xdr:row>
      <xdr:rowOff>46437</xdr:rowOff>
    </xdr:to>
    <xdr:sp macro="" textlink="">
      <xdr:nvSpPr>
        <xdr:cNvPr id="208" name="フローチャート: 判断 207"/>
        <xdr:cNvSpPr/>
      </xdr:nvSpPr>
      <xdr:spPr>
        <a:xfrm>
          <a:off x="1397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31214</xdr:rowOff>
    </xdr:from>
    <xdr:ext cx="762000" cy="259045"/>
    <xdr:sp macro="" textlink="">
      <xdr:nvSpPr>
        <xdr:cNvPr id="209" name="テキスト ボックス 208"/>
        <xdr:cNvSpPr txBox="1"/>
      </xdr:nvSpPr>
      <xdr:spPr>
        <a:xfrm>
          <a:off x="1066800" y="14090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166092</xdr:rowOff>
    </xdr:from>
    <xdr:to>
      <xdr:col>23</xdr:col>
      <xdr:colOff>184150</xdr:colOff>
      <xdr:row>81</xdr:row>
      <xdr:rowOff>96242</xdr:rowOff>
    </xdr:to>
    <xdr:sp macro="" textlink="">
      <xdr:nvSpPr>
        <xdr:cNvPr id="215" name="楕円 214"/>
        <xdr:cNvSpPr/>
      </xdr:nvSpPr>
      <xdr:spPr>
        <a:xfrm>
          <a:off x="4902200" y="1388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87369</xdr:rowOff>
    </xdr:from>
    <xdr:ext cx="762000" cy="259045"/>
    <xdr:sp macro="" textlink="">
      <xdr:nvSpPr>
        <xdr:cNvPr id="216" name="人件費・物件費等の状況該当値テキスト"/>
        <xdr:cNvSpPr txBox="1"/>
      </xdr:nvSpPr>
      <xdr:spPr>
        <a:xfrm>
          <a:off x="5041900" y="1380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15294</xdr:rowOff>
    </xdr:from>
    <xdr:to>
      <xdr:col>19</xdr:col>
      <xdr:colOff>184150</xdr:colOff>
      <xdr:row>81</xdr:row>
      <xdr:rowOff>116894</xdr:rowOff>
    </xdr:to>
    <xdr:sp macro="" textlink="">
      <xdr:nvSpPr>
        <xdr:cNvPr id="217" name="楕円 216"/>
        <xdr:cNvSpPr/>
      </xdr:nvSpPr>
      <xdr:spPr>
        <a:xfrm>
          <a:off x="4064000" y="1390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127071</xdr:rowOff>
    </xdr:from>
    <xdr:ext cx="736600" cy="259045"/>
    <xdr:sp macro="" textlink="">
      <xdr:nvSpPr>
        <xdr:cNvPr id="218" name="テキスト ボックス 217"/>
        <xdr:cNvSpPr txBox="1"/>
      </xdr:nvSpPr>
      <xdr:spPr>
        <a:xfrm>
          <a:off x="3733800" y="13671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168342</xdr:rowOff>
    </xdr:from>
    <xdr:to>
      <xdr:col>15</xdr:col>
      <xdr:colOff>133350</xdr:colOff>
      <xdr:row>81</xdr:row>
      <xdr:rowOff>98492</xdr:rowOff>
    </xdr:to>
    <xdr:sp macro="" textlink="">
      <xdr:nvSpPr>
        <xdr:cNvPr id="219" name="楕円 218"/>
        <xdr:cNvSpPr/>
      </xdr:nvSpPr>
      <xdr:spPr>
        <a:xfrm>
          <a:off x="3175000" y="1388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108669</xdr:rowOff>
    </xdr:from>
    <xdr:ext cx="762000" cy="259045"/>
    <xdr:sp macro="" textlink="">
      <xdr:nvSpPr>
        <xdr:cNvPr id="220" name="テキスト ボックス 219"/>
        <xdr:cNvSpPr txBox="1"/>
      </xdr:nvSpPr>
      <xdr:spPr>
        <a:xfrm>
          <a:off x="2844800" y="1365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149033</xdr:rowOff>
    </xdr:from>
    <xdr:to>
      <xdr:col>11</xdr:col>
      <xdr:colOff>82550</xdr:colOff>
      <xdr:row>81</xdr:row>
      <xdr:rowOff>79183</xdr:rowOff>
    </xdr:to>
    <xdr:sp macro="" textlink="">
      <xdr:nvSpPr>
        <xdr:cNvPr id="221" name="楕円 220"/>
        <xdr:cNvSpPr/>
      </xdr:nvSpPr>
      <xdr:spPr>
        <a:xfrm>
          <a:off x="2286000" y="1386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89360</xdr:rowOff>
    </xdr:from>
    <xdr:ext cx="762000" cy="259045"/>
    <xdr:sp macro="" textlink="">
      <xdr:nvSpPr>
        <xdr:cNvPr id="222" name="テキスト ボックス 221"/>
        <xdr:cNvSpPr txBox="1"/>
      </xdr:nvSpPr>
      <xdr:spPr>
        <a:xfrm>
          <a:off x="1955800" y="13633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97901</xdr:rowOff>
    </xdr:from>
    <xdr:to>
      <xdr:col>7</xdr:col>
      <xdr:colOff>31750</xdr:colOff>
      <xdr:row>81</xdr:row>
      <xdr:rowOff>28051</xdr:rowOff>
    </xdr:to>
    <xdr:sp macro="" textlink="">
      <xdr:nvSpPr>
        <xdr:cNvPr id="223" name="楕円 222"/>
        <xdr:cNvSpPr/>
      </xdr:nvSpPr>
      <xdr:spPr>
        <a:xfrm>
          <a:off x="1397000" y="1381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38228</xdr:rowOff>
    </xdr:from>
    <xdr:ext cx="762000" cy="259045"/>
    <xdr:sp macro="" textlink="">
      <xdr:nvSpPr>
        <xdr:cNvPr id="224" name="テキスト ボックス 223"/>
        <xdr:cNvSpPr txBox="1"/>
      </xdr:nvSpPr>
      <xdr:spPr>
        <a:xfrm>
          <a:off x="1066800" y="1358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rgbClr val="FF0000"/>
              </a:solidFill>
              <a:effectLst/>
              <a:latin typeface="+mn-lt"/>
              <a:ea typeface="+mn-ea"/>
              <a:cs typeface="+mn-cs"/>
            </a:rPr>
            <a:t>平成２９年度は平成２８年度数値を引用。</a:t>
          </a:r>
          <a:endParaRPr lang="ja-JP" altLang="ja-JP">
            <a:solidFill>
              <a:srgbClr val="FF0000"/>
            </a:solidFill>
            <a:effectLst/>
          </a:endParaRPr>
        </a:p>
        <a:p>
          <a:pPr eaLnBrk="1" fontAlgn="auto" latinLnBrk="0" hangingPunct="1"/>
          <a:r>
            <a:rPr kumimoji="1" lang="ja-JP" altLang="ja-JP" sz="1100">
              <a:solidFill>
                <a:srgbClr val="FF0000"/>
              </a:solidFill>
              <a:effectLst/>
              <a:latin typeface="+mn-lt"/>
              <a:ea typeface="+mn-ea"/>
              <a:cs typeface="+mn-cs"/>
            </a:rPr>
            <a:t>なお、平成２９年度類似団体関係数値（平均値、最大値及び最小値、順位）は、平成２９年度の選定団体によるもの。</a:t>
          </a:r>
          <a:endParaRPr lang="ja-JP" altLang="ja-JP">
            <a:solidFill>
              <a:srgbClr val="FF0000"/>
            </a:solidFill>
            <a:effectLst/>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　類似団体平均を０．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ポイント上回っている。国・県・他の地方公共団体との均衡を踏まえ、今後も給与の適正化に努める。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107648</xdr:rowOff>
    </xdr:from>
    <xdr:to>
      <xdr:col>81</xdr:col>
      <xdr:colOff>44450</xdr:colOff>
      <xdr:row>90</xdr:row>
      <xdr:rowOff>105229</xdr:rowOff>
    </xdr:to>
    <xdr:cxnSp macro="">
      <xdr:nvCxnSpPr>
        <xdr:cNvPr id="255" name="直線コネクタ 254"/>
        <xdr:cNvCxnSpPr/>
      </xdr:nvCxnSpPr>
      <xdr:spPr>
        <a:xfrm flipV="1">
          <a:off x="17018000" y="13823648"/>
          <a:ext cx="0" cy="1712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77306</xdr:rowOff>
    </xdr:from>
    <xdr:ext cx="762000" cy="259045"/>
    <xdr:sp macro="" textlink="">
      <xdr:nvSpPr>
        <xdr:cNvPr id="256" name="給与水準   （国との比較）最小値テキスト"/>
        <xdr:cNvSpPr txBox="1"/>
      </xdr:nvSpPr>
      <xdr:spPr>
        <a:xfrm>
          <a:off x="17106900" y="155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105229</xdr:rowOff>
    </xdr:from>
    <xdr:to>
      <xdr:col>81</xdr:col>
      <xdr:colOff>133350</xdr:colOff>
      <xdr:row>90</xdr:row>
      <xdr:rowOff>105229</xdr:rowOff>
    </xdr:to>
    <xdr:cxnSp macro="">
      <xdr:nvCxnSpPr>
        <xdr:cNvPr id="257" name="直線コネクタ 256"/>
        <xdr:cNvCxnSpPr/>
      </xdr:nvCxnSpPr>
      <xdr:spPr>
        <a:xfrm>
          <a:off x="16929100" y="1553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22575</xdr:rowOff>
    </xdr:from>
    <xdr:ext cx="762000" cy="259045"/>
    <xdr:sp macro="" textlink="">
      <xdr:nvSpPr>
        <xdr:cNvPr id="258" name="給与水準   （国との比較）最大値テキスト"/>
        <xdr:cNvSpPr txBox="1"/>
      </xdr:nvSpPr>
      <xdr:spPr>
        <a:xfrm>
          <a:off x="17106900" y="1356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107648</xdr:rowOff>
    </xdr:from>
    <xdr:to>
      <xdr:col>81</xdr:col>
      <xdr:colOff>133350</xdr:colOff>
      <xdr:row>80</xdr:row>
      <xdr:rowOff>107648</xdr:rowOff>
    </xdr:to>
    <xdr:cxnSp macro="">
      <xdr:nvCxnSpPr>
        <xdr:cNvPr id="259" name="直線コネクタ 258"/>
        <xdr:cNvCxnSpPr/>
      </xdr:nvCxnSpPr>
      <xdr:spPr>
        <a:xfrm>
          <a:off x="16929100" y="1382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45055</xdr:rowOff>
    </xdr:from>
    <xdr:to>
      <xdr:col>81</xdr:col>
      <xdr:colOff>44450</xdr:colOff>
      <xdr:row>87</xdr:row>
      <xdr:rowOff>45055</xdr:rowOff>
    </xdr:to>
    <xdr:cxnSp macro="">
      <xdr:nvCxnSpPr>
        <xdr:cNvPr id="260" name="直線コネクタ 259"/>
        <xdr:cNvCxnSpPr/>
      </xdr:nvCxnSpPr>
      <xdr:spPr>
        <a:xfrm>
          <a:off x="16179800" y="149612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147761</xdr:rowOff>
    </xdr:from>
    <xdr:ext cx="762000" cy="259045"/>
    <xdr:sp macro="" textlink="">
      <xdr:nvSpPr>
        <xdr:cNvPr id="261" name="給与水準   （国との比較）平均値テキスト"/>
        <xdr:cNvSpPr txBox="1"/>
      </xdr:nvSpPr>
      <xdr:spPr>
        <a:xfrm>
          <a:off x="17106900" y="147210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62" name="フローチャート: 判断 261"/>
        <xdr:cNvSpPr/>
      </xdr:nvSpPr>
      <xdr:spPr>
        <a:xfrm>
          <a:off x="16967200" y="1487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45055</xdr:rowOff>
    </xdr:from>
    <xdr:to>
      <xdr:col>77</xdr:col>
      <xdr:colOff>44450</xdr:colOff>
      <xdr:row>88</xdr:row>
      <xdr:rowOff>80434</xdr:rowOff>
    </xdr:to>
    <xdr:cxnSp macro="">
      <xdr:nvCxnSpPr>
        <xdr:cNvPr id="263" name="直線コネクタ 262"/>
        <xdr:cNvCxnSpPr/>
      </xdr:nvCxnSpPr>
      <xdr:spPr>
        <a:xfrm flipV="1">
          <a:off x="15290800" y="14961205"/>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119743</xdr:rowOff>
    </xdr:from>
    <xdr:to>
      <xdr:col>77</xdr:col>
      <xdr:colOff>95250</xdr:colOff>
      <xdr:row>87</xdr:row>
      <xdr:rowOff>49893</xdr:rowOff>
    </xdr:to>
    <xdr:sp macro="" textlink="">
      <xdr:nvSpPr>
        <xdr:cNvPr id="264" name="フローチャート: 判断 263"/>
        <xdr:cNvSpPr/>
      </xdr:nvSpPr>
      <xdr:spPr>
        <a:xfrm>
          <a:off x="16129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60070</xdr:rowOff>
    </xdr:from>
    <xdr:ext cx="736600" cy="259045"/>
    <xdr:sp macro="" textlink="">
      <xdr:nvSpPr>
        <xdr:cNvPr id="265" name="テキスト ボックス 264"/>
        <xdr:cNvSpPr txBox="1"/>
      </xdr:nvSpPr>
      <xdr:spPr>
        <a:xfrm>
          <a:off x="15798800" y="1463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80434</xdr:rowOff>
    </xdr:from>
    <xdr:to>
      <xdr:col>72</xdr:col>
      <xdr:colOff>203200</xdr:colOff>
      <xdr:row>88</xdr:row>
      <xdr:rowOff>114905</xdr:rowOff>
    </xdr:to>
    <xdr:cxnSp macro="">
      <xdr:nvCxnSpPr>
        <xdr:cNvPr id="266" name="直線コネクタ 265"/>
        <xdr:cNvCxnSpPr/>
      </xdr:nvCxnSpPr>
      <xdr:spPr>
        <a:xfrm flipV="1">
          <a:off x="14401800" y="151680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142723</xdr:rowOff>
    </xdr:from>
    <xdr:to>
      <xdr:col>73</xdr:col>
      <xdr:colOff>44450</xdr:colOff>
      <xdr:row>87</xdr:row>
      <xdr:rowOff>72873</xdr:rowOff>
    </xdr:to>
    <xdr:sp macro="" textlink="">
      <xdr:nvSpPr>
        <xdr:cNvPr id="267" name="フローチャート: 判断 266"/>
        <xdr:cNvSpPr/>
      </xdr:nvSpPr>
      <xdr:spPr>
        <a:xfrm>
          <a:off x="15240000" y="1488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83050</xdr:rowOff>
    </xdr:from>
    <xdr:ext cx="762000" cy="259045"/>
    <xdr:sp macro="" textlink="">
      <xdr:nvSpPr>
        <xdr:cNvPr id="268" name="テキスト ボックス 267"/>
        <xdr:cNvSpPr txBox="1"/>
      </xdr:nvSpPr>
      <xdr:spPr>
        <a:xfrm>
          <a:off x="14909800" y="14656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114905</xdr:rowOff>
    </xdr:from>
    <xdr:to>
      <xdr:col>68</xdr:col>
      <xdr:colOff>152400</xdr:colOff>
      <xdr:row>89</xdr:row>
      <xdr:rowOff>12398</xdr:rowOff>
    </xdr:to>
    <xdr:cxnSp macro="">
      <xdr:nvCxnSpPr>
        <xdr:cNvPr id="269" name="直線コネクタ 268"/>
        <xdr:cNvCxnSpPr/>
      </xdr:nvCxnSpPr>
      <xdr:spPr>
        <a:xfrm flipV="1">
          <a:off x="13512800" y="1520250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70" name="フローチャート: 判断 269"/>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2618</xdr:rowOff>
    </xdr:from>
    <xdr:ext cx="762000" cy="259045"/>
    <xdr:sp macro="" textlink="">
      <xdr:nvSpPr>
        <xdr:cNvPr id="271" name="テキスト ボックス 270"/>
        <xdr:cNvSpPr txBox="1"/>
      </xdr:nvSpPr>
      <xdr:spPr>
        <a:xfrm>
          <a:off x="14020800" y="1457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2" name="フローチャート: 判断 271"/>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3" name="テキスト ボックス 272"/>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165705</xdr:rowOff>
    </xdr:from>
    <xdr:to>
      <xdr:col>81</xdr:col>
      <xdr:colOff>95250</xdr:colOff>
      <xdr:row>87</xdr:row>
      <xdr:rowOff>95855</xdr:rowOff>
    </xdr:to>
    <xdr:sp macro="" textlink="">
      <xdr:nvSpPr>
        <xdr:cNvPr id="279" name="楕円 278"/>
        <xdr:cNvSpPr/>
      </xdr:nvSpPr>
      <xdr:spPr>
        <a:xfrm>
          <a:off x="169672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137782</xdr:rowOff>
    </xdr:from>
    <xdr:ext cx="762000" cy="259045"/>
    <xdr:sp macro="" textlink="">
      <xdr:nvSpPr>
        <xdr:cNvPr id="280" name="給与水準   （国との比較）該当値テキスト"/>
        <xdr:cNvSpPr txBox="1"/>
      </xdr:nvSpPr>
      <xdr:spPr>
        <a:xfrm>
          <a:off x="17106900" y="1488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165705</xdr:rowOff>
    </xdr:from>
    <xdr:to>
      <xdr:col>77</xdr:col>
      <xdr:colOff>95250</xdr:colOff>
      <xdr:row>87</xdr:row>
      <xdr:rowOff>95855</xdr:rowOff>
    </xdr:to>
    <xdr:sp macro="" textlink="">
      <xdr:nvSpPr>
        <xdr:cNvPr id="281" name="楕円 280"/>
        <xdr:cNvSpPr/>
      </xdr:nvSpPr>
      <xdr:spPr>
        <a:xfrm>
          <a:off x="16129000" y="1491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80632</xdr:rowOff>
    </xdr:from>
    <xdr:ext cx="736600" cy="259045"/>
    <xdr:sp macro="" textlink="">
      <xdr:nvSpPr>
        <xdr:cNvPr id="282" name="テキスト ボックス 281"/>
        <xdr:cNvSpPr txBox="1"/>
      </xdr:nvSpPr>
      <xdr:spPr>
        <a:xfrm>
          <a:off x="15798800" y="14996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29634</xdr:rowOff>
    </xdr:from>
    <xdr:to>
      <xdr:col>73</xdr:col>
      <xdr:colOff>44450</xdr:colOff>
      <xdr:row>88</xdr:row>
      <xdr:rowOff>131234</xdr:rowOff>
    </xdr:to>
    <xdr:sp macro="" textlink="">
      <xdr:nvSpPr>
        <xdr:cNvPr id="283" name="楕円 282"/>
        <xdr:cNvSpPr/>
      </xdr:nvSpPr>
      <xdr:spPr>
        <a:xfrm>
          <a:off x="15240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116011</xdr:rowOff>
    </xdr:from>
    <xdr:ext cx="762000" cy="259045"/>
    <xdr:sp macro="" textlink="">
      <xdr:nvSpPr>
        <xdr:cNvPr id="284" name="テキスト ボックス 283"/>
        <xdr:cNvSpPr txBox="1"/>
      </xdr:nvSpPr>
      <xdr:spPr>
        <a:xfrm>
          <a:off x="14909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64105</xdr:rowOff>
    </xdr:from>
    <xdr:to>
      <xdr:col>68</xdr:col>
      <xdr:colOff>203200</xdr:colOff>
      <xdr:row>88</xdr:row>
      <xdr:rowOff>165705</xdr:rowOff>
    </xdr:to>
    <xdr:sp macro="" textlink="">
      <xdr:nvSpPr>
        <xdr:cNvPr id="285" name="楕円 284"/>
        <xdr:cNvSpPr/>
      </xdr:nvSpPr>
      <xdr:spPr>
        <a:xfrm>
          <a:off x="14351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150482</xdr:rowOff>
    </xdr:from>
    <xdr:ext cx="762000" cy="259045"/>
    <xdr:sp macro="" textlink="">
      <xdr:nvSpPr>
        <xdr:cNvPr id="286" name="テキスト ボックス 285"/>
        <xdr:cNvSpPr txBox="1"/>
      </xdr:nvSpPr>
      <xdr:spPr>
        <a:xfrm>
          <a:off x="14020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133048</xdr:rowOff>
    </xdr:from>
    <xdr:to>
      <xdr:col>64</xdr:col>
      <xdr:colOff>152400</xdr:colOff>
      <xdr:row>89</xdr:row>
      <xdr:rowOff>63198</xdr:rowOff>
    </xdr:to>
    <xdr:sp macro="" textlink="">
      <xdr:nvSpPr>
        <xdr:cNvPr id="287" name="楕円 286"/>
        <xdr:cNvSpPr/>
      </xdr:nvSpPr>
      <xdr:spPr>
        <a:xfrm>
          <a:off x="134620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47975</xdr:rowOff>
    </xdr:from>
    <xdr:ext cx="762000" cy="259045"/>
    <xdr:sp macro="" textlink="">
      <xdr:nvSpPr>
        <xdr:cNvPr id="288" name="テキスト ボックス 287"/>
        <xdr:cNvSpPr txBox="1"/>
      </xdr:nvSpPr>
      <xdr:spPr>
        <a:xfrm>
          <a:off x="13131800" y="15307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rgbClr val="FF0000"/>
              </a:solidFill>
              <a:effectLst/>
              <a:latin typeface="+mn-lt"/>
              <a:ea typeface="+mn-ea"/>
              <a:cs typeface="+mn-cs"/>
            </a:rPr>
            <a:t>平成２９年度は平成２８年度数値を引用。</a:t>
          </a:r>
          <a:endParaRPr kumimoji="1" lang="en-US" altLang="ja-JP" sz="1100">
            <a:solidFill>
              <a:srgbClr val="FF0000"/>
            </a:solidFill>
            <a:effectLst/>
            <a:latin typeface="+mn-lt"/>
            <a:ea typeface="+mn-ea"/>
            <a:cs typeface="+mn-cs"/>
          </a:endParaRPr>
        </a:p>
        <a:p>
          <a:pPr eaLnBrk="1" fontAlgn="auto" latinLnBrk="0" hangingPunct="1"/>
          <a:r>
            <a:rPr kumimoji="1" lang="ja-JP" altLang="en-US" sz="1100">
              <a:solidFill>
                <a:srgbClr val="FF0000"/>
              </a:solidFill>
              <a:effectLst/>
              <a:latin typeface="+mn-lt"/>
              <a:ea typeface="+mn-ea"/>
              <a:cs typeface="+mn-cs"/>
            </a:rPr>
            <a:t>（職員数：平成２８年度数値、人口：平成３０年１月１日現在の人口）</a:t>
          </a:r>
          <a:endParaRPr kumimoji="1" lang="en-US" altLang="ja-JP" sz="1100">
            <a:solidFill>
              <a:srgbClr val="FF0000"/>
            </a:solidFill>
            <a:effectLst/>
            <a:latin typeface="+mn-lt"/>
            <a:ea typeface="+mn-ea"/>
            <a:cs typeface="+mn-cs"/>
          </a:endParaRPr>
        </a:p>
        <a:p>
          <a:pPr eaLnBrk="1" fontAlgn="auto" latinLnBrk="0" hangingPunct="1"/>
          <a:r>
            <a:rPr kumimoji="1" lang="ja-JP" altLang="en-US" sz="1100">
              <a:solidFill>
                <a:srgbClr val="FF0000"/>
              </a:solidFill>
              <a:effectLst/>
              <a:latin typeface="+mn-lt"/>
              <a:ea typeface="+mn-ea"/>
              <a:cs typeface="+mn-cs"/>
            </a:rPr>
            <a:t>なお、平成２９年度類似団体関係数値（平均値、最大値及び最小値、順位）は、平成２９年度の選定団体によるもの。</a:t>
          </a:r>
          <a:endParaRPr kumimoji="1" lang="en-US" altLang="ja-JP" sz="1100">
            <a:solidFill>
              <a:srgbClr val="FF0000"/>
            </a:solidFill>
            <a:effectLst/>
            <a:latin typeface="+mn-lt"/>
            <a:ea typeface="+mn-ea"/>
            <a:cs typeface="+mn-cs"/>
          </a:endParaRPr>
        </a:p>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　定員管理の適正化及び効率的な行政運営により、類似団体平均を大きく下回っている。今後も、第３期遠賀町自立推進計画に基づき限られた職員数で効率的に業務を執行できるよう、機構改革の推進や指定管理を含めた民間委託の推進による民間活力の活用を図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47837</xdr:rowOff>
    </xdr:to>
    <xdr:cxnSp macro="">
      <xdr:nvCxnSpPr>
        <xdr:cNvPr id="320" name="直線コネクタ 319"/>
        <xdr:cNvCxnSpPr/>
      </xdr:nvCxnSpPr>
      <xdr:spPr>
        <a:xfrm flipV="1">
          <a:off x="17018000" y="10088335"/>
          <a:ext cx="0" cy="1446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19914</xdr:rowOff>
    </xdr:from>
    <xdr:ext cx="762000" cy="259045"/>
    <xdr:sp macro="" textlink="">
      <xdr:nvSpPr>
        <xdr:cNvPr id="321" name="定員管理の状況最小値テキスト"/>
        <xdr:cNvSpPr txBox="1"/>
      </xdr:nvSpPr>
      <xdr:spPr>
        <a:xfrm>
          <a:off x="17106900" y="1150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47837</xdr:rowOff>
    </xdr:from>
    <xdr:to>
      <xdr:col>81</xdr:col>
      <xdr:colOff>133350</xdr:colOff>
      <xdr:row>67</xdr:row>
      <xdr:rowOff>47837</xdr:rowOff>
    </xdr:to>
    <xdr:cxnSp macro="">
      <xdr:nvCxnSpPr>
        <xdr:cNvPr id="322" name="直線コネクタ 321"/>
        <xdr:cNvCxnSpPr/>
      </xdr:nvCxnSpPr>
      <xdr:spPr>
        <a:xfrm>
          <a:off x="16929100" y="1153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3" name="定員管理の状況最大値テキスト"/>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24" name="直線コネクタ 323"/>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112970</xdr:rowOff>
    </xdr:from>
    <xdr:to>
      <xdr:col>81</xdr:col>
      <xdr:colOff>44450</xdr:colOff>
      <xdr:row>59</xdr:row>
      <xdr:rowOff>112970</xdr:rowOff>
    </xdr:to>
    <xdr:cxnSp macro="">
      <xdr:nvCxnSpPr>
        <xdr:cNvPr id="325" name="直線コネクタ 324"/>
        <xdr:cNvCxnSpPr/>
      </xdr:nvCxnSpPr>
      <xdr:spPr>
        <a:xfrm>
          <a:off x="16179800" y="102285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94663</xdr:rowOff>
    </xdr:from>
    <xdr:ext cx="762000" cy="259045"/>
    <xdr:sp macro="" textlink="">
      <xdr:nvSpPr>
        <xdr:cNvPr id="326" name="定員管理の状況平均値テキスト"/>
        <xdr:cNvSpPr txBox="1"/>
      </xdr:nvSpPr>
      <xdr:spPr>
        <a:xfrm>
          <a:off x="17106900" y="105531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122586</xdr:rowOff>
    </xdr:from>
    <xdr:to>
      <xdr:col>81</xdr:col>
      <xdr:colOff>95250</xdr:colOff>
      <xdr:row>62</xdr:row>
      <xdr:rowOff>52736</xdr:rowOff>
    </xdr:to>
    <xdr:sp macro="" textlink="">
      <xdr:nvSpPr>
        <xdr:cNvPr id="327" name="フローチャート: 判断 326"/>
        <xdr:cNvSpPr/>
      </xdr:nvSpPr>
      <xdr:spPr>
        <a:xfrm>
          <a:off x="16967200" y="1058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104926</xdr:rowOff>
    </xdr:from>
    <xdr:to>
      <xdr:col>77</xdr:col>
      <xdr:colOff>44450</xdr:colOff>
      <xdr:row>59</xdr:row>
      <xdr:rowOff>112970</xdr:rowOff>
    </xdr:to>
    <xdr:cxnSp macro="">
      <xdr:nvCxnSpPr>
        <xdr:cNvPr id="328" name="直線コネクタ 327"/>
        <xdr:cNvCxnSpPr/>
      </xdr:nvCxnSpPr>
      <xdr:spPr>
        <a:xfrm>
          <a:off x="15290800" y="1022047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121436</xdr:rowOff>
    </xdr:from>
    <xdr:to>
      <xdr:col>77</xdr:col>
      <xdr:colOff>95250</xdr:colOff>
      <xdr:row>62</xdr:row>
      <xdr:rowOff>51586</xdr:rowOff>
    </xdr:to>
    <xdr:sp macro="" textlink="">
      <xdr:nvSpPr>
        <xdr:cNvPr id="329" name="フローチャート: 判断 328"/>
        <xdr:cNvSpPr/>
      </xdr:nvSpPr>
      <xdr:spPr>
        <a:xfrm>
          <a:off x="16129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36363</xdr:rowOff>
    </xdr:from>
    <xdr:ext cx="736600" cy="259045"/>
    <xdr:sp macro="" textlink="">
      <xdr:nvSpPr>
        <xdr:cNvPr id="330" name="テキスト ボックス 329"/>
        <xdr:cNvSpPr txBox="1"/>
      </xdr:nvSpPr>
      <xdr:spPr>
        <a:xfrm>
          <a:off x="15798800" y="10666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91138</xdr:rowOff>
    </xdr:from>
    <xdr:to>
      <xdr:col>72</xdr:col>
      <xdr:colOff>203200</xdr:colOff>
      <xdr:row>59</xdr:row>
      <xdr:rowOff>104926</xdr:rowOff>
    </xdr:to>
    <xdr:cxnSp macro="">
      <xdr:nvCxnSpPr>
        <xdr:cNvPr id="331" name="直線コネクタ 330"/>
        <xdr:cNvCxnSpPr/>
      </xdr:nvCxnSpPr>
      <xdr:spPr>
        <a:xfrm>
          <a:off x="14401800" y="10206688"/>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101902</xdr:rowOff>
    </xdr:from>
    <xdr:to>
      <xdr:col>73</xdr:col>
      <xdr:colOff>44450</xdr:colOff>
      <xdr:row>62</xdr:row>
      <xdr:rowOff>32052</xdr:rowOff>
    </xdr:to>
    <xdr:sp macro="" textlink="">
      <xdr:nvSpPr>
        <xdr:cNvPr id="332" name="フローチャート: 判断 331"/>
        <xdr:cNvSpPr/>
      </xdr:nvSpPr>
      <xdr:spPr>
        <a:xfrm>
          <a:off x="15240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16829</xdr:rowOff>
    </xdr:from>
    <xdr:ext cx="762000" cy="259045"/>
    <xdr:sp macro="" textlink="">
      <xdr:nvSpPr>
        <xdr:cNvPr id="333" name="テキスト ボックス 332"/>
        <xdr:cNvSpPr txBox="1"/>
      </xdr:nvSpPr>
      <xdr:spPr>
        <a:xfrm>
          <a:off x="14909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70455</xdr:rowOff>
    </xdr:from>
    <xdr:to>
      <xdr:col>68</xdr:col>
      <xdr:colOff>152400</xdr:colOff>
      <xdr:row>59</xdr:row>
      <xdr:rowOff>91138</xdr:rowOff>
    </xdr:to>
    <xdr:cxnSp macro="">
      <xdr:nvCxnSpPr>
        <xdr:cNvPr id="334" name="直線コネクタ 333"/>
        <xdr:cNvCxnSpPr/>
      </xdr:nvCxnSpPr>
      <xdr:spPr>
        <a:xfrm>
          <a:off x="13512800" y="10186005"/>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88114</xdr:rowOff>
    </xdr:from>
    <xdr:to>
      <xdr:col>68</xdr:col>
      <xdr:colOff>203200</xdr:colOff>
      <xdr:row>62</xdr:row>
      <xdr:rowOff>18264</xdr:rowOff>
    </xdr:to>
    <xdr:sp macro="" textlink="">
      <xdr:nvSpPr>
        <xdr:cNvPr id="335" name="フローチャート: 判断 334"/>
        <xdr:cNvSpPr/>
      </xdr:nvSpPr>
      <xdr:spPr>
        <a:xfrm>
          <a:off x="14351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3041</xdr:rowOff>
    </xdr:from>
    <xdr:ext cx="762000" cy="259045"/>
    <xdr:sp macro="" textlink="">
      <xdr:nvSpPr>
        <xdr:cNvPr id="336" name="テキスト ボックス 335"/>
        <xdr:cNvSpPr txBox="1"/>
      </xdr:nvSpPr>
      <xdr:spPr>
        <a:xfrm>
          <a:off x="14020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88114</xdr:rowOff>
    </xdr:from>
    <xdr:to>
      <xdr:col>64</xdr:col>
      <xdr:colOff>152400</xdr:colOff>
      <xdr:row>62</xdr:row>
      <xdr:rowOff>18264</xdr:rowOff>
    </xdr:to>
    <xdr:sp macro="" textlink="">
      <xdr:nvSpPr>
        <xdr:cNvPr id="337" name="フローチャート: 判断 336"/>
        <xdr:cNvSpPr/>
      </xdr:nvSpPr>
      <xdr:spPr>
        <a:xfrm>
          <a:off x="13462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3041</xdr:rowOff>
    </xdr:from>
    <xdr:ext cx="762000" cy="259045"/>
    <xdr:sp macro="" textlink="">
      <xdr:nvSpPr>
        <xdr:cNvPr id="338" name="テキスト ボックス 337"/>
        <xdr:cNvSpPr txBox="1"/>
      </xdr:nvSpPr>
      <xdr:spPr>
        <a:xfrm>
          <a:off x="13131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62170</xdr:rowOff>
    </xdr:from>
    <xdr:to>
      <xdr:col>81</xdr:col>
      <xdr:colOff>95250</xdr:colOff>
      <xdr:row>59</xdr:row>
      <xdr:rowOff>163770</xdr:rowOff>
    </xdr:to>
    <xdr:sp macro="" textlink="">
      <xdr:nvSpPr>
        <xdr:cNvPr id="344" name="楕円 343"/>
        <xdr:cNvSpPr/>
      </xdr:nvSpPr>
      <xdr:spPr>
        <a:xfrm>
          <a:off x="16967200" y="101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78697</xdr:rowOff>
    </xdr:from>
    <xdr:ext cx="762000" cy="259045"/>
    <xdr:sp macro="" textlink="">
      <xdr:nvSpPr>
        <xdr:cNvPr id="345" name="定員管理の状況該当値テキスト"/>
        <xdr:cNvSpPr txBox="1"/>
      </xdr:nvSpPr>
      <xdr:spPr>
        <a:xfrm>
          <a:off x="17106900" y="1002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62170</xdr:rowOff>
    </xdr:from>
    <xdr:to>
      <xdr:col>77</xdr:col>
      <xdr:colOff>95250</xdr:colOff>
      <xdr:row>59</xdr:row>
      <xdr:rowOff>163770</xdr:rowOff>
    </xdr:to>
    <xdr:sp macro="" textlink="">
      <xdr:nvSpPr>
        <xdr:cNvPr id="346" name="楕円 345"/>
        <xdr:cNvSpPr/>
      </xdr:nvSpPr>
      <xdr:spPr>
        <a:xfrm>
          <a:off x="16129000" y="101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2497</xdr:rowOff>
    </xdr:from>
    <xdr:ext cx="736600" cy="259045"/>
    <xdr:sp macro="" textlink="">
      <xdr:nvSpPr>
        <xdr:cNvPr id="347" name="テキスト ボックス 346"/>
        <xdr:cNvSpPr txBox="1"/>
      </xdr:nvSpPr>
      <xdr:spPr>
        <a:xfrm>
          <a:off x="15798800" y="994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54126</xdr:rowOff>
    </xdr:from>
    <xdr:to>
      <xdr:col>73</xdr:col>
      <xdr:colOff>44450</xdr:colOff>
      <xdr:row>59</xdr:row>
      <xdr:rowOff>155726</xdr:rowOff>
    </xdr:to>
    <xdr:sp macro="" textlink="">
      <xdr:nvSpPr>
        <xdr:cNvPr id="348" name="楕円 347"/>
        <xdr:cNvSpPr/>
      </xdr:nvSpPr>
      <xdr:spPr>
        <a:xfrm>
          <a:off x="15240000" y="1016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165903</xdr:rowOff>
    </xdr:from>
    <xdr:ext cx="762000" cy="259045"/>
    <xdr:sp macro="" textlink="">
      <xdr:nvSpPr>
        <xdr:cNvPr id="349" name="テキスト ボックス 348"/>
        <xdr:cNvSpPr txBox="1"/>
      </xdr:nvSpPr>
      <xdr:spPr>
        <a:xfrm>
          <a:off x="14909800" y="99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40338</xdr:rowOff>
    </xdr:from>
    <xdr:to>
      <xdr:col>68</xdr:col>
      <xdr:colOff>203200</xdr:colOff>
      <xdr:row>59</xdr:row>
      <xdr:rowOff>141938</xdr:rowOff>
    </xdr:to>
    <xdr:sp macro="" textlink="">
      <xdr:nvSpPr>
        <xdr:cNvPr id="350" name="楕円 349"/>
        <xdr:cNvSpPr/>
      </xdr:nvSpPr>
      <xdr:spPr>
        <a:xfrm>
          <a:off x="14351000" y="1015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152115</xdr:rowOff>
    </xdr:from>
    <xdr:ext cx="762000" cy="259045"/>
    <xdr:sp macro="" textlink="">
      <xdr:nvSpPr>
        <xdr:cNvPr id="351" name="テキスト ボックス 350"/>
        <xdr:cNvSpPr txBox="1"/>
      </xdr:nvSpPr>
      <xdr:spPr>
        <a:xfrm>
          <a:off x="14020800" y="992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19655</xdr:rowOff>
    </xdr:from>
    <xdr:to>
      <xdr:col>64</xdr:col>
      <xdr:colOff>152400</xdr:colOff>
      <xdr:row>59</xdr:row>
      <xdr:rowOff>121255</xdr:rowOff>
    </xdr:to>
    <xdr:sp macro="" textlink="">
      <xdr:nvSpPr>
        <xdr:cNvPr id="352" name="楕円 351"/>
        <xdr:cNvSpPr/>
      </xdr:nvSpPr>
      <xdr:spPr>
        <a:xfrm>
          <a:off x="13462000" y="1013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131432</xdr:rowOff>
    </xdr:from>
    <xdr:ext cx="762000" cy="259045"/>
    <xdr:sp macro="" textlink="">
      <xdr:nvSpPr>
        <xdr:cNvPr id="353" name="テキスト ボックス 352"/>
        <xdr:cNvSpPr txBox="1"/>
      </xdr:nvSpPr>
      <xdr:spPr>
        <a:xfrm>
          <a:off x="13131800" y="990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類似団体平均を下回っている状況ではあるが、ＪＲ遠賀川駅南地区の基幹道路整備などに伴う地方債の償還額の増加や、平成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予算で実施する基幹道路整備事業などに伴う地方債の借入により、平成３２～３５年度にかけて増加が見込まれる。そのため、事務事業評価や公共施設等総合管理計画に基づき、適正な投資規模で効率的に事業を実施し、投資的事業の計画的な展開を図る。また、財政措置のある地方債の借入や特定財源及び基金の活用を図ることで地方債の新規借入の抑制に努め、地方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0" name="直線コネクタ 369"/>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1" name="テキスト ボックス 370"/>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4" name="直線コネクタ 373"/>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5" name="テキスト ボックス 374"/>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58738</xdr:rowOff>
    </xdr:from>
    <xdr:to>
      <xdr:col>81</xdr:col>
      <xdr:colOff>44450</xdr:colOff>
      <xdr:row>44</xdr:row>
      <xdr:rowOff>80645</xdr:rowOff>
    </xdr:to>
    <xdr:cxnSp macro="">
      <xdr:nvCxnSpPr>
        <xdr:cNvPr id="378" name="直線コネクタ 377"/>
        <xdr:cNvCxnSpPr/>
      </xdr:nvCxnSpPr>
      <xdr:spPr>
        <a:xfrm flipV="1">
          <a:off x="17018000" y="6230938"/>
          <a:ext cx="0" cy="1393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52722</xdr:rowOff>
    </xdr:from>
    <xdr:ext cx="762000" cy="259045"/>
    <xdr:sp macro="" textlink="">
      <xdr:nvSpPr>
        <xdr:cNvPr id="379" name="公債費負担の状況最小値テキスト"/>
        <xdr:cNvSpPr txBox="1"/>
      </xdr:nvSpPr>
      <xdr:spPr>
        <a:xfrm>
          <a:off x="17106900" y="759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80645</xdr:rowOff>
    </xdr:from>
    <xdr:to>
      <xdr:col>81</xdr:col>
      <xdr:colOff>133350</xdr:colOff>
      <xdr:row>44</xdr:row>
      <xdr:rowOff>80645</xdr:rowOff>
    </xdr:to>
    <xdr:cxnSp macro="">
      <xdr:nvCxnSpPr>
        <xdr:cNvPr id="380" name="直線コネクタ 379"/>
        <xdr:cNvCxnSpPr/>
      </xdr:nvCxnSpPr>
      <xdr:spPr>
        <a:xfrm>
          <a:off x="16929100" y="762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145115</xdr:rowOff>
    </xdr:from>
    <xdr:ext cx="762000" cy="259045"/>
    <xdr:sp macro="" textlink="">
      <xdr:nvSpPr>
        <xdr:cNvPr id="381"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58738</xdr:rowOff>
    </xdr:from>
    <xdr:to>
      <xdr:col>81</xdr:col>
      <xdr:colOff>133350</xdr:colOff>
      <xdr:row>36</xdr:row>
      <xdr:rowOff>58738</xdr:rowOff>
    </xdr:to>
    <xdr:cxnSp macro="">
      <xdr:nvCxnSpPr>
        <xdr:cNvPr id="382" name="直線コネクタ 381"/>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87313</xdr:rowOff>
    </xdr:from>
    <xdr:to>
      <xdr:col>81</xdr:col>
      <xdr:colOff>44450</xdr:colOff>
      <xdr:row>39</xdr:row>
      <xdr:rowOff>87313</xdr:rowOff>
    </xdr:to>
    <xdr:cxnSp macro="">
      <xdr:nvCxnSpPr>
        <xdr:cNvPr id="383" name="直線コネクタ 382"/>
        <xdr:cNvCxnSpPr/>
      </xdr:nvCxnSpPr>
      <xdr:spPr>
        <a:xfrm>
          <a:off x="16179800" y="67738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84" name="公債費負担の状況平均値テキスト"/>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85" name="フローチャート: 判断 384"/>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87313</xdr:rowOff>
    </xdr:from>
    <xdr:to>
      <xdr:col>77</xdr:col>
      <xdr:colOff>44450</xdr:colOff>
      <xdr:row>39</xdr:row>
      <xdr:rowOff>105410</xdr:rowOff>
    </xdr:to>
    <xdr:cxnSp macro="">
      <xdr:nvCxnSpPr>
        <xdr:cNvPr id="386" name="直線コネクタ 385"/>
        <xdr:cNvCxnSpPr/>
      </xdr:nvCxnSpPr>
      <xdr:spPr>
        <a:xfrm flipV="1">
          <a:off x="15290800" y="6773863"/>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139065</xdr:rowOff>
    </xdr:from>
    <xdr:to>
      <xdr:col>77</xdr:col>
      <xdr:colOff>95250</xdr:colOff>
      <xdr:row>40</xdr:row>
      <xdr:rowOff>69215</xdr:rowOff>
    </xdr:to>
    <xdr:sp macro="" textlink="">
      <xdr:nvSpPr>
        <xdr:cNvPr id="387" name="フローチャート: 判断 386"/>
        <xdr:cNvSpPr/>
      </xdr:nvSpPr>
      <xdr:spPr>
        <a:xfrm>
          <a:off x="16129000" y="682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53992</xdr:rowOff>
    </xdr:from>
    <xdr:ext cx="736600" cy="259045"/>
    <xdr:sp macro="" textlink="">
      <xdr:nvSpPr>
        <xdr:cNvPr id="388" name="テキスト ボックス 387"/>
        <xdr:cNvSpPr txBox="1"/>
      </xdr:nvSpPr>
      <xdr:spPr>
        <a:xfrm>
          <a:off x="15798800" y="691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147638</xdr:rowOff>
    </xdr:to>
    <xdr:cxnSp macro="">
      <xdr:nvCxnSpPr>
        <xdr:cNvPr id="389" name="直線コネクタ 388"/>
        <xdr:cNvCxnSpPr/>
      </xdr:nvCxnSpPr>
      <xdr:spPr>
        <a:xfrm flipV="1">
          <a:off x="14401800" y="679196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15875</xdr:rowOff>
    </xdr:from>
    <xdr:to>
      <xdr:col>73</xdr:col>
      <xdr:colOff>44450</xdr:colOff>
      <xdr:row>40</xdr:row>
      <xdr:rowOff>117475</xdr:rowOff>
    </xdr:to>
    <xdr:sp macro="" textlink="">
      <xdr:nvSpPr>
        <xdr:cNvPr id="390" name="フローチャート: 判断 389"/>
        <xdr:cNvSpPr/>
      </xdr:nvSpPr>
      <xdr:spPr>
        <a:xfrm>
          <a:off x="15240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102252</xdr:rowOff>
    </xdr:from>
    <xdr:ext cx="762000" cy="259045"/>
    <xdr:sp macro="" textlink="">
      <xdr:nvSpPr>
        <xdr:cNvPr id="391" name="テキスト ボックス 390"/>
        <xdr:cNvSpPr txBox="1"/>
      </xdr:nvSpPr>
      <xdr:spPr>
        <a:xfrm>
          <a:off x="14909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147638</xdr:rowOff>
    </xdr:from>
    <xdr:to>
      <xdr:col>68</xdr:col>
      <xdr:colOff>152400</xdr:colOff>
      <xdr:row>40</xdr:row>
      <xdr:rowOff>6350</xdr:rowOff>
    </xdr:to>
    <xdr:cxnSp macro="">
      <xdr:nvCxnSpPr>
        <xdr:cNvPr id="392" name="直線コネクタ 391"/>
        <xdr:cNvCxnSpPr/>
      </xdr:nvCxnSpPr>
      <xdr:spPr>
        <a:xfrm flipV="1">
          <a:off x="13512800" y="6834188"/>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100330</xdr:rowOff>
    </xdr:from>
    <xdr:to>
      <xdr:col>68</xdr:col>
      <xdr:colOff>203200</xdr:colOff>
      <xdr:row>41</xdr:row>
      <xdr:rowOff>30480</xdr:rowOff>
    </xdr:to>
    <xdr:sp macro="" textlink="">
      <xdr:nvSpPr>
        <xdr:cNvPr id="393" name="フローチャート: 判断 392"/>
        <xdr:cNvSpPr/>
      </xdr:nvSpPr>
      <xdr:spPr>
        <a:xfrm>
          <a:off x="14351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15257</xdr:rowOff>
    </xdr:from>
    <xdr:ext cx="762000" cy="259045"/>
    <xdr:sp macro="" textlink="">
      <xdr:nvSpPr>
        <xdr:cNvPr id="394" name="テキスト ボックス 393"/>
        <xdr:cNvSpPr txBox="1"/>
      </xdr:nvSpPr>
      <xdr:spPr>
        <a:xfrm>
          <a:off x="14020800" y="704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148590</xdr:rowOff>
    </xdr:from>
    <xdr:to>
      <xdr:col>64</xdr:col>
      <xdr:colOff>152400</xdr:colOff>
      <xdr:row>41</xdr:row>
      <xdr:rowOff>78740</xdr:rowOff>
    </xdr:to>
    <xdr:sp macro="" textlink="">
      <xdr:nvSpPr>
        <xdr:cNvPr id="395" name="フローチャート: 判断 394"/>
        <xdr:cNvSpPr/>
      </xdr:nvSpPr>
      <xdr:spPr>
        <a:xfrm>
          <a:off x="13462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63517</xdr:rowOff>
    </xdr:from>
    <xdr:ext cx="762000" cy="259045"/>
    <xdr:sp macro="" textlink="">
      <xdr:nvSpPr>
        <xdr:cNvPr id="396" name="テキスト ボックス 395"/>
        <xdr:cNvSpPr txBox="1"/>
      </xdr:nvSpPr>
      <xdr:spPr>
        <a:xfrm>
          <a:off x="13131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36513</xdr:rowOff>
    </xdr:from>
    <xdr:to>
      <xdr:col>81</xdr:col>
      <xdr:colOff>95250</xdr:colOff>
      <xdr:row>39</xdr:row>
      <xdr:rowOff>138113</xdr:rowOff>
    </xdr:to>
    <xdr:sp macro="" textlink="">
      <xdr:nvSpPr>
        <xdr:cNvPr id="402" name="楕円 401"/>
        <xdr:cNvSpPr/>
      </xdr:nvSpPr>
      <xdr:spPr>
        <a:xfrm>
          <a:off x="169672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53040</xdr:rowOff>
    </xdr:from>
    <xdr:ext cx="762000" cy="259045"/>
    <xdr:sp macro="" textlink="">
      <xdr:nvSpPr>
        <xdr:cNvPr id="403" name="公債費負担の状況該当値テキスト"/>
        <xdr:cNvSpPr txBox="1"/>
      </xdr:nvSpPr>
      <xdr:spPr>
        <a:xfrm>
          <a:off x="17106900" y="656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36513</xdr:rowOff>
    </xdr:from>
    <xdr:to>
      <xdr:col>77</xdr:col>
      <xdr:colOff>95250</xdr:colOff>
      <xdr:row>39</xdr:row>
      <xdr:rowOff>138113</xdr:rowOff>
    </xdr:to>
    <xdr:sp macro="" textlink="">
      <xdr:nvSpPr>
        <xdr:cNvPr id="404" name="楕円 403"/>
        <xdr:cNvSpPr/>
      </xdr:nvSpPr>
      <xdr:spPr>
        <a:xfrm>
          <a:off x="16129000" y="672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148290</xdr:rowOff>
    </xdr:from>
    <xdr:ext cx="736600" cy="259045"/>
    <xdr:sp macro="" textlink="">
      <xdr:nvSpPr>
        <xdr:cNvPr id="405" name="テキスト ボックス 404"/>
        <xdr:cNvSpPr txBox="1"/>
      </xdr:nvSpPr>
      <xdr:spPr>
        <a:xfrm>
          <a:off x="15798800" y="649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6" name="楕円 405"/>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7" name="テキスト ボックス 406"/>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96838</xdr:rowOff>
    </xdr:from>
    <xdr:to>
      <xdr:col>68</xdr:col>
      <xdr:colOff>203200</xdr:colOff>
      <xdr:row>40</xdr:row>
      <xdr:rowOff>26988</xdr:rowOff>
    </xdr:to>
    <xdr:sp macro="" textlink="">
      <xdr:nvSpPr>
        <xdr:cNvPr id="408" name="楕円 407"/>
        <xdr:cNvSpPr/>
      </xdr:nvSpPr>
      <xdr:spPr>
        <a:xfrm>
          <a:off x="14351000" y="678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37165</xdr:rowOff>
    </xdr:from>
    <xdr:ext cx="762000" cy="259045"/>
    <xdr:sp macro="" textlink="">
      <xdr:nvSpPr>
        <xdr:cNvPr id="409" name="テキスト ボックス 408"/>
        <xdr:cNvSpPr txBox="1"/>
      </xdr:nvSpPr>
      <xdr:spPr>
        <a:xfrm>
          <a:off x="14020800" y="655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410" name="楕円 409"/>
        <xdr:cNvSpPr/>
      </xdr:nvSpPr>
      <xdr:spPr>
        <a:xfrm>
          <a:off x="13462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67327</xdr:rowOff>
    </xdr:from>
    <xdr:ext cx="762000" cy="259045"/>
    <xdr:sp macro="" textlink="">
      <xdr:nvSpPr>
        <xdr:cNvPr id="411" name="テキスト ボックス 410"/>
        <xdr:cNvSpPr txBox="1"/>
      </xdr:nvSpPr>
      <xdr:spPr>
        <a:xfrm>
          <a:off x="13131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今年度も「－％（数値なし）」であるが、単年度の比率が前年度と比べて増加している要因としては、老良・上別府線道路新設事業</a:t>
          </a:r>
          <a:r>
            <a:rPr kumimoji="1" lang="ja-JP" altLang="en-US" sz="1100">
              <a:solidFill>
                <a:schemeClr val="dk1"/>
              </a:solidFill>
              <a:effectLst/>
              <a:latin typeface="+mn-lt"/>
              <a:ea typeface="+mn-ea"/>
              <a:cs typeface="+mn-cs"/>
            </a:rPr>
            <a:t>や今古賀及び</a:t>
          </a:r>
          <a:r>
            <a:rPr kumimoji="1" lang="ja-JP" altLang="ja-JP" sz="1100">
              <a:solidFill>
                <a:schemeClr val="dk1"/>
              </a:solidFill>
              <a:effectLst/>
              <a:latin typeface="+mn-lt"/>
              <a:ea typeface="+mn-ea"/>
              <a:cs typeface="+mn-cs"/>
            </a:rPr>
            <a:t>別府広場整備事業に伴う地方債の借入や公営企業債等繰入見込額等の増があげられる。今後もＪＲ遠賀川駅南地区の基幹道路整備事業や小中学校の大規模改修事業などに伴い借入れた地方債の償還が始まるとともに、平成３０年度予算で実施する小中学校トイレ改修事業</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基幹道路整備事業などに伴う地方債借入による起債残高の増加が見込まれるため、事業実施の適正化を図り、財政の健全化に努める。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28" name="直線コネクタ 427"/>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29" name="テキスト ボックス 428"/>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2" name="直線コネクタ 431"/>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33" name="テキスト ボックス 432"/>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121571</xdr:rowOff>
    </xdr:to>
    <xdr:cxnSp macro="">
      <xdr:nvCxnSpPr>
        <xdr:cNvPr id="436" name="直線コネクタ 435"/>
        <xdr:cNvCxnSpPr/>
      </xdr:nvCxnSpPr>
      <xdr:spPr>
        <a:xfrm flipV="1">
          <a:off x="17018000" y="2571750"/>
          <a:ext cx="0" cy="1321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93648</xdr:rowOff>
    </xdr:from>
    <xdr:ext cx="762000" cy="259045"/>
    <xdr:sp macro="" textlink="">
      <xdr:nvSpPr>
        <xdr:cNvPr id="437" name="将来負担の状況最小値テキスト"/>
        <xdr:cNvSpPr txBox="1"/>
      </xdr:nvSpPr>
      <xdr:spPr>
        <a:xfrm>
          <a:off x="17106900" y="386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121571</xdr:rowOff>
    </xdr:from>
    <xdr:to>
      <xdr:col>81</xdr:col>
      <xdr:colOff>133350</xdr:colOff>
      <xdr:row>22</xdr:row>
      <xdr:rowOff>121571</xdr:rowOff>
    </xdr:to>
    <xdr:cxnSp macro="">
      <xdr:nvCxnSpPr>
        <xdr:cNvPr id="438" name="直線コネクタ 437"/>
        <xdr:cNvCxnSpPr/>
      </xdr:nvCxnSpPr>
      <xdr:spPr>
        <a:xfrm>
          <a:off x="16929100" y="3893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86377</xdr:rowOff>
    </xdr:from>
    <xdr:ext cx="762000" cy="259045"/>
    <xdr:sp macro="" textlink="">
      <xdr:nvSpPr>
        <xdr:cNvPr id="439"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0" name="直線コネクタ 439"/>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93203</xdr:rowOff>
    </xdr:from>
    <xdr:ext cx="762000" cy="259045"/>
    <xdr:sp macro="" textlink="">
      <xdr:nvSpPr>
        <xdr:cNvPr id="441" name="将来負担の状況平均値テキスト"/>
        <xdr:cNvSpPr txBox="1"/>
      </xdr:nvSpPr>
      <xdr:spPr>
        <a:xfrm>
          <a:off x="17106900" y="2664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121126</xdr:rowOff>
    </xdr:from>
    <xdr:to>
      <xdr:col>81</xdr:col>
      <xdr:colOff>95250</xdr:colOff>
      <xdr:row>16</xdr:row>
      <xdr:rowOff>51276</xdr:rowOff>
    </xdr:to>
    <xdr:sp macro="" textlink="">
      <xdr:nvSpPr>
        <xdr:cNvPr id="442" name="フローチャート: 判断 441"/>
        <xdr:cNvSpPr/>
      </xdr:nvSpPr>
      <xdr:spPr>
        <a:xfrm>
          <a:off x="16967200" y="269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147669</xdr:rowOff>
    </xdr:from>
    <xdr:to>
      <xdr:col>77</xdr:col>
      <xdr:colOff>95250</xdr:colOff>
      <xdr:row>16</xdr:row>
      <xdr:rowOff>77819</xdr:rowOff>
    </xdr:to>
    <xdr:sp macro="" textlink="">
      <xdr:nvSpPr>
        <xdr:cNvPr id="443" name="フローチャート: 判断 442"/>
        <xdr:cNvSpPr/>
      </xdr:nvSpPr>
      <xdr:spPr>
        <a:xfrm>
          <a:off x="16129000" y="271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87996</xdr:rowOff>
    </xdr:from>
    <xdr:ext cx="736600" cy="259045"/>
    <xdr:sp macro="" textlink="">
      <xdr:nvSpPr>
        <xdr:cNvPr id="444" name="テキスト ボックス 443"/>
        <xdr:cNvSpPr txBox="1"/>
      </xdr:nvSpPr>
      <xdr:spPr>
        <a:xfrm>
          <a:off x="15798800" y="248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169386</xdr:rowOff>
    </xdr:from>
    <xdr:to>
      <xdr:col>73</xdr:col>
      <xdr:colOff>44450</xdr:colOff>
      <xdr:row>16</xdr:row>
      <xdr:rowOff>99536</xdr:rowOff>
    </xdr:to>
    <xdr:sp macro="" textlink="">
      <xdr:nvSpPr>
        <xdr:cNvPr id="445" name="フローチャート: 判断 444"/>
        <xdr:cNvSpPr/>
      </xdr:nvSpPr>
      <xdr:spPr>
        <a:xfrm>
          <a:off x="15240000" y="27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109713</xdr:rowOff>
    </xdr:from>
    <xdr:ext cx="762000" cy="259045"/>
    <xdr:sp macro="" textlink="">
      <xdr:nvSpPr>
        <xdr:cNvPr id="446" name="テキスト ボックス 445"/>
        <xdr:cNvSpPr txBox="1"/>
      </xdr:nvSpPr>
      <xdr:spPr>
        <a:xfrm>
          <a:off x="14909800" y="25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71533</xdr:rowOff>
    </xdr:from>
    <xdr:to>
      <xdr:col>68</xdr:col>
      <xdr:colOff>203200</xdr:colOff>
      <xdr:row>17</xdr:row>
      <xdr:rowOff>1683</xdr:rowOff>
    </xdr:to>
    <xdr:sp macro="" textlink="">
      <xdr:nvSpPr>
        <xdr:cNvPr id="447" name="フローチャート: 判断 446"/>
        <xdr:cNvSpPr/>
      </xdr:nvSpPr>
      <xdr:spPr>
        <a:xfrm>
          <a:off x="14351000" y="281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11860</xdr:rowOff>
    </xdr:from>
    <xdr:ext cx="762000" cy="259045"/>
    <xdr:sp macro="" textlink="">
      <xdr:nvSpPr>
        <xdr:cNvPr id="448" name="テキスト ボックス 447"/>
        <xdr:cNvSpPr txBox="1"/>
      </xdr:nvSpPr>
      <xdr:spPr>
        <a:xfrm>
          <a:off x="14020800" y="2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107124</xdr:rowOff>
    </xdr:from>
    <xdr:to>
      <xdr:col>64</xdr:col>
      <xdr:colOff>152400</xdr:colOff>
      <xdr:row>17</xdr:row>
      <xdr:rowOff>37274</xdr:rowOff>
    </xdr:to>
    <xdr:sp macro="" textlink="">
      <xdr:nvSpPr>
        <xdr:cNvPr id="449" name="フローチャート: 判断 448"/>
        <xdr:cNvSpPr/>
      </xdr:nvSpPr>
      <xdr:spPr>
        <a:xfrm>
          <a:off x="13462000" y="2850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47451</xdr:rowOff>
    </xdr:from>
    <xdr:ext cx="762000" cy="259045"/>
    <xdr:sp macro="" textlink="">
      <xdr:nvSpPr>
        <xdr:cNvPr id="450" name="テキスト ボックス 449"/>
        <xdr:cNvSpPr txBox="1"/>
      </xdr:nvSpPr>
      <xdr:spPr>
        <a:xfrm>
          <a:off x="13131800" y="261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19,383
19,232
22.15
7,981,924
7,759,052
209,257
4,100,473
6,560,243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下回っている要因として、定員管理の適正化により人口１，０００人当たりの職員数が少ないこと、ごみ処理業務やし尿処理業務及び消防業務を一部事務組合で行っていること、指定管理者制度を導入していることなどがあげられる。今後も職員定数の適正化や手当の見直しなど給与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81280</xdr:rowOff>
    </xdr:from>
    <xdr:to>
      <xdr:col>24</xdr:col>
      <xdr:colOff>25400</xdr:colOff>
      <xdr:row>41</xdr:row>
      <xdr:rowOff>16510</xdr:rowOff>
    </xdr:to>
    <xdr:cxnSp macro="">
      <xdr:nvCxnSpPr>
        <xdr:cNvPr id="61" name="直線コネクタ 60"/>
        <xdr:cNvCxnSpPr/>
      </xdr:nvCxnSpPr>
      <xdr:spPr>
        <a:xfrm flipV="1">
          <a:off x="4826000" y="556768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160037</xdr:rowOff>
    </xdr:from>
    <xdr:ext cx="762000" cy="259045"/>
    <xdr:sp macro="" textlink="">
      <xdr:nvSpPr>
        <xdr:cNvPr id="62" name="人件費最小値テキスト"/>
        <xdr:cNvSpPr txBox="1"/>
      </xdr:nvSpPr>
      <xdr:spPr>
        <a:xfrm>
          <a:off x="4914900" y="701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16510</xdr:rowOff>
    </xdr:from>
    <xdr:to>
      <xdr:col>24</xdr:col>
      <xdr:colOff>114300</xdr:colOff>
      <xdr:row>41</xdr:row>
      <xdr:rowOff>16510</xdr:rowOff>
    </xdr:to>
    <xdr:cxnSp macro="">
      <xdr:nvCxnSpPr>
        <xdr:cNvPr id="63" name="直線コネクタ 62"/>
        <xdr:cNvCxnSpPr/>
      </xdr:nvCxnSpPr>
      <xdr:spPr>
        <a:xfrm>
          <a:off x="4737100" y="704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167657</xdr:rowOff>
    </xdr:from>
    <xdr:ext cx="762000" cy="259045"/>
    <xdr:sp macro="" textlink="">
      <xdr:nvSpPr>
        <xdr:cNvPr id="64" name="人件費最大値テキスト"/>
        <xdr:cNvSpPr txBox="1"/>
      </xdr:nvSpPr>
      <xdr:spPr>
        <a:xfrm>
          <a:off x="4914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81280</xdr:rowOff>
    </xdr:from>
    <xdr:to>
      <xdr:col>24</xdr:col>
      <xdr:colOff>114300</xdr:colOff>
      <xdr:row>32</xdr:row>
      <xdr:rowOff>81280</xdr:rowOff>
    </xdr:to>
    <xdr:cxnSp macro="">
      <xdr:nvCxnSpPr>
        <xdr:cNvPr id="65" name="直線コネクタ 64"/>
        <xdr:cNvCxnSpPr/>
      </xdr:nvCxnSpPr>
      <xdr:spPr>
        <a:xfrm>
          <a:off x="4737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20320</xdr:rowOff>
    </xdr:to>
    <xdr:cxnSp macro="">
      <xdr:nvCxnSpPr>
        <xdr:cNvPr id="66" name="直線コネクタ 65"/>
        <xdr:cNvCxnSpPr/>
      </xdr:nvCxnSpPr>
      <xdr:spPr>
        <a:xfrm>
          <a:off x="3987800" y="6169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31750</xdr:rowOff>
    </xdr:from>
    <xdr:to>
      <xdr:col>19</xdr:col>
      <xdr:colOff>187325</xdr:colOff>
      <xdr:row>35</xdr:row>
      <xdr:rowOff>168910</xdr:rowOff>
    </xdr:to>
    <xdr:cxnSp macro="">
      <xdr:nvCxnSpPr>
        <xdr:cNvPr id="69" name="直線コネクタ 68"/>
        <xdr:cNvCxnSpPr/>
      </xdr:nvCxnSpPr>
      <xdr:spPr>
        <a:xfrm>
          <a:off x="3098800" y="60325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44467</xdr:rowOff>
    </xdr:from>
    <xdr:ext cx="736600" cy="259045"/>
    <xdr:sp macro="" textlink="">
      <xdr:nvSpPr>
        <xdr:cNvPr id="71" name="テキスト ボックス 70"/>
        <xdr:cNvSpPr txBox="1"/>
      </xdr:nvSpPr>
      <xdr:spPr>
        <a:xfrm>
          <a:off x="3606800" y="638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31750</xdr:rowOff>
    </xdr:from>
    <xdr:to>
      <xdr:col>15</xdr:col>
      <xdr:colOff>98425</xdr:colOff>
      <xdr:row>35</xdr:row>
      <xdr:rowOff>146050</xdr:rowOff>
    </xdr:to>
    <xdr:cxnSp macro="">
      <xdr:nvCxnSpPr>
        <xdr:cNvPr id="72" name="直線コネクタ 71"/>
        <xdr:cNvCxnSpPr/>
      </xdr:nvCxnSpPr>
      <xdr:spPr>
        <a:xfrm flipV="1">
          <a:off x="2209800" y="6032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77470</xdr:rowOff>
    </xdr:from>
    <xdr:to>
      <xdr:col>11</xdr:col>
      <xdr:colOff>9525</xdr:colOff>
      <xdr:row>35</xdr:row>
      <xdr:rowOff>146050</xdr:rowOff>
    </xdr:to>
    <xdr:cxnSp macro="">
      <xdr:nvCxnSpPr>
        <xdr:cNvPr id="75" name="直線コネクタ 74"/>
        <xdr:cNvCxnSpPr/>
      </xdr:nvCxnSpPr>
      <xdr:spPr>
        <a:xfrm>
          <a:off x="1320800" y="6078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77" name="テキスト ボックス 76"/>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140970</xdr:rowOff>
    </xdr:from>
    <xdr:to>
      <xdr:col>24</xdr:col>
      <xdr:colOff>76200</xdr:colOff>
      <xdr:row>36</xdr:row>
      <xdr:rowOff>71120</xdr:rowOff>
    </xdr:to>
    <xdr:sp macro="" textlink="">
      <xdr:nvSpPr>
        <xdr:cNvPr id="85" name="楕円 84"/>
        <xdr:cNvSpPr/>
      </xdr:nvSpPr>
      <xdr:spPr>
        <a:xfrm>
          <a:off x="47752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157497</xdr:rowOff>
    </xdr:from>
    <xdr:ext cx="762000" cy="259045"/>
    <xdr:sp macro="" textlink="">
      <xdr:nvSpPr>
        <xdr:cNvPr id="86" name="人件費該当値テキスト"/>
        <xdr:cNvSpPr txBox="1"/>
      </xdr:nvSpPr>
      <xdr:spPr>
        <a:xfrm>
          <a:off x="49149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118110</xdr:rowOff>
    </xdr:from>
    <xdr:to>
      <xdr:col>20</xdr:col>
      <xdr:colOff>38100</xdr:colOff>
      <xdr:row>36</xdr:row>
      <xdr:rowOff>48260</xdr:rowOff>
    </xdr:to>
    <xdr:sp macro="" textlink="">
      <xdr:nvSpPr>
        <xdr:cNvPr id="87" name="楕円 86"/>
        <xdr:cNvSpPr/>
      </xdr:nvSpPr>
      <xdr:spPr>
        <a:xfrm>
          <a:off x="3937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58437</xdr:rowOff>
    </xdr:from>
    <xdr:ext cx="736600" cy="259045"/>
    <xdr:sp macro="" textlink="">
      <xdr:nvSpPr>
        <xdr:cNvPr id="88" name="テキスト ボックス 87"/>
        <xdr:cNvSpPr txBox="1"/>
      </xdr:nvSpPr>
      <xdr:spPr>
        <a:xfrm>
          <a:off x="3606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152400</xdr:rowOff>
    </xdr:from>
    <xdr:to>
      <xdr:col>15</xdr:col>
      <xdr:colOff>149225</xdr:colOff>
      <xdr:row>35</xdr:row>
      <xdr:rowOff>82550</xdr:rowOff>
    </xdr:to>
    <xdr:sp macro="" textlink="">
      <xdr:nvSpPr>
        <xdr:cNvPr id="89" name="楕円 88"/>
        <xdr:cNvSpPr/>
      </xdr:nvSpPr>
      <xdr:spPr>
        <a:xfrm>
          <a:off x="3048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92727</xdr:rowOff>
    </xdr:from>
    <xdr:ext cx="762000" cy="259045"/>
    <xdr:sp macro="" textlink="">
      <xdr:nvSpPr>
        <xdr:cNvPr id="90" name="テキスト ボックス 89"/>
        <xdr:cNvSpPr txBox="1"/>
      </xdr:nvSpPr>
      <xdr:spPr>
        <a:xfrm>
          <a:off x="27178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95250</xdr:rowOff>
    </xdr:from>
    <xdr:to>
      <xdr:col>11</xdr:col>
      <xdr:colOff>60325</xdr:colOff>
      <xdr:row>36</xdr:row>
      <xdr:rowOff>25400</xdr:rowOff>
    </xdr:to>
    <xdr:sp macro="" textlink="">
      <xdr:nvSpPr>
        <xdr:cNvPr id="91" name="楕円 90"/>
        <xdr:cNvSpPr/>
      </xdr:nvSpPr>
      <xdr:spPr>
        <a:xfrm>
          <a:off x="2159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35577</xdr:rowOff>
    </xdr:from>
    <xdr:ext cx="762000" cy="259045"/>
    <xdr:sp macro="" textlink="">
      <xdr:nvSpPr>
        <xdr:cNvPr id="92" name="テキスト ボックス 91"/>
        <xdr:cNvSpPr txBox="1"/>
      </xdr:nvSpPr>
      <xdr:spPr>
        <a:xfrm>
          <a:off x="1828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26670</xdr:rowOff>
    </xdr:from>
    <xdr:to>
      <xdr:col>6</xdr:col>
      <xdr:colOff>171450</xdr:colOff>
      <xdr:row>35</xdr:row>
      <xdr:rowOff>128270</xdr:rowOff>
    </xdr:to>
    <xdr:sp macro="" textlink="">
      <xdr:nvSpPr>
        <xdr:cNvPr id="93" name="楕円 92"/>
        <xdr:cNvSpPr/>
      </xdr:nvSpPr>
      <xdr:spPr>
        <a:xfrm>
          <a:off x="1270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138447</xdr:rowOff>
    </xdr:from>
    <xdr:ext cx="762000" cy="259045"/>
    <xdr:sp macro="" textlink="">
      <xdr:nvSpPr>
        <xdr:cNvPr id="94" name="テキスト ボックス 93"/>
        <xdr:cNvSpPr txBox="1"/>
      </xdr:nvSpPr>
      <xdr:spPr>
        <a:xfrm>
          <a:off x="939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回っている要因として</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食育交流・防災センターに係る物件費が昨年度と比べて減少したこと</a:t>
          </a:r>
          <a:r>
            <a:rPr kumimoji="1" lang="ja-JP" altLang="en-US" sz="1100">
              <a:solidFill>
                <a:schemeClr val="dk1"/>
              </a:solidFill>
              <a:effectLst/>
              <a:latin typeface="+mn-lt"/>
              <a:ea typeface="+mn-ea"/>
              <a:cs typeface="+mn-cs"/>
            </a:rPr>
            <a:t>や</a:t>
          </a:r>
          <a:r>
            <a:rPr lang="ja-JP" altLang="ja-JP" sz="1100">
              <a:solidFill>
                <a:schemeClr val="dk1"/>
              </a:solidFill>
              <a:effectLst/>
              <a:latin typeface="+mn-lt"/>
              <a:ea typeface="+mn-ea"/>
              <a:cs typeface="+mn-cs"/>
            </a:rPr>
            <a:t>子ども子育て支援交付金</a:t>
          </a:r>
          <a:r>
            <a:rPr lang="ja-JP" altLang="en-US" sz="1100">
              <a:solidFill>
                <a:schemeClr val="dk1"/>
              </a:solidFill>
              <a:effectLst/>
              <a:latin typeface="+mn-lt"/>
              <a:ea typeface="+mn-ea"/>
              <a:cs typeface="+mn-cs"/>
            </a:rPr>
            <a:t>及び</a:t>
          </a:r>
          <a:r>
            <a:rPr lang="ja-JP" altLang="ja-JP" sz="1100">
              <a:solidFill>
                <a:schemeClr val="dk1"/>
              </a:solidFill>
              <a:effectLst/>
              <a:latin typeface="+mn-lt"/>
              <a:ea typeface="+mn-ea"/>
              <a:cs typeface="+mn-cs"/>
            </a:rPr>
            <a:t>学童保育運営費等の特定財源が</a:t>
          </a:r>
          <a:r>
            <a:rPr lang="ja-JP" altLang="en-US" sz="1100">
              <a:solidFill>
                <a:schemeClr val="dk1"/>
              </a:solidFill>
              <a:effectLst/>
              <a:latin typeface="+mn-lt"/>
              <a:ea typeface="+mn-ea"/>
              <a:cs typeface="+mn-cs"/>
            </a:rPr>
            <a:t>増加したことがあげられる。</a:t>
          </a:r>
          <a:r>
            <a:rPr kumimoji="1" lang="ja-JP" altLang="ja-JP" sz="1100">
              <a:solidFill>
                <a:schemeClr val="dk1"/>
              </a:solidFill>
              <a:effectLst/>
              <a:latin typeface="+mn-lt"/>
              <a:ea typeface="+mn-ea"/>
              <a:cs typeface="+mn-cs"/>
            </a:rPr>
            <a:t>今後も、指定管理を含めた民間委託の導入などによる管理運営の見直しを図るとともに、委託業務内容の見直しなどにより経常的な物件費の抑制に努める。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161290</xdr:rowOff>
    </xdr:to>
    <xdr:cxnSp macro="">
      <xdr:nvCxnSpPr>
        <xdr:cNvPr id="122" name="直線コネクタ 121"/>
        <xdr:cNvCxnSpPr/>
      </xdr:nvCxnSpPr>
      <xdr:spPr>
        <a:xfrm flipV="1">
          <a:off x="16510000" y="242824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23" name="物件費最小値テキスト"/>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4" name="直線コネクタ 123"/>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5" name="物件費最大値テキスト"/>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6" name="直線コネクタ 125"/>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39370</xdr:rowOff>
    </xdr:from>
    <xdr:to>
      <xdr:col>82</xdr:col>
      <xdr:colOff>107950</xdr:colOff>
      <xdr:row>17</xdr:row>
      <xdr:rowOff>146050</xdr:rowOff>
    </xdr:to>
    <xdr:cxnSp macro="">
      <xdr:nvCxnSpPr>
        <xdr:cNvPr id="127" name="直線コネクタ 126"/>
        <xdr:cNvCxnSpPr/>
      </xdr:nvCxnSpPr>
      <xdr:spPr>
        <a:xfrm flipV="1">
          <a:off x="15671800" y="29540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28" name="物件費平均値テキスト"/>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29" name="フローチャート: 判断 128"/>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146050</xdr:rowOff>
    </xdr:to>
    <xdr:cxnSp macro="">
      <xdr:nvCxnSpPr>
        <xdr:cNvPr id="130" name="直線コネクタ 129"/>
        <xdr:cNvCxnSpPr/>
      </xdr:nvCxnSpPr>
      <xdr:spPr>
        <a:xfrm>
          <a:off x="14782800" y="2984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160020</xdr:rowOff>
    </xdr:from>
    <xdr:to>
      <xdr:col>78</xdr:col>
      <xdr:colOff>120650</xdr:colOff>
      <xdr:row>17</xdr:row>
      <xdr:rowOff>90170</xdr:rowOff>
    </xdr:to>
    <xdr:sp macro="" textlink="">
      <xdr:nvSpPr>
        <xdr:cNvPr id="131" name="フローチャート: 判断 130"/>
        <xdr:cNvSpPr/>
      </xdr:nvSpPr>
      <xdr:spPr>
        <a:xfrm>
          <a:off x="15621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100347</xdr:rowOff>
    </xdr:from>
    <xdr:ext cx="736600" cy="259045"/>
    <xdr:sp macro="" textlink="">
      <xdr:nvSpPr>
        <xdr:cNvPr id="132" name="テキスト ボックス 131"/>
        <xdr:cNvSpPr txBox="1"/>
      </xdr:nvSpPr>
      <xdr:spPr>
        <a:xfrm>
          <a:off x="15290800" y="2672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1270</xdr:rowOff>
    </xdr:from>
    <xdr:to>
      <xdr:col>73</xdr:col>
      <xdr:colOff>180975</xdr:colOff>
      <xdr:row>17</xdr:row>
      <xdr:rowOff>69850</xdr:rowOff>
    </xdr:to>
    <xdr:cxnSp macro="">
      <xdr:nvCxnSpPr>
        <xdr:cNvPr id="133" name="直線コネクタ 132"/>
        <xdr:cNvCxnSpPr/>
      </xdr:nvCxnSpPr>
      <xdr:spPr>
        <a:xfrm>
          <a:off x="13893800" y="29159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160020</xdr:rowOff>
    </xdr:from>
    <xdr:to>
      <xdr:col>74</xdr:col>
      <xdr:colOff>31750</xdr:colOff>
      <xdr:row>17</xdr:row>
      <xdr:rowOff>90170</xdr:rowOff>
    </xdr:to>
    <xdr:sp macro="" textlink="">
      <xdr:nvSpPr>
        <xdr:cNvPr id="134" name="フローチャート: 判断 133"/>
        <xdr:cNvSpPr/>
      </xdr:nvSpPr>
      <xdr:spPr>
        <a:xfrm>
          <a:off x="14732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35" name="テキスト ボックス 134"/>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81280</xdr:rowOff>
    </xdr:from>
    <xdr:to>
      <xdr:col>69</xdr:col>
      <xdr:colOff>92075</xdr:colOff>
      <xdr:row>17</xdr:row>
      <xdr:rowOff>1270</xdr:rowOff>
    </xdr:to>
    <xdr:cxnSp macro="">
      <xdr:nvCxnSpPr>
        <xdr:cNvPr id="136" name="直線コネクタ 135"/>
        <xdr:cNvCxnSpPr/>
      </xdr:nvCxnSpPr>
      <xdr:spPr>
        <a:xfrm>
          <a:off x="13004800" y="28244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91440</xdr:rowOff>
    </xdr:from>
    <xdr:to>
      <xdr:col>69</xdr:col>
      <xdr:colOff>142875</xdr:colOff>
      <xdr:row>17</xdr:row>
      <xdr:rowOff>21590</xdr:rowOff>
    </xdr:to>
    <xdr:sp macro="" textlink="">
      <xdr:nvSpPr>
        <xdr:cNvPr id="137" name="フローチャート: 判断 136"/>
        <xdr:cNvSpPr/>
      </xdr:nvSpPr>
      <xdr:spPr>
        <a:xfrm>
          <a:off x="13843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31767</xdr:rowOff>
    </xdr:from>
    <xdr:ext cx="762000" cy="259045"/>
    <xdr:sp macro="" textlink="">
      <xdr:nvSpPr>
        <xdr:cNvPr id="138" name="テキスト ボックス 137"/>
        <xdr:cNvSpPr txBox="1"/>
      </xdr:nvSpPr>
      <xdr:spPr>
        <a:xfrm>
          <a:off x="13512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9" name="フローチャート: 判断 138"/>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40" name="テキスト ボックス 139"/>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6" name="楕円 145"/>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5097</xdr:rowOff>
    </xdr:from>
    <xdr:ext cx="762000" cy="259045"/>
    <xdr:sp macro="" textlink="">
      <xdr:nvSpPr>
        <xdr:cNvPr id="147" name="物件費該当値テキスト"/>
        <xdr:cNvSpPr txBox="1"/>
      </xdr:nvSpPr>
      <xdr:spPr>
        <a:xfrm>
          <a:off x="165989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8" name="楕円 147"/>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9" name="テキスト ボックス 148"/>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19050</xdr:rowOff>
    </xdr:from>
    <xdr:to>
      <xdr:col>74</xdr:col>
      <xdr:colOff>31750</xdr:colOff>
      <xdr:row>17</xdr:row>
      <xdr:rowOff>120650</xdr:rowOff>
    </xdr:to>
    <xdr:sp macro="" textlink="">
      <xdr:nvSpPr>
        <xdr:cNvPr id="150" name="楕円 149"/>
        <xdr:cNvSpPr/>
      </xdr:nvSpPr>
      <xdr:spPr>
        <a:xfrm>
          <a:off x="14732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51" name="テキスト ボックス 150"/>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121920</xdr:rowOff>
    </xdr:from>
    <xdr:to>
      <xdr:col>69</xdr:col>
      <xdr:colOff>142875</xdr:colOff>
      <xdr:row>17</xdr:row>
      <xdr:rowOff>52070</xdr:rowOff>
    </xdr:to>
    <xdr:sp macro="" textlink="">
      <xdr:nvSpPr>
        <xdr:cNvPr id="152" name="楕円 151"/>
        <xdr:cNvSpPr/>
      </xdr:nvSpPr>
      <xdr:spPr>
        <a:xfrm>
          <a:off x="13843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53" name="テキスト ボックス 152"/>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4" name="楕円 153"/>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5" name="テキスト ボックス 154"/>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類似団体平均を上回り、かつ上昇傾向にある要因として、</a:t>
          </a:r>
          <a:r>
            <a:rPr kumimoji="1" lang="ja-JP" altLang="en-US" sz="1100">
              <a:solidFill>
                <a:schemeClr val="dk1"/>
              </a:solidFill>
              <a:effectLst/>
              <a:latin typeface="+mn-lt"/>
              <a:ea typeface="+mn-ea"/>
              <a:cs typeface="+mn-cs"/>
            </a:rPr>
            <a:t>社会保障に係る扶助費</a:t>
          </a:r>
          <a:r>
            <a:rPr kumimoji="1" lang="ja-JP" altLang="ja-JP" sz="1100">
              <a:solidFill>
                <a:schemeClr val="dk1"/>
              </a:solidFill>
              <a:effectLst/>
              <a:latin typeface="+mn-lt"/>
              <a:ea typeface="+mn-ea"/>
              <a:cs typeface="+mn-cs"/>
            </a:rPr>
            <a:t>の増や町独自に子ども医療費の助成措置を行っていることなどがあげられる。平成２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年度については、保育園</a:t>
          </a:r>
          <a:r>
            <a:rPr kumimoji="1" lang="ja-JP" altLang="en-US" sz="1100">
              <a:solidFill>
                <a:schemeClr val="dk1"/>
              </a:solidFill>
              <a:effectLst/>
              <a:latin typeface="+mn-lt"/>
              <a:ea typeface="+mn-ea"/>
              <a:cs typeface="+mn-cs"/>
            </a:rPr>
            <a:t>の施設型給付費</a:t>
          </a:r>
          <a:r>
            <a:rPr kumimoji="1" lang="ja-JP" altLang="ja-JP" sz="1100">
              <a:solidFill>
                <a:schemeClr val="dk1"/>
              </a:solidFill>
              <a:effectLst/>
              <a:latin typeface="+mn-lt"/>
              <a:ea typeface="+mn-ea"/>
              <a:cs typeface="+mn-cs"/>
            </a:rPr>
            <a:t>や障害者福祉の訓練等給付費及び介護給付費の増などにより、昨年度より０．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％増加している。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0" name="直線コネクタ 169"/>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1" name="テキスト ボックス 170"/>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2" name="直線コネクタ 171"/>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3" name="テキスト ボックス 172"/>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4" name="直線コネクタ 173"/>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5" name="テキスト ボックス 174"/>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8" name="直線コネクタ 177"/>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9" name="テキスト ボックス 178"/>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0" name="直線コネクタ 179"/>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1" name="テキスト ボックス 180"/>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2" name="直線コネクタ 181"/>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3" name="テキスト ボックス 182"/>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26988</xdr:rowOff>
    </xdr:from>
    <xdr:to>
      <xdr:col>24</xdr:col>
      <xdr:colOff>25400</xdr:colOff>
      <xdr:row>61</xdr:row>
      <xdr:rowOff>55563</xdr:rowOff>
    </xdr:to>
    <xdr:cxnSp macro="">
      <xdr:nvCxnSpPr>
        <xdr:cNvPr id="187" name="直線コネクタ 186"/>
        <xdr:cNvCxnSpPr/>
      </xdr:nvCxnSpPr>
      <xdr:spPr>
        <a:xfrm flipV="1">
          <a:off x="4826000" y="9113838"/>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27640</xdr:rowOff>
    </xdr:from>
    <xdr:ext cx="762000" cy="259045"/>
    <xdr:sp macro="" textlink="">
      <xdr:nvSpPr>
        <xdr:cNvPr id="188" name="扶助費最小値テキスト"/>
        <xdr:cNvSpPr txBox="1"/>
      </xdr:nvSpPr>
      <xdr:spPr>
        <a:xfrm>
          <a:off x="4914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55563</xdr:rowOff>
    </xdr:from>
    <xdr:to>
      <xdr:col>24</xdr:col>
      <xdr:colOff>114300</xdr:colOff>
      <xdr:row>61</xdr:row>
      <xdr:rowOff>55563</xdr:rowOff>
    </xdr:to>
    <xdr:cxnSp macro="">
      <xdr:nvCxnSpPr>
        <xdr:cNvPr id="189" name="直線コネクタ 188"/>
        <xdr:cNvCxnSpPr/>
      </xdr:nvCxnSpPr>
      <xdr:spPr>
        <a:xfrm>
          <a:off x="4737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113365</xdr:rowOff>
    </xdr:from>
    <xdr:ext cx="762000" cy="259045"/>
    <xdr:sp macro="" textlink="">
      <xdr:nvSpPr>
        <xdr:cNvPr id="190" name="扶助費最大値テキスト"/>
        <xdr:cNvSpPr txBox="1"/>
      </xdr:nvSpPr>
      <xdr:spPr>
        <a:xfrm>
          <a:off x="4914900" y="8857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26988</xdr:rowOff>
    </xdr:from>
    <xdr:to>
      <xdr:col>24</xdr:col>
      <xdr:colOff>114300</xdr:colOff>
      <xdr:row>53</xdr:row>
      <xdr:rowOff>26988</xdr:rowOff>
    </xdr:to>
    <xdr:cxnSp macro="">
      <xdr:nvCxnSpPr>
        <xdr:cNvPr id="191" name="直線コネクタ 190"/>
        <xdr:cNvCxnSpPr/>
      </xdr:nvCxnSpPr>
      <xdr:spPr>
        <a:xfrm>
          <a:off x="4737100" y="9113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55563</xdr:rowOff>
    </xdr:from>
    <xdr:to>
      <xdr:col>24</xdr:col>
      <xdr:colOff>25400</xdr:colOff>
      <xdr:row>58</xdr:row>
      <xdr:rowOff>69850</xdr:rowOff>
    </xdr:to>
    <xdr:cxnSp macro="">
      <xdr:nvCxnSpPr>
        <xdr:cNvPr id="192" name="直線コネクタ 191"/>
        <xdr:cNvCxnSpPr/>
      </xdr:nvCxnSpPr>
      <xdr:spPr>
        <a:xfrm>
          <a:off x="3987800" y="9999663"/>
          <a:ext cx="8382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21290</xdr:rowOff>
    </xdr:from>
    <xdr:ext cx="762000" cy="259045"/>
    <xdr:sp macro="" textlink="">
      <xdr:nvSpPr>
        <xdr:cNvPr id="193" name="扶助費平均値テキスト"/>
        <xdr:cNvSpPr txBox="1"/>
      </xdr:nvSpPr>
      <xdr:spPr>
        <a:xfrm>
          <a:off x="4914900" y="9451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4763</xdr:rowOff>
    </xdr:from>
    <xdr:to>
      <xdr:col>24</xdr:col>
      <xdr:colOff>76200</xdr:colOff>
      <xdr:row>56</xdr:row>
      <xdr:rowOff>106363</xdr:rowOff>
    </xdr:to>
    <xdr:sp macro="" textlink="">
      <xdr:nvSpPr>
        <xdr:cNvPr id="194" name="フローチャート: 判断 193"/>
        <xdr:cNvSpPr/>
      </xdr:nvSpPr>
      <xdr:spPr>
        <a:xfrm>
          <a:off x="4775200" y="960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112713</xdr:rowOff>
    </xdr:from>
    <xdr:to>
      <xdr:col>19</xdr:col>
      <xdr:colOff>187325</xdr:colOff>
      <xdr:row>58</xdr:row>
      <xdr:rowOff>55563</xdr:rowOff>
    </xdr:to>
    <xdr:cxnSp macro="">
      <xdr:nvCxnSpPr>
        <xdr:cNvPr id="195" name="直線コネクタ 194"/>
        <xdr:cNvCxnSpPr/>
      </xdr:nvCxnSpPr>
      <xdr:spPr>
        <a:xfrm>
          <a:off x="3098800" y="988536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7" name="テキスト ボックス 196"/>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55563</xdr:rowOff>
    </xdr:from>
    <xdr:to>
      <xdr:col>15</xdr:col>
      <xdr:colOff>98425</xdr:colOff>
      <xdr:row>57</xdr:row>
      <xdr:rowOff>112713</xdr:rowOff>
    </xdr:to>
    <xdr:cxnSp macro="">
      <xdr:nvCxnSpPr>
        <xdr:cNvPr id="198" name="直線コネクタ 197"/>
        <xdr:cNvCxnSpPr/>
      </xdr:nvCxnSpPr>
      <xdr:spPr>
        <a:xfrm>
          <a:off x="2209800" y="982821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47625</xdr:rowOff>
    </xdr:from>
    <xdr:to>
      <xdr:col>15</xdr:col>
      <xdr:colOff>149225</xdr:colOff>
      <xdr:row>55</xdr:row>
      <xdr:rowOff>149225</xdr:rowOff>
    </xdr:to>
    <xdr:sp macro="" textlink="">
      <xdr:nvSpPr>
        <xdr:cNvPr id="199" name="フローチャート: 判断 198"/>
        <xdr:cNvSpPr/>
      </xdr:nvSpPr>
      <xdr:spPr>
        <a:xfrm>
          <a:off x="3048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159402</xdr:rowOff>
    </xdr:from>
    <xdr:ext cx="762000" cy="259045"/>
    <xdr:sp macro="" textlink="">
      <xdr:nvSpPr>
        <xdr:cNvPr id="200" name="テキスト ボックス 199"/>
        <xdr:cNvSpPr txBox="1"/>
      </xdr:nvSpPr>
      <xdr:spPr>
        <a:xfrm>
          <a:off x="2717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169863</xdr:rowOff>
    </xdr:from>
    <xdr:to>
      <xdr:col>11</xdr:col>
      <xdr:colOff>9525</xdr:colOff>
      <xdr:row>57</xdr:row>
      <xdr:rowOff>55563</xdr:rowOff>
    </xdr:to>
    <xdr:cxnSp macro="">
      <xdr:nvCxnSpPr>
        <xdr:cNvPr id="201" name="直線コネクタ 200"/>
        <xdr:cNvCxnSpPr/>
      </xdr:nvCxnSpPr>
      <xdr:spPr>
        <a:xfrm>
          <a:off x="1320800" y="977106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2" name="フローチャート: 判断 201"/>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3" name="テキスト ボックス 202"/>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47625</xdr:rowOff>
    </xdr:from>
    <xdr:to>
      <xdr:col>6</xdr:col>
      <xdr:colOff>171450</xdr:colOff>
      <xdr:row>55</xdr:row>
      <xdr:rowOff>149225</xdr:rowOff>
    </xdr:to>
    <xdr:sp macro="" textlink="">
      <xdr:nvSpPr>
        <xdr:cNvPr id="204" name="フローチャート: 判断 203"/>
        <xdr:cNvSpPr/>
      </xdr:nvSpPr>
      <xdr:spPr>
        <a:xfrm>
          <a:off x="1270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159402</xdr:rowOff>
    </xdr:from>
    <xdr:ext cx="762000" cy="259045"/>
    <xdr:sp macro="" textlink="">
      <xdr:nvSpPr>
        <xdr:cNvPr id="205" name="テキスト ボックス 204"/>
        <xdr:cNvSpPr txBox="1"/>
      </xdr:nvSpPr>
      <xdr:spPr>
        <a:xfrm>
          <a:off x="939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19050</xdr:rowOff>
    </xdr:from>
    <xdr:to>
      <xdr:col>24</xdr:col>
      <xdr:colOff>76200</xdr:colOff>
      <xdr:row>58</xdr:row>
      <xdr:rowOff>120650</xdr:rowOff>
    </xdr:to>
    <xdr:sp macro="" textlink="">
      <xdr:nvSpPr>
        <xdr:cNvPr id="211" name="楕円 210"/>
        <xdr:cNvSpPr/>
      </xdr:nvSpPr>
      <xdr:spPr>
        <a:xfrm>
          <a:off x="47752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162577</xdr:rowOff>
    </xdr:from>
    <xdr:ext cx="762000" cy="259045"/>
    <xdr:sp macro="" textlink="">
      <xdr:nvSpPr>
        <xdr:cNvPr id="212" name="扶助費該当値テキスト"/>
        <xdr:cNvSpPr txBox="1"/>
      </xdr:nvSpPr>
      <xdr:spPr>
        <a:xfrm>
          <a:off x="4914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4763</xdr:rowOff>
    </xdr:from>
    <xdr:to>
      <xdr:col>20</xdr:col>
      <xdr:colOff>38100</xdr:colOff>
      <xdr:row>58</xdr:row>
      <xdr:rowOff>106363</xdr:rowOff>
    </xdr:to>
    <xdr:sp macro="" textlink="">
      <xdr:nvSpPr>
        <xdr:cNvPr id="213" name="楕円 212"/>
        <xdr:cNvSpPr/>
      </xdr:nvSpPr>
      <xdr:spPr>
        <a:xfrm>
          <a:off x="3937000" y="9948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91140</xdr:rowOff>
    </xdr:from>
    <xdr:ext cx="736600" cy="259045"/>
    <xdr:sp macro="" textlink="">
      <xdr:nvSpPr>
        <xdr:cNvPr id="214" name="テキスト ボックス 213"/>
        <xdr:cNvSpPr txBox="1"/>
      </xdr:nvSpPr>
      <xdr:spPr>
        <a:xfrm>
          <a:off x="3606800" y="10035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61913</xdr:rowOff>
    </xdr:from>
    <xdr:to>
      <xdr:col>15</xdr:col>
      <xdr:colOff>149225</xdr:colOff>
      <xdr:row>57</xdr:row>
      <xdr:rowOff>163513</xdr:rowOff>
    </xdr:to>
    <xdr:sp macro="" textlink="">
      <xdr:nvSpPr>
        <xdr:cNvPr id="215" name="楕円 214"/>
        <xdr:cNvSpPr/>
      </xdr:nvSpPr>
      <xdr:spPr>
        <a:xfrm>
          <a:off x="3048000" y="9834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148290</xdr:rowOff>
    </xdr:from>
    <xdr:ext cx="762000" cy="259045"/>
    <xdr:sp macro="" textlink="">
      <xdr:nvSpPr>
        <xdr:cNvPr id="216" name="テキスト ボックス 215"/>
        <xdr:cNvSpPr txBox="1"/>
      </xdr:nvSpPr>
      <xdr:spPr>
        <a:xfrm>
          <a:off x="2717800" y="992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4763</xdr:rowOff>
    </xdr:from>
    <xdr:to>
      <xdr:col>11</xdr:col>
      <xdr:colOff>60325</xdr:colOff>
      <xdr:row>57</xdr:row>
      <xdr:rowOff>106363</xdr:rowOff>
    </xdr:to>
    <xdr:sp macro="" textlink="">
      <xdr:nvSpPr>
        <xdr:cNvPr id="217" name="楕円 216"/>
        <xdr:cNvSpPr/>
      </xdr:nvSpPr>
      <xdr:spPr>
        <a:xfrm>
          <a:off x="2159000" y="977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91140</xdr:rowOff>
    </xdr:from>
    <xdr:ext cx="762000" cy="259045"/>
    <xdr:sp macro="" textlink="">
      <xdr:nvSpPr>
        <xdr:cNvPr id="218" name="テキスト ボックス 217"/>
        <xdr:cNvSpPr txBox="1"/>
      </xdr:nvSpPr>
      <xdr:spPr>
        <a:xfrm>
          <a:off x="1828800" y="9863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119063</xdr:rowOff>
    </xdr:from>
    <xdr:to>
      <xdr:col>6</xdr:col>
      <xdr:colOff>171450</xdr:colOff>
      <xdr:row>57</xdr:row>
      <xdr:rowOff>49213</xdr:rowOff>
    </xdr:to>
    <xdr:sp macro="" textlink="">
      <xdr:nvSpPr>
        <xdr:cNvPr id="219" name="楕円 218"/>
        <xdr:cNvSpPr/>
      </xdr:nvSpPr>
      <xdr:spPr>
        <a:xfrm>
          <a:off x="1270000" y="972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33990</xdr:rowOff>
    </xdr:from>
    <xdr:ext cx="762000" cy="259045"/>
    <xdr:sp macro="" textlink="">
      <xdr:nvSpPr>
        <xdr:cNvPr id="220" name="テキスト ボックス 219"/>
        <xdr:cNvSpPr txBox="1"/>
      </xdr:nvSpPr>
      <xdr:spPr>
        <a:xfrm>
          <a:off x="939800" y="9806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類似団体平均を上回っている要因として、介護給付費や高齢者医療費の増による各広域連合への</a:t>
          </a:r>
          <a:r>
            <a:rPr kumimoji="1" lang="ja-JP" altLang="en-US" sz="1100">
              <a:solidFill>
                <a:schemeClr val="dk1"/>
              </a:solidFill>
              <a:effectLst/>
              <a:latin typeface="+mn-lt"/>
              <a:ea typeface="+mn-ea"/>
              <a:cs typeface="+mn-cs"/>
            </a:rPr>
            <a:t>負担</a:t>
          </a:r>
          <a:r>
            <a:rPr kumimoji="1" lang="ja-JP" altLang="ja-JP" sz="1100">
              <a:solidFill>
                <a:schemeClr val="dk1"/>
              </a:solidFill>
              <a:effectLst/>
              <a:latin typeface="+mn-lt"/>
              <a:ea typeface="+mn-ea"/>
              <a:cs typeface="+mn-cs"/>
            </a:rPr>
            <a:t>金の増があげられる。今後も高齢化の進展などによりこの傾向は続くことが見込まれるため、介護予防の推進などにより、経費の縮減に努めていく。下水道事業会計については、平成２５年４月に使用料の改定を行い、一般会計からの繰入の削減に努めているが、今後も定期的な見直しにより適正な使用料の設定を行うとともに、計画的かつ効率的に事業を進めていく。国民健康保険事業会計についても、国民健康保険料の適正化を図るため、保険料改定により特別会計の自立に努め、一般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5" name="直線コネクタ 23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6" name="テキスト ボックス 23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7" name="直線コネクタ 23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8" name="テキスト ボックス 23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9" name="直線コネクタ 23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0" name="テキスト ボックス 23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1" name="直線コネクタ 24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2" name="テキスト ボックス 24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140716</xdr:rowOff>
    </xdr:from>
    <xdr:to>
      <xdr:col>82</xdr:col>
      <xdr:colOff>107950</xdr:colOff>
      <xdr:row>60</xdr:row>
      <xdr:rowOff>67564</xdr:rowOff>
    </xdr:to>
    <xdr:cxnSp macro="">
      <xdr:nvCxnSpPr>
        <xdr:cNvPr id="245" name="直線コネクタ 244"/>
        <xdr:cNvCxnSpPr/>
      </xdr:nvCxnSpPr>
      <xdr:spPr>
        <a:xfrm flipV="1">
          <a:off x="16510000" y="9399016"/>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39641</xdr:rowOff>
    </xdr:from>
    <xdr:ext cx="762000" cy="259045"/>
    <xdr:sp macro="" textlink="">
      <xdr:nvSpPr>
        <xdr:cNvPr id="246" name="その他最小値テキスト"/>
        <xdr:cNvSpPr txBox="1"/>
      </xdr:nvSpPr>
      <xdr:spPr>
        <a:xfrm>
          <a:off x="16598900" y="10326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67564</xdr:rowOff>
    </xdr:from>
    <xdr:to>
      <xdr:col>82</xdr:col>
      <xdr:colOff>196850</xdr:colOff>
      <xdr:row>60</xdr:row>
      <xdr:rowOff>67564</xdr:rowOff>
    </xdr:to>
    <xdr:cxnSp macro="">
      <xdr:nvCxnSpPr>
        <xdr:cNvPr id="247" name="直線コネクタ 246"/>
        <xdr:cNvCxnSpPr/>
      </xdr:nvCxnSpPr>
      <xdr:spPr>
        <a:xfrm>
          <a:off x="16421100" y="10354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55643</xdr:rowOff>
    </xdr:from>
    <xdr:ext cx="762000" cy="259045"/>
    <xdr:sp macro="" textlink="">
      <xdr:nvSpPr>
        <xdr:cNvPr id="248" name="その他最大値テキスト"/>
        <xdr:cNvSpPr txBox="1"/>
      </xdr:nvSpPr>
      <xdr:spPr>
        <a:xfrm>
          <a:off x="16598900" y="914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140716</xdr:rowOff>
    </xdr:from>
    <xdr:to>
      <xdr:col>82</xdr:col>
      <xdr:colOff>196850</xdr:colOff>
      <xdr:row>54</xdr:row>
      <xdr:rowOff>140716</xdr:rowOff>
    </xdr:to>
    <xdr:cxnSp macro="">
      <xdr:nvCxnSpPr>
        <xdr:cNvPr id="249" name="直線コネクタ 248"/>
        <xdr:cNvCxnSpPr/>
      </xdr:nvCxnSpPr>
      <xdr:spPr>
        <a:xfrm>
          <a:off x="16421100" y="939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58</xdr:row>
      <xdr:rowOff>21844</xdr:rowOff>
    </xdr:to>
    <xdr:cxnSp macro="">
      <xdr:nvCxnSpPr>
        <xdr:cNvPr id="250" name="直線コネクタ 249"/>
        <xdr:cNvCxnSpPr/>
      </xdr:nvCxnSpPr>
      <xdr:spPr>
        <a:xfrm flipV="1">
          <a:off x="15671800" y="995680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31005</xdr:rowOff>
    </xdr:from>
    <xdr:ext cx="762000" cy="259045"/>
    <xdr:sp macro="" textlink="">
      <xdr:nvSpPr>
        <xdr:cNvPr id="251" name="その他平均値テキスト"/>
        <xdr:cNvSpPr txBox="1"/>
      </xdr:nvSpPr>
      <xdr:spPr>
        <a:xfrm>
          <a:off x="16598900" y="9632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52" name="フローチャート: 判断 25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147574</xdr:rowOff>
    </xdr:from>
    <xdr:to>
      <xdr:col>78</xdr:col>
      <xdr:colOff>69850</xdr:colOff>
      <xdr:row>58</xdr:row>
      <xdr:rowOff>21844</xdr:rowOff>
    </xdr:to>
    <xdr:cxnSp macro="">
      <xdr:nvCxnSpPr>
        <xdr:cNvPr id="253" name="直線コネクタ 252"/>
        <xdr:cNvCxnSpPr/>
      </xdr:nvCxnSpPr>
      <xdr:spPr>
        <a:xfrm>
          <a:off x="14782800" y="99202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54" name="フローチャート: 判断 253"/>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55" name="テキスト ボックス 254"/>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120142</xdr:rowOff>
    </xdr:from>
    <xdr:to>
      <xdr:col>73</xdr:col>
      <xdr:colOff>180975</xdr:colOff>
      <xdr:row>57</xdr:row>
      <xdr:rowOff>147574</xdr:rowOff>
    </xdr:to>
    <xdr:cxnSp macro="">
      <xdr:nvCxnSpPr>
        <xdr:cNvPr id="256" name="直線コネクタ 255"/>
        <xdr:cNvCxnSpPr/>
      </xdr:nvCxnSpPr>
      <xdr:spPr>
        <a:xfrm>
          <a:off x="13893800" y="98927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158496</xdr:rowOff>
    </xdr:from>
    <xdr:to>
      <xdr:col>74</xdr:col>
      <xdr:colOff>31750</xdr:colOff>
      <xdr:row>57</xdr:row>
      <xdr:rowOff>88646</xdr:rowOff>
    </xdr:to>
    <xdr:sp macro="" textlink="">
      <xdr:nvSpPr>
        <xdr:cNvPr id="257" name="フローチャート: 判断 256"/>
        <xdr:cNvSpPr/>
      </xdr:nvSpPr>
      <xdr:spPr>
        <a:xfrm>
          <a:off x="14732000" y="975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98823</xdr:rowOff>
    </xdr:from>
    <xdr:ext cx="762000" cy="259045"/>
    <xdr:sp macro="" textlink="">
      <xdr:nvSpPr>
        <xdr:cNvPr id="258" name="テキスト ボックス 257"/>
        <xdr:cNvSpPr txBox="1"/>
      </xdr:nvSpPr>
      <xdr:spPr>
        <a:xfrm>
          <a:off x="14401800" y="952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65278</xdr:rowOff>
    </xdr:from>
    <xdr:to>
      <xdr:col>69</xdr:col>
      <xdr:colOff>92075</xdr:colOff>
      <xdr:row>57</xdr:row>
      <xdr:rowOff>120142</xdr:rowOff>
    </xdr:to>
    <xdr:cxnSp macro="">
      <xdr:nvCxnSpPr>
        <xdr:cNvPr id="259" name="直線コネクタ 258"/>
        <xdr:cNvCxnSpPr/>
      </xdr:nvCxnSpPr>
      <xdr:spPr>
        <a:xfrm>
          <a:off x="13004800" y="9837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5334</xdr:rowOff>
    </xdr:from>
    <xdr:to>
      <xdr:col>69</xdr:col>
      <xdr:colOff>142875</xdr:colOff>
      <xdr:row>57</xdr:row>
      <xdr:rowOff>106934</xdr:rowOff>
    </xdr:to>
    <xdr:sp macro="" textlink="">
      <xdr:nvSpPr>
        <xdr:cNvPr id="260" name="フローチャート: 判断 259"/>
        <xdr:cNvSpPr/>
      </xdr:nvSpPr>
      <xdr:spPr>
        <a:xfrm>
          <a:off x="13843000" y="977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117111</xdr:rowOff>
    </xdr:from>
    <xdr:ext cx="762000" cy="259045"/>
    <xdr:sp macro="" textlink="">
      <xdr:nvSpPr>
        <xdr:cNvPr id="261" name="テキスト ボックス 260"/>
        <xdr:cNvSpPr txBox="1"/>
      </xdr:nvSpPr>
      <xdr:spPr>
        <a:xfrm>
          <a:off x="13512800" y="9546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153924</xdr:rowOff>
    </xdr:from>
    <xdr:to>
      <xdr:col>65</xdr:col>
      <xdr:colOff>53975</xdr:colOff>
      <xdr:row>57</xdr:row>
      <xdr:rowOff>84074</xdr:rowOff>
    </xdr:to>
    <xdr:sp macro="" textlink="">
      <xdr:nvSpPr>
        <xdr:cNvPr id="262" name="フローチャート: 判断 261"/>
        <xdr:cNvSpPr/>
      </xdr:nvSpPr>
      <xdr:spPr>
        <a:xfrm>
          <a:off x="12954000" y="9755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94251</xdr:rowOff>
    </xdr:from>
    <xdr:ext cx="762000" cy="259045"/>
    <xdr:sp macro="" textlink="">
      <xdr:nvSpPr>
        <xdr:cNvPr id="263" name="テキスト ボックス 262"/>
        <xdr:cNvSpPr txBox="1"/>
      </xdr:nvSpPr>
      <xdr:spPr>
        <a:xfrm>
          <a:off x="12623800" y="952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69" name="楕円 268"/>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70"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142494</xdr:rowOff>
    </xdr:from>
    <xdr:to>
      <xdr:col>78</xdr:col>
      <xdr:colOff>120650</xdr:colOff>
      <xdr:row>58</xdr:row>
      <xdr:rowOff>72644</xdr:rowOff>
    </xdr:to>
    <xdr:sp macro="" textlink="">
      <xdr:nvSpPr>
        <xdr:cNvPr id="271" name="楕円 270"/>
        <xdr:cNvSpPr/>
      </xdr:nvSpPr>
      <xdr:spPr>
        <a:xfrm>
          <a:off x="15621000" y="991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57421</xdr:rowOff>
    </xdr:from>
    <xdr:ext cx="736600" cy="259045"/>
    <xdr:sp macro="" textlink="">
      <xdr:nvSpPr>
        <xdr:cNvPr id="272" name="テキスト ボックス 271"/>
        <xdr:cNvSpPr txBox="1"/>
      </xdr:nvSpPr>
      <xdr:spPr>
        <a:xfrm>
          <a:off x="15290800" y="1000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96774</xdr:rowOff>
    </xdr:from>
    <xdr:to>
      <xdr:col>74</xdr:col>
      <xdr:colOff>31750</xdr:colOff>
      <xdr:row>58</xdr:row>
      <xdr:rowOff>26924</xdr:rowOff>
    </xdr:to>
    <xdr:sp macro="" textlink="">
      <xdr:nvSpPr>
        <xdr:cNvPr id="273" name="楕円 272"/>
        <xdr:cNvSpPr/>
      </xdr:nvSpPr>
      <xdr:spPr>
        <a:xfrm>
          <a:off x="147320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11701</xdr:rowOff>
    </xdr:from>
    <xdr:ext cx="762000" cy="259045"/>
    <xdr:sp macro="" textlink="">
      <xdr:nvSpPr>
        <xdr:cNvPr id="274" name="テキスト ボックス 273"/>
        <xdr:cNvSpPr txBox="1"/>
      </xdr:nvSpPr>
      <xdr:spPr>
        <a:xfrm>
          <a:off x="14401800" y="99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69342</xdr:rowOff>
    </xdr:from>
    <xdr:to>
      <xdr:col>69</xdr:col>
      <xdr:colOff>142875</xdr:colOff>
      <xdr:row>57</xdr:row>
      <xdr:rowOff>170942</xdr:rowOff>
    </xdr:to>
    <xdr:sp macro="" textlink="">
      <xdr:nvSpPr>
        <xdr:cNvPr id="275" name="楕円 274"/>
        <xdr:cNvSpPr/>
      </xdr:nvSpPr>
      <xdr:spPr>
        <a:xfrm>
          <a:off x="13843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155719</xdr:rowOff>
    </xdr:from>
    <xdr:ext cx="762000" cy="259045"/>
    <xdr:sp macro="" textlink="">
      <xdr:nvSpPr>
        <xdr:cNvPr id="276" name="テキスト ボックス 275"/>
        <xdr:cNvSpPr txBox="1"/>
      </xdr:nvSpPr>
      <xdr:spPr>
        <a:xfrm>
          <a:off x="135128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14478</xdr:rowOff>
    </xdr:from>
    <xdr:to>
      <xdr:col>65</xdr:col>
      <xdr:colOff>53975</xdr:colOff>
      <xdr:row>57</xdr:row>
      <xdr:rowOff>116078</xdr:rowOff>
    </xdr:to>
    <xdr:sp macro="" textlink="">
      <xdr:nvSpPr>
        <xdr:cNvPr id="277" name="楕円 276"/>
        <xdr:cNvSpPr/>
      </xdr:nvSpPr>
      <xdr:spPr>
        <a:xfrm>
          <a:off x="12954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100855</xdr:rowOff>
    </xdr:from>
    <xdr:ext cx="762000" cy="259045"/>
    <xdr:sp macro="" textlink="">
      <xdr:nvSpPr>
        <xdr:cNvPr id="278" name="テキスト ボックス 277"/>
        <xdr:cNvSpPr txBox="1"/>
      </xdr:nvSpPr>
      <xdr:spPr>
        <a:xfrm>
          <a:off x="12623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を上回っている要因として、ごみ処理業務やし尿処理業務及び消防業務を一部事務組合で、介護保険事業や後期高齢者医療事業を広域連合で行っているため、負担金が大きくなっていることがあげられる。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年度については、</a:t>
          </a:r>
          <a:r>
            <a:rPr lang="ja-JP" altLang="ja-JP" sz="1100">
              <a:solidFill>
                <a:schemeClr val="dk1"/>
              </a:solidFill>
              <a:effectLst/>
              <a:latin typeface="+mn-lt"/>
              <a:ea typeface="+mn-ea"/>
              <a:cs typeface="+mn-cs"/>
            </a:rPr>
            <a:t>一部事務組合負担金などの補助金</a:t>
          </a:r>
          <a:r>
            <a:rPr lang="ja-JP" altLang="en-US" sz="1100">
              <a:solidFill>
                <a:schemeClr val="dk1"/>
              </a:solidFill>
              <a:effectLst/>
              <a:latin typeface="+mn-lt"/>
              <a:ea typeface="+mn-ea"/>
              <a:cs typeface="+mn-cs"/>
            </a:rPr>
            <a:t>が減となったが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地域下水道の使用料等の特定財源が減少したため、</a:t>
          </a:r>
          <a:r>
            <a:rPr kumimoji="1" lang="ja-JP" altLang="ja-JP" sz="1100">
              <a:solidFill>
                <a:schemeClr val="dk1"/>
              </a:solidFill>
              <a:effectLst/>
              <a:latin typeface="+mn-lt"/>
              <a:ea typeface="+mn-ea"/>
              <a:cs typeface="+mn-cs"/>
            </a:rPr>
            <a:t>昨年度より０．</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％増加している。今後も第３期遠賀町自立推進計画に基づき、補助事業・補助金額の見直しを検討し、経常経費の削減に努める。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41</xdr:row>
      <xdr:rowOff>56134</xdr:rowOff>
    </xdr:to>
    <xdr:cxnSp macro="">
      <xdr:nvCxnSpPr>
        <xdr:cNvPr id="303" name="直線コネクタ 302"/>
        <xdr:cNvCxnSpPr/>
      </xdr:nvCxnSpPr>
      <xdr:spPr>
        <a:xfrm flipV="1">
          <a:off x="16510000" y="589229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28211</xdr:rowOff>
    </xdr:from>
    <xdr:ext cx="762000" cy="259045"/>
    <xdr:sp macro="" textlink="">
      <xdr:nvSpPr>
        <xdr:cNvPr id="304" name="補助費等最小値テキスト"/>
        <xdr:cNvSpPr txBox="1"/>
      </xdr:nvSpPr>
      <xdr:spPr>
        <a:xfrm>
          <a:off x="16598900" y="705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56134</xdr:rowOff>
    </xdr:from>
    <xdr:to>
      <xdr:col>82</xdr:col>
      <xdr:colOff>196850</xdr:colOff>
      <xdr:row>41</xdr:row>
      <xdr:rowOff>56134</xdr:rowOff>
    </xdr:to>
    <xdr:cxnSp macro="">
      <xdr:nvCxnSpPr>
        <xdr:cNvPr id="305" name="直線コネクタ 304"/>
        <xdr:cNvCxnSpPr/>
      </xdr:nvCxnSpPr>
      <xdr:spPr>
        <a:xfrm>
          <a:off x="16421100" y="708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6" name="補助費等最大値テキスト"/>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7" name="直線コネクタ 306"/>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26416</xdr:rowOff>
    </xdr:from>
    <xdr:to>
      <xdr:col>82</xdr:col>
      <xdr:colOff>107950</xdr:colOff>
      <xdr:row>38</xdr:row>
      <xdr:rowOff>30988</xdr:rowOff>
    </xdr:to>
    <xdr:cxnSp macro="">
      <xdr:nvCxnSpPr>
        <xdr:cNvPr id="308" name="直線コネクタ 307"/>
        <xdr:cNvCxnSpPr/>
      </xdr:nvCxnSpPr>
      <xdr:spPr>
        <a:xfrm>
          <a:off x="15671800" y="65415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30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10" name="フローチャート: 判断 30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12700</xdr:rowOff>
    </xdr:from>
    <xdr:to>
      <xdr:col>78</xdr:col>
      <xdr:colOff>69850</xdr:colOff>
      <xdr:row>38</xdr:row>
      <xdr:rowOff>26416</xdr:rowOff>
    </xdr:to>
    <xdr:cxnSp macro="">
      <xdr:nvCxnSpPr>
        <xdr:cNvPr id="311" name="直線コネクタ 310"/>
        <xdr:cNvCxnSpPr/>
      </xdr:nvCxnSpPr>
      <xdr:spPr>
        <a:xfrm>
          <a:off x="14782800" y="65278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2" name="フローチャート: 判断 311"/>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3" name="テキスト ボックス 312"/>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113284</xdr:rowOff>
    </xdr:to>
    <xdr:cxnSp macro="">
      <xdr:nvCxnSpPr>
        <xdr:cNvPr id="314" name="直線コネクタ 313"/>
        <xdr:cNvCxnSpPr/>
      </xdr:nvCxnSpPr>
      <xdr:spPr>
        <a:xfrm flipV="1">
          <a:off x="13893800" y="652780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15" name="フローチャート: 判断 314"/>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30243</xdr:rowOff>
    </xdr:from>
    <xdr:ext cx="762000" cy="259045"/>
    <xdr:sp macro="" textlink="">
      <xdr:nvSpPr>
        <xdr:cNvPr id="316" name="テキスト ボックス 315"/>
        <xdr:cNvSpPr txBox="1"/>
      </xdr:nvSpPr>
      <xdr:spPr>
        <a:xfrm>
          <a:off x="14401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35560</xdr:rowOff>
    </xdr:from>
    <xdr:to>
      <xdr:col>69</xdr:col>
      <xdr:colOff>92075</xdr:colOff>
      <xdr:row>38</xdr:row>
      <xdr:rowOff>113284</xdr:rowOff>
    </xdr:to>
    <xdr:cxnSp macro="">
      <xdr:nvCxnSpPr>
        <xdr:cNvPr id="317" name="直線コネクタ 316"/>
        <xdr:cNvCxnSpPr/>
      </xdr:nvCxnSpPr>
      <xdr:spPr>
        <a:xfrm>
          <a:off x="13004800" y="65506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8" name="フローチャート: 判断 317"/>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9" name="テキスト ボックス 318"/>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0" name="フローチャート: 判断 319"/>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1" name="テキスト ボックス 320"/>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151638</xdr:rowOff>
    </xdr:from>
    <xdr:to>
      <xdr:col>82</xdr:col>
      <xdr:colOff>158750</xdr:colOff>
      <xdr:row>38</xdr:row>
      <xdr:rowOff>81788</xdr:rowOff>
    </xdr:to>
    <xdr:sp macro="" textlink="">
      <xdr:nvSpPr>
        <xdr:cNvPr id="327" name="楕円 326"/>
        <xdr:cNvSpPr/>
      </xdr:nvSpPr>
      <xdr:spPr>
        <a:xfrm>
          <a:off x="16459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123715</xdr:rowOff>
    </xdr:from>
    <xdr:ext cx="762000" cy="259045"/>
    <xdr:sp macro="" textlink="">
      <xdr:nvSpPr>
        <xdr:cNvPr id="328" name="補助費等該当値テキスト"/>
        <xdr:cNvSpPr txBox="1"/>
      </xdr:nvSpPr>
      <xdr:spPr>
        <a:xfrm>
          <a:off x="16598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147066</xdr:rowOff>
    </xdr:from>
    <xdr:to>
      <xdr:col>78</xdr:col>
      <xdr:colOff>120650</xdr:colOff>
      <xdr:row>38</xdr:row>
      <xdr:rowOff>77215</xdr:rowOff>
    </xdr:to>
    <xdr:sp macro="" textlink="">
      <xdr:nvSpPr>
        <xdr:cNvPr id="329" name="楕円 328"/>
        <xdr:cNvSpPr/>
      </xdr:nvSpPr>
      <xdr:spPr>
        <a:xfrm>
          <a:off x="15621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61993</xdr:rowOff>
    </xdr:from>
    <xdr:ext cx="736600" cy="259045"/>
    <xdr:sp macro="" textlink="">
      <xdr:nvSpPr>
        <xdr:cNvPr id="330" name="テキスト ボックス 329"/>
        <xdr:cNvSpPr txBox="1"/>
      </xdr:nvSpPr>
      <xdr:spPr>
        <a:xfrm>
          <a:off x="15290800" y="6577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133350</xdr:rowOff>
    </xdr:from>
    <xdr:to>
      <xdr:col>74</xdr:col>
      <xdr:colOff>31750</xdr:colOff>
      <xdr:row>38</xdr:row>
      <xdr:rowOff>63500</xdr:rowOff>
    </xdr:to>
    <xdr:sp macro="" textlink="">
      <xdr:nvSpPr>
        <xdr:cNvPr id="331" name="楕円 330"/>
        <xdr:cNvSpPr/>
      </xdr:nvSpPr>
      <xdr:spPr>
        <a:xfrm>
          <a:off x="14732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macro="" textlink="">
      <xdr:nvSpPr>
        <xdr:cNvPr id="332" name="テキスト ボックス 331"/>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62484</xdr:rowOff>
    </xdr:from>
    <xdr:to>
      <xdr:col>69</xdr:col>
      <xdr:colOff>142875</xdr:colOff>
      <xdr:row>38</xdr:row>
      <xdr:rowOff>164084</xdr:rowOff>
    </xdr:to>
    <xdr:sp macro="" textlink="">
      <xdr:nvSpPr>
        <xdr:cNvPr id="333" name="楕円 332"/>
        <xdr:cNvSpPr/>
      </xdr:nvSpPr>
      <xdr:spPr>
        <a:xfrm>
          <a:off x="13843000" y="65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148861</xdr:rowOff>
    </xdr:from>
    <xdr:ext cx="762000" cy="259045"/>
    <xdr:sp macro="" textlink="">
      <xdr:nvSpPr>
        <xdr:cNvPr id="334" name="テキスト ボックス 333"/>
        <xdr:cNvSpPr txBox="1"/>
      </xdr:nvSpPr>
      <xdr:spPr>
        <a:xfrm>
          <a:off x="135128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35" name="楕円 334"/>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36" name="テキスト ボックス 335"/>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類似団体平均と比較して低い水準を維持しており、元利償還金の人口１人当たりの決算額も類似団体平均と比較して少ない状況にある。平成２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町営住宅使用料等の特定財源の増により</a:t>
          </a:r>
          <a:r>
            <a:rPr kumimoji="1" lang="ja-JP" altLang="ja-JP" sz="1100">
              <a:solidFill>
                <a:schemeClr val="dk1"/>
              </a:solidFill>
              <a:effectLst/>
              <a:latin typeface="+mn-lt"/>
              <a:ea typeface="+mn-ea"/>
              <a:cs typeface="+mn-cs"/>
            </a:rPr>
            <a:t>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している。今後も</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３０年度予算で実施する小中学校トイレ改修事業や基幹道路整備事業などに伴う地方債の借入により、地方債残高が増加することが見込まれるため、事業の必要性を十分精査し、地方債の新規借入の抑制に努め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143002</xdr:rowOff>
    </xdr:from>
    <xdr:to>
      <xdr:col>24</xdr:col>
      <xdr:colOff>25400</xdr:colOff>
      <xdr:row>80</xdr:row>
      <xdr:rowOff>30987</xdr:rowOff>
    </xdr:to>
    <xdr:cxnSp macro="">
      <xdr:nvCxnSpPr>
        <xdr:cNvPr id="361" name="直線コネクタ 360"/>
        <xdr:cNvCxnSpPr/>
      </xdr:nvCxnSpPr>
      <xdr:spPr>
        <a:xfrm flipV="1">
          <a:off x="4826000" y="126588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3064</xdr:rowOff>
    </xdr:from>
    <xdr:ext cx="762000" cy="259045"/>
    <xdr:sp macro="" textlink="">
      <xdr:nvSpPr>
        <xdr:cNvPr id="362" name="公債費最小値テキスト"/>
        <xdr:cNvSpPr txBox="1"/>
      </xdr:nvSpPr>
      <xdr:spPr>
        <a:xfrm>
          <a:off x="4914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30987</xdr:rowOff>
    </xdr:from>
    <xdr:to>
      <xdr:col>24</xdr:col>
      <xdr:colOff>114300</xdr:colOff>
      <xdr:row>80</xdr:row>
      <xdr:rowOff>30987</xdr:rowOff>
    </xdr:to>
    <xdr:cxnSp macro="">
      <xdr:nvCxnSpPr>
        <xdr:cNvPr id="363" name="直線コネクタ 362"/>
        <xdr:cNvCxnSpPr/>
      </xdr:nvCxnSpPr>
      <xdr:spPr>
        <a:xfrm>
          <a:off x="4737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57929</xdr:rowOff>
    </xdr:from>
    <xdr:ext cx="762000" cy="259045"/>
    <xdr:sp macro="" textlink="">
      <xdr:nvSpPr>
        <xdr:cNvPr id="364" name="公債費最大値テキスト"/>
        <xdr:cNvSpPr txBox="1"/>
      </xdr:nvSpPr>
      <xdr:spPr>
        <a:xfrm>
          <a:off x="4914900" y="1240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143002</xdr:rowOff>
    </xdr:from>
    <xdr:to>
      <xdr:col>24</xdr:col>
      <xdr:colOff>114300</xdr:colOff>
      <xdr:row>73</xdr:row>
      <xdr:rowOff>143002</xdr:rowOff>
    </xdr:to>
    <xdr:cxnSp macro="">
      <xdr:nvCxnSpPr>
        <xdr:cNvPr id="365" name="直線コネクタ 364"/>
        <xdr:cNvCxnSpPr/>
      </xdr:nvCxnSpPr>
      <xdr:spPr>
        <a:xfrm>
          <a:off x="4737100" y="12658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131572</xdr:rowOff>
    </xdr:from>
    <xdr:to>
      <xdr:col>24</xdr:col>
      <xdr:colOff>25400</xdr:colOff>
      <xdr:row>76</xdr:row>
      <xdr:rowOff>149861</xdr:rowOff>
    </xdr:to>
    <xdr:cxnSp macro="">
      <xdr:nvCxnSpPr>
        <xdr:cNvPr id="366" name="直線コネクタ 365"/>
        <xdr:cNvCxnSpPr/>
      </xdr:nvCxnSpPr>
      <xdr:spPr>
        <a:xfrm flipV="1">
          <a:off x="3987800" y="13161772"/>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6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68" name="フローチャート: 判断 36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113285</xdr:rowOff>
    </xdr:from>
    <xdr:to>
      <xdr:col>19</xdr:col>
      <xdr:colOff>187325</xdr:colOff>
      <xdr:row>76</xdr:row>
      <xdr:rowOff>149861</xdr:rowOff>
    </xdr:to>
    <xdr:cxnSp macro="">
      <xdr:nvCxnSpPr>
        <xdr:cNvPr id="369" name="直線コネクタ 368"/>
        <xdr:cNvCxnSpPr/>
      </xdr:nvCxnSpPr>
      <xdr:spPr>
        <a:xfrm>
          <a:off x="3098800" y="13143485"/>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70" name="フローチャート: 判断 369"/>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1" name="テキスト ボックス 370"/>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113285</xdr:rowOff>
    </xdr:from>
    <xdr:to>
      <xdr:col>15</xdr:col>
      <xdr:colOff>98425</xdr:colOff>
      <xdr:row>76</xdr:row>
      <xdr:rowOff>168148</xdr:rowOff>
    </xdr:to>
    <xdr:cxnSp macro="">
      <xdr:nvCxnSpPr>
        <xdr:cNvPr id="372" name="直線コネクタ 371"/>
        <xdr:cNvCxnSpPr/>
      </xdr:nvCxnSpPr>
      <xdr:spPr>
        <a:xfrm flipV="1">
          <a:off x="2209800" y="13143485"/>
          <a:ext cx="8890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3" name="フローチャート: 判断 372"/>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4" name="テキスト ボックス 373"/>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168148</xdr:rowOff>
    </xdr:from>
    <xdr:to>
      <xdr:col>11</xdr:col>
      <xdr:colOff>9525</xdr:colOff>
      <xdr:row>77</xdr:row>
      <xdr:rowOff>33274</xdr:rowOff>
    </xdr:to>
    <xdr:cxnSp macro="">
      <xdr:nvCxnSpPr>
        <xdr:cNvPr id="375" name="直線コネクタ 374"/>
        <xdr:cNvCxnSpPr/>
      </xdr:nvCxnSpPr>
      <xdr:spPr>
        <a:xfrm flipV="1">
          <a:off x="1320800" y="13198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124206</xdr:rowOff>
    </xdr:from>
    <xdr:to>
      <xdr:col>11</xdr:col>
      <xdr:colOff>60325</xdr:colOff>
      <xdr:row>78</xdr:row>
      <xdr:rowOff>54356</xdr:rowOff>
    </xdr:to>
    <xdr:sp macro="" textlink="">
      <xdr:nvSpPr>
        <xdr:cNvPr id="376" name="フローチャート: 判断 375"/>
        <xdr:cNvSpPr/>
      </xdr:nvSpPr>
      <xdr:spPr>
        <a:xfrm>
          <a:off x="2159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77" name="テキスト ボックス 376"/>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137922</xdr:rowOff>
    </xdr:from>
    <xdr:to>
      <xdr:col>6</xdr:col>
      <xdr:colOff>171450</xdr:colOff>
      <xdr:row>78</xdr:row>
      <xdr:rowOff>68072</xdr:rowOff>
    </xdr:to>
    <xdr:sp macro="" textlink="">
      <xdr:nvSpPr>
        <xdr:cNvPr id="378" name="フローチャート: 判断 377"/>
        <xdr:cNvSpPr/>
      </xdr:nvSpPr>
      <xdr:spPr>
        <a:xfrm>
          <a:off x="1270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52849</xdr:rowOff>
    </xdr:from>
    <xdr:ext cx="762000" cy="259045"/>
    <xdr:sp macro="" textlink="">
      <xdr:nvSpPr>
        <xdr:cNvPr id="379" name="テキスト ボックス 378"/>
        <xdr:cNvSpPr txBox="1"/>
      </xdr:nvSpPr>
      <xdr:spPr>
        <a:xfrm>
          <a:off x="939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85" name="楕円 384"/>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97299</xdr:rowOff>
    </xdr:from>
    <xdr:ext cx="762000" cy="259045"/>
    <xdr:sp macro="" textlink="">
      <xdr:nvSpPr>
        <xdr:cNvPr id="386" name="公債費該当値テキスト"/>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99061</xdr:rowOff>
    </xdr:from>
    <xdr:to>
      <xdr:col>20</xdr:col>
      <xdr:colOff>38100</xdr:colOff>
      <xdr:row>77</xdr:row>
      <xdr:rowOff>29211</xdr:rowOff>
    </xdr:to>
    <xdr:sp macro="" textlink="">
      <xdr:nvSpPr>
        <xdr:cNvPr id="387" name="楕円 386"/>
        <xdr:cNvSpPr/>
      </xdr:nvSpPr>
      <xdr:spPr>
        <a:xfrm>
          <a:off x="3937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39387</xdr:rowOff>
    </xdr:from>
    <xdr:ext cx="736600" cy="259045"/>
    <xdr:sp macro="" textlink="">
      <xdr:nvSpPr>
        <xdr:cNvPr id="388" name="テキスト ボックス 387"/>
        <xdr:cNvSpPr txBox="1"/>
      </xdr:nvSpPr>
      <xdr:spPr>
        <a:xfrm>
          <a:off x="3606800" y="1289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62485</xdr:rowOff>
    </xdr:from>
    <xdr:to>
      <xdr:col>15</xdr:col>
      <xdr:colOff>149225</xdr:colOff>
      <xdr:row>76</xdr:row>
      <xdr:rowOff>164085</xdr:rowOff>
    </xdr:to>
    <xdr:sp macro="" textlink="">
      <xdr:nvSpPr>
        <xdr:cNvPr id="389" name="楕円 388"/>
        <xdr:cNvSpPr/>
      </xdr:nvSpPr>
      <xdr:spPr>
        <a:xfrm>
          <a:off x="3048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2811</xdr:rowOff>
    </xdr:from>
    <xdr:ext cx="762000" cy="259045"/>
    <xdr:sp macro="" textlink="">
      <xdr:nvSpPr>
        <xdr:cNvPr id="390" name="テキスト ボックス 389"/>
        <xdr:cNvSpPr txBox="1"/>
      </xdr:nvSpPr>
      <xdr:spPr>
        <a:xfrm>
          <a:off x="2717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117348</xdr:rowOff>
    </xdr:from>
    <xdr:to>
      <xdr:col>11</xdr:col>
      <xdr:colOff>60325</xdr:colOff>
      <xdr:row>77</xdr:row>
      <xdr:rowOff>47498</xdr:rowOff>
    </xdr:to>
    <xdr:sp macro="" textlink="">
      <xdr:nvSpPr>
        <xdr:cNvPr id="391" name="楕円 390"/>
        <xdr:cNvSpPr/>
      </xdr:nvSpPr>
      <xdr:spPr>
        <a:xfrm>
          <a:off x="2159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57675</xdr:rowOff>
    </xdr:from>
    <xdr:ext cx="762000" cy="259045"/>
    <xdr:sp macro="" textlink="">
      <xdr:nvSpPr>
        <xdr:cNvPr id="392" name="テキスト ボックス 391"/>
        <xdr:cNvSpPr txBox="1"/>
      </xdr:nvSpPr>
      <xdr:spPr>
        <a:xfrm>
          <a:off x="1828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93" name="楕円 392"/>
        <xdr:cNvSpPr/>
      </xdr:nvSpPr>
      <xdr:spPr>
        <a:xfrm>
          <a:off x="1270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94" name="テキスト ボックス 393"/>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の平均を上回っている要因として、一部事務組合で行っているごみ処理やし尿処理及び消防業務に対する負担金と介護給付費負担金など社会保障関係経費の増加による繰出金などに係る経常収支比率が高いことなどがあげられる。今後も高齢化の進展などにより負担金の増加が見込まれるため、介護予防の推進などにより、経費の縮減に努める。また、第３期遠賀町自立推進計画に基づき補助事業の見直しを行い、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9" name="直線コネクタ 40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0" name="テキスト ボックス 40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1" name="直線コネクタ 41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2" name="テキスト ボックス 41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3" name="直線コネクタ 41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4" name="テキスト ボックス 41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5" name="直線コネクタ 41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6" name="テキスト ボックス 41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7" name="直線コネクタ 41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8" name="テキスト ボックス 41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73660</xdr:rowOff>
    </xdr:from>
    <xdr:to>
      <xdr:col>82</xdr:col>
      <xdr:colOff>107950</xdr:colOff>
      <xdr:row>81</xdr:row>
      <xdr:rowOff>39370</xdr:rowOff>
    </xdr:to>
    <xdr:cxnSp macro="">
      <xdr:nvCxnSpPr>
        <xdr:cNvPr id="422" name="直線コネクタ 421"/>
        <xdr:cNvCxnSpPr/>
      </xdr:nvCxnSpPr>
      <xdr:spPr>
        <a:xfrm flipV="1">
          <a:off x="16510000" y="1241806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3"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4" name="直線コネクタ 423"/>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160037</xdr:rowOff>
    </xdr:from>
    <xdr:ext cx="762000" cy="259045"/>
    <xdr:sp macro="" textlink="">
      <xdr:nvSpPr>
        <xdr:cNvPr id="425" name="公債費以外最大値テキスト"/>
        <xdr:cNvSpPr txBox="1"/>
      </xdr:nvSpPr>
      <xdr:spPr>
        <a:xfrm>
          <a:off x="16598900" y="1216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73660</xdr:rowOff>
    </xdr:from>
    <xdr:to>
      <xdr:col>82</xdr:col>
      <xdr:colOff>196850</xdr:colOff>
      <xdr:row>72</xdr:row>
      <xdr:rowOff>73660</xdr:rowOff>
    </xdr:to>
    <xdr:cxnSp macro="">
      <xdr:nvCxnSpPr>
        <xdr:cNvPr id="426" name="直線コネクタ 425"/>
        <xdr:cNvCxnSpPr/>
      </xdr:nvCxnSpPr>
      <xdr:spPr>
        <a:xfrm>
          <a:off x="16421100" y="1241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119380</xdr:rowOff>
    </xdr:from>
    <xdr:to>
      <xdr:col>82</xdr:col>
      <xdr:colOff>107950</xdr:colOff>
      <xdr:row>77</xdr:row>
      <xdr:rowOff>161289</xdr:rowOff>
    </xdr:to>
    <xdr:cxnSp macro="">
      <xdr:nvCxnSpPr>
        <xdr:cNvPr id="427" name="直線コネクタ 426"/>
        <xdr:cNvCxnSpPr/>
      </xdr:nvCxnSpPr>
      <xdr:spPr>
        <a:xfrm flipV="1">
          <a:off x="15671800" y="1332103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161307</xdr:rowOff>
    </xdr:from>
    <xdr:ext cx="762000" cy="259045"/>
    <xdr:sp macro="" textlink="">
      <xdr:nvSpPr>
        <xdr:cNvPr id="428" name="公債費以外平均値テキスト"/>
        <xdr:cNvSpPr txBox="1"/>
      </xdr:nvSpPr>
      <xdr:spPr>
        <a:xfrm>
          <a:off x="16598900" y="1284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144780</xdr:rowOff>
    </xdr:from>
    <xdr:to>
      <xdr:col>82</xdr:col>
      <xdr:colOff>158750</xdr:colOff>
      <xdr:row>76</xdr:row>
      <xdr:rowOff>74930</xdr:rowOff>
    </xdr:to>
    <xdr:sp macro="" textlink="">
      <xdr:nvSpPr>
        <xdr:cNvPr id="429" name="フローチャート: 判断 428"/>
        <xdr:cNvSpPr/>
      </xdr:nvSpPr>
      <xdr:spPr>
        <a:xfrm>
          <a:off x="16459200" y="13003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146050</xdr:rowOff>
    </xdr:from>
    <xdr:to>
      <xdr:col>78</xdr:col>
      <xdr:colOff>69850</xdr:colOff>
      <xdr:row>77</xdr:row>
      <xdr:rowOff>161289</xdr:rowOff>
    </xdr:to>
    <xdr:cxnSp macro="">
      <xdr:nvCxnSpPr>
        <xdr:cNvPr id="430" name="直線コネクタ 429"/>
        <xdr:cNvCxnSpPr/>
      </xdr:nvCxnSpPr>
      <xdr:spPr>
        <a:xfrm>
          <a:off x="14782800" y="13176250"/>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121920</xdr:rowOff>
    </xdr:from>
    <xdr:to>
      <xdr:col>78</xdr:col>
      <xdr:colOff>120650</xdr:colOff>
      <xdr:row>76</xdr:row>
      <xdr:rowOff>52070</xdr:rowOff>
    </xdr:to>
    <xdr:sp macro="" textlink="">
      <xdr:nvSpPr>
        <xdr:cNvPr id="431" name="フローチャート: 判断 430"/>
        <xdr:cNvSpPr/>
      </xdr:nvSpPr>
      <xdr:spPr>
        <a:xfrm>
          <a:off x="15621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62247</xdr:rowOff>
    </xdr:from>
    <xdr:ext cx="736600" cy="259045"/>
    <xdr:sp macro="" textlink="">
      <xdr:nvSpPr>
        <xdr:cNvPr id="432" name="テキスト ボックス 431"/>
        <xdr:cNvSpPr txBox="1"/>
      </xdr:nvSpPr>
      <xdr:spPr>
        <a:xfrm>
          <a:off x="15290800" y="1274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146050</xdr:rowOff>
    </xdr:from>
    <xdr:to>
      <xdr:col>73</xdr:col>
      <xdr:colOff>180975</xdr:colOff>
      <xdr:row>77</xdr:row>
      <xdr:rowOff>43180</xdr:rowOff>
    </xdr:to>
    <xdr:cxnSp macro="">
      <xdr:nvCxnSpPr>
        <xdr:cNvPr id="433" name="直線コネクタ 432"/>
        <xdr:cNvCxnSpPr/>
      </xdr:nvCxnSpPr>
      <xdr:spPr>
        <a:xfrm flipV="1">
          <a:off x="13893800" y="131762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45720</xdr:rowOff>
    </xdr:from>
    <xdr:to>
      <xdr:col>74</xdr:col>
      <xdr:colOff>31750</xdr:colOff>
      <xdr:row>75</xdr:row>
      <xdr:rowOff>147320</xdr:rowOff>
    </xdr:to>
    <xdr:sp macro="" textlink="">
      <xdr:nvSpPr>
        <xdr:cNvPr id="434" name="フローチャート: 判断 433"/>
        <xdr:cNvSpPr/>
      </xdr:nvSpPr>
      <xdr:spPr>
        <a:xfrm>
          <a:off x="147320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157497</xdr:rowOff>
    </xdr:from>
    <xdr:ext cx="762000" cy="259045"/>
    <xdr:sp macro="" textlink="">
      <xdr:nvSpPr>
        <xdr:cNvPr id="435" name="テキスト ボックス 434"/>
        <xdr:cNvSpPr txBox="1"/>
      </xdr:nvSpPr>
      <xdr:spPr>
        <a:xfrm>
          <a:off x="14401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8889</xdr:rowOff>
    </xdr:from>
    <xdr:to>
      <xdr:col>69</xdr:col>
      <xdr:colOff>92075</xdr:colOff>
      <xdr:row>77</xdr:row>
      <xdr:rowOff>43180</xdr:rowOff>
    </xdr:to>
    <xdr:cxnSp macro="">
      <xdr:nvCxnSpPr>
        <xdr:cNvPr id="436" name="直線コネクタ 435"/>
        <xdr:cNvCxnSpPr/>
      </xdr:nvCxnSpPr>
      <xdr:spPr>
        <a:xfrm>
          <a:off x="13004800" y="13039089"/>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38100</xdr:rowOff>
    </xdr:from>
    <xdr:to>
      <xdr:col>69</xdr:col>
      <xdr:colOff>142875</xdr:colOff>
      <xdr:row>75</xdr:row>
      <xdr:rowOff>139700</xdr:rowOff>
    </xdr:to>
    <xdr:sp macro="" textlink="">
      <xdr:nvSpPr>
        <xdr:cNvPr id="437" name="フローチャート: 判断 436"/>
        <xdr:cNvSpPr/>
      </xdr:nvSpPr>
      <xdr:spPr>
        <a:xfrm>
          <a:off x="13843000" y="1289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149877</xdr:rowOff>
    </xdr:from>
    <xdr:ext cx="762000" cy="259045"/>
    <xdr:sp macro="" textlink="">
      <xdr:nvSpPr>
        <xdr:cNvPr id="438" name="テキスト ボックス 437"/>
        <xdr:cNvSpPr txBox="1"/>
      </xdr:nvSpPr>
      <xdr:spPr>
        <a:xfrm>
          <a:off x="13512800" y="1266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160020</xdr:rowOff>
    </xdr:from>
    <xdr:to>
      <xdr:col>65</xdr:col>
      <xdr:colOff>53975</xdr:colOff>
      <xdr:row>75</xdr:row>
      <xdr:rowOff>90170</xdr:rowOff>
    </xdr:to>
    <xdr:sp macro="" textlink="">
      <xdr:nvSpPr>
        <xdr:cNvPr id="439" name="フローチャート: 判断 438"/>
        <xdr:cNvSpPr/>
      </xdr:nvSpPr>
      <xdr:spPr>
        <a:xfrm>
          <a:off x="12954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100347</xdr:rowOff>
    </xdr:from>
    <xdr:ext cx="762000" cy="259045"/>
    <xdr:sp macro="" textlink="">
      <xdr:nvSpPr>
        <xdr:cNvPr id="440" name="テキスト ボックス 439"/>
        <xdr:cNvSpPr txBox="1"/>
      </xdr:nvSpPr>
      <xdr:spPr>
        <a:xfrm>
          <a:off x="12623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68580</xdr:rowOff>
    </xdr:from>
    <xdr:to>
      <xdr:col>82</xdr:col>
      <xdr:colOff>158750</xdr:colOff>
      <xdr:row>77</xdr:row>
      <xdr:rowOff>170180</xdr:rowOff>
    </xdr:to>
    <xdr:sp macro="" textlink="">
      <xdr:nvSpPr>
        <xdr:cNvPr id="446" name="楕円 445"/>
        <xdr:cNvSpPr/>
      </xdr:nvSpPr>
      <xdr:spPr>
        <a:xfrm>
          <a:off x="164592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40657</xdr:rowOff>
    </xdr:from>
    <xdr:ext cx="762000" cy="259045"/>
    <xdr:sp macro="" textlink="">
      <xdr:nvSpPr>
        <xdr:cNvPr id="447" name="公債費以外該当値テキスト"/>
        <xdr:cNvSpPr txBox="1"/>
      </xdr:nvSpPr>
      <xdr:spPr>
        <a:xfrm>
          <a:off x="165989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48" name="楕円 447"/>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49" name="テキスト ボックス 448"/>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95250</xdr:rowOff>
    </xdr:from>
    <xdr:to>
      <xdr:col>74</xdr:col>
      <xdr:colOff>31750</xdr:colOff>
      <xdr:row>77</xdr:row>
      <xdr:rowOff>25400</xdr:rowOff>
    </xdr:to>
    <xdr:sp macro="" textlink="">
      <xdr:nvSpPr>
        <xdr:cNvPr id="450" name="楕円 449"/>
        <xdr:cNvSpPr/>
      </xdr:nvSpPr>
      <xdr:spPr>
        <a:xfrm>
          <a:off x="14732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10177</xdr:rowOff>
    </xdr:from>
    <xdr:ext cx="762000" cy="259045"/>
    <xdr:sp macro="" textlink="">
      <xdr:nvSpPr>
        <xdr:cNvPr id="451" name="テキスト ボックス 450"/>
        <xdr:cNvSpPr txBox="1"/>
      </xdr:nvSpPr>
      <xdr:spPr>
        <a:xfrm>
          <a:off x="14401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163830</xdr:rowOff>
    </xdr:from>
    <xdr:to>
      <xdr:col>69</xdr:col>
      <xdr:colOff>142875</xdr:colOff>
      <xdr:row>77</xdr:row>
      <xdr:rowOff>93980</xdr:rowOff>
    </xdr:to>
    <xdr:sp macro="" textlink="">
      <xdr:nvSpPr>
        <xdr:cNvPr id="452" name="楕円 451"/>
        <xdr:cNvSpPr/>
      </xdr:nvSpPr>
      <xdr:spPr>
        <a:xfrm>
          <a:off x="13843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78757</xdr:rowOff>
    </xdr:from>
    <xdr:ext cx="762000" cy="259045"/>
    <xdr:sp macro="" textlink="">
      <xdr:nvSpPr>
        <xdr:cNvPr id="453" name="テキスト ボックス 452"/>
        <xdr:cNvSpPr txBox="1"/>
      </xdr:nvSpPr>
      <xdr:spPr>
        <a:xfrm>
          <a:off x="13512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129540</xdr:rowOff>
    </xdr:from>
    <xdr:to>
      <xdr:col>65</xdr:col>
      <xdr:colOff>53975</xdr:colOff>
      <xdr:row>76</xdr:row>
      <xdr:rowOff>59689</xdr:rowOff>
    </xdr:to>
    <xdr:sp macro="" textlink="">
      <xdr:nvSpPr>
        <xdr:cNvPr id="454" name="楕円 453"/>
        <xdr:cNvSpPr/>
      </xdr:nvSpPr>
      <xdr:spPr>
        <a:xfrm>
          <a:off x="12954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44466</xdr:rowOff>
    </xdr:from>
    <xdr:ext cx="762000" cy="259045"/>
    <xdr:sp macro="" textlink="">
      <xdr:nvSpPr>
        <xdr:cNvPr id="455" name="テキスト ボックス 454"/>
        <xdr:cNvSpPr txBox="1"/>
      </xdr:nvSpPr>
      <xdr:spPr>
        <a:xfrm>
          <a:off x="12623800" y="13074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117606</xdr:rowOff>
    </xdr:from>
    <xdr:to>
      <xdr:col>29</xdr:col>
      <xdr:colOff>127000</xdr:colOff>
      <xdr:row>20</xdr:row>
      <xdr:rowOff>152451</xdr:rowOff>
    </xdr:to>
    <xdr:cxnSp macro="">
      <xdr:nvCxnSpPr>
        <xdr:cNvPr id="47" name="直線コネクタ 46"/>
        <xdr:cNvCxnSpPr/>
      </xdr:nvCxnSpPr>
      <xdr:spPr bwMode="auto">
        <a:xfrm flipV="1">
          <a:off x="5651500" y="2051181"/>
          <a:ext cx="0" cy="15778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124528</xdr:rowOff>
    </xdr:from>
    <xdr:ext cx="762000" cy="259045"/>
    <xdr:sp macro="" textlink="">
      <xdr:nvSpPr>
        <xdr:cNvPr id="48" name="人口1人当たり決算額の推移最小値テキスト130"/>
        <xdr:cNvSpPr txBox="1"/>
      </xdr:nvSpPr>
      <xdr:spPr>
        <a:xfrm>
          <a:off x="5740400" y="3601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152451</xdr:rowOff>
    </xdr:from>
    <xdr:to>
      <xdr:col>30</xdr:col>
      <xdr:colOff>25400</xdr:colOff>
      <xdr:row>20</xdr:row>
      <xdr:rowOff>152451</xdr:rowOff>
    </xdr:to>
    <xdr:cxnSp macro="">
      <xdr:nvCxnSpPr>
        <xdr:cNvPr id="49" name="直線コネクタ 48"/>
        <xdr:cNvCxnSpPr/>
      </xdr:nvCxnSpPr>
      <xdr:spPr bwMode="auto">
        <a:xfrm>
          <a:off x="5562600" y="36290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32533</xdr:rowOff>
    </xdr:from>
    <xdr:ext cx="762000" cy="259045"/>
    <xdr:sp macro="" textlink="">
      <xdr:nvSpPr>
        <xdr:cNvPr id="50" name="人口1人当たり決算額の推移最大値テキスト130"/>
        <xdr:cNvSpPr txBox="1"/>
      </xdr:nvSpPr>
      <xdr:spPr>
        <a:xfrm>
          <a:off x="5740400" y="1794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117606</xdr:rowOff>
    </xdr:from>
    <xdr:to>
      <xdr:col>30</xdr:col>
      <xdr:colOff>25400</xdr:colOff>
      <xdr:row>11</xdr:row>
      <xdr:rowOff>117606</xdr:rowOff>
    </xdr:to>
    <xdr:cxnSp macro="">
      <xdr:nvCxnSpPr>
        <xdr:cNvPr id="51" name="直線コネクタ 50"/>
        <xdr:cNvCxnSpPr/>
      </xdr:nvCxnSpPr>
      <xdr:spPr bwMode="auto">
        <a:xfrm>
          <a:off x="5562600" y="20511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43180</xdr:rowOff>
    </xdr:from>
    <xdr:to>
      <xdr:col>29</xdr:col>
      <xdr:colOff>127000</xdr:colOff>
      <xdr:row>20</xdr:row>
      <xdr:rowOff>54153</xdr:rowOff>
    </xdr:to>
    <xdr:cxnSp macro="">
      <xdr:nvCxnSpPr>
        <xdr:cNvPr id="52" name="直線コネクタ 51"/>
        <xdr:cNvCxnSpPr/>
      </xdr:nvCxnSpPr>
      <xdr:spPr bwMode="auto">
        <a:xfrm>
          <a:off x="5003800" y="3519805"/>
          <a:ext cx="647700" cy="10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154248</xdr:rowOff>
    </xdr:from>
    <xdr:ext cx="762000" cy="259045"/>
    <xdr:sp macro="" textlink="">
      <xdr:nvSpPr>
        <xdr:cNvPr id="53" name="人口1人当たり決算額の推移平均値テキスト130"/>
        <xdr:cNvSpPr txBox="1"/>
      </xdr:nvSpPr>
      <xdr:spPr>
        <a:xfrm>
          <a:off x="5740400" y="277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137721</xdr:rowOff>
    </xdr:from>
    <xdr:to>
      <xdr:col>29</xdr:col>
      <xdr:colOff>177800</xdr:colOff>
      <xdr:row>17</xdr:row>
      <xdr:rowOff>67871</xdr:rowOff>
    </xdr:to>
    <xdr:sp macro="" textlink="">
      <xdr:nvSpPr>
        <xdr:cNvPr id="54" name="フローチャート: 判断 53"/>
        <xdr:cNvSpPr/>
      </xdr:nvSpPr>
      <xdr:spPr bwMode="auto">
        <a:xfrm>
          <a:off x="56007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43180</xdr:rowOff>
    </xdr:from>
    <xdr:to>
      <xdr:col>26</xdr:col>
      <xdr:colOff>50800</xdr:colOff>
      <xdr:row>20</xdr:row>
      <xdr:rowOff>61876</xdr:rowOff>
    </xdr:to>
    <xdr:cxnSp macro="">
      <xdr:nvCxnSpPr>
        <xdr:cNvPr id="55" name="直線コネクタ 54"/>
        <xdr:cNvCxnSpPr/>
      </xdr:nvCxnSpPr>
      <xdr:spPr bwMode="auto">
        <a:xfrm flipV="1">
          <a:off x="4305300" y="3519805"/>
          <a:ext cx="698500" cy="18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160793</xdr:rowOff>
    </xdr:from>
    <xdr:to>
      <xdr:col>26</xdr:col>
      <xdr:colOff>101600</xdr:colOff>
      <xdr:row>17</xdr:row>
      <xdr:rowOff>90943</xdr:rowOff>
    </xdr:to>
    <xdr:sp macro="" textlink="">
      <xdr:nvSpPr>
        <xdr:cNvPr id="56" name="フローチャート: 判断 55"/>
        <xdr:cNvSpPr/>
      </xdr:nvSpPr>
      <xdr:spPr bwMode="auto">
        <a:xfrm>
          <a:off x="4953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101120</xdr:rowOff>
    </xdr:from>
    <xdr:ext cx="736600" cy="259045"/>
    <xdr:sp macro="" textlink="">
      <xdr:nvSpPr>
        <xdr:cNvPr id="57" name="テキスト ボックス 56"/>
        <xdr:cNvSpPr txBox="1"/>
      </xdr:nvSpPr>
      <xdr:spPr>
        <a:xfrm>
          <a:off x="4622800" y="2720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33775</xdr:rowOff>
    </xdr:from>
    <xdr:to>
      <xdr:col>22</xdr:col>
      <xdr:colOff>114300</xdr:colOff>
      <xdr:row>20</xdr:row>
      <xdr:rowOff>61876</xdr:rowOff>
    </xdr:to>
    <xdr:cxnSp macro="">
      <xdr:nvCxnSpPr>
        <xdr:cNvPr id="58" name="直線コネクタ 57"/>
        <xdr:cNvCxnSpPr/>
      </xdr:nvCxnSpPr>
      <xdr:spPr bwMode="auto">
        <a:xfrm>
          <a:off x="3606800" y="3510400"/>
          <a:ext cx="698500" cy="281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267</xdr:rowOff>
    </xdr:from>
    <xdr:to>
      <xdr:col>22</xdr:col>
      <xdr:colOff>165100</xdr:colOff>
      <xdr:row>17</xdr:row>
      <xdr:rowOff>101867</xdr:rowOff>
    </xdr:to>
    <xdr:sp macro="" textlink="">
      <xdr:nvSpPr>
        <xdr:cNvPr id="59" name="フローチャート: 判断 58"/>
        <xdr:cNvSpPr/>
      </xdr:nvSpPr>
      <xdr:spPr bwMode="auto">
        <a:xfrm>
          <a:off x="4254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112044</xdr:rowOff>
    </xdr:from>
    <xdr:ext cx="762000" cy="259045"/>
    <xdr:sp macro="" textlink="">
      <xdr:nvSpPr>
        <xdr:cNvPr id="60" name="テキスト ボックス 59"/>
        <xdr:cNvSpPr txBox="1"/>
      </xdr:nvSpPr>
      <xdr:spPr>
        <a:xfrm>
          <a:off x="3924300" y="273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33775</xdr:rowOff>
    </xdr:from>
    <xdr:to>
      <xdr:col>18</xdr:col>
      <xdr:colOff>177800</xdr:colOff>
      <xdr:row>20</xdr:row>
      <xdr:rowOff>112413</xdr:rowOff>
    </xdr:to>
    <xdr:cxnSp macro="">
      <xdr:nvCxnSpPr>
        <xdr:cNvPr id="61" name="直線コネクタ 60"/>
        <xdr:cNvCxnSpPr/>
      </xdr:nvCxnSpPr>
      <xdr:spPr bwMode="auto">
        <a:xfrm flipV="1">
          <a:off x="2908300" y="3510400"/>
          <a:ext cx="698500" cy="78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29103</xdr:rowOff>
    </xdr:from>
    <xdr:to>
      <xdr:col>19</xdr:col>
      <xdr:colOff>38100</xdr:colOff>
      <xdr:row>17</xdr:row>
      <xdr:rowOff>130703</xdr:rowOff>
    </xdr:to>
    <xdr:sp macro="" textlink="">
      <xdr:nvSpPr>
        <xdr:cNvPr id="62" name="フローチャート: 判断 61"/>
        <xdr:cNvSpPr/>
      </xdr:nvSpPr>
      <xdr:spPr bwMode="auto">
        <a:xfrm>
          <a:off x="3556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140880</xdr:rowOff>
    </xdr:from>
    <xdr:ext cx="762000" cy="259045"/>
    <xdr:sp macro="" textlink="">
      <xdr:nvSpPr>
        <xdr:cNvPr id="63" name="テキスト ボックス 62"/>
        <xdr:cNvSpPr txBox="1"/>
      </xdr:nvSpPr>
      <xdr:spPr>
        <a:xfrm>
          <a:off x="3225800" y="2760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62495</xdr:rowOff>
    </xdr:from>
    <xdr:to>
      <xdr:col>15</xdr:col>
      <xdr:colOff>101600</xdr:colOff>
      <xdr:row>17</xdr:row>
      <xdr:rowOff>164095</xdr:rowOff>
    </xdr:to>
    <xdr:sp macro="" textlink="">
      <xdr:nvSpPr>
        <xdr:cNvPr id="64" name="フローチャート: 判断 63"/>
        <xdr:cNvSpPr/>
      </xdr:nvSpPr>
      <xdr:spPr bwMode="auto">
        <a:xfrm>
          <a:off x="2857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2822</xdr:rowOff>
    </xdr:from>
    <xdr:ext cx="762000" cy="259045"/>
    <xdr:sp macro="" textlink="">
      <xdr:nvSpPr>
        <xdr:cNvPr id="65" name="テキスト ボックス 64"/>
        <xdr:cNvSpPr txBox="1"/>
      </xdr:nvSpPr>
      <xdr:spPr>
        <a:xfrm>
          <a:off x="2527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3353</xdr:rowOff>
    </xdr:from>
    <xdr:to>
      <xdr:col>29</xdr:col>
      <xdr:colOff>177800</xdr:colOff>
      <xdr:row>20</xdr:row>
      <xdr:rowOff>104953</xdr:rowOff>
    </xdr:to>
    <xdr:sp macro="" textlink="">
      <xdr:nvSpPr>
        <xdr:cNvPr id="71" name="楕円 70"/>
        <xdr:cNvSpPr/>
      </xdr:nvSpPr>
      <xdr:spPr bwMode="auto">
        <a:xfrm>
          <a:off x="5600700" y="3479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83380</xdr:rowOff>
    </xdr:from>
    <xdr:ext cx="762000" cy="259045"/>
    <xdr:sp macro="" textlink="">
      <xdr:nvSpPr>
        <xdr:cNvPr id="72" name="人口1人当たり決算額の推移該当値テキスト130"/>
        <xdr:cNvSpPr txBox="1"/>
      </xdr:nvSpPr>
      <xdr:spPr>
        <a:xfrm>
          <a:off x="5740400" y="3388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163830</xdr:rowOff>
    </xdr:from>
    <xdr:to>
      <xdr:col>26</xdr:col>
      <xdr:colOff>101600</xdr:colOff>
      <xdr:row>20</xdr:row>
      <xdr:rowOff>93980</xdr:rowOff>
    </xdr:to>
    <xdr:sp macro="" textlink="">
      <xdr:nvSpPr>
        <xdr:cNvPr id="73" name="楕円 72"/>
        <xdr:cNvSpPr/>
      </xdr:nvSpPr>
      <xdr:spPr bwMode="auto">
        <a:xfrm>
          <a:off x="4953000" y="34690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78757</xdr:rowOff>
    </xdr:from>
    <xdr:ext cx="736600" cy="259045"/>
    <xdr:sp macro="" textlink="">
      <xdr:nvSpPr>
        <xdr:cNvPr id="74" name="テキスト ボックス 73"/>
        <xdr:cNvSpPr txBox="1"/>
      </xdr:nvSpPr>
      <xdr:spPr>
        <a:xfrm>
          <a:off x="4622800" y="3555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11076</xdr:rowOff>
    </xdr:from>
    <xdr:to>
      <xdr:col>22</xdr:col>
      <xdr:colOff>165100</xdr:colOff>
      <xdr:row>20</xdr:row>
      <xdr:rowOff>112676</xdr:rowOff>
    </xdr:to>
    <xdr:sp macro="" textlink="">
      <xdr:nvSpPr>
        <xdr:cNvPr id="75" name="楕円 74"/>
        <xdr:cNvSpPr/>
      </xdr:nvSpPr>
      <xdr:spPr bwMode="auto">
        <a:xfrm>
          <a:off x="4254500" y="3487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97453</xdr:rowOff>
    </xdr:from>
    <xdr:ext cx="762000" cy="259045"/>
    <xdr:sp macro="" textlink="">
      <xdr:nvSpPr>
        <xdr:cNvPr id="76" name="テキスト ボックス 75"/>
        <xdr:cNvSpPr txBox="1"/>
      </xdr:nvSpPr>
      <xdr:spPr>
        <a:xfrm>
          <a:off x="3924300" y="357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154425</xdr:rowOff>
    </xdr:from>
    <xdr:to>
      <xdr:col>19</xdr:col>
      <xdr:colOff>38100</xdr:colOff>
      <xdr:row>20</xdr:row>
      <xdr:rowOff>84575</xdr:rowOff>
    </xdr:to>
    <xdr:sp macro="" textlink="">
      <xdr:nvSpPr>
        <xdr:cNvPr id="77" name="楕円 76"/>
        <xdr:cNvSpPr/>
      </xdr:nvSpPr>
      <xdr:spPr bwMode="auto">
        <a:xfrm>
          <a:off x="3556000" y="345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69352</xdr:rowOff>
    </xdr:from>
    <xdr:ext cx="762000" cy="259045"/>
    <xdr:sp macro="" textlink="">
      <xdr:nvSpPr>
        <xdr:cNvPr id="78" name="テキスト ボックス 77"/>
        <xdr:cNvSpPr txBox="1"/>
      </xdr:nvSpPr>
      <xdr:spPr>
        <a:xfrm>
          <a:off x="3225800" y="35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61613</xdr:rowOff>
    </xdr:from>
    <xdr:to>
      <xdr:col>15</xdr:col>
      <xdr:colOff>101600</xdr:colOff>
      <xdr:row>20</xdr:row>
      <xdr:rowOff>163213</xdr:rowOff>
    </xdr:to>
    <xdr:sp macro="" textlink="">
      <xdr:nvSpPr>
        <xdr:cNvPr id="79" name="楕円 78"/>
        <xdr:cNvSpPr/>
      </xdr:nvSpPr>
      <xdr:spPr bwMode="auto">
        <a:xfrm>
          <a:off x="2857500" y="3538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147990</xdr:rowOff>
    </xdr:from>
    <xdr:ext cx="762000" cy="259045"/>
    <xdr:sp macro="" textlink="">
      <xdr:nvSpPr>
        <xdr:cNvPr id="80" name="テキスト ボックス 79"/>
        <xdr:cNvSpPr txBox="1"/>
      </xdr:nvSpPr>
      <xdr:spPr>
        <a:xfrm>
          <a:off x="2527300" y="3624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322529</xdr:rowOff>
    </xdr:from>
    <xdr:to>
      <xdr:col>29</xdr:col>
      <xdr:colOff>127000</xdr:colOff>
      <xdr:row>37</xdr:row>
      <xdr:rowOff>196418</xdr:rowOff>
    </xdr:to>
    <xdr:cxnSp macro="">
      <xdr:nvCxnSpPr>
        <xdr:cNvPr id="108" name="直線コネクタ 107"/>
        <xdr:cNvCxnSpPr/>
      </xdr:nvCxnSpPr>
      <xdr:spPr bwMode="auto">
        <a:xfrm flipV="1">
          <a:off x="5651500" y="6247079"/>
          <a:ext cx="0" cy="107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168495</xdr:rowOff>
    </xdr:from>
    <xdr:ext cx="762000" cy="259045"/>
    <xdr:sp macro="" textlink="">
      <xdr:nvSpPr>
        <xdr:cNvPr id="109" name="人口1人当たり決算額の推移最小値テキスト445"/>
        <xdr:cNvSpPr txBox="1"/>
      </xdr:nvSpPr>
      <xdr:spPr>
        <a:xfrm>
          <a:off x="5740400" y="7293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196418</xdr:rowOff>
    </xdr:from>
    <xdr:to>
      <xdr:col>30</xdr:col>
      <xdr:colOff>25400</xdr:colOff>
      <xdr:row>37</xdr:row>
      <xdr:rowOff>196418</xdr:rowOff>
    </xdr:to>
    <xdr:cxnSp macro="">
      <xdr:nvCxnSpPr>
        <xdr:cNvPr id="110" name="直線コネクタ 109"/>
        <xdr:cNvCxnSpPr/>
      </xdr:nvCxnSpPr>
      <xdr:spPr bwMode="auto">
        <a:xfrm>
          <a:off x="5562600" y="7321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66006</xdr:rowOff>
    </xdr:from>
    <xdr:ext cx="762000" cy="259045"/>
    <xdr:sp macro="" textlink="">
      <xdr:nvSpPr>
        <xdr:cNvPr id="111" name="人口1人当たり決算額の推移最大値テキスト445"/>
        <xdr:cNvSpPr txBox="1"/>
      </xdr:nvSpPr>
      <xdr:spPr>
        <a:xfrm>
          <a:off x="5740400" y="599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322529</xdr:rowOff>
    </xdr:from>
    <xdr:to>
      <xdr:col>30</xdr:col>
      <xdr:colOff>25400</xdr:colOff>
      <xdr:row>33</xdr:row>
      <xdr:rowOff>322529</xdr:rowOff>
    </xdr:to>
    <xdr:cxnSp macro="">
      <xdr:nvCxnSpPr>
        <xdr:cNvPr id="112" name="直線コネクタ 111"/>
        <xdr:cNvCxnSpPr/>
      </xdr:nvCxnSpPr>
      <xdr:spPr bwMode="auto">
        <a:xfrm>
          <a:off x="5562600" y="62470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318224</xdr:rowOff>
    </xdr:from>
    <xdr:to>
      <xdr:col>29</xdr:col>
      <xdr:colOff>127000</xdr:colOff>
      <xdr:row>35</xdr:row>
      <xdr:rowOff>339807</xdr:rowOff>
    </xdr:to>
    <xdr:cxnSp macro="">
      <xdr:nvCxnSpPr>
        <xdr:cNvPr id="113" name="直線コネクタ 112"/>
        <xdr:cNvCxnSpPr/>
      </xdr:nvCxnSpPr>
      <xdr:spPr bwMode="auto">
        <a:xfrm>
          <a:off x="5003800" y="6928574"/>
          <a:ext cx="647700" cy="215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324528</xdr:rowOff>
    </xdr:from>
    <xdr:ext cx="762000" cy="259045"/>
    <xdr:sp macro="" textlink="">
      <xdr:nvSpPr>
        <xdr:cNvPr id="114" name="人口1人当たり決算額の推移平均値テキスト445"/>
        <xdr:cNvSpPr txBox="1"/>
      </xdr:nvSpPr>
      <xdr:spPr>
        <a:xfrm>
          <a:off x="5740400" y="6591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136551</xdr:rowOff>
    </xdr:from>
    <xdr:to>
      <xdr:col>29</xdr:col>
      <xdr:colOff>177800</xdr:colOff>
      <xdr:row>35</xdr:row>
      <xdr:rowOff>238151</xdr:rowOff>
    </xdr:to>
    <xdr:sp macro="" textlink="">
      <xdr:nvSpPr>
        <xdr:cNvPr id="115" name="フローチャート: 判断 114"/>
        <xdr:cNvSpPr/>
      </xdr:nvSpPr>
      <xdr:spPr bwMode="auto">
        <a:xfrm>
          <a:off x="56007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318224</xdr:rowOff>
    </xdr:from>
    <xdr:to>
      <xdr:col>26</xdr:col>
      <xdr:colOff>50800</xdr:colOff>
      <xdr:row>36</xdr:row>
      <xdr:rowOff>2737</xdr:rowOff>
    </xdr:to>
    <xdr:cxnSp macro="">
      <xdr:nvCxnSpPr>
        <xdr:cNvPr id="116" name="直線コネクタ 115"/>
        <xdr:cNvCxnSpPr/>
      </xdr:nvCxnSpPr>
      <xdr:spPr bwMode="auto">
        <a:xfrm flipV="1">
          <a:off x="4305300" y="6928574"/>
          <a:ext cx="698500" cy="27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133674</xdr:rowOff>
    </xdr:from>
    <xdr:to>
      <xdr:col>26</xdr:col>
      <xdr:colOff>101600</xdr:colOff>
      <xdr:row>35</xdr:row>
      <xdr:rowOff>235274</xdr:rowOff>
    </xdr:to>
    <xdr:sp macro="" textlink="">
      <xdr:nvSpPr>
        <xdr:cNvPr id="117" name="フローチャート: 判断 116"/>
        <xdr:cNvSpPr/>
      </xdr:nvSpPr>
      <xdr:spPr bwMode="auto">
        <a:xfrm>
          <a:off x="4953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245451</xdr:rowOff>
    </xdr:from>
    <xdr:ext cx="736600" cy="259045"/>
    <xdr:sp macro="" textlink="">
      <xdr:nvSpPr>
        <xdr:cNvPr id="118" name="テキスト ボックス 117"/>
        <xdr:cNvSpPr txBox="1"/>
      </xdr:nvSpPr>
      <xdr:spPr>
        <a:xfrm>
          <a:off x="4622800" y="6512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2737</xdr:rowOff>
    </xdr:from>
    <xdr:to>
      <xdr:col>22</xdr:col>
      <xdr:colOff>114300</xdr:colOff>
      <xdr:row>36</xdr:row>
      <xdr:rowOff>4452</xdr:rowOff>
    </xdr:to>
    <xdr:cxnSp macro="">
      <xdr:nvCxnSpPr>
        <xdr:cNvPr id="119" name="直線コネクタ 118"/>
        <xdr:cNvCxnSpPr/>
      </xdr:nvCxnSpPr>
      <xdr:spPr bwMode="auto">
        <a:xfrm flipV="1">
          <a:off x="3606800" y="6955987"/>
          <a:ext cx="698500" cy="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120358</xdr:rowOff>
    </xdr:from>
    <xdr:to>
      <xdr:col>22</xdr:col>
      <xdr:colOff>165100</xdr:colOff>
      <xdr:row>35</xdr:row>
      <xdr:rowOff>221958</xdr:rowOff>
    </xdr:to>
    <xdr:sp macro="" textlink="">
      <xdr:nvSpPr>
        <xdr:cNvPr id="120" name="フローチャート: 判断 119"/>
        <xdr:cNvSpPr/>
      </xdr:nvSpPr>
      <xdr:spPr bwMode="auto">
        <a:xfrm>
          <a:off x="4254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232135</xdr:rowOff>
    </xdr:from>
    <xdr:ext cx="762000" cy="259045"/>
    <xdr:sp macro="" textlink="">
      <xdr:nvSpPr>
        <xdr:cNvPr id="121" name="テキスト ボックス 120"/>
        <xdr:cNvSpPr txBox="1"/>
      </xdr:nvSpPr>
      <xdr:spPr>
        <a:xfrm>
          <a:off x="39243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302375</xdr:rowOff>
    </xdr:from>
    <xdr:to>
      <xdr:col>18</xdr:col>
      <xdr:colOff>177800</xdr:colOff>
      <xdr:row>36</xdr:row>
      <xdr:rowOff>4452</xdr:rowOff>
    </xdr:to>
    <xdr:cxnSp macro="">
      <xdr:nvCxnSpPr>
        <xdr:cNvPr id="122" name="直線コネクタ 121"/>
        <xdr:cNvCxnSpPr/>
      </xdr:nvCxnSpPr>
      <xdr:spPr bwMode="auto">
        <a:xfrm>
          <a:off x="2908300" y="6912725"/>
          <a:ext cx="698500" cy="449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81953</xdr:rowOff>
    </xdr:from>
    <xdr:to>
      <xdr:col>19</xdr:col>
      <xdr:colOff>38100</xdr:colOff>
      <xdr:row>35</xdr:row>
      <xdr:rowOff>183553</xdr:rowOff>
    </xdr:to>
    <xdr:sp macro="" textlink="">
      <xdr:nvSpPr>
        <xdr:cNvPr id="123" name="フローチャート: 判断 122"/>
        <xdr:cNvSpPr/>
      </xdr:nvSpPr>
      <xdr:spPr bwMode="auto">
        <a:xfrm>
          <a:off x="3556000" y="66923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193730</xdr:rowOff>
    </xdr:from>
    <xdr:ext cx="762000" cy="259045"/>
    <xdr:sp macro="" textlink="">
      <xdr:nvSpPr>
        <xdr:cNvPr id="124" name="テキスト ボックス 123"/>
        <xdr:cNvSpPr txBox="1"/>
      </xdr:nvSpPr>
      <xdr:spPr>
        <a:xfrm>
          <a:off x="3225800" y="6461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31070</xdr:rowOff>
    </xdr:from>
    <xdr:to>
      <xdr:col>15</xdr:col>
      <xdr:colOff>101600</xdr:colOff>
      <xdr:row>35</xdr:row>
      <xdr:rowOff>132670</xdr:rowOff>
    </xdr:to>
    <xdr:sp macro="" textlink="">
      <xdr:nvSpPr>
        <xdr:cNvPr id="125" name="フローチャート: 判断 124"/>
        <xdr:cNvSpPr/>
      </xdr:nvSpPr>
      <xdr:spPr bwMode="auto">
        <a:xfrm>
          <a:off x="2857500" y="66414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142848</xdr:rowOff>
    </xdr:from>
    <xdr:ext cx="762000" cy="259045"/>
    <xdr:sp macro="" textlink="">
      <xdr:nvSpPr>
        <xdr:cNvPr id="126" name="テキスト ボックス 125"/>
        <xdr:cNvSpPr txBox="1"/>
      </xdr:nvSpPr>
      <xdr:spPr>
        <a:xfrm>
          <a:off x="2527300" y="6410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289007</xdr:rowOff>
    </xdr:from>
    <xdr:to>
      <xdr:col>29</xdr:col>
      <xdr:colOff>177800</xdr:colOff>
      <xdr:row>36</xdr:row>
      <xdr:rowOff>47707</xdr:rowOff>
    </xdr:to>
    <xdr:sp macro="" textlink="">
      <xdr:nvSpPr>
        <xdr:cNvPr id="132" name="楕円 131"/>
        <xdr:cNvSpPr/>
      </xdr:nvSpPr>
      <xdr:spPr bwMode="auto">
        <a:xfrm>
          <a:off x="5600700" y="68993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261084</xdr:rowOff>
    </xdr:from>
    <xdr:ext cx="762000" cy="259045"/>
    <xdr:sp macro="" textlink="">
      <xdr:nvSpPr>
        <xdr:cNvPr id="133" name="人口1人当たり決算額の推移該当値テキスト445"/>
        <xdr:cNvSpPr txBox="1"/>
      </xdr:nvSpPr>
      <xdr:spPr>
        <a:xfrm>
          <a:off x="5740400" y="6871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267424</xdr:rowOff>
    </xdr:from>
    <xdr:to>
      <xdr:col>26</xdr:col>
      <xdr:colOff>101600</xdr:colOff>
      <xdr:row>36</xdr:row>
      <xdr:rowOff>26124</xdr:rowOff>
    </xdr:to>
    <xdr:sp macro="" textlink="">
      <xdr:nvSpPr>
        <xdr:cNvPr id="134" name="楕円 133"/>
        <xdr:cNvSpPr/>
      </xdr:nvSpPr>
      <xdr:spPr bwMode="auto">
        <a:xfrm>
          <a:off x="4953000" y="6877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10901</xdr:rowOff>
    </xdr:from>
    <xdr:ext cx="736600" cy="259045"/>
    <xdr:sp macro="" textlink="">
      <xdr:nvSpPr>
        <xdr:cNvPr id="135" name="テキスト ボックス 134"/>
        <xdr:cNvSpPr txBox="1"/>
      </xdr:nvSpPr>
      <xdr:spPr>
        <a:xfrm>
          <a:off x="4622800" y="69641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294837</xdr:rowOff>
    </xdr:from>
    <xdr:to>
      <xdr:col>22</xdr:col>
      <xdr:colOff>165100</xdr:colOff>
      <xdr:row>36</xdr:row>
      <xdr:rowOff>53537</xdr:rowOff>
    </xdr:to>
    <xdr:sp macro="" textlink="">
      <xdr:nvSpPr>
        <xdr:cNvPr id="136" name="楕円 135"/>
        <xdr:cNvSpPr/>
      </xdr:nvSpPr>
      <xdr:spPr bwMode="auto">
        <a:xfrm>
          <a:off x="4254500" y="6905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38314</xdr:rowOff>
    </xdr:from>
    <xdr:ext cx="762000" cy="259045"/>
    <xdr:sp macro="" textlink="">
      <xdr:nvSpPr>
        <xdr:cNvPr id="137" name="テキスト ボックス 136"/>
        <xdr:cNvSpPr txBox="1"/>
      </xdr:nvSpPr>
      <xdr:spPr>
        <a:xfrm>
          <a:off x="3924300" y="6991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296552</xdr:rowOff>
    </xdr:from>
    <xdr:to>
      <xdr:col>19</xdr:col>
      <xdr:colOff>38100</xdr:colOff>
      <xdr:row>36</xdr:row>
      <xdr:rowOff>55252</xdr:rowOff>
    </xdr:to>
    <xdr:sp macro="" textlink="">
      <xdr:nvSpPr>
        <xdr:cNvPr id="138" name="楕円 137"/>
        <xdr:cNvSpPr/>
      </xdr:nvSpPr>
      <xdr:spPr bwMode="auto">
        <a:xfrm>
          <a:off x="3556000" y="6906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40029</xdr:rowOff>
    </xdr:from>
    <xdr:ext cx="762000" cy="259045"/>
    <xdr:sp macro="" textlink="">
      <xdr:nvSpPr>
        <xdr:cNvPr id="139" name="テキスト ボックス 138"/>
        <xdr:cNvSpPr txBox="1"/>
      </xdr:nvSpPr>
      <xdr:spPr>
        <a:xfrm>
          <a:off x="3225800" y="6993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251575</xdr:rowOff>
    </xdr:from>
    <xdr:to>
      <xdr:col>15</xdr:col>
      <xdr:colOff>101600</xdr:colOff>
      <xdr:row>36</xdr:row>
      <xdr:rowOff>10275</xdr:rowOff>
    </xdr:to>
    <xdr:sp macro="" textlink="">
      <xdr:nvSpPr>
        <xdr:cNvPr id="140" name="楕円 139"/>
        <xdr:cNvSpPr/>
      </xdr:nvSpPr>
      <xdr:spPr bwMode="auto">
        <a:xfrm>
          <a:off x="2857500" y="6861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337952</xdr:rowOff>
    </xdr:from>
    <xdr:ext cx="762000" cy="259045"/>
    <xdr:sp macro="" textlink="">
      <xdr:nvSpPr>
        <xdr:cNvPr id="141" name="テキスト ボックス 140"/>
        <xdr:cNvSpPr txBox="1"/>
      </xdr:nvSpPr>
      <xdr:spPr>
        <a:xfrm>
          <a:off x="2527300" y="694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19,383
19,232
22.15
7,981,924
7,759,052
209,257
4,100,473
6,560,243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170497</xdr:rowOff>
    </xdr:from>
    <xdr:to>
      <xdr:col>24</xdr:col>
      <xdr:colOff>62865</xdr:colOff>
      <xdr:row>38</xdr:row>
      <xdr:rowOff>95009</xdr:rowOff>
    </xdr:to>
    <xdr:cxnSp macro="">
      <xdr:nvCxnSpPr>
        <xdr:cNvPr id="56" name="直線コネクタ 55"/>
        <xdr:cNvCxnSpPr/>
      </xdr:nvCxnSpPr>
      <xdr:spPr>
        <a:xfrm flipV="1">
          <a:off x="4633595" y="5313997"/>
          <a:ext cx="1270" cy="129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98836</xdr:rowOff>
    </xdr:from>
    <xdr:ext cx="534377" cy="259045"/>
    <xdr:sp macro="" textlink="">
      <xdr:nvSpPr>
        <xdr:cNvPr id="57" name="人件費最小値テキスト"/>
        <xdr:cNvSpPr txBox="1"/>
      </xdr:nvSpPr>
      <xdr:spPr>
        <a:xfrm>
          <a:off x="4686300" y="661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95009</xdr:rowOff>
    </xdr:from>
    <xdr:to>
      <xdr:col>24</xdr:col>
      <xdr:colOff>152400</xdr:colOff>
      <xdr:row>38</xdr:row>
      <xdr:rowOff>95009</xdr:rowOff>
    </xdr:to>
    <xdr:cxnSp macro="">
      <xdr:nvCxnSpPr>
        <xdr:cNvPr id="58" name="直線コネクタ 57"/>
        <xdr:cNvCxnSpPr/>
      </xdr:nvCxnSpPr>
      <xdr:spPr>
        <a:xfrm>
          <a:off x="4546600" y="661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117174</xdr:rowOff>
    </xdr:from>
    <xdr:ext cx="599010" cy="259045"/>
    <xdr:sp macro="" textlink="">
      <xdr:nvSpPr>
        <xdr:cNvPr id="59" name="人件費最大値テキスト"/>
        <xdr:cNvSpPr txBox="1"/>
      </xdr:nvSpPr>
      <xdr:spPr>
        <a:xfrm>
          <a:off x="4686300" y="508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170497</xdr:rowOff>
    </xdr:from>
    <xdr:to>
      <xdr:col>24</xdr:col>
      <xdr:colOff>152400</xdr:colOff>
      <xdr:row>30</xdr:row>
      <xdr:rowOff>170497</xdr:rowOff>
    </xdr:to>
    <xdr:cxnSp macro="">
      <xdr:nvCxnSpPr>
        <xdr:cNvPr id="60" name="直線コネクタ 59"/>
        <xdr:cNvCxnSpPr/>
      </xdr:nvCxnSpPr>
      <xdr:spPr>
        <a:xfrm>
          <a:off x="4546600" y="531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74232</xdr:rowOff>
    </xdr:from>
    <xdr:to>
      <xdr:col>24</xdr:col>
      <xdr:colOff>63500</xdr:colOff>
      <xdr:row>37</xdr:row>
      <xdr:rowOff>91287</xdr:rowOff>
    </xdr:to>
    <xdr:cxnSp macro="">
      <xdr:nvCxnSpPr>
        <xdr:cNvPr id="61" name="直線コネクタ 60"/>
        <xdr:cNvCxnSpPr/>
      </xdr:nvCxnSpPr>
      <xdr:spPr>
        <a:xfrm>
          <a:off x="3797300" y="6417882"/>
          <a:ext cx="838200" cy="1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68737</xdr:rowOff>
    </xdr:from>
    <xdr:ext cx="534377" cy="259045"/>
    <xdr:sp macro="" textlink="">
      <xdr:nvSpPr>
        <xdr:cNvPr id="62" name="人件費平均値テキスト"/>
        <xdr:cNvSpPr txBox="1"/>
      </xdr:nvSpPr>
      <xdr:spPr>
        <a:xfrm>
          <a:off x="4686300" y="5898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45860</xdr:rowOff>
    </xdr:from>
    <xdr:to>
      <xdr:col>24</xdr:col>
      <xdr:colOff>114300</xdr:colOff>
      <xdr:row>35</xdr:row>
      <xdr:rowOff>147460</xdr:rowOff>
    </xdr:to>
    <xdr:sp macro="" textlink="">
      <xdr:nvSpPr>
        <xdr:cNvPr id="63" name="フローチャート: 判断 62"/>
        <xdr:cNvSpPr/>
      </xdr:nvSpPr>
      <xdr:spPr>
        <a:xfrm>
          <a:off x="4584700" y="604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74232</xdr:rowOff>
    </xdr:from>
    <xdr:to>
      <xdr:col>19</xdr:col>
      <xdr:colOff>177800</xdr:colOff>
      <xdr:row>37</xdr:row>
      <xdr:rowOff>131178</xdr:rowOff>
    </xdr:to>
    <xdr:cxnSp macro="">
      <xdr:nvCxnSpPr>
        <xdr:cNvPr id="64" name="直線コネクタ 63"/>
        <xdr:cNvCxnSpPr/>
      </xdr:nvCxnSpPr>
      <xdr:spPr>
        <a:xfrm flipV="1">
          <a:off x="2908300" y="6417882"/>
          <a:ext cx="889000" cy="5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50025</xdr:rowOff>
    </xdr:from>
    <xdr:to>
      <xdr:col>20</xdr:col>
      <xdr:colOff>38100</xdr:colOff>
      <xdr:row>35</xdr:row>
      <xdr:rowOff>151625</xdr:rowOff>
    </xdr:to>
    <xdr:sp macro="" textlink="">
      <xdr:nvSpPr>
        <xdr:cNvPr id="65" name="フローチャート: 判断 64"/>
        <xdr:cNvSpPr/>
      </xdr:nvSpPr>
      <xdr:spPr>
        <a:xfrm>
          <a:off x="3746500" y="605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168152</xdr:rowOff>
    </xdr:from>
    <xdr:ext cx="534377" cy="259045"/>
    <xdr:sp macro="" textlink="">
      <xdr:nvSpPr>
        <xdr:cNvPr id="66" name="テキスト ボックス 65"/>
        <xdr:cNvSpPr txBox="1"/>
      </xdr:nvSpPr>
      <xdr:spPr>
        <a:xfrm>
          <a:off x="3530111" y="582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113576</xdr:rowOff>
    </xdr:from>
    <xdr:to>
      <xdr:col>15</xdr:col>
      <xdr:colOff>50800</xdr:colOff>
      <xdr:row>37</xdr:row>
      <xdr:rowOff>131178</xdr:rowOff>
    </xdr:to>
    <xdr:cxnSp macro="">
      <xdr:nvCxnSpPr>
        <xdr:cNvPr id="67" name="直線コネクタ 66"/>
        <xdr:cNvCxnSpPr/>
      </xdr:nvCxnSpPr>
      <xdr:spPr>
        <a:xfrm>
          <a:off x="2019300" y="6457226"/>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43472</xdr:rowOff>
    </xdr:from>
    <xdr:to>
      <xdr:col>15</xdr:col>
      <xdr:colOff>101600</xdr:colOff>
      <xdr:row>35</xdr:row>
      <xdr:rowOff>145072</xdr:rowOff>
    </xdr:to>
    <xdr:sp macro="" textlink="">
      <xdr:nvSpPr>
        <xdr:cNvPr id="68" name="フローチャート: 判断 67"/>
        <xdr:cNvSpPr/>
      </xdr:nvSpPr>
      <xdr:spPr>
        <a:xfrm>
          <a:off x="28575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161599</xdr:rowOff>
    </xdr:from>
    <xdr:ext cx="534377" cy="259045"/>
    <xdr:sp macro="" textlink="">
      <xdr:nvSpPr>
        <xdr:cNvPr id="69" name="テキスト ボックス 68"/>
        <xdr:cNvSpPr txBox="1"/>
      </xdr:nvSpPr>
      <xdr:spPr>
        <a:xfrm>
          <a:off x="2641111" y="581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113576</xdr:rowOff>
    </xdr:from>
    <xdr:to>
      <xdr:col>10</xdr:col>
      <xdr:colOff>114300</xdr:colOff>
      <xdr:row>38</xdr:row>
      <xdr:rowOff>4420</xdr:rowOff>
    </xdr:to>
    <xdr:cxnSp macro="">
      <xdr:nvCxnSpPr>
        <xdr:cNvPr id="70" name="直線コネクタ 69"/>
        <xdr:cNvCxnSpPr/>
      </xdr:nvCxnSpPr>
      <xdr:spPr>
        <a:xfrm flipV="1">
          <a:off x="1130300" y="6457226"/>
          <a:ext cx="889000" cy="6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72403</xdr:rowOff>
    </xdr:from>
    <xdr:to>
      <xdr:col>10</xdr:col>
      <xdr:colOff>165100</xdr:colOff>
      <xdr:row>36</xdr:row>
      <xdr:rowOff>2553</xdr:rowOff>
    </xdr:to>
    <xdr:sp macro="" textlink="">
      <xdr:nvSpPr>
        <xdr:cNvPr id="71" name="フローチャート: 判断 70"/>
        <xdr:cNvSpPr/>
      </xdr:nvSpPr>
      <xdr:spPr>
        <a:xfrm>
          <a:off x="1968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19080</xdr:rowOff>
    </xdr:from>
    <xdr:ext cx="534377" cy="259045"/>
    <xdr:sp macro="" textlink="">
      <xdr:nvSpPr>
        <xdr:cNvPr id="72" name="テキスト ボックス 71"/>
        <xdr:cNvSpPr txBox="1"/>
      </xdr:nvSpPr>
      <xdr:spPr>
        <a:xfrm>
          <a:off x="1752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82766</xdr:rowOff>
    </xdr:from>
    <xdr:to>
      <xdr:col>6</xdr:col>
      <xdr:colOff>38100</xdr:colOff>
      <xdr:row>36</xdr:row>
      <xdr:rowOff>12916</xdr:rowOff>
    </xdr:to>
    <xdr:sp macro="" textlink="">
      <xdr:nvSpPr>
        <xdr:cNvPr id="73" name="フローチャート: 判断 72"/>
        <xdr:cNvSpPr/>
      </xdr:nvSpPr>
      <xdr:spPr>
        <a:xfrm>
          <a:off x="1079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29443</xdr:rowOff>
    </xdr:from>
    <xdr:ext cx="534377" cy="259045"/>
    <xdr:sp macro="" textlink="">
      <xdr:nvSpPr>
        <xdr:cNvPr id="74" name="テキスト ボックス 73"/>
        <xdr:cNvSpPr txBox="1"/>
      </xdr:nvSpPr>
      <xdr:spPr>
        <a:xfrm>
          <a:off x="863111" y="58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40487</xdr:rowOff>
    </xdr:from>
    <xdr:to>
      <xdr:col>24</xdr:col>
      <xdr:colOff>114300</xdr:colOff>
      <xdr:row>37</xdr:row>
      <xdr:rowOff>142087</xdr:rowOff>
    </xdr:to>
    <xdr:sp macro="" textlink="">
      <xdr:nvSpPr>
        <xdr:cNvPr id="80" name="楕円 79"/>
        <xdr:cNvSpPr/>
      </xdr:nvSpPr>
      <xdr:spPr>
        <a:xfrm>
          <a:off x="4584700" y="638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18914</xdr:rowOff>
    </xdr:from>
    <xdr:ext cx="534377" cy="259045"/>
    <xdr:sp macro="" textlink="">
      <xdr:nvSpPr>
        <xdr:cNvPr id="81" name="人件費該当値テキスト"/>
        <xdr:cNvSpPr txBox="1"/>
      </xdr:nvSpPr>
      <xdr:spPr>
        <a:xfrm>
          <a:off x="4686300" y="63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23432</xdr:rowOff>
    </xdr:from>
    <xdr:to>
      <xdr:col>20</xdr:col>
      <xdr:colOff>38100</xdr:colOff>
      <xdr:row>37</xdr:row>
      <xdr:rowOff>125032</xdr:rowOff>
    </xdr:to>
    <xdr:sp macro="" textlink="">
      <xdr:nvSpPr>
        <xdr:cNvPr id="82" name="楕円 81"/>
        <xdr:cNvSpPr/>
      </xdr:nvSpPr>
      <xdr:spPr>
        <a:xfrm>
          <a:off x="3746500" y="636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116159</xdr:rowOff>
    </xdr:from>
    <xdr:ext cx="534377" cy="259045"/>
    <xdr:sp macro="" textlink="">
      <xdr:nvSpPr>
        <xdr:cNvPr id="83" name="テキスト ボックス 82"/>
        <xdr:cNvSpPr txBox="1"/>
      </xdr:nvSpPr>
      <xdr:spPr>
        <a:xfrm>
          <a:off x="3530111" y="645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80378</xdr:rowOff>
    </xdr:from>
    <xdr:to>
      <xdr:col>15</xdr:col>
      <xdr:colOff>101600</xdr:colOff>
      <xdr:row>38</xdr:row>
      <xdr:rowOff>10528</xdr:rowOff>
    </xdr:to>
    <xdr:sp macro="" textlink="">
      <xdr:nvSpPr>
        <xdr:cNvPr id="84" name="楕円 83"/>
        <xdr:cNvSpPr/>
      </xdr:nvSpPr>
      <xdr:spPr>
        <a:xfrm>
          <a:off x="2857500" y="64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1655</xdr:rowOff>
    </xdr:from>
    <xdr:ext cx="534377" cy="259045"/>
    <xdr:sp macro="" textlink="">
      <xdr:nvSpPr>
        <xdr:cNvPr id="85" name="テキスト ボックス 84"/>
        <xdr:cNvSpPr txBox="1"/>
      </xdr:nvSpPr>
      <xdr:spPr>
        <a:xfrm>
          <a:off x="2641111" y="651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62776</xdr:rowOff>
    </xdr:from>
    <xdr:to>
      <xdr:col>10</xdr:col>
      <xdr:colOff>165100</xdr:colOff>
      <xdr:row>37</xdr:row>
      <xdr:rowOff>164376</xdr:rowOff>
    </xdr:to>
    <xdr:sp macro="" textlink="">
      <xdr:nvSpPr>
        <xdr:cNvPr id="86" name="楕円 85"/>
        <xdr:cNvSpPr/>
      </xdr:nvSpPr>
      <xdr:spPr>
        <a:xfrm>
          <a:off x="1968500" y="640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155503</xdr:rowOff>
    </xdr:from>
    <xdr:ext cx="534377" cy="259045"/>
    <xdr:sp macro="" textlink="">
      <xdr:nvSpPr>
        <xdr:cNvPr id="87" name="テキスト ボックス 86"/>
        <xdr:cNvSpPr txBox="1"/>
      </xdr:nvSpPr>
      <xdr:spPr>
        <a:xfrm>
          <a:off x="1752111" y="6499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125069</xdr:rowOff>
    </xdr:from>
    <xdr:to>
      <xdr:col>6</xdr:col>
      <xdr:colOff>38100</xdr:colOff>
      <xdr:row>38</xdr:row>
      <xdr:rowOff>55220</xdr:rowOff>
    </xdr:to>
    <xdr:sp macro="" textlink="">
      <xdr:nvSpPr>
        <xdr:cNvPr id="88" name="楕円 87"/>
        <xdr:cNvSpPr/>
      </xdr:nvSpPr>
      <xdr:spPr>
        <a:xfrm>
          <a:off x="1079500" y="64687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46347</xdr:rowOff>
    </xdr:from>
    <xdr:ext cx="534377" cy="259045"/>
    <xdr:sp macro="" textlink="">
      <xdr:nvSpPr>
        <xdr:cNvPr id="89" name="テキスト ボックス 88"/>
        <xdr:cNvSpPr txBox="1"/>
      </xdr:nvSpPr>
      <xdr:spPr>
        <a:xfrm>
          <a:off x="863111" y="656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155890</xdr:rowOff>
    </xdr:from>
    <xdr:to>
      <xdr:col>24</xdr:col>
      <xdr:colOff>62865</xdr:colOff>
      <xdr:row>57</xdr:row>
      <xdr:rowOff>112734</xdr:rowOff>
    </xdr:to>
    <xdr:cxnSp macro="">
      <xdr:nvCxnSpPr>
        <xdr:cNvPr id="111" name="直線コネクタ 110"/>
        <xdr:cNvCxnSpPr/>
      </xdr:nvCxnSpPr>
      <xdr:spPr>
        <a:xfrm flipV="1">
          <a:off x="4633595" y="8899840"/>
          <a:ext cx="1270" cy="985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116561</xdr:rowOff>
    </xdr:from>
    <xdr:ext cx="534377" cy="259045"/>
    <xdr:sp macro="" textlink="">
      <xdr:nvSpPr>
        <xdr:cNvPr id="112" name="物件費最小値テキスト"/>
        <xdr:cNvSpPr txBox="1"/>
      </xdr:nvSpPr>
      <xdr:spPr>
        <a:xfrm>
          <a:off x="4686300" y="988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112734</xdr:rowOff>
    </xdr:from>
    <xdr:to>
      <xdr:col>24</xdr:col>
      <xdr:colOff>152400</xdr:colOff>
      <xdr:row>57</xdr:row>
      <xdr:rowOff>112734</xdr:rowOff>
    </xdr:to>
    <xdr:cxnSp macro="">
      <xdr:nvCxnSpPr>
        <xdr:cNvPr id="113" name="直線コネクタ 112"/>
        <xdr:cNvCxnSpPr/>
      </xdr:nvCxnSpPr>
      <xdr:spPr>
        <a:xfrm>
          <a:off x="4546600" y="988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102567</xdr:rowOff>
    </xdr:from>
    <xdr:ext cx="599010" cy="259045"/>
    <xdr:sp macro="" textlink="">
      <xdr:nvSpPr>
        <xdr:cNvPr id="114" name="物件費最大値テキスト"/>
        <xdr:cNvSpPr txBox="1"/>
      </xdr:nvSpPr>
      <xdr:spPr>
        <a:xfrm>
          <a:off x="4686300" y="867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155890</xdr:rowOff>
    </xdr:from>
    <xdr:to>
      <xdr:col>24</xdr:col>
      <xdr:colOff>152400</xdr:colOff>
      <xdr:row>51</xdr:row>
      <xdr:rowOff>155890</xdr:rowOff>
    </xdr:to>
    <xdr:cxnSp macro="">
      <xdr:nvCxnSpPr>
        <xdr:cNvPr id="115" name="直線コネクタ 114"/>
        <xdr:cNvCxnSpPr/>
      </xdr:nvCxnSpPr>
      <xdr:spPr>
        <a:xfrm>
          <a:off x="4546600" y="889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21852</xdr:rowOff>
    </xdr:from>
    <xdr:to>
      <xdr:col>24</xdr:col>
      <xdr:colOff>63500</xdr:colOff>
      <xdr:row>57</xdr:row>
      <xdr:rowOff>40195</xdr:rowOff>
    </xdr:to>
    <xdr:cxnSp macro="">
      <xdr:nvCxnSpPr>
        <xdr:cNvPr id="116" name="直線コネクタ 115"/>
        <xdr:cNvCxnSpPr/>
      </xdr:nvCxnSpPr>
      <xdr:spPr>
        <a:xfrm>
          <a:off x="3797300" y="9794502"/>
          <a:ext cx="838200" cy="1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110593</xdr:rowOff>
    </xdr:from>
    <xdr:ext cx="534377" cy="259045"/>
    <xdr:sp macro="" textlink="">
      <xdr:nvSpPr>
        <xdr:cNvPr id="117" name="物件費平均値テキスト"/>
        <xdr:cNvSpPr txBox="1"/>
      </xdr:nvSpPr>
      <xdr:spPr>
        <a:xfrm>
          <a:off x="4686300" y="9540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87716</xdr:rowOff>
    </xdr:from>
    <xdr:to>
      <xdr:col>24</xdr:col>
      <xdr:colOff>114300</xdr:colOff>
      <xdr:row>57</xdr:row>
      <xdr:rowOff>17866</xdr:rowOff>
    </xdr:to>
    <xdr:sp macro="" textlink="">
      <xdr:nvSpPr>
        <xdr:cNvPr id="118" name="フローチャート: 判断 117"/>
        <xdr:cNvSpPr/>
      </xdr:nvSpPr>
      <xdr:spPr>
        <a:xfrm>
          <a:off x="45847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21852</xdr:rowOff>
    </xdr:from>
    <xdr:to>
      <xdr:col>19</xdr:col>
      <xdr:colOff>177800</xdr:colOff>
      <xdr:row>57</xdr:row>
      <xdr:rowOff>38467</xdr:rowOff>
    </xdr:to>
    <xdr:cxnSp macro="">
      <xdr:nvCxnSpPr>
        <xdr:cNvPr id="119" name="直線コネクタ 118"/>
        <xdr:cNvCxnSpPr/>
      </xdr:nvCxnSpPr>
      <xdr:spPr>
        <a:xfrm flipV="1">
          <a:off x="2908300" y="9794502"/>
          <a:ext cx="889000" cy="1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80748</xdr:rowOff>
    </xdr:from>
    <xdr:to>
      <xdr:col>20</xdr:col>
      <xdr:colOff>38100</xdr:colOff>
      <xdr:row>57</xdr:row>
      <xdr:rowOff>10898</xdr:rowOff>
    </xdr:to>
    <xdr:sp macro="" textlink="">
      <xdr:nvSpPr>
        <xdr:cNvPr id="120" name="フローチャート: 判断 119"/>
        <xdr:cNvSpPr/>
      </xdr:nvSpPr>
      <xdr:spPr>
        <a:xfrm>
          <a:off x="3746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27425</xdr:rowOff>
    </xdr:from>
    <xdr:ext cx="534377" cy="259045"/>
    <xdr:sp macro="" textlink="">
      <xdr:nvSpPr>
        <xdr:cNvPr id="121" name="テキスト ボックス 120"/>
        <xdr:cNvSpPr txBox="1"/>
      </xdr:nvSpPr>
      <xdr:spPr>
        <a:xfrm>
          <a:off x="3530111" y="945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38467</xdr:rowOff>
    </xdr:from>
    <xdr:to>
      <xdr:col>15</xdr:col>
      <xdr:colOff>50800</xdr:colOff>
      <xdr:row>57</xdr:row>
      <xdr:rowOff>55799</xdr:rowOff>
    </xdr:to>
    <xdr:cxnSp macro="">
      <xdr:nvCxnSpPr>
        <xdr:cNvPr id="122" name="直線コネクタ 121"/>
        <xdr:cNvCxnSpPr/>
      </xdr:nvCxnSpPr>
      <xdr:spPr>
        <a:xfrm flipV="1">
          <a:off x="2019300" y="9811117"/>
          <a:ext cx="889000" cy="1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110461</xdr:rowOff>
    </xdr:from>
    <xdr:to>
      <xdr:col>15</xdr:col>
      <xdr:colOff>101600</xdr:colOff>
      <xdr:row>57</xdr:row>
      <xdr:rowOff>40611</xdr:rowOff>
    </xdr:to>
    <xdr:sp macro="" textlink="">
      <xdr:nvSpPr>
        <xdr:cNvPr id="123" name="フローチャート: 判断 122"/>
        <xdr:cNvSpPr/>
      </xdr:nvSpPr>
      <xdr:spPr>
        <a:xfrm>
          <a:off x="2857500" y="971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57138</xdr:rowOff>
    </xdr:from>
    <xdr:ext cx="534377" cy="259045"/>
    <xdr:sp macro="" textlink="">
      <xdr:nvSpPr>
        <xdr:cNvPr id="124" name="テキスト ボックス 123"/>
        <xdr:cNvSpPr txBox="1"/>
      </xdr:nvSpPr>
      <xdr:spPr>
        <a:xfrm>
          <a:off x="2641111" y="948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55799</xdr:rowOff>
    </xdr:from>
    <xdr:to>
      <xdr:col>10</xdr:col>
      <xdr:colOff>114300</xdr:colOff>
      <xdr:row>57</xdr:row>
      <xdr:rowOff>85577</xdr:rowOff>
    </xdr:to>
    <xdr:cxnSp macro="">
      <xdr:nvCxnSpPr>
        <xdr:cNvPr id="125" name="直線コネクタ 124"/>
        <xdr:cNvCxnSpPr/>
      </xdr:nvCxnSpPr>
      <xdr:spPr>
        <a:xfrm flipV="1">
          <a:off x="1130300" y="9828449"/>
          <a:ext cx="889000" cy="2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108592</xdr:rowOff>
    </xdr:from>
    <xdr:to>
      <xdr:col>10</xdr:col>
      <xdr:colOff>165100</xdr:colOff>
      <xdr:row>57</xdr:row>
      <xdr:rowOff>38742</xdr:rowOff>
    </xdr:to>
    <xdr:sp macro="" textlink="">
      <xdr:nvSpPr>
        <xdr:cNvPr id="126" name="フローチャート: 判断 125"/>
        <xdr:cNvSpPr/>
      </xdr:nvSpPr>
      <xdr:spPr>
        <a:xfrm>
          <a:off x="1968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55269</xdr:rowOff>
    </xdr:from>
    <xdr:ext cx="534377" cy="259045"/>
    <xdr:sp macro="" textlink="">
      <xdr:nvSpPr>
        <xdr:cNvPr id="127" name="テキスト ボックス 126"/>
        <xdr:cNvSpPr txBox="1"/>
      </xdr:nvSpPr>
      <xdr:spPr>
        <a:xfrm>
          <a:off x="1752111" y="94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146489</xdr:rowOff>
    </xdr:from>
    <xdr:to>
      <xdr:col>6</xdr:col>
      <xdr:colOff>38100</xdr:colOff>
      <xdr:row>57</xdr:row>
      <xdr:rowOff>76639</xdr:rowOff>
    </xdr:to>
    <xdr:sp macro="" textlink="">
      <xdr:nvSpPr>
        <xdr:cNvPr id="128" name="フローチャート: 判断 127"/>
        <xdr:cNvSpPr/>
      </xdr:nvSpPr>
      <xdr:spPr>
        <a:xfrm>
          <a:off x="1079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93166</xdr:rowOff>
    </xdr:from>
    <xdr:ext cx="534377" cy="259045"/>
    <xdr:sp macro="" textlink="">
      <xdr:nvSpPr>
        <xdr:cNvPr id="129" name="テキスト ボックス 128"/>
        <xdr:cNvSpPr txBox="1"/>
      </xdr:nvSpPr>
      <xdr:spPr>
        <a:xfrm>
          <a:off x="863111" y="95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160845</xdr:rowOff>
    </xdr:from>
    <xdr:to>
      <xdr:col>24</xdr:col>
      <xdr:colOff>114300</xdr:colOff>
      <xdr:row>57</xdr:row>
      <xdr:rowOff>90995</xdr:rowOff>
    </xdr:to>
    <xdr:sp macro="" textlink="">
      <xdr:nvSpPr>
        <xdr:cNvPr id="135" name="楕円 134"/>
        <xdr:cNvSpPr/>
      </xdr:nvSpPr>
      <xdr:spPr>
        <a:xfrm>
          <a:off x="4584700" y="976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75772</xdr:rowOff>
    </xdr:from>
    <xdr:ext cx="534377" cy="259045"/>
    <xdr:sp macro="" textlink="">
      <xdr:nvSpPr>
        <xdr:cNvPr id="136" name="物件費該当値テキスト"/>
        <xdr:cNvSpPr txBox="1"/>
      </xdr:nvSpPr>
      <xdr:spPr>
        <a:xfrm>
          <a:off x="4686300" y="967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142502</xdr:rowOff>
    </xdr:from>
    <xdr:to>
      <xdr:col>20</xdr:col>
      <xdr:colOff>38100</xdr:colOff>
      <xdr:row>57</xdr:row>
      <xdr:rowOff>72652</xdr:rowOff>
    </xdr:to>
    <xdr:sp macro="" textlink="">
      <xdr:nvSpPr>
        <xdr:cNvPr id="137" name="楕円 136"/>
        <xdr:cNvSpPr/>
      </xdr:nvSpPr>
      <xdr:spPr>
        <a:xfrm>
          <a:off x="3746500" y="974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63779</xdr:rowOff>
    </xdr:from>
    <xdr:ext cx="534377" cy="259045"/>
    <xdr:sp macro="" textlink="">
      <xdr:nvSpPr>
        <xdr:cNvPr id="138" name="テキスト ボックス 137"/>
        <xdr:cNvSpPr txBox="1"/>
      </xdr:nvSpPr>
      <xdr:spPr>
        <a:xfrm>
          <a:off x="3530111" y="9836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159117</xdr:rowOff>
    </xdr:from>
    <xdr:to>
      <xdr:col>15</xdr:col>
      <xdr:colOff>101600</xdr:colOff>
      <xdr:row>57</xdr:row>
      <xdr:rowOff>89267</xdr:rowOff>
    </xdr:to>
    <xdr:sp macro="" textlink="">
      <xdr:nvSpPr>
        <xdr:cNvPr id="139" name="楕円 138"/>
        <xdr:cNvSpPr/>
      </xdr:nvSpPr>
      <xdr:spPr>
        <a:xfrm>
          <a:off x="2857500" y="976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80394</xdr:rowOff>
    </xdr:from>
    <xdr:ext cx="534377" cy="259045"/>
    <xdr:sp macro="" textlink="">
      <xdr:nvSpPr>
        <xdr:cNvPr id="140" name="テキスト ボックス 139"/>
        <xdr:cNvSpPr txBox="1"/>
      </xdr:nvSpPr>
      <xdr:spPr>
        <a:xfrm>
          <a:off x="2641111" y="985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4999</xdr:rowOff>
    </xdr:from>
    <xdr:to>
      <xdr:col>10</xdr:col>
      <xdr:colOff>165100</xdr:colOff>
      <xdr:row>57</xdr:row>
      <xdr:rowOff>106599</xdr:rowOff>
    </xdr:to>
    <xdr:sp macro="" textlink="">
      <xdr:nvSpPr>
        <xdr:cNvPr id="141" name="楕円 140"/>
        <xdr:cNvSpPr/>
      </xdr:nvSpPr>
      <xdr:spPr>
        <a:xfrm>
          <a:off x="1968500" y="977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97726</xdr:rowOff>
    </xdr:from>
    <xdr:ext cx="534377" cy="259045"/>
    <xdr:sp macro="" textlink="">
      <xdr:nvSpPr>
        <xdr:cNvPr id="142" name="テキスト ボックス 141"/>
        <xdr:cNvSpPr txBox="1"/>
      </xdr:nvSpPr>
      <xdr:spPr>
        <a:xfrm>
          <a:off x="1752111" y="987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34777</xdr:rowOff>
    </xdr:from>
    <xdr:to>
      <xdr:col>6</xdr:col>
      <xdr:colOff>38100</xdr:colOff>
      <xdr:row>57</xdr:row>
      <xdr:rowOff>136377</xdr:rowOff>
    </xdr:to>
    <xdr:sp macro="" textlink="">
      <xdr:nvSpPr>
        <xdr:cNvPr id="143" name="楕円 142"/>
        <xdr:cNvSpPr/>
      </xdr:nvSpPr>
      <xdr:spPr>
        <a:xfrm>
          <a:off x="1079500" y="98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127504</xdr:rowOff>
    </xdr:from>
    <xdr:ext cx="534377" cy="259045"/>
    <xdr:sp macro="" textlink="">
      <xdr:nvSpPr>
        <xdr:cNvPr id="144" name="テキスト ボックス 143"/>
        <xdr:cNvSpPr txBox="1"/>
      </xdr:nvSpPr>
      <xdr:spPr>
        <a:xfrm>
          <a:off x="863111" y="990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165227</xdr:rowOff>
    </xdr:from>
    <xdr:to>
      <xdr:col>24</xdr:col>
      <xdr:colOff>62865</xdr:colOff>
      <xdr:row>79</xdr:row>
      <xdr:rowOff>32296</xdr:rowOff>
    </xdr:to>
    <xdr:cxnSp macro="">
      <xdr:nvCxnSpPr>
        <xdr:cNvPr id="168" name="直線コネクタ 167"/>
        <xdr:cNvCxnSpPr/>
      </xdr:nvCxnSpPr>
      <xdr:spPr>
        <a:xfrm flipV="1">
          <a:off x="4633595" y="12166727"/>
          <a:ext cx="1270" cy="1410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36123</xdr:rowOff>
    </xdr:from>
    <xdr:ext cx="378565" cy="259045"/>
    <xdr:sp macro="" textlink="">
      <xdr:nvSpPr>
        <xdr:cNvPr id="169" name="維持補修費最小値テキスト"/>
        <xdr:cNvSpPr txBox="1"/>
      </xdr:nvSpPr>
      <xdr:spPr>
        <a:xfrm>
          <a:off x="4686300" y="13580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32296</xdr:rowOff>
    </xdr:from>
    <xdr:to>
      <xdr:col>24</xdr:col>
      <xdr:colOff>152400</xdr:colOff>
      <xdr:row>79</xdr:row>
      <xdr:rowOff>32296</xdr:rowOff>
    </xdr:to>
    <xdr:cxnSp macro="">
      <xdr:nvCxnSpPr>
        <xdr:cNvPr id="170" name="直線コネクタ 169"/>
        <xdr:cNvCxnSpPr/>
      </xdr:nvCxnSpPr>
      <xdr:spPr>
        <a:xfrm>
          <a:off x="4546600" y="1357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111904</xdr:rowOff>
    </xdr:from>
    <xdr:ext cx="534377" cy="259045"/>
    <xdr:sp macro="" textlink="">
      <xdr:nvSpPr>
        <xdr:cNvPr id="171" name="維持補修費最大値テキスト"/>
        <xdr:cNvSpPr txBox="1"/>
      </xdr:nvSpPr>
      <xdr:spPr>
        <a:xfrm>
          <a:off x="4686300" y="119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165227</xdr:rowOff>
    </xdr:from>
    <xdr:to>
      <xdr:col>24</xdr:col>
      <xdr:colOff>152400</xdr:colOff>
      <xdr:row>70</xdr:row>
      <xdr:rowOff>165227</xdr:rowOff>
    </xdr:to>
    <xdr:cxnSp macro="">
      <xdr:nvCxnSpPr>
        <xdr:cNvPr id="172" name="直線コネクタ 171"/>
        <xdr:cNvCxnSpPr/>
      </xdr:nvCxnSpPr>
      <xdr:spPr>
        <a:xfrm>
          <a:off x="4546600" y="1216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158369</xdr:rowOff>
    </xdr:from>
    <xdr:to>
      <xdr:col>24</xdr:col>
      <xdr:colOff>63500</xdr:colOff>
      <xdr:row>78</xdr:row>
      <xdr:rowOff>161798</xdr:rowOff>
    </xdr:to>
    <xdr:cxnSp macro="">
      <xdr:nvCxnSpPr>
        <xdr:cNvPr id="173" name="直線コネクタ 172"/>
        <xdr:cNvCxnSpPr/>
      </xdr:nvCxnSpPr>
      <xdr:spPr>
        <a:xfrm>
          <a:off x="3797300" y="13531469"/>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120807</xdr:rowOff>
    </xdr:from>
    <xdr:ext cx="469744" cy="259045"/>
    <xdr:sp macro="" textlink="">
      <xdr:nvSpPr>
        <xdr:cNvPr id="174" name="維持補修費平均値テキスト"/>
        <xdr:cNvSpPr txBox="1"/>
      </xdr:nvSpPr>
      <xdr:spPr>
        <a:xfrm>
          <a:off x="4686300" y="131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97930</xdr:rowOff>
    </xdr:from>
    <xdr:to>
      <xdr:col>24</xdr:col>
      <xdr:colOff>114300</xdr:colOff>
      <xdr:row>78</xdr:row>
      <xdr:rowOff>28080</xdr:rowOff>
    </xdr:to>
    <xdr:sp macro="" textlink="">
      <xdr:nvSpPr>
        <xdr:cNvPr id="175" name="フローチャート: 判断 174"/>
        <xdr:cNvSpPr/>
      </xdr:nvSpPr>
      <xdr:spPr>
        <a:xfrm>
          <a:off x="45847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130060</xdr:rowOff>
    </xdr:from>
    <xdr:to>
      <xdr:col>19</xdr:col>
      <xdr:colOff>177800</xdr:colOff>
      <xdr:row>78</xdr:row>
      <xdr:rowOff>158369</xdr:rowOff>
    </xdr:to>
    <xdr:cxnSp macro="">
      <xdr:nvCxnSpPr>
        <xdr:cNvPr id="176" name="直線コネクタ 175"/>
        <xdr:cNvCxnSpPr/>
      </xdr:nvCxnSpPr>
      <xdr:spPr>
        <a:xfrm>
          <a:off x="2908300" y="13503160"/>
          <a:ext cx="889000" cy="28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114694</xdr:rowOff>
    </xdr:from>
    <xdr:to>
      <xdr:col>20</xdr:col>
      <xdr:colOff>38100</xdr:colOff>
      <xdr:row>78</xdr:row>
      <xdr:rowOff>44844</xdr:rowOff>
    </xdr:to>
    <xdr:sp macro="" textlink="">
      <xdr:nvSpPr>
        <xdr:cNvPr id="177" name="フローチャート: 判断 176"/>
        <xdr:cNvSpPr/>
      </xdr:nvSpPr>
      <xdr:spPr>
        <a:xfrm>
          <a:off x="3746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61371</xdr:rowOff>
    </xdr:from>
    <xdr:ext cx="469744" cy="259045"/>
    <xdr:sp macro="" textlink="">
      <xdr:nvSpPr>
        <xdr:cNvPr id="178" name="テキスト ボックス 177"/>
        <xdr:cNvSpPr txBox="1"/>
      </xdr:nvSpPr>
      <xdr:spPr>
        <a:xfrm>
          <a:off x="3562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130060</xdr:rowOff>
    </xdr:from>
    <xdr:to>
      <xdr:col>15</xdr:col>
      <xdr:colOff>50800</xdr:colOff>
      <xdr:row>78</xdr:row>
      <xdr:rowOff>139776</xdr:rowOff>
    </xdr:to>
    <xdr:cxnSp macro="">
      <xdr:nvCxnSpPr>
        <xdr:cNvPr id="179" name="直線コネクタ 178"/>
        <xdr:cNvCxnSpPr/>
      </xdr:nvCxnSpPr>
      <xdr:spPr>
        <a:xfrm flipV="1">
          <a:off x="2019300" y="13503160"/>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127724</xdr:rowOff>
    </xdr:from>
    <xdr:to>
      <xdr:col>15</xdr:col>
      <xdr:colOff>101600</xdr:colOff>
      <xdr:row>78</xdr:row>
      <xdr:rowOff>57874</xdr:rowOff>
    </xdr:to>
    <xdr:sp macro="" textlink="">
      <xdr:nvSpPr>
        <xdr:cNvPr id="180" name="フローチャート: 判断 179"/>
        <xdr:cNvSpPr/>
      </xdr:nvSpPr>
      <xdr:spPr>
        <a:xfrm>
          <a:off x="2857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74401</xdr:rowOff>
    </xdr:from>
    <xdr:ext cx="469744" cy="259045"/>
    <xdr:sp macro="" textlink="">
      <xdr:nvSpPr>
        <xdr:cNvPr id="181" name="テキスト ボックス 180"/>
        <xdr:cNvSpPr txBox="1"/>
      </xdr:nvSpPr>
      <xdr:spPr>
        <a:xfrm>
          <a:off x="2673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139776</xdr:rowOff>
    </xdr:from>
    <xdr:to>
      <xdr:col>10</xdr:col>
      <xdr:colOff>114300</xdr:colOff>
      <xdr:row>78</xdr:row>
      <xdr:rowOff>164731</xdr:rowOff>
    </xdr:to>
    <xdr:cxnSp macro="">
      <xdr:nvCxnSpPr>
        <xdr:cNvPr id="182" name="直線コネクタ 181"/>
        <xdr:cNvCxnSpPr/>
      </xdr:nvCxnSpPr>
      <xdr:spPr>
        <a:xfrm flipV="1">
          <a:off x="1130300" y="13512876"/>
          <a:ext cx="889000" cy="2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145287</xdr:rowOff>
    </xdr:from>
    <xdr:to>
      <xdr:col>10</xdr:col>
      <xdr:colOff>165100</xdr:colOff>
      <xdr:row>78</xdr:row>
      <xdr:rowOff>75437</xdr:rowOff>
    </xdr:to>
    <xdr:sp macro="" textlink="">
      <xdr:nvSpPr>
        <xdr:cNvPr id="183" name="フローチャート: 判断 182"/>
        <xdr:cNvSpPr/>
      </xdr:nvSpPr>
      <xdr:spPr>
        <a:xfrm>
          <a:off x="1968500" y="13346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91964</xdr:rowOff>
    </xdr:from>
    <xdr:ext cx="469744" cy="259045"/>
    <xdr:sp macro="" textlink="">
      <xdr:nvSpPr>
        <xdr:cNvPr id="184" name="テキスト ボックス 183"/>
        <xdr:cNvSpPr txBox="1"/>
      </xdr:nvSpPr>
      <xdr:spPr>
        <a:xfrm>
          <a:off x="1784428" y="1312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167272</xdr:rowOff>
    </xdr:from>
    <xdr:to>
      <xdr:col>6</xdr:col>
      <xdr:colOff>38100</xdr:colOff>
      <xdr:row>78</xdr:row>
      <xdr:rowOff>97422</xdr:rowOff>
    </xdr:to>
    <xdr:sp macro="" textlink="">
      <xdr:nvSpPr>
        <xdr:cNvPr id="185" name="フローチャート: 判断 184"/>
        <xdr:cNvSpPr/>
      </xdr:nvSpPr>
      <xdr:spPr>
        <a:xfrm>
          <a:off x="1079500" y="133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113949</xdr:rowOff>
    </xdr:from>
    <xdr:ext cx="469744" cy="259045"/>
    <xdr:sp macro="" textlink="">
      <xdr:nvSpPr>
        <xdr:cNvPr id="186" name="テキスト ボックス 185"/>
        <xdr:cNvSpPr txBox="1"/>
      </xdr:nvSpPr>
      <xdr:spPr>
        <a:xfrm>
          <a:off x="895428" y="13144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110998</xdr:rowOff>
    </xdr:from>
    <xdr:to>
      <xdr:col>24</xdr:col>
      <xdr:colOff>114300</xdr:colOff>
      <xdr:row>79</xdr:row>
      <xdr:rowOff>41148</xdr:rowOff>
    </xdr:to>
    <xdr:sp macro="" textlink="">
      <xdr:nvSpPr>
        <xdr:cNvPr id="192" name="楕円 191"/>
        <xdr:cNvSpPr/>
      </xdr:nvSpPr>
      <xdr:spPr>
        <a:xfrm>
          <a:off x="4584700" y="1348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25925</xdr:rowOff>
    </xdr:from>
    <xdr:ext cx="469744" cy="259045"/>
    <xdr:sp macro="" textlink="">
      <xdr:nvSpPr>
        <xdr:cNvPr id="193" name="維持補修費該当値テキスト"/>
        <xdr:cNvSpPr txBox="1"/>
      </xdr:nvSpPr>
      <xdr:spPr>
        <a:xfrm>
          <a:off x="4686300" y="13399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107569</xdr:rowOff>
    </xdr:from>
    <xdr:to>
      <xdr:col>20</xdr:col>
      <xdr:colOff>38100</xdr:colOff>
      <xdr:row>79</xdr:row>
      <xdr:rowOff>37719</xdr:rowOff>
    </xdr:to>
    <xdr:sp macro="" textlink="">
      <xdr:nvSpPr>
        <xdr:cNvPr id="194" name="楕円 193"/>
        <xdr:cNvSpPr/>
      </xdr:nvSpPr>
      <xdr:spPr>
        <a:xfrm>
          <a:off x="3746500" y="1348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28846</xdr:rowOff>
    </xdr:from>
    <xdr:ext cx="469744" cy="259045"/>
    <xdr:sp macro="" textlink="">
      <xdr:nvSpPr>
        <xdr:cNvPr id="195" name="テキスト ボックス 194"/>
        <xdr:cNvSpPr txBox="1"/>
      </xdr:nvSpPr>
      <xdr:spPr>
        <a:xfrm>
          <a:off x="3562428" y="1357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79260</xdr:rowOff>
    </xdr:from>
    <xdr:to>
      <xdr:col>15</xdr:col>
      <xdr:colOff>101600</xdr:colOff>
      <xdr:row>79</xdr:row>
      <xdr:rowOff>9410</xdr:rowOff>
    </xdr:to>
    <xdr:sp macro="" textlink="">
      <xdr:nvSpPr>
        <xdr:cNvPr id="196" name="楕円 195"/>
        <xdr:cNvSpPr/>
      </xdr:nvSpPr>
      <xdr:spPr>
        <a:xfrm>
          <a:off x="2857500" y="1345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537</xdr:rowOff>
    </xdr:from>
    <xdr:ext cx="469744" cy="259045"/>
    <xdr:sp macro="" textlink="">
      <xdr:nvSpPr>
        <xdr:cNvPr id="197" name="テキスト ボックス 196"/>
        <xdr:cNvSpPr txBox="1"/>
      </xdr:nvSpPr>
      <xdr:spPr>
        <a:xfrm>
          <a:off x="2673428" y="13545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88976</xdr:rowOff>
    </xdr:from>
    <xdr:to>
      <xdr:col>10</xdr:col>
      <xdr:colOff>165100</xdr:colOff>
      <xdr:row>79</xdr:row>
      <xdr:rowOff>19126</xdr:rowOff>
    </xdr:to>
    <xdr:sp macro="" textlink="">
      <xdr:nvSpPr>
        <xdr:cNvPr id="198" name="楕円 197"/>
        <xdr:cNvSpPr/>
      </xdr:nvSpPr>
      <xdr:spPr>
        <a:xfrm>
          <a:off x="1968500" y="1346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10253</xdr:rowOff>
    </xdr:from>
    <xdr:ext cx="469744" cy="259045"/>
    <xdr:sp macro="" textlink="">
      <xdr:nvSpPr>
        <xdr:cNvPr id="199" name="テキスト ボックス 198"/>
        <xdr:cNvSpPr txBox="1"/>
      </xdr:nvSpPr>
      <xdr:spPr>
        <a:xfrm>
          <a:off x="1784428" y="1355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113931</xdr:rowOff>
    </xdr:from>
    <xdr:to>
      <xdr:col>6</xdr:col>
      <xdr:colOff>38100</xdr:colOff>
      <xdr:row>79</xdr:row>
      <xdr:rowOff>44081</xdr:rowOff>
    </xdr:to>
    <xdr:sp macro="" textlink="">
      <xdr:nvSpPr>
        <xdr:cNvPr id="200" name="楕円 199"/>
        <xdr:cNvSpPr/>
      </xdr:nvSpPr>
      <xdr:spPr>
        <a:xfrm>
          <a:off x="1079500" y="134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35208</xdr:rowOff>
    </xdr:from>
    <xdr:ext cx="469744" cy="259045"/>
    <xdr:sp macro="" textlink="">
      <xdr:nvSpPr>
        <xdr:cNvPr id="201" name="テキスト ボックス 200"/>
        <xdr:cNvSpPr txBox="1"/>
      </xdr:nvSpPr>
      <xdr:spPr>
        <a:xfrm>
          <a:off x="895428" y="1357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34708</xdr:rowOff>
    </xdr:from>
    <xdr:to>
      <xdr:col>24</xdr:col>
      <xdr:colOff>62865</xdr:colOff>
      <xdr:row>98</xdr:row>
      <xdr:rowOff>117396</xdr:rowOff>
    </xdr:to>
    <xdr:cxnSp macro="">
      <xdr:nvCxnSpPr>
        <xdr:cNvPr id="228" name="直線コネクタ 227"/>
        <xdr:cNvCxnSpPr/>
      </xdr:nvCxnSpPr>
      <xdr:spPr>
        <a:xfrm flipV="1">
          <a:off x="4633595" y="15465208"/>
          <a:ext cx="1270" cy="1454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121223</xdr:rowOff>
    </xdr:from>
    <xdr:ext cx="534377" cy="259045"/>
    <xdr:sp macro="" textlink="">
      <xdr:nvSpPr>
        <xdr:cNvPr id="229" name="扶助費最小値テキスト"/>
        <xdr:cNvSpPr txBox="1"/>
      </xdr:nvSpPr>
      <xdr:spPr>
        <a:xfrm>
          <a:off x="4686300" y="16923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117396</xdr:rowOff>
    </xdr:from>
    <xdr:to>
      <xdr:col>24</xdr:col>
      <xdr:colOff>152400</xdr:colOff>
      <xdr:row>98</xdr:row>
      <xdr:rowOff>117396</xdr:rowOff>
    </xdr:to>
    <xdr:cxnSp macro="">
      <xdr:nvCxnSpPr>
        <xdr:cNvPr id="230" name="直線コネクタ 229"/>
        <xdr:cNvCxnSpPr/>
      </xdr:nvCxnSpPr>
      <xdr:spPr>
        <a:xfrm>
          <a:off x="4546600" y="16919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152835</xdr:rowOff>
    </xdr:from>
    <xdr:ext cx="599010" cy="259045"/>
    <xdr:sp macro="" textlink="">
      <xdr:nvSpPr>
        <xdr:cNvPr id="231" name="扶助費最大値テキスト"/>
        <xdr:cNvSpPr txBox="1"/>
      </xdr:nvSpPr>
      <xdr:spPr>
        <a:xfrm>
          <a:off x="4686300" y="1524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34708</xdr:rowOff>
    </xdr:from>
    <xdr:to>
      <xdr:col>24</xdr:col>
      <xdr:colOff>152400</xdr:colOff>
      <xdr:row>90</xdr:row>
      <xdr:rowOff>34708</xdr:rowOff>
    </xdr:to>
    <xdr:cxnSp macro="">
      <xdr:nvCxnSpPr>
        <xdr:cNvPr id="232" name="直線コネクタ 231"/>
        <xdr:cNvCxnSpPr/>
      </xdr:nvCxnSpPr>
      <xdr:spPr>
        <a:xfrm>
          <a:off x="4546600" y="1546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56392</xdr:rowOff>
    </xdr:from>
    <xdr:to>
      <xdr:col>24</xdr:col>
      <xdr:colOff>63500</xdr:colOff>
      <xdr:row>94</xdr:row>
      <xdr:rowOff>102095</xdr:rowOff>
    </xdr:to>
    <xdr:cxnSp macro="">
      <xdr:nvCxnSpPr>
        <xdr:cNvPr id="233" name="直線コネクタ 232"/>
        <xdr:cNvCxnSpPr/>
      </xdr:nvCxnSpPr>
      <xdr:spPr>
        <a:xfrm flipV="1">
          <a:off x="3797300" y="16172692"/>
          <a:ext cx="838200" cy="45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83754</xdr:rowOff>
    </xdr:from>
    <xdr:ext cx="534377" cy="259045"/>
    <xdr:sp macro="" textlink="">
      <xdr:nvSpPr>
        <xdr:cNvPr id="234" name="扶助費平均値テキスト"/>
        <xdr:cNvSpPr txBox="1"/>
      </xdr:nvSpPr>
      <xdr:spPr>
        <a:xfrm>
          <a:off x="4686300" y="16200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105327</xdr:rowOff>
    </xdr:from>
    <xdr:to>
      <xdr:col>24</xdr:col>
      <xdr:colOff>114300</xdr:colOff>
      <xdr:row>95</xdr:row>
      <xdr:rowOff>35477</xdr:rowOff>
    </xdr:to>
    <xdr:sp macro="" textlink="">
      <xdr:nvSpPr>
        <xdr:cNvPr id="235" name="フローチャート: 判断 234"/>
        <xdr:cNvSpPr/>
      </xdr:nvSpPr>
      <xdr:spPr>
        <a:xfrm>
          <a:off x="45847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102095</xdr:rowOff>
    </xdr:from>
    <xdr:to>
      <xdr:col>19</xdr:col>
      <xdr:colOff>177800</xdr:colOff>
      <xdr:row>95</xdr:row>
      <xdr:rowOff>13889</xdr:rowOff>
    </xdr:to>
    <xdr:cxnSp macro="">
      <xdr:nvCxnSpPr>
        <xdr:cNvPr id="236" name="直線コネクタ 235"/>
        <xdr:cNvCxnSpPr/>
      </xdr:nvCxnSpPr>
      <xdr:spPr>
        <a:xfrm flipV="1">
          <a:off x="2908300" y="16218395"/>
          <a:ext cx="889000" cy="8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128905</xdr:rowOff>
    </xdr:from>
    <xdr:to>
      <xdr:col>20</xdr:col>
      <xdr:colOff>38100</xdr:colOff>
      <xdr:row>95</xdr:row>
      <xdr:rowOff>59055</xdr:rowOff>
    </xdr:to>
    <xdr:sp macro="" textlink="">
      <xdr:nvSpPr>
        <xdr:cNvPr id="237" name="フローチャート: 判断 236"/>
        <xdr:cNvSpPr/>
      </xdr:nvSpPr>
      <xdr:spPr>
        <a:xfrm>
          <a:off x="3746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50182</xdr:rowOff>
    </xdr:from>
    <xdr:ext cx="534377" cy="259045"/>
    <xdr:sp macro="" textlink="">
      <xdr:nvSpPr>
        <xdr:cNvPr id="238" name="テキスト ボックス 237"/>
        <xdr:cNvSpPr txBox="1"/>
      </xdr:nvSpPr>
      <xdr:spPr>
        <a:xfrm>
          <a:off x="3530111" y="163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13889</xdr:rowOff>
    </xdr:from>
    <xdr:to>
      <xdr:col>15</xdr:col>
      <xdr:colOff>50800</xdr:colOff>
      <xdr:row>95</xdr:row>
      <xdr:rowOff>75561</xdr:rowOff>
    </xdr:to>
    <xdr:cxnSp macro="">
      <xdr:nvCxnSpPr>
        <xdr:cNvPr id="239" name="直線コネクタ 238"/>
        <xdr:cNvCxnSpPr/>
      </xdr:nvCxnSpPr>
      <xdr:spPr>
        <a:xfrm flipV="1">
          <a:off x="2019300" y="16301639"/>
          <a:ext cx="889000" cy="6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91170</xdr:rowOff>
    </xdr:from>
    <xdr:to>
      <xdr:col>15</xdr:col>
      <xdr:colOff>101600</xdr:colOff>
      <xdr:row>96</xdr:row>
      <xdr:rowOff>21320</xdr:rowOff>
    </xdr:to>
    <xdr:sp macro="" textlink="">
      <xdr:nvSpPr>
        <xdr:cNvPr id="240" name="フローチャート: 判断 239"/>
        <xdr:cNvSpPr/>
      </xdr:nvSpPr>
      <xdr:spPr>
        <a:xfrm>
          <a:off x="2857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12447</xdr:rowOff>
    </xdr:from>
    <xdr:ext cx="534377" cy="259045"/>
    <xdr:sp macro="" textlink="">
      <xdr:nvSpPr>
        <xdr:cNvPr id="241" name="テキスト ボックス 240"/>
        <xdr:cNvSpPr txBox="1"/>
      </xdr:nvSpPr>
      <xdr:spPr>
        <a:xfrm>
          <a:off x="2641111" y="164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75561</xdr:rowOff>
    </xdr:from>
    <xdr:to>
      <xdr:col>10</xdr:col>
      <xdr:colOff>114300</xdr:colOff>
      <xdr:row>96</xdr:row>
      <xdr:rowOff>25253</xdr:rowOff>
    </xdr:to>
    <xdr:cxnSp macro="">
      <xdr:nvCxnSpPr>
        <xdr:cNvPr id="242" name="直線コネクタ 241"/>
        <xdr:cNvCxnSpPr/>
      </xdr:nvCxnSpPr>
      <xdr:spPr>
        <a:xfrm flipV="1">
          <a:off x="1130300" y="16363311"/>
          <a:ext cx="889000" cy="12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77437</xdr:rowOff>
    </xdr:from>
    <xdr:to>
      <xdr:col>10</xdr:col>
      <xdr:colOff>165100</xdr:colOff>
      <xdr:row>96</xdr:row>
      <xdr:rowOff>7587</xdr:rowOff>
    </xdr:to>
    <xdr:sp macro="" textlink="">
      <xdr:nvSpPr>
        <xdr:cNvPr id="243" name="フローチャート: 判断 242"/>
        <xdr:cNvSpPr/>
      </xdr:nvSpPr>
      <xdr:spPr>
        <a:xfrm>
          <a:off x="1968500" y="16365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170164</xdr:rowOff>
    </xdr:from>
    <xdr:ext cx="534377" cy="259045"/>
    <xdr:sp macro="" textlink="">
      <xdr:nvSpPr>
        <xdr:cNvPr id="244" name="テキスト ボックス 243"/>
        <xdr:cNvSpPr txBox="1"/>
      </xdr:nvSpPr>
      <xdr:spPr>
        <a:xfrm>
          <a:off x="1752111" y="1645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167049</xdr:rowOff>
    </xdr:from>
    <xdr:to>
      <xdr:col>6</xdr:col>
      <xdr:colOff>38100</xdr:colOff>
      <xdr:row>96</xdr:row>
      <xdr:rowOff>97199</xdr:rowOff>
    </xdr:to>
    <xdr:sp macro="" textlink="">
      <xdr:nvSpPr>
        <xdr:cNvPr id="245" name="フローチャート: 判断 244"/>
        <xdr:cNvSpPr/>
      </xdr:nvSpPr>
      <xdr:spPr>
        <a:xfrm>
          <a:off x="1079500" y="1645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88326</xdr:rowOff>
    </xdr:from>
    <xdr:ext cx="534377" cy="259045"/>
    <xdr:sp macro="" textlink="">
      <xdr:nvSpPr>
        <xdr:cNvPr id="246" name="テキスト ボックス 245"/>
        <xdr:cNvSpPr txBox="1"/>
      </xdr:nvSpPr>
      <xdr:spPr>
        <a:xfrm>
          <a:off x="863111" y="1654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5592</xdr:rowOff>
    </xdr:from>
    <xdr:to>
      <xdr:col>24</xdr:col>
      <xdr:colOff>114300</xdr:colOff>
      <xdr:row>94</xdr:row>
      <xdr:rowOff>107192</xdr:rowOff>
    </xdr:to>
    <xdr:sp macro="" textlink="">
      <xdr:nvSpPr>
        <xdr:cNvPr id="252" name="楕円 251"/>
        <xdr:cNvSpPr/>
      </xdr:nvSpPr>
      <xdr:spPr>
        <a:xfrm>
          <a:off x="4584700" y="1612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28469</xdr:rowOff>
    </xdr:from>
    <xdr:ext cx="534377" cy="259045"/>
    <xdr:sp macro="" textlink="">
      <xdr:nvSpPr>
        <xdr:cNvPr id="253" name="扶助費該当値テキスト"/>
        <xdr:cNvSpPr txBox="1"/>
      </xdr:nvSpPr>
      <xdr:spPr>
        <a:xfrm>
          <a:off x="4686300" y="1597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51295</xdr:rowOff>
    </xdr:from>
    <xdr:to>
      <xdr:col>20</xdr:col>
      <xdr:colOff>38100</xdr:colOff>
      <xdr:row>94</xdr:row>
      <xdr:rowOff>152895</xdr:rowOff>
    </xdr:to>
    <xdr:sp macro="" textlink="">
      <xdr:nvSpPr>
        <xdr:cNvPr id="254" name="楕円 253"/>
        <xdr:cNvSpPr/>
      </xdr:nvSpPr>
      <xdr:spPr>
        <a:xfrm>
          <a:off x="3746500" y="161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169422</xdr:rowOff>
    </xdr:from>
    <xdr:ext cx="534377" cy="259045"/>
    <xdr:sp macro="" textlink="">
      <xdr:nvSpPr>
        <xdr:cNvPr id="255" name="テキスト ボックス 254"/>
        <xdr:cNvSpPr txBox="1"/>
      </xdr:nvSpPr>
      <xdr:spPr>
        <a:xfrm>
          <a:off x="3530111" y="1594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134539</xdr:rowOff>
    </xdr:from>
    <xdr:to>
      <xdr:col>15</xdr:col>
      <xdr:colOff>101600</xdr:colOff>
      <xdr:row>95</xdr:row>
      <xdr:rowOff>64689</xdr:rowOff>
    </xdr:to>
    <xdr:sp macro="" textlink="">
      <xdr:nvSpPr>
        <xdr:cNvPr id="256" name="楕円 255"/>
        <xdr:cNvSpPr/>
      </xdr:nvSpPr>
      <xdr:spPr>
        <a:xfrm>
          <a:off x="2857500" y="1625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81216</xdr:rowOff>
    </xdr:from>
    <xdr:ext cx="534377" cy="259045"/>
    <xdr:sp macro="" textlink="">
      <xdr:nvSpPr>
        <xdr:cNvPr id="257" name="テキスト ボックス 256"/>
        <xdr:cNvSpPr txBox="1"/>
      </xdr:nvSpPr>
      <xdr:spPr>
        <a:xfrm>
          <a:off x="2641111" y="1602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24761</xdr:rowOff>
    </xdr:from>
    <xdr:to>
      <xdr:col>10</xdr:col>
      <xdr:colOff>165100</xdr:colOff>
      <xdr:row>95</xdr:row>
      <xdr:rowOff>126361</xdr:rowOff>
    </xdr:to>
    <xdr:sp macro="" textlink="">
      <xdr:nvSpPr>
        <xdr:cNvPr id="258" name="楕円 257"/>
        <xdr:cNvSpPr/>
      </xdr:nvSpPr>
      <xdr:spPr>
        <a:xfrm>
          <a:off x="1968500" y="1631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142888</xdr:rowOff>
    </xdr:from>
    <xdr:ext cx="534377" cy="259045"/>
    <xdr:sp macro="" textlink="">
      <xdr:nvSpPr>
        <xdr:cNvPr id="259" name="テキスト ボックス 258"/>
        <xdr:cNvSpPr txBox="1"/>
      </xdr:nvSpPr>
      <xdr:spPr>
        <a:xfrm>
          <a:off x="1752111" y="1608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145903</xdr:rowOff>
    </xdr:from>
    <xdr:to>
      <xdr:col>6</xdr:col>
      <xdr:colOff>38100</xdr:colOff>
      <xdr:row>96</xdr:row>
      <xdr:rowOff>76053</xdr:rowOff>
    </xdr:to>
    <xdr:sp macro="" textlink="">
      <xdr:nvSpPr>
        <xdr:cNvPr id="260" name="楕円 259"/>
        <xdr:cNvSpPr/>
      </xdr:nvSpPr>
      <xdr:spPr>
        <a:xfrm>
          <a:off x="1079500" y="164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92580</xdr:rowOff>
    </xdr:from>
    <xdr:ext cx="534377" cy="259045"/>
    <xdr:sp macro="" textlink="">
      <xdr:nvSpPr>
        <xdr:cNvPr id="261" name="テキスト ボックス 260"/>
        <xdr:cNvSpPr txBox="1"/>
      </xdr:nvSpPr>
      <xdr:spPr>
        <a:xfrm>
          <a:off x="863111" y="162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5" name="テキスト ボックス 274"/>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7" name="テキスト ボックス 276"/>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9" name="テキスト ボックス 278"/>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59603</xdr:rowOff>
    </xdr:from>
    <xdr:to>
      <xdr:col>54</xdr:col>
      <xdr:colOff>189865</xdr:colOff>
      <xdr:row>38</xdr:row>
      <xdr:rowOff>118038</xdr:rowOff>
    </xdr:to>
    <xdr:cxnSp macro="">
      <xdr:nvCxnSpPr>
        <xdr:cNvPr id="287" name="直線コネクタ 286"/>
        <xdr:cNvCxnSpPr/>
      </xdr:nvCxnSpPr>
      <xdr:spPr>
        <a:xfrm flipV="1">
          <a:off x="10475595" y="5374553"/>
          <a:ext cx="1270" cy="125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121865</xdr:rowOff>
    </xdr:from>
    <xdr:ext cx="534377" cy="259045"/>
    <xdr:sp macro="" textlink="">
      <xdr:nvSpPr>
        <xdr:cNvPr id="288" name="補助費等最小値テキスト"/>
        <xdr:cNvSpPr txBox="1"/>
      </xdr:nvSpPr>
      <xdr:spPr>
        <a:xfrm>
          <a:off x="10528300" y="663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118038</xdr:rowOff>
    </xdr:from>
    <xdr:to>
      <xdr:col>55</xdr:col>
      <xdr:colOff>88900</xdr:colOff>
      <xdr:row>38</xdr:row>
      <xdr:rowOff>118038</xdr:rowOff>
    </xdr:to>
    <xdr:cxnSp macro="">
      <xdr:nvCxnSpPr>
        <xdr:cNvPr id="289" name="直線コネクタ 288"/>
        <xdr:cNvCxnSpPr/>
      </xdr:nvCxnSpPr>
      <xdr:spPr>
        <a:xfrm>
          <a:off x="10388600" y="663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6280</xdr:rowOff>
    </xdr:from>
    <xdr:ext cx="599010" cy="259045"/>
    <xdr:sp macro="" textlink="">
      <xdr:nvSpPr>
        <xdr:cNvPr id="290" name="補助費等最大値テキスト"/>
        <xdr:cNvSpPr txBox="1"/>
      </xdr:nvSpPr>
      <xdr:spPr>
        <a:xfrm>
          <a:off x="10528300" y="5149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59603</xdr:rowOff>
    </xdr:from>
    <xdr:to>
      <xdr:col>55</xdr:col>
      <xdr:colOff>88900</xdr:colOff>
      <xdr:row>31</xdr:row>
      <xdr:rowOff>59603</xdr:rowOff>
    </xdr:to>
    <xdr:cxnSp macro="">
      <xdr:nvCxnSpPr>
        <xdr:cNvPr id="291" name="直線コネクタ 290"/>
        <xdr:cNvCxnSpPr/>
      </xdr:nvCxnSpPr>
      <xdr:spPr>
        <a:xfrm>
          <a:off x="10388600" y="537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72296</xdr:rowOff>
    </xdr:from>
    <xdr:to>
      <xdr:col>55</xdr:col>
      <xdr:colOff>0</xdr:colOff>
      <xdr:row>36</xdr:row>
      <xdr:rowOff>85957</xdr:rowOff>
    </xdr:to>
    <xdr:cxnSp macro="">
      <xdr:nvCxnSpPr>
        <xdr:cNvPr id="292" name="直線コネクタ 291"/>
        <xdr:cNvCxnSpPr/>
      </xdr:nvCxnSpPr>
      <xdr:spPr>
        <a:xfrm flipV="1">
          <a:off x="9639300" y="6244496"/>
          <a:ext cx="838200" cy="1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65077</xdr:rowOff>
    </xdr:from>
    <xdr:ext cx="534377" cy="259045"/>
    <xdr:sp macro="" textlink="">
      <xdr:nvSpPr>
        <xdr:cNvPr id="293" name="補助費等平均値テキスト"/>
        <xdr:cNvSpPr txBox="1"/>
      </xdr:nvSpPr>
      <xdr:spPr>
        <a:xfrm>
          <a:off x="10528300" y="5894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42200</xdr:rowOff>
    </xdr:from>
    <xdr:to>
      <xdr:col>55</xdr:col>
      <xdr:colOff>50800</xdr:colOff>
      <xdr:row>35</xdr:row>
      <xdr:rowOff>143800</xdr:rowOff>
    </xdr:to>
    <xdr:sp macro="" textlink="">
      <xdr:nvSpPr>
        <xdr:cNvPr id="294" name="フローチャート: 判断 293"/>
        <xdr:cNvSpPr/>
      </xdr:nvSpPr>
      <xdr:spPr>
        <a:xfrm>
          <a:off x="104267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84847</xdr:rowOff>
    </xdr:from>
    <xdr:to>
      <xdr:col>50</xdr:col>
      <xdr:colOff>114300</xdr:colOff>
      <xdr:row>36</xdr:row>
      <xdr:rowOff>85957</xdr:rowOff>
    </xdr:to>
    <xdr:cxnSp macro="">
      <xdr:nvCxnSpPr>
        <xdr:cNvPr id="295" name="直線コネクタ 294"/>
        <xdr:cNvCxnSpPr/>
      </xdr:nvCxnSpPr>
      <xdr:spPr>
        <a:xfrm>
          <a:off x="8750300" y="6257047"/>
          <a:ext cx="889000" cy="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47469</xdr:rowOff>
    </xdr:from>
    <xdr:to>
      <xdr:col>50</xdr:col>
      <xdr:colOff>165100</xdr:colOff>
      <xdr:row>35</xdr:row>
      <xdr:rowOff>149069</xdr:rowOff>
    </xdr:to>
    <xdr:sp macro="" textlink="">
      <xdr:nvSpPr>
        <xdr:cNvPr id="296" name="フローチャート: 判断 295"/>
        <xdr:cNvSpPr/>
      </xdr:nvSpPr>
      <xdr:spPr>
        <a:xfrm>
          <a:off x="9588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165596</xdr:rowOff>
    </xdr:from>
    <xdr:ext cx="534377" cy="259045"/>
    <xdr:sp macro="" textlink="">
      <xdr:nvSpPr>
        <xdr:cNvPr id="297" name="テキスト ボックス 296"/>
        <xdr:cNvSpPr txBox="1"/>
      </xdr:nvSpPr>
      <xdr:spPr>
        <a:xfrm>
          <a:off x="9372111" y="58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84847</xdr:rowOff>
    </xdr:from>
    <xdr:to>
      <xdr:col>45</xdr:col>
      <xdr:colOff>177800</xdr:colOff>
      <xdr:row>36</xdr:row>
      <xdr:rowOff>87242</xdr:rowOff>
    </xdr:to>
    <xdr:cxnSp macro="">
      <xdr:nvCxnSpPr>
        <xdr:cNvPr id="298" name="直線コネクタ 297"/>
        <xdr:cNvCxnSpPr/>
      </xdr:nvCxnSpPr>
      <xdr:spPr>
        <a:xfrm flipV="1">
          <a:off x="7861300" y="6257047"/>
          <a:ext cx="8890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72191</xdr:rowOff>
    </xdr:from>
    <xdr:to>
      <xdr:col>46</xdr:col>
      <xdr:colOff>38100</xdr:colOff>
      <xdr:row>36</xdr:row>
      <xdr:rowOff>2341</xdr:rowOff>
    </xdr:to>
    <xdr:sp macro="" textlink="">
      <xdr:nvSpPr>
        <xdr:cNvPr id="299" name="フローチャート: 判断 298"/>
        <xdr:cNvSpPr/>
      </xdr:nvSpPr>
      <xdr:spPr>
        <a:xfrm>
          <a:off x="8699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18868</xdr:rowOff>
    </xdr:from>
    <xdr:ext cx="534377" cy="259045"/>
    <xdr:sp macro="" textlink="">
      <xdr:nvSpPr>
        <xdr:cNvPr id="300" name="テキスト ボックス 299"/>
        <xdr:cNvSpPr txBox="1"/>
      </xdr:nvSpPr>
      <xdr:spPr>
        <a:xfrm>
          <a:off x="8483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87242</xdr:rowOff>
    </xdr:from>
    <xdr:to>
      <xdr:col>41</xdr:col>
      <xdr:colOff>50800</xdr:colOff>
      <xdr:row>36</xdr:row>
      <xdr:rowOff>87470</xdr:rowOff>
    </xdr:to>
    <xdr:cxnSp macro="">
      <xdr:nvCxnSpPr>
        <xdr:cNvPr id="301" name="直線コネクタ 300"/>
        <xdr:cNvCxnSpPr/>
      </xdr:nvCxnSpPr>
      <xdr:spPr>
        <a:xfrm flipV="1">
          <a:off x="6972300" y="625944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76088</xdr:rowOff>
    </xdr:from>
    <xdr:to>
      <xdr:col>41</xdr:col>
      <xdr:colOff>101600</xdr:colOff>
      <xdr:row>36</xdr:row>
      <xdr:rowOff>6238</xdr:rowOff>
    </xdr:to>
    <xdr:sp macro="" textlink="">
      <xdr:nvSpPr>
        <xdr:cNvPr id="302" name="フローチャート: 判断 301"/>
        <xdr:cNvSpPr/>
      </xdr:nvSpPr>
      <xdr:spPr>
        <a:xfrm>
          <a:off x="7810500" y="60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22765</xdr:rowOff>
    </xdr:from>
    <xdr:ext cx="534377" cy="259045"/>
    <xdr:sp macro="" textlink="">
      <xdr:nvSpPr>
        <xdr:cNvPr id="303" name="テキスト ボックス 302"/>
        <xdr:cNvSpPr txBox="1"/>
      </xdr:nvSpPr>
      <xdr:spPr>
        <a:xfrm>
          <a:off x="7594111" y="58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81356</xdr:rowOff>
    </xdr:from>
    <xdr:to>
      <xdr:col>36</xdr:col>
      <xdr:colOff>165100</xdr:colOff>
      <xdr:row>36</xdr:row>
      <xdr:rowOff>11506</xdr:rowOff>
    </xdr:to>
    <xdr:sp macro="" textlink="">
      <xdr:nvSpPr>
        <xdr:cNvPr id="304" name="フローチャート: 判断 303"/>
        <xdr:cNvSpPr/>
      </xdr:nvSpPr>
      <xdr:spPr>
        <a:xfrm>
          <a:off x="6921500" y="6082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28033</xdr:rowOff>
    </xdr:from>
    <xdr:ext cx="534377" cy="259045"/>
    <xdr:sp macro="" textlink="">
      <xdr:nvSpPr>
        <xdr:cNvPr id="305" name="テキスト ボックス 304"/>
        <xdr:cNvSpPr txBox="1"/>
      </xdr:nvSpPr>
      <xdr:spPr>
        <a:xfrm>
          <a:off x="6705111" y="585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21496</xdr:rowOff>
    </xdr:from>
    <xdr:to>
      <xdr:col>55</xdr:col>
      <xdr:colOff>50800</xdr:colOff>
      <xdr:row>36</xdr:row>
      <xdr:rowOff>123096</xdr:rowOff>
    </xdr:to>
    <xdr:sp macro="" textlink="">
      <xdr:nvSpPr>
        <xdr:cNvPr id="311" name="楕円 310"/>
        <xdr:cNvSpPr/>
      </xdr:nvSpPr>
      <xdr:spPr>
        <a:xfrm>
          <a:off x="10426700" y="619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171373</xdr:rowOff>
    </xdr:from>
    <xdr:ext cx="534377" cy="259045"/>
    <xdr:sp macro="" textlink="">
      <xdr:nvSpPr>
        <xdr:cNvPr id="312" name="補助費等該当値テキスト"/>
        <xdr:cNvSpPr txBox="1"/>
      </xdr:nvSpPr>
      <xdr:spPr>
        <a:xfrm>
          <a:off x="10528300" y="617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35157</xdr:rowOff>
    </xdr:from>
    <xdr:to>
      <xdr:col>50</xdr:col>
      <xdr:colOff>165100</xdr:colOff>
      <xdr:row>36</xdr:row>
      <xdr:rowOff>136757</xdr:rowOff>
    </xdr:to>
    <xdr:sp macro="" textlink="">
      <xdr:nvSpPr>
        <xdr:cNvPr id="313" name="楕円 312"/>
        <xdr:cNvSpPr/>
      </xdr:nvSpPr>
      <xdr:spPr>
        <a:xfrm>
          <a:off x="9588500" y="62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127884</xdr:rowOff>
    </xdr:from>
    <xdr:ext cx="534377" cy="259045"/>
    <xdr:sp macro="" textlink="">
      <xdr:nvSpPr>
        <xdr:cNvPr id="314" name="テキスト ボックス 313"/>
        <xdr:cNvSpPr txBox="1"/>
      </xdr:nvSpPr>
      <xdr:spPr>
        <a:xfrm>
          <a:off x="9372111" y="63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34047</xdr:rowOff>
    </xdr:from>
    <xdr:to>
      <xdr:col>46</xdr:col>
      <xdr:colOff>38100</xdr:colOff>
      <xdr:row>36</xdr:row>
      <xdr:rowOff>135647</xdr:rowOff>
    </xdr:to>
    <xdr:sp macro="" textlink="">
      <xdr:nvSpPr>
        <xdr:cNvPr id="315" name="楕円 314"/>
        <xdr:cNvSpPr/>
      </xdr:nvSpPr>
      <xdr:spPr>
        <a:xfrm>
          <a:off x="8699500" y="620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126774</xdr:rowOff>
    </xdr:from>
    <xdr:ext cx="534377" cy="259045"/>
    <xdr:sp macro="" textlink="">
      <xdr:nvSpPr>
        <xdr:cNvPr id="316" name="テキスト ボックス 315"/>
        <xdr:cNvSpPr txBox="1"/>
      </xdr:nvSpPr>
      <xdr:spPr>
        <a:xfrm>
          <a:off x="8483111" y="6298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36442</xdr:rowOff>
    </xdr:from>
    <xdr:to>
      <xdr:col>41</xdr:col>
      <xdr:colOff>101600</xdr:colOff>
      <xdr:row>36</xdr:row>
      <xdr:rowOff>138042</xdr:rowOff>
    </xdr:to>
    <xdr:sp macro="" textlink="">
      <xdr:nvSpPr>
        <xdr:cNvPr id="317" name="楕円 316"/>
        <xdr:cNvSpPr/>
      </xdr:nvSpPr>
      <xdr:spPr>
        <a:xfrm>
          <a:off x="7810500" y="6208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129169</xdr:rowOff>
    </xdr:from>
    <xdr:ext cx="534377" cy="259045"/>
    <xdr:sp macro="" textlink="">
      <xdr:nvSpPr>
        <xdr:cNvPr id="318" name="テキスト ボックス 317"/>
        <xdr:cNvSpPr txBox="1"/>
      </xdr:nvSpPr>
      <xdr:spPr>
        <a:xfrm>
          <a:off x="7594111" y="630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36670</xdr:rowOff>
    </xdr:from>
    <xdr:to>
      <xdr:col>36</xdr:col>
      <xdr:colOff>165100</xdr:colOff>
      <xdr:row>36</xdr:row>
      <xdr:rowOff>138270</xdr:rowOff>
    </xdr:to>
    <xdr:sp macro="" textlink="">
      <xdr:nvSpPr>
        <xdr:cNvPr id="319" name="楕円 318"/>
        <xdr:cNvSpPr/>
      </xdr:nvSpPr>
      <xdr:spPr>
        <a:xfrm>
          <a:off x="6921500" y="62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129397</xdr:rowOff>
    </xdr:from>
    <xdr:ext cx="534377" cy="259045"/>
    <xdr:sp macro="" textlink="">
      <xdr:nvSpPr>
        <xdr:cNvPr id="320" name="テキスト ボックス 319"/>
        <xdr:cNvSpPr txBox="1"/>
      </xdr:nvSpPr>
      <xdr:spPr>
        <a:xfrm>
          <a:off x="6705111" y="630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59835</xdr:rowOff>
    </xdr:from>
    <xdr:to>
      <xdr:col>54</xdr:col>
      <xdr:colOff>189865</xdr:colOff>
      <xdr:row>58</xdr:row>
      <xdr:rowOff>105928</xdr:rowOff>
    </xdr:to>
    <xdr:cxnSp macro="">
      <xdr:nvCxnSpPr>
        <xdr:cNvPr id="344" name="直線コネクタ 343"/>
        <xdr:cNvCxnSpPr/>
      </xdr:nvCxnSpPr>
      <xdr:spPr>
        <a:xfrm flipV="1">
          <a:off x="10475595" y="8632335"/>
          <a:ext cx="1270" cy="1417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109755</xdr:rowOff>
    </xdr:from>
    <xdr:ext cx="534377" cy="259045"/>
    <xdr:sp macro="" textlink="">
      <xdr:nvSpPr>
        <xdr:cNvPr id="345" name="普通建設事業費最小値テキスト"/>
        <xdr:cNvSpPr txBox="1"/>
      </xdr:nvSpPr>
      <xdr:spPr>
        <a:xfrm>
          <a:off x="10528300" y="1005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105928</xdr:rowOff>
    </xdr:from>
    <xdr:to>
      <xdr:col>55</xdr:col>
      <xdr:colOff>88900</xdr:colOff>
      <xdr:row>58</xdr:row>
      <xdr:rowOff>105928</xdr:rowOff>
    </xdr:to>
    <xdr:cxnSp macro="">
      <xdr:nvCxnSpPr>
        <xdr:cNvPr id="346" name="直線コネクタ 345"/>
        <xdr:cNvCxnSpPr/>
      </xdr:nvCxnSpPr>
      <xdr:spPr>
        <a:xfrm>
          <a:off x="10388600" y="10050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6512</xdr:rowOff>
    </xdr:from>
    <xdr:ext cx="599010" cy="259045"/>
    <xdr:sp macro="" textlink="">
      <xdr:nvSpPr>
        <xdr:cNvPr id="347" name="普通建設事業費最大値テキスト"/>
        <xdr:cNvSpPr txBox="1"/>
      </xdr:nvSpPr>
      <xdr:spPr>
        <a:xfrm>
          <a:off x="10528300" y="8407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59835</xdr:rowOff>
    </xdr:from>
    <xdr:to>
      <xdr:col>55</xdr:col>
      <xdr:colOff>88900</xdr:colOff>
      <xdr:row>50</xdr:row>
      <xdr:rowOff>59835</xdr:rowOff>
    </xdr:to>
    <xdr:cxnSp macro="">
      <xdr:nvCxnSpPr>
        <xdr:cNvPr id="348" name="直線コネクタ 347"/>
        <xdr:cNvCxnSpPr/>
      </xdr:nvCxnSpPr>
      <xdr:spPr>
        <a:xfrm>
          <a:off x="10388600" y="863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141735</xdr:rowOff>
    </xdr:from>
    <xdr:to>
      <xdr:col>55</xdr:col>
      <xdr:colOff>0</xdr:colOff>
      <xdr:row>56</xdr:row>
      <xdr:rowOff>12621</xdr:rowOff>
    </xdr:to>
    <xdr:cxnSp macro="">
      <xdr:nvCxnSpPr>
        <xdr:cNvPr id="349" name="直線コネクタ 348"/>
        <xdr:cNvCxnSpPr/>
      </xdr:nvCxnSpPr>
      <xdr:spPr>
        <a:xfrm>
          <a:off x="9639300" y="9228585"/>
          <a:ext cx="838200" cy="385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144723</xdr:rowOff>
    </xdr:from>
    <xdr:ext cx="534377" cy="259045"/>
    <xdr:sp macro="" textlink="">
      <xdr:nvSpPr>
        <xdr:cNvPr id="350" name="普通建設事業費平均値テキスト"/>
        <xdr:cNvSpPr txBox="1"/>
      </xdr:nvSpPr>
      <xdr:spPr>
        <a:xfrm>
          <a:off x="10528300" y="9574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166296</xdr:rowOff>
    </xdr:from>
    <xdr:to>
      <xdr:col>55</xdr:col>
      <xdr:colOff>50800</xdr:colOff>
      <xdr:row>56</xdr:row>
      <xdr:rowOff>96446</xdr:rowOff>
    </xdr:to>
    <xdr:sp macro="" textlink="">
      <xdr:nvSpPr>
        <xdr:cNvPr id="351" name="フローチャート: 判断 350"/>
        <xdr:cNvSpPr/>
      </xdr:nvSpPr>
      <xdr:spPr>
        <a:xfrm>
          <a:off x="10426700" y="959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141735</xdr:rowOff>
    </xdr:from>
    <xdr:to>
      <xdr:col>50</xdr:col>
      <xdr:colOff>114300</xdr:colOff>
      <xdr:row>56</xdr:row>
      <xdr:rowOff>59728</xdr:rowOff>
    </xdr:to>
    <xdr:cxnSp macro="">
      <xdr:nvCxnSpPr>
        <xdr:cNvPr id="352" name="直線コネクタ 351"/>
        <xdr:cNvCxnSpPr/>
      </xdr:nvCxnSpPr>
      <xdr:spPr>
        <a:xfrm flipV="1">
          <a:off x="8750300" y="9228585"/>
          <a:ext cx="889000" cy="432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166677</xdr:rowOff>
    </xdr:from>
    <xdr:to>
      <xdr:col>50</xdr:col>
      <xdr:colOff>165100</xdr:colOff>
      <xdr:row>56</xdr:row>
      <xdr:rowOff>96827</xdr:rowOff>
    </xdr:to>
    <xdr:sp macro="" textlink="">
      <xdr:nvSpPr>
        <xdr:cNvPr id="353" name="フローチャート: 判断 352"/>
        <xdr:cNvSpPr/>
      </xdr:nvSpPr>
      <xdr:spPr>
        <a:xfrm>
          <a:off x="9588500" y="959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87954</xdr:rowOff>
    </xdr:from>
    <xdr:ext cx="534377" cy="259045"/>
    <xdr:sp macro="" textlink="">
      <xdr:nvSpPr>
        <xdr:cNvPr id="354" name="テキスト ボックス 353"/>
        <xdr:cNvSpPr txBox="1"/>
      </xdr:nvSpPr>
      <xdr:spPr>
        <a:xfrm>
          <a:off x="9372111" y="968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59728</xdr:rowOff>
    </xdr:from>
    <xdr:to>
      <xdr:col>45</xdr:col>
      <xdr:colOff>177800</xdr:colOff>
      <xdr:row>57</xdr:row>
      <xdr:rowOff>20554</xdr:rowOff>
    </xdr:to>
    <xdr:cxnSp macro="">
      <xdr:nvCxnSpPr>
        <xdr:cNvPr id="355" name="直線コネクタ 354"/>
        <xdr:cNvCxnSpPr/>
      </xdr:nvCxnSpPr>
      <xdr:spPr>
        <a:xfrm flipV="1">
          <a:off x="7861300" y="9660928"/>
          <a:ext cx="889000" cy="13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150096</xdr:rowOff>
    </xdr:from>
    <xdr:to>
      <xdr:col>46</xdr:col>
      <xdr:colOff>38100</xdr:colOff>
      <xdr:row>56</xdr:row>
      <xdr:rowOff>80246</xdr:rowOff>
    </xdr:to>
    <xdr:sp macro="" textlink="">
      <xdr:nvSpPr>
        <xdr:cNvPr id="356" name="フローチャート: 判断 355"/>
        <xdr:cNvSpPr/>
      </xdr:nvSpPr>
      <xdr:spPr>
        <a:xfrm>
          <a:off x="8699500" y="957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96773</xdr:rowOff>
    </xdr:from>
    <xdr:ext cx="534377" cy="259045"/>
    <xdr:sp macro="" textlink="">
      <xdr:nvSpPr>
        <xdr:cNvPr id="357" name="テキスト ボックス 356"/>
        <xdr:cNvSpPr txBox="1"/>
      </xdr:nvSpPr>
      <xdr:spPr>
        <a:xfrm>
          <a:off x="8483111" y="93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139563</xdr:rowOff>
    </xdr:from>
    <xdr:to>
      <xdr:col>41</xdr:col>
      <xdr:colOff>50800</xdr:colOff>
      <xdr:row>57</xdr:row>
      <xdr:rowOff>20554</xdr:rowOff>
    </xdr:to>
    <xdr:cxnSp macro="">
      <xdr:nvCxnSpPr>
        <xdr:cNvPr id="358" name="直線コネクタ 357"/>
        <xdr:cNvCxnSpPr/>
      </xdr:nvCxnSpPr>
      <xdr:spPr>
        <a:xfrm>
          <a:off x="6972300" y="9740763"/>
          <a:ext cx="889000" cy="5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30188</xdr:rowOff>
    </xdr:from>
    <xdr:to>
      <xdr:col>41</xdr:col>
      <xdr:colOff>101600</xdr:colOff>
      <xdr:row>55</xdr:row>
      <xdr:rowOff>131788</xdr:rowOff>
    </xdr:to>
    <xdr:sp macro="" textlink="">
      <xdr:nvSpPr>
        <xdr:cNvPr id="359" name="フローチャート: 判断 358"/>
        <xdr:cNvSpPr/>
      </xdr:nvSpPr>
      <xdr:spPr>
        <a:xfrm>
          <a:off x="7810500" y="945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148315</xdr:rowOff>
    </xdr:from>
    <xdr:ext cx="534377" cy="259045"/>
    <xdr:sp macro="" textlink="">
      <xdr:nvSpPr>
        <xdr:cNvPr id="360" name="テキスト ボックス 359"/>
        <xdr:cNvSpPr txBox="1"/>
      </xdr:nvSpPr>
      <xdr:spPr>
        <a:xfrm>
          <a:off x="7594111" y="923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112187</xdr:rowOff>
    </xdr:from>
    <xdr:to>
      <xdr:col>36</xdr:col>
      <xdr:colOff>165100</xdr:colOff>
      <xdr:row>56</xdr:row>
      <xdr:rowOff>42337</xdr:rowOff>
    </xdr:to>
    <xdr:sp macro="" textlink="">
      <xdr:nvSpPr>
        <xdr:cNvPr id="361" name="フローチャート: 判断 360"/>
        <xdr:cNvSpPr/>
      </xdr:nvSpPr>
      <xdr:spPr>
        <a:xfrm>
          <a:off x="6921500" y="95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58864</xdr:rowOff>
    </xdr:from>
    <xdr:ext cx="534377" cy="259045"/>
    <xdr:sp macro="" textlink="">
      <xdr:nvSpPr>
        <xdr:cNvPr id="362" name="テキスト ボックス 361"/>
        <xdr:cNvSpPr txBox="1"/>
      </xdr:nvSpPr>
      <xdr:spPr>
        <a:xfrm>
          <a:off x="6705111" y="931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133271</xdr:rowOff>
    </xdr:from>
    <xdr:to>
      <xdr:col>55</xdr:col>
      <xdr:colOff>50800</xdr:colOff>
      <xdr:row>56</xdr:row>
      <xdr:rowOff>63421</xdr:rowOff>
    </xdr:to>
    <xdr:sp macro="" textlink="">
      <xdr:nvSpPr>
        <xdr:cNvPr id="368" name="楕円 367"/>
        <xdr:cNvSpPr/>
      </xdr:nvSpPr>
      <xdr:spPr>
        <a:xfrm>
          <a:off x="10426700" y="956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156148</xdr:rowOff>
    </xdr:from>
    <xdr:ext cx="534377" cy="259045"/>
    <xdr:sp macro="" textlink="">
      <xdr:nvSpPr>
        <xdr:cNvPr id="369" name="普通建設事業費該当値テキスト"/>
        <xdr:cNvSpPr txBox="1"/>
      </xdr:nvSpPr>
      <xdr:spPr>
        <a:xfrm>
          <a:off x="10528300" y="9414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90935</xdr:rowOff>
    </xdr:from>
    <xdr:to>
      <xdr:col>50</xdr:col>
      <xdr:colOff>165100</xdr:colOff>
      <xdr:row>54</xdr:row>
      <xdr:rowOff>21085</xdr:rowOff>
    </xdr:to>
    <xdr:sp macro="" textlink="">
      <xdr:nvSpPr>
        <xdr:cNvPr id="370" name="楕円 369"/>
        <xdr:cNvSpPr/>
      </xdr:nvSpPr>
      <xdr:spPr>
        <a:xfrm>
          <a:off x="9588500" y="917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37612</xdr:rowOff>
    </xdr:from>
    <xdr:ext cx="599010" cy="259045"/>
    <xdr:sp macro="" textlink="">
      <xdr:nvSpPr>
        <xdr:cNvPr id="371" name="テキスト ボックス 370"/>
        <xdr:cNvSpPr txBox="1"/>
      </xdr:nvSpPr>
      <xdr:spPr>
        <a:xfrm>
          <a:off x="9339795" y="895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8928</xdr:rowOff>
    </xdr:from>
    <xdr:to>
      <xdr:col>46</xdr:col>
      <xdr:colOff>38100</xdr:colOff>
      <xdr:row>56</xdr:row>
      <xdr:rowOff>110528</xdr:rowOff>
    </xdr:to>
    <xdr:sp macro="" textlink="">
      <xdr:nvSpPr>
        <xdr:cNvPr id="372" name="楕円 371"/>
        <xdr:cNvSpPr/>
      </xdr:nvSpPr>
      <xdr:spPr>
        <a:xfrm>
          <a:off x="8699500" y="961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101655</xdr:rowOff>
    </xdr:from>
    <xdr:ext cx="534377" cy="259045"/>
    <xdr:sp macro="" textlink="">
      <xdr:nvSpPr>
        <xdr:cNvPr id="373" name="テキスト ボックス 372"/>
        <xdr:cNvSpPr txBox="1"/>
      </xdr:nvSpPr>
      <xdr:spPr>
        <a:xfrm>
          <a:off x="8483111" y="970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141204</xdr:rowOff>
    </xdr:from>
    <xdr:to>
      <xdr:col>41</xdr:col>
      <xdr:colOff>101600</xdr:colOff>
      <xdr:row>57</xdr:row>
      <xdr:rowOff>71354</xdr:rowOff>
    </xdr:to>
    <xdr:sp macro="" textlink="">
      <xdr:nvSpPr>
        <xdr:cNvPr id="374" name="楕円 373"/>
        <xdr:cNvSpPr/>
      </xdr:nvSpPr>
      <xdr:spPr>
        <a:xfrm>
          <a:off x="7810500" y="974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62481</xdr:rowOff>
    </xdr:from>
    <xdr:ext cx="534377" cy="259045"/>
    <xdr:sp macro="" textlink="">
      <xdr:nvSpPr>
        <xdr:cNvPr id="375" name="テキスト ボックス 374"/>
        <xdr:cNvSpPr txBox="1"/>
      </xdr:nvSpPr>
      <xdr:spPr>
        <a:xfrm>
          <a:off x="7594111" y="983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88763</xdr:rowOff>
    </xdr:from>
    <xdr:to>
      <xdr:col>36</xdr:col>
      <xdr:colOff>165100</xdr:colOff>
      <xdr:row>57</xdr:row>
      <xdr:rowOff>18913</xdr:rowOff>
    </xdr:to>
    <xdr:sp macro="" textlink="">
      <xdr:nvSpPr>
        <xdr:cNvPr id="376" name="楕円 375"/>
        <xdr:cNvSpPr/>
      </xdr:nvSpPr>
      <xdr:spPr>
        <a:xfrm>
          <a:off x="6921500" y="968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10040</xdr:rowOff>
    </xdr:from>
    <xdr:ext cx="534377" cy="259045"/>
    <xdr:sp macro="" textlink="">
      <xdr:nvSpPr>
        <xdr:cNvPr id="377" name="テキスト ボックス 376"/>
        <xdr:cNvSpPr txBox="1"/>
      </xdr:nvSpPr>
      <xdr:spPr>
        <a:xfrm>
          <a:off x="6705111" y="978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2573</xdr:rowOff>
    </xdr:from>
    <xdr:to>
      <xdr:col>54</xdr:col>
      <xdr:colOff>189865</xdr:colOff>
      <xdr:row>79</xdr:row>
      <xdr:rowOff>98879</xdr:rowOff>
    </xdr:to>
    <xdr:cxnSp macro="">
      <xdr:nvCxnSpPr>
        <xdr:cNvPr id="403" name="直線コネクタ 402"/>
        <xdr:cNvCxnSpPr/>
      </xdr:nvCxnSpPr>
      <xdr:spPr>
        <a:xfrm flipV="1">
          <a:off x="10475595" y="12175523"/>
          <a:ext cx="1270" cy="1467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4"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120700</xdr:rowOff>
    </xdr:from>
    <xdr:ext cx="534377" cy="259045"/>
    <xdr:sp macro="" textlink="">
      <xdr:nvSpPr>
        <xdr:cNvPr id="406" name="普通建設事業費 （ うち新規整備　）最大値テキスト"/>
        <xdr:cNvSpPr txBox="1"/>
      </xdr:nvSpPr>
      <xdr:spPr>
        <a:xfrm>
          <a:off x="10528300" y="1195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2573</xdr:rowOff>
    </xdr:from>
    <xdr:to>
      <xdr:col>55</xdr:col>
      <xdr:colOff>88900</xdr:colOff>
      <xdr:row>71</xdr:row>
      <xdr:rowOff>2573</xdr:rowOff>
    </xdr:to>
    <xdr:cxnSp macro="">
      <xdr:nvCxnSpPr>
        <xdr:cNvPr id="407" name="直線コネクタ 406"/>
        <xdr:cNvCxnSpPr/>
      </xdr:nvCxnSpPr>
      <xdr:spPr>
        <a:xfrm>
          <a:off x="10388600" y="12175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31245</xdr:rowOff>
    </xdr:from>
    <xdr:to>
      <xdr:col>55</xdr:col>
      <xdr:colOff>0</xdr:colOff>
      <xdr:row>77</xdr:row>
      <xdr:rowOff>117689</xdr:rowOff>
    </xdr:to>
    <xdr:cxnSp macro="">
      <xdr:nvCxnSpPr>
        <xdr:cNvPr id="408" name="直線コネクタ 407"/>
        <xdr:cNvCxnSpPr/>
      </xdr:nvCxnSpPr>
      <xdr:spPr>
        <a:xfrm>
          <a:off x="9639300" y="12718545"/>
          <a:ext cx="838200" cy="60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48386</xdr:rowOff>
    </xdr:from>
    <xdr:ext cx="534377" cy="259045"/>
    <xdr:sp macro="" textlink="">
      <xdr:nvSpPr>
        <xdr:cNvPr id="409" name="普通建設事業費 （ うち新規整備　）平均値テキスト"/>
        <xdr:cNvSpPr txBox="1"/>
      </xdr:nvSpPr>
      <xdr:spPr>
        <a:xfrm>
          <a:off x="10528300" y="13250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69959</xdr:rowOff>
    </xdr:from>
    <xdr:to>
      <xdr:col>55</xdr:col>
      <xdr:colOff>50800</xdr:colOff>
      <xdr:row>78</xdr:row>
      <xdr:rowOff>109</xdr:rowOff>
    </xdr:to>
    <xdr:sp macro="" textlink="">
      <xdr:nvSpPr>
        <xdr:cNvPr id="410" name="フローチャート: 判断 409"/>
        <xdr:cNvSpPr/>
      </xdr:nvSpPr>
      <xdr:spPr>
        <a:xfrm>
          <a:off x="10426700" y="1327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31245</xdr:rowOff>
    </xdr:from>
    <xdr:to>
      <xdr:col>50</xdr:col>
      <xdr:colOff>114300</xdr:colOff>
      <xdr:row>76</xdr:row>
      <xdr:rowOff>90436</xdr:rowOff>
    </xdr:to>
    <xdr:cxnSp macro="">
      <xdr:nvCxnSpPr>
        <xdr:cNvPr id="411" name="直線コネクタ 410"/>
        <xdr:cNvCxnSpPr/>
      </xdr:nvCxnSpPr>
      <xdr:spPr>
        <a:xfrm flipV="1">
          <a:off x="8750300" y="12718545"/>
          <a:ext cx="889000" cy="40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29676</xdr:rowOff>
    </xdr:from>
    <xdr:to>
      <xdr:col>50</xdr:col>
      <xdr:colOff>165100</xdr:colOff>
      <xdr:row>77</xdr:row>
      <xdr:rowOff>131276</xdr:rowOff>
    </xdr:to>
    <xdr:sp macro="" textlink="">
      <xdr:nvSpPr>
        <xdr:cNvPr id="412" name="フローチャート: 判断 411"/>
        <xdr:cNvSpPr/>
      </xdr:nvSpPr>
      <xdr:spPr>
        <a:xfrm>
          <a:off x="9588500" y="1323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122403</xdr:rowOff>
    </xdr:from>
    <xdr:ext cx="534377" cy="259045"/>
    <xdr:sp macro="" textlink="">
      <xdr:nvSpPr>
        <xdr:cNvPr id="413" name="テキスト ボックス 412"/>
        <xdr:cNvSpPr txBox="1"/>
      </xdr:nvSpPr>
      <xdr:spPr>
        <a:xfrm>
          <a:off x="9372111" y="1332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90436</xdr:rowOff>
    </xdr:from>
    <xdr:to>
      <xdr:col>45</xdr:col>
      <xdr:colOff>177800</xdr:colOff>
      <xdr:row>76</xdr:row>
      <xdr:rowOff>131046</xdr:rowOff>
    </xdr:to>
    <xdr:cxnSp macro="">
      <xdr:nvCxnSpPr>
        <xdr:cNvPr id="414" name="直線コネクタ 413"/>
        <xdr:cNvCxnSpPr/>
      </xdr:nvCxnSpPr>
      <xdr:spPr>
        <a:xfrm flipV="1">
          <a:off x="7861300" y="13120636"/>
          <a:ext cx="889000" cy="4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63117</xdr:rowOff>
    </xdr:from>
    <xdr:to>
      <xdr:col>46</xdr:col>
      <xdr:colOff>38100</xdr:colOff>
      <xdr:row>76</xdr:row>
      <xdr:rowOff>164717</xdr:rowOff>
    </xdr:to>
    <xdr:sp macro="" textlink="">
      <xdr:nvSpPr>
        <xdr:cNvPr id="415" name="フローチャート: 判断 414"/>
        <xdr:cNvSpPr/>
      </xdr:nvSpPr>
      <xdr:spPr>
        <a:xfrm>
          <a:off x="8699500" y="130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155844</xdr:rowOff>
    </xdr:from>
    <xdr:ext cx="534377" cy="259045"/>
    <xdr:sp macro="" textlink="">
      <xdr:nvSpPr>
        <xdr:cNvPr id="416" name="テキスト ボックス 415"/>
        <xdr:cNvSpPr txBox="1"/>
      </xdr:nvSpPr>
      <xdr:spPr>
        <a:xfrm>
          <a:off x="8483111" y="1318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74319</xdr:rowOff>
    </xdr:from>
    <xdr:to>
      <xdr:col>41</xdr:col>
      <xdr:colOff>101600</xdr:colOff>
      <xdr:row>76</xdr:row>
      <xdr:rowOff>4468</xdr:rowOff>
    </xdr:to>
    <xdr:sp macro="" textlink="">
      <xdr:nvSpPr>
        <xdr:cNvPr id="417" name="フローチャート: 判断 416"/>
        <xdr:cNvSpPr/>
      </xdr:nvSpPr>
      <xdr:spPr>
        <a:xfrm>
          <a:off x="7810500" y="129330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20996</xdr:rowOff>
    </xdr:from>
    <xdr:ext cx="534377" cy="259045"/>
    <xdr:sp macro="" textlink="">
      <xdr:nvSpPr>
        <xdr:cNvPr id="418" name="テキスト ボックス 417"/>
        <xdr:cNvSpPr txBox="1"/>
      </xdr:nvSpPr>
      <xdr:spPr>
        <a:xfrm>
          <a:off x="7594111" y="1270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66889</xdr:rowOff>
    </xdr:from>
    <xdr:to>
      <xdr:col>55</xdr:col>
      <xdr:colOff>50800</xdr:colOff>
      <xdr:row>77</xdr:row>
      <xdr:rowOff>168489</xdr:rowOff>
    </xdr:to>
    <xdr:sp macro="" textlink="">
      <xdr:nvSpPr>
        <xdr:cNvPr id="424" name="楕円 423"/>
        <xdr:cNvSpPr/>
      </xdr:nvSpPr>
      <xdr:spPr>
        <a:xfrm>
          <a:off x="10426700" y="132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89766</xdr:rowOff>
    </xdr:from>
    <xdr:ext cx="534377" cy="259045"/>
    <xdr:sp macro="" textlink="">
      <xdr:nvSpPr>
        <xdr:cNvPr id="425" name="普通建設事業費 （ うち新規整備　）該当値テキスト"/>
        <xdr:cNvSpPr txBox="1"/>
      </xdr:nvSpPr>
      <xdr:spPr>
        <a:xfrm>
          <a:off x="10528300" y="1311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151895</xdr:rowOff>
    </xdr:from>
    <xdr:to>
      <xdr:col>50</xdr:col>
      <xdr:colOff>165100</xdr:colOff>
      <xdr:row>74</xdr:row>
      <xdr:rowOff>82045</xdr:rowOff>
    </xdr:to>
    <xdr:sp macro="" textlink="">
      <xdr:nvSpPr>
        <xdr:cNvPr id="426" name="楕円 425"/>
        <xdr:cNvSpPr/>
      </xdr:nvSpPr>
      <xdr:spPr>
        <a:xfrm>
          <a:off x="9588500" y="1266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98572</xdr:rowOff>
    </xdr:from>
    <xdr:ext cx="534377" cy="259045"/>
    <xdr:sp macro="" textlink="">
      <xdr:nvSpPr>
        <xdr:cNvPr id="427" name="テキスト ボックス 426"/>
        <xdr:cNvSpPr txBox="1"/>
      </xdr:nvSpPr>
      <xdr:spPr>
        <a:xfrm>
          <a:off x="9372111" y="1244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39636</xdr:rowOff>
    </xdr:from>
    <xdr:to>
      <xdr:col>46</xdr:col>
      <xdr:colOff>38100</xdr:colOff>
      <xdr:row>76</xdr:row>
      <xdr:rowOff>141236</xdr:rowOff>
    </xdr:to>
    <xdr:sp macro="" textlink="">
      <xdr:nvSpPr>
        <xdr:cNvPr id="428" name="楕円 427"/>
        <xdr:cNvSpPr/>
      </xdr:nvSpPr>
      <xdr:spPr>
        <a:xfrm>
          <a:off x="8699500" y="1306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157763</xdr:rowOff>
    </xdr:from>
    <xdr:ext cx="534377" cy="259045"/>
    <xdr:sp macro="" textlink="">
      <xdr:nvSpPr>
        <xdr:cNvPr id="429" name="テキスト ボックス 428"/>
        <xdr:cNvSpPr txBox="1"/>
      </xdr:nvSpPr>
      <xdr:spPr>
        <a:xfrm>
          <a:off x="8483111" y="1284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80246</xdr:rowOff>
    </xdr:from>
    <xdr:to>
      <xdr:col>41</xdr:col>
      <xdr:colOff>101600</xdr:colOff>
      <xdr:row>77</xdr:row>
      <xdr:rowOff>10396</xdr:rowOff>
    </xdr:to>
    <xdr:sp macro="" textlink="">
      <xdr:nvSpPr>
        <xdr:cNvPr id="430" name="楕円 429"/>
        <xdr:cNvSpPr/>
      </xdr:nvSpPr>
      <xdr:spPr>
        <a:xfrm>
          <a:off x="7810500" y="1311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1523</xdr:rowOff>
    </xdr:from>
    <xdr:ext cx="534377" cy="259045"/>
    <xdr:sp macro="" textlink="">
      <xdr:nvSpPr>
        <xdr:cNvPr id="431" name="テキスト ボックス 430"/>
        <xdr:cNvSpPr txBox="1"/>
      </xdr:nvSpPr>
      <xdr:spPr>
        <a:xfrm>
          <a:off x="7594111" y="1320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5" name="テキスト ボックス 444"/>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19923</xdr:rowOff>
    </xdr:from>
    <xdr:to>
      <xdr:col>54</xdr:col>
      <xdr:colOff>189865</xdr:colOff>
      <xdr:row>98</xdr:row>
      <xdr:rowOff>66109</xdr:rowOff>
    </xdr:to>
    <xdr:cxnSp macro="">
      <xdr:nvCxnSpPr>
        <xdr:cNvPr id="453" name="直線コネクタ 452"/>
        <xdr:cNvCxnSpPr/>
      </xdr:nvCxnSpPr>
      <xdr:spPr>
        <a:xfrm flipV="1">
          <a:off x="10475595" y="15450423"/>
          <a:ext cx="1270" cy="1417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69936</xdr:rowOff>
    </xdr:from>
    <xdr:ext cx="469744" cy="259045"/>
    <xdr:sp macro="" textlink="">
      <xdr:nvSpPr>
        <xdr:cNvPr id="454" name="普通建設事業費 （ うち更新整備　）最小値テキスト"/>
        <xdr:cNvSpPr txBox="1"/>
      </xdr:nvSpPr>
      <xdr:spPr>
        <a:xfrm>
          <a:off x="10528300" y="1687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66109</xdr:rowOff>
    </xdr:from>
    <xdr:to>
      <xdr:col>55</xdr:col>
      <xdr:colOff>88900</xdr:colOff>
      <xdr:row>98</xdr:row>
      <xdr:rowOff>66109</xdr:rowOff>
    </xdr:to>
    <xdr:cxnSp macro="">
      <xdr:nvCxnSpPr>
        <xdr:cNvPr id="455" name="直線コネクタ 454"/>
        <xdr:cNvCxnSpPr/>
      </xdr:nvCxnSpPr>
      <xdr:spPr>
        <a:xfrm>
          <a:off x="10388600" y="16868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138050</xdr:rowOff>
    </xdr:from>
    <xdr:ext cx="599010" cy="259045"/>
    <xdr:sp macro="" textlink="">
      <xdr:nvSpPr>
        <xdr:cNvPr id="456" name="普通建設事業費 （ うち更新整備　）最大値テキスト"/>
        <xdr:cNvSpPr txBox="1"/>
      </xdr:nvSpPr>
      <xdr:spPr>
        <a:xfrm>
          <a:off x="10528300" y="1522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19923</xdr:rowOff>
    </xdr:from>
    <xdr:to>
      <xdr:col>55</xdr:col>
      <xdr:colOff>88900</xdr:colOff>
      <xdr:row>90</xdr:row>
      <xdr:rowOff>19923</xdr:rowOff>
    </xdr:to>
    <xdr:cxnSp macro="">
      <xdr:nvCxnSpPr>
        <xdr:cNvPr id="457" name="直線コネクタ 456"/>
        <xdr:cNvCxnSpPr/>
      </xdr:nvCxnSpPr>
      <xdr:spPr>
        <a:xfrm>
          <a:off x="10388600" y="1545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88192</xdr:rowOff>
    </xdr:from>
    <xdr:to>
      <xdr:col>55</xdr:col>
      <xdr:colOff>0</xdr:colOff>
      <xdr:row>97</xdr:row>
      <xdr:rowOff>153370</xdr:rowOff>
    </xdr:to>
    <xdr:cxnSp macro="">
      <xdr:nvCxnSpPr>
        <xdr:cNvPr id="458" name="直線コネクタ 457"/>
        <xdr:cNvCxnSpPr/>
      </xdr:nvCxnSpPr>
      <xdr:spPr>
        <a:xfrm flipV="1">
          <a:off x="9639300" y="16547392"/>
          <a:ext cx="838200" cy="23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69558</xdr:rowOff>
    </xdr:from>
    <xdr:ext cx="534377" cy="259045"/>
    <xdr:sp macro="" textlink="">
      <xdr:nvSpPr>
        <xdr:cNvPr id="459" name="普通建設事業費 （ うち更新整備　）平均値テキスト"/>
        <xdr:cNvSpPr txBox="1"/>
      </xdr:nvSpPr>
      <xdr:spPr>
        <a:xfrm>
          <a:off x="10528300" y="165287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91131</xdr:rowOff>
    </xdr:from>
    <xdr:to>
      <xdr:col>55</xdr:col>
      <xdr:colOff>50800</xdr:colOff>
      <xdr:row>97</xdr:row>
      <xdr:rowOff>21281</xdr:rowOff>
    </xdr:to>
    <xdr:sp macro="" textlink="">
      <xdr:nvSpPr>
        <xdr:cNvPr id="460" name="フローチャート: 判断 459"/>
        <xdr:cNvSpPr/>
      </xdr:nvSpPr>
      <xdr:spPr>
        <a:xfrm>
          <a:off x="10426700" y="16550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55868</xdr:rowOff>
    </xdr:from>
    <xdr:to>
      <xdr:col>50</xdr:col>
      <xdr:colOff>114300</xdr:colOff>
      <xdr:row>97</xdr:row>
      <xdr:rowOff>153370</xdr:rowOff>
    </xdr:to>
    <xdr:cxnSp macro="">
      <xdr:nvCxnSpPr>
        <xdr:cNvPr id="461" name="直線コネクタ 460"/>
        <xdr:cNvCxnSpPr/>
      </xdr:nvCxnSpPr>
      <xdr:spPr>
        <a:xfrm>
          <a:off x="8750300" y="16686518"/>
          <a:ext cx="889000" cy="97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123090</xdr:rowOff>
    </xdr:from>
    <xdr:to>
      <xdr:col>50</xdr:col>
      <xdr:colOff>165100</xdr:colOff>
      <xdr:row>97</xdr:row>
      <xdr:rowOff>53240</xdr:rowOff>
    </xdr:to>
    <xdr:sp macro="" textlink="">
      <xdr:nvSpPr>
        <xdr:cNvPr id="462" name="フローチャート: 判断 461"/>
        <xdr:cNvSpPr/>
      </xdr:nvSpPr>
      <xdr:spPr>
        <a:xfrm>
          <a:off x="9588500" y="1658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69767</xdr:rowOff>
    </xdr:from>
    <xdr:ext cx="534377" cy="259045"/>
    <xdr:sp macro="" textlink="">
      <xdr:nvSpPr>
        <xdr:cNvPr id="463" name="テキスト ボックス 462"/>
        <xdr:cNvSpPr txBox="1"/>
      </xdr:nvSpPr>
      <xdr:spPr>
        <a:xfrm>
          <a:off x="9372111" y="1635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55868</xdr:rowOff>
    </xdr:from>
    <xdr:to>
      <xdr:col>45</xdr:col>
      <xdr:colOff>177800</xdr:colOff>
      <xdr:row>98</xdr:row>
      <xdr:rowOff>26434</xdr:rowOff>
    </xdr:to>
    <xdr:cxnSp macro="">
      <xdr:nvCxnSpPr>
        <xdr:cNvPr id="464" name="直線コネクタ 463"/>
        <xdr:cNvCxnSpPr/>
      </xdr:nvCxnSpPr>
      <xdr:spPr>
        <a:xfrm flipV="1">
          <a:off x="7861300" y="16686518"/>
          <a:ext cx="889000" cy="14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4017</xdr:rowOff>
    </xdr:from>
    <xdr:to>
      <xdr:col>46</xdr:col>
      <xdr:colOff>38100</xdr:colOff>
      <xdr:row>97</xdr:row>
      <xdr:rowOff>105617</xdr:rowOff>
    </xdr:to>
    <xdr:sp macro="" textlink="">
      <xdr:nvSpPr>
        <xdr:cNvPr id="465" name="フローチャート: 判断 464"/>
        <xdr:cNvSpPr/>
      </xdr:nvSpPr>
      <xdr:spPr>
        <a:xfrm>
          <a:off x="8699500" y="1663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122144</xdr:rowOff>
    </xdr:from>
    <xdr:ext cx="534377" cy="259045"/>
    <xdr:sp macro="" textlink="">
      <xdr:nvSpPr>
        <xdr:cNvPr id="466" name="テキスト ボックス 465"/>
        <xdr:cNvSpPr txBox="1"/>
      </xdr:nvSpPr>
      <xdr:spPr>
        <a:xfrm>
          <a:off x="8483111" y="1640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142301</xdr:rowOff>
    </xdr:from>
    <xdr:to>
      <xdr:col>41</xdr:col>
      <xdr:colOff>101600</xdr:colOff>
      <xdr:row>97</xdr:row>
      <xdr:rowOff>72451</xdr:rowOff>
    </xdr:to>
    <xdr:sp macro="" textlink="">
      <xdr:nvSpPr>
        <xdr:cNvPr id="467" name="フローチャート: 判断 466"/>
        <xdr:cNvSpPr/>
      </xdr:nvSpPr>
      <xdr:spPr>
        <a:xfrm>
          <a:off x="7810500" y="1660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88978</xdr:rowOff>
    </xdr:from>
    <xdr:ext cx="534377" cy="259045"/>
    <xdr:sp macro="" textlink="">
      <xdr:nvSpPr>
        <xdr:cNvPr id="468" name="テキスト ボックス 467"/>
        <xdr:cNvSpPr txBox="1"/>
      </xdr:nvSpPr>
      <xdr:spPr>
        <a:xfrm>
          <a:off x="7594111" y="1637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37392</xdr:rowOff>
    </xdr:from>
    <xdr:to>
      <xdr:col>55</xdr:col>
      <xdr:colOff>50800</xdr:colOff>
      <xdr:row>96</xdr:row>
      <xdr:rowOff>138992</xdr:rowOff>
    </xdr:to>
    <xdr:sp macro="" textlink="">
      <xdr:nvSpPr>
        <xdr:cNvPr id="474" name="楕円 473"/>
        <xdr:cNvSpPr/>
      </xdr:nvSpPr>
      <xdr:spPr>
        <a:xfrm>
          <a:off x="10426700" y="1649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60269</xdr:rowOff>
    </xdr:from>
    <xdr:ext cx="534377" cy="259045"/>
    <xdr:sp macro="" textlink="">
      <xdr:nvSpPr>
        <xdr:cNvPr id="475" name="普通建設事業費 （ うち更新整備　）該当値テキスト"/>
        <xdr:cNvSpPr txBox="1"/>
      </xdr:nvSpPr>
      <xdr:spPr>
        <a:xfrm>
          <a:off x="10528300" y="1634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102570</xdr:rowOff>
    </xdr:from>
    <xdr:to>
      <xdr:col>50</xdr:col>
      <xdr:colOff>165100</xdr:colOff>
      <xdr:row>98</xdr:row>
      <xdr:rowOff>32720</xdr:rowOff>
    </xdr:to>
    <xdr:sp macro="" textlink="">
      <xdr:nvSpPr>
        <xdr:cNvPr id="476" name="楕円 475"/>
        <xdr:cNvSpPr/>
      </xdr:nvSpPr>
      <xdr:spPr>
        <a:xfrm>
          <a:off x="9588500" y="1673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23847</xdr:rowOff>
    </xdr:from>
    <xdr:ext cx="534377" cy="259045"/>
    <xdr:sp macro="" textlink="">
      <xdr:nvSpPr>
        <xdr:cNvPr id="477" name="テキスト ボックス 476"/>
        <xdr:cNvSpPr txBox="1"/>
      </xdr:nvSpPr>
      <xdr:spPr>
        <a:xfrm>
          <a:off x="9372111" y="1682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5068</xdr:rowOff>
    </xdr:from>
    <xdr:to>
      <xdr:col>46</xdr:col>
      <xdr:colOff>38100</xdr:colOff>
      <xdr:row>97</xdr:row>
      <xdr:rowOff>106668</xdr:rowOff>
    </xdr:to>
    <xdr:sp macro="" textlink="">
      <xdr:nvSpPr>
        <xdr:cNvPr id="478" name="楕円 477"/>
        <xdr:cNvSpPr/>
      </xdr:nvSpPr>
      <xdr:spPr>
        <a:xfrm>
          <a:off x="8699500" y="1663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97795</xdr:rowOff>
    </xdr:from>
    <xdr:ext cx="534377" cy="259045"/>
    <xdr:sp macro="" textlink="">
      <xdr:nvSpPr>
        <xdr:cNvPr id="479" name="テキスト ボックス 478"/>
        <xdr:cNvSpPr txBox="1"/>
      </xdr:nvSpPr>
      <xdr:spPr>
        <a:xfrm>
          <a:off x="8483111" y="1672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147084</xdr:rowOff>
    </xdr:from>
    <xdr:to>
      <xdr:col>41</xdr:col>
      <xdr:colOff>101600</xdr:colOff>
      <xdr:row>98</xdr:row>
      <xdr:rowOff>77234</xdr:rowOff>
    </xdr:to>
    <xdr:sp macro="" textlink="">
      <xdr:nvSpPr>
        <xdr:cNvPr id="480" name="楕円 479"/>
        <xdr:cNvSpPr/>
      </xdr:nvSpPr>
      <xdr:spPr>
        <a:xfrm>
          <a:off x="7810500" y="1677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68361</xdr:rowOff>
    </xdr:from>
    <xdr:ext cx="534377" cy="259045"/>
    <xdr:sp macro="" textlink="">
      <xdr:nvSpPr>
        <xdr:cNvPr id="481" name="テキスト ボックス 480"/>
        <xdr:cNvSpPr txBox="1"/>
      </xdr:nvSpPr>
      <xdr:spPr>
        <a:xfrm>
          <a:off x="7594111" y="1687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48551</xdr:rowOff>
    </xdr:from>
    <xdr:to>
      <xdr:col>85</xdr:col>
      <xdr:colOff>126364</xdr:colOff>
      <xdr:row>38</xdr:row>
      <xdr:rowOff>25400</xdr:rowOff>
    </xdr:to>
    <xdr:cxnSp macro="">
      <xdr:nvCxnSpPr>
        <xdr:cNvPr id="501" name="直線コネクタ 500"/>
        <xdr:cNvCxnSpPr/>
      </xdr:nvCxnSpPr>
      <xdr:spPr>
        <a:xfrm flipV="1">
          <a:off x="16317595" y="5363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70643</xdr:rowOff>
    </xdr:from>
    <xdr:ext cx="249299" cy="259045"/>
    <xdr:sp macro="" textlink="">
      <xdr:nvSpPr>
        <xdr:cNvPr id="502" name="災害復旧事業費最小値テキスト"/>
        <xdr:cNvSpPr txBox="1"/>
      </xdr:nvSpPr>
      <xdr:spPr>
        <a:xfrm>
          <a:off x="16370300" y="6585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166678</xdr:rowOff>
    </xdr:from>
    <xdr:ext cx="599010" cy="259045"/>
    <xdr:sp macro="" textlink="">
      <xdr:nvSpPr>
        <xdr:cNvPr id="504" name="災害復旧事業費最大値テキスト"/>
        <xdr:cNvSpPr txBox="1"/>
      </xdr:nvSpPr>
      <xdr:spPr>
        <a:xfrm>
          <a:off x="16370300" y="5138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48551</xdr:rowOff>
    </xdr:from>
    <xdr:to>
      <xdr:col>86</xdr:col>
      <xdr:colOff>25400</xdr:colOff>
      <xdr:row>31</xdr:row>
      <xdr:rowOff>48551</xdr:rowOff>
    </xdr:to>
    <xdr:cxnSp macro="">
      <xdr:nvCxnSpPr>
        <xdr:cNvPr id="505" name="直線コネクタ 504"/>
        <xdr:cNvCxnSpPr/>
      </xdr:nvCxnSpPr>
      <xdr:spPr>
        <a:xfrm>
          <a:off x="16230600" y="5363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06" name="直線コネクタ 505"/>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159543</xdr:rowOff>
    </xdr:from>
    <xdr:ext cx="469744" cy="259045"/>
    <xdr:sp macro="" textlink="">
      <xdr:nvSpPr>
        <xdr:cNvPr id="507" name="災害復旧事業費平均値テキスト"/>
        <xdr:cNvSpPr txBox="1"/>
      </xdr:nvSpPr>
      <xdr:spPr>
        <a:xfrm>
          <a:off x="16370300" y="6331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136666</xdr:rowOff>
    </xdr:from>
    <xdr:to>
      <xdr:col>85</xdr:col>
      <xdr:colOff>177800</xdr:colOff>
      <xdr:row>38</xdr:row>
      <xdr:rowOff>66816</xdr:rowOff>
    </xdr:to>
    <xdr:sp macro="" textlink="">
      <xdr:nvSpPr>
        <xdr:cNvPr id="508" name="フローチャート: 判断 507"/>
        <xdr:cNvSpPr/>
      </xdr:nvSpPr>
      <xdr:spPr>
        <a:xfrm>
          <a:off x="16268700" y="648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09" name="直線コネクタ 508"/>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130797</xdr:rowOff>
    </xdr:from>
    <xdr:to>
      <xdr:col>81</xdr:col>
      <xdr:colOff>101600</xdr:colOff>
      <xdr:row>38</xdr:row>
      <xdr:rowOff>60947</xdr:rowOff>
    </xdr:to>
    <xdr:sp macro="" textlink="">
      <xdr:nvSpPr>
        <xdr:cNvPr id="510" name="フローチャート: 判断 509"/>
        <xdr:cNvSpPr/>
      </xdr:nvSpPr>
      <xdr:spPr>
        <a:xfrm>
          <a:off x="15430500" y="647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77474</xdr:rowOff>
    </xdr:from>
    <xdr:ext cx="469744" cy="259045"/>
    <xdr:sp macro="" textlink="">
      <xdr:nvSpPr>
        <xdr:cNvPr id="511" name="テキスト ボックス 510"/>
        <xdr:cNvSpPr txBox="1"/>
      </xdr:nvSpPr>
      <xdr:spPr>
        <a:xfrm>
          <a:off x="15246428" y="6249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24492</xdr:rowOff>
    </xdr:from>
    <xdr:to>
      <xdr:col>76</xdr:col>
      <xdr:colOff>114300</xdr:colOff>
      <xdr:row>38</xdr:row>
      <xdr:rowOff>25400</xdr:rowOff>
    </xdr:to>
    <xdr:cxnSp macro="">
      <xdr:nvCxnSpPr>
        <xdr:cNvPr id="512" name="直線コネクタ 511"/>
        <xdr:cNvCxnSpPr/>
      </xdr:nvCxnSpPr>
      <xdr:spPr>
        <a:xfrm>
          <a:off x="13703300" y="6539592"/>
          <a:ext cx="889000" cy="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136866</xdr:rowOff>
    </xdr:from>
    <xdr:to>
      <xdr:col>76</xdr:col>
      <xdr:colOff>165100</xdr:colOff>
      <xdr:row>38</xdr:row>
      <xdr:rowOff>67016</xdr:rowOff>
    </xdr:to>
    <xdr:sp macro="" textlink="">
      <xdr:nvSpPr>
        <xdr:cNvPr id="513" name="フローチャート: 判断 512"/>
        <xdr:cNvSpPr/>
      </xdr:nvSpPr>
      <xdr:spPr>
        <a:xfrm>
          <a:off x="14541500" y="648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83543</xdr:rowOff>
    </xdr:from>
    <xdr:ext cx="469744" cy="259045"/>
    <xdr:sp macro="" textlink="">
      <xdr:nvSpPr>
        <xdr:cNvPr id="514" name="テキスト ボックス 513"/>
        <xdr:cNvSpPr txBox="1"/>
      </xdr:nvSpPr>
      <xdr:spPr>
        <a:xfrm>
          <a:off x="14357428" y="625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24492</xdr:rowOff>
    </xdr:from>
    <xdr:to>
      <xdr:col>71</xdr:col>
      <xdr:colOff>177800</xdr:colOff>
      <xdr:row>38</xdr:row>
      <xdr:rowOff>25349</xdr:rowOff>
    </xdr:to>
    <xdr:cxnSp macro="">
      <xdr:nvCxnSpPr>
        <xdr:cNvPr id="515" name="直線コネクタ 514"/>
        <xdr:cNvCxnSpPr/>
      </xdr:nvCxnSpPr>
      <xdr:spPr>
        <a:xfrm flipV="1">
          <a:off x="12814300" y="6539592"/>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125876</xdr:rowOff>
    </xdr:from>
    <xdr:to>
      <xdr:col>72</xdr:col>
      <xdr:colOff>38100</xdr:colOff>
      <xdr:row>38</xdr:row>
      <xdr:rowOff>56026</xdr:rowOff>
    </xdr:to>
    <xdr:sp macro="" textlink="">
      <xdr:nvSpPr>
        <xdr:cNvPr id="516" name="フローチャート: 判断 515"/>
        <xdr:cNvSpPr/>
      </xdr:nvSpPr>
      <xdr:spPr>
        <a:xfrm>
          <a:off x="13652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72553</xdr:rowOff>
    </xdr:from>
    <xdr:ext cx="469744" cy="259045"/>
    <xdr:sp macro="" textlink="">
      <xdr:nvSpPr>
        <xdr:cNvPr id="517" name="テキスト ボックス 516"/>
        <xdr:cNvSpPr txBox="1"/>
      </xdr:nvSpPr>
      <xdr:spPr>
        <a:xfrm>
          <a:off x="13468428"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126945</xdr:rowOff>
    </xdr:from>
    <xdr:to>
      <xdr:col>67</xdr:col>
      <xdr:colOff>101600</xdr:colOff>
      <xdr:row>38</xdr:row>
      <xdr:rowOff>57094</xdr:rowOff>
    </xdr:to>
    <xdr:sp macro="" textlink="">
      <xdr:nvSpPr>
        <xdr:cNvPr id="518" name="フローチャート: 判断 517"/>
        <xdr:cNvSpPr/>
      </xdr:nvSpPr>
      <xdr:spPr>
        <a:xfrm>
          <a:off x="12763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73622</xdr:rowOff>
    </xdr:from>
    <xdr:ext cx="469744" cy="259045"/>
    <xdr:sp macro="" textlink="">
      <xdr:nvSpPr>
        <xdr:cNvPr id="519" name="テキスト ボックス 518"/>
        <xdr:cNvSpPr txBox="1"/>
      </xdr:nvSpPr>
      <xdr:spPr>
        <a:xfrm>
          <a:off x="12579428" y="624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5" name="楕円 524"/>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115093</xdr:rowOff>
    </xdr:from>
    <xdr:ext cx="249299" cy="259045"/>
    <xdr:sp macro="" textlink="">
      <xdr:nvSpPr>
        <xdr:cNvPr id="526" name="災害復旧事業費該当値テキスト"/>
        <xdr:cNvSpPr txBox="1"/>
      </xdr:nvSpPr>
      <xdr:spPr>
        <a:xfrm>
          <a:off x="16370300" y="64587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27" name="楕円 526"/>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28" name="テキスト ボックス 527"/>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29" name="楕円 528"/>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0" name="テキスト ボックス 529"/>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145141</xdr:rowOff>
    </xdr:from>
    <xdr:to>
      <xdr:col>72</xdr:col>
      <xdr:colOff>38100</xdr:colOff>
      <xdr:row>38</xdr:row>
      <xdr:rowOff>75292</xdr:rowOff>
    </xdr:to>
    <xdr:sp macro="" textlink="">
      <xdr:nvSpPr>
        <xdr:cNvPr id="531" name="楕円 530"/>
        <xdr:cNvSpPr/>
      </xdr:nvSpPr>
      <xdr:spPr>
        <a:xfrm>
          <a:off x="13652500" y="6488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66419</xdr:rowOff>
    </xdr:from>
    <xdr:ext cx="378565" cy="259045"/>
    <xdr:sp macro="" textlink="">
      <xdr:nvSpPr>
        <xdr:cNvPr id="532" name="テキスト ボックス 531"/>
        <xdr:cNvSpPr txBox="1"/>
      </xdr:nvSpPr>
      <xdr:spPr>
        <a:xfrm>
          <a:off x="13514017" y="6581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145998</xdr:rowOff>
    </xdr:from>
    <xdr:to>
      <xdr:col>67</xdr:col>
      <xdr:colOff>101600</xdr:colOff>
      <xdr:row>38</xdr:row>
      <xdr:rowOff>76149</xdr:rowOff>
    </xdr:to>
    <xdr:sp macro="" textlink="">
      <xdr:nvSpPr>
        <xdr:cNvPr id="533" name="楕円 532"/>
        <xdr:cNvSpPr/>
      </xdr:nvSpPr>
      <xdr:spPr>
        <a:xfrm>
          <a:off x="12763500" y="64896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67276</xdr:rowOff>
    </xdr:from>
    <xdr:ext cx="249299" cy="259045"/>
    <xdr:sp macro="" textlink="">
      <xdr:nvSpPr>
        <xdr:cNvPr id="534" name="テキスト ボックス 533"/>
        <xdr:cNvSpPr txBox="1"/>
      </xdr:nvSpPr>
      <xdr:spPr>
        <a:xfrm>
          <a:off x="12689650" y="6582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48" name="テキスト ボックス 547"/>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54" name="テキスト ボックス 553"/>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6" name="テキスト ボックス 55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58" name="直線コネクタ 557"/>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59"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61"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2" name="直線コネクタ 561"/>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64"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65" name="フローチャート: 判断 564"/>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107950</xdr:rowOff>
    </xdr:from>
    <xdr:to>
      <xdr:col>81</xdr:col>
      <xdr:colOff>101600</xdr:colOff>
      <xdr:row>56</xdr:row>
      <xdr:rowOff>38100</xdr:rowOff>
    </xdr:to>
    <xdr:sp macro="" textlink="">
      <xdr:nvSpPr>
        <xdr:cNvPr id="567" name="フローチャート: 判断 566"/>
        <xdr:cNvSpPr/>
      </xdr:nvSpPr>
      <xdr:spPr>
        <a:xfrm>
          <a:off x="15430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54627</xdr:rowOff>
    </xdr:from>
    <xdr:ext cx="249299" cy="259045"/>
    <xdr:sp macro="" textlink="">
      <xdr:nvSpPr>
        <xdr:cNvPr id="568" name="テキスト ボックス 567"/>
        <xdr:cNvSpPr txBox="1"/>
      </xdr:nvSpPr>
      <xdr:spPr>
        <a:xfrm>
          <a:off x="15356650"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1" name="テキスト ボックス 57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51</xdr:row>
      <xdr:rowOff>31750</xdr:rowOff>
    </xdr:from>
    <xdr:to>
      <xdr:col>72</xdr:col>
      <xdr:colOff>38100</xdr:colOff>
      <xdr:row>51</xdr:row>
      <xdr:rowOff>133350</xdr:rowOff>
    </xdr:to>
    <xdr:sp macro="" textlink="">
      <xdr:nvSpPr>
        <xdr:cNvPr id="573" name="フローチャート: 判断 572"/>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49</xdr:row>
      <xdr:rowOff>149877</xdr:rowOff>
    </xdr:from>
    <xdr:ext cx="249299" cy="259045"/>
    <xdr:sp macro="" textlink="">
      <xdr:nvSpPr>
        <xdr:cNvPr id="574" name="テキスト ボックス 573"/>
        <xdr:cNvSpPr txBox="1"/>
      </xdr:nvSpPr>
      <xdr:spPr>
        <a:xfrm>
          <a:off x="13578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75" name="フローチャート: 判断 574"/>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149877</xdr:rowOff>
    </xdr:from>
    <xdr:ext cx="249299" cy="259045"/>
    <xdr:sp macro="" textlink="">
      <xdr:nvSpPr>
        <xdr:cNvPr id="576" name="テキスト ボックス 575"/>
        <xdr:cNvSpPr txBox="1"/>
      </xdr:nvSpPr>
      <xdr:spPr>
        <a:xfrm>
          <a:off x="12689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583"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85" name="テキスト ボックス 584"/>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7" name="テキスト ボックス 586"/>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9" name="テキスト ボックス 588"/>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91" name="テキスト ボックス 590"/>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39738</xdr:rowOff>
    </xdr:from>
    <xdr:to>
      <xdr:col>85</xdr:col>
      <xdr:colOff>126364</xdr:colOff>
      <xdr:row>78</xdr:row>
      <xdr:rowOff>97720</xdr:rowOff>
    </xdr:to>
    <xdr:cxnSp macro="">
      <xdr:nvCxnSpPr>
        <xdr:cNvPr id="613" name="直線コネクタ 612"/>
        <xdr:cNvCxnSpPr/>
      </xdr:nvCxnSpPr>
      <xdr:spPr>
        <a:xfrm flipV="1">
          <a:off x="16317595" y="12041238"/>
          <a:ext cx="1269" cy="1429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101547</xdr:rowOff>
    </xdr:from>
    <xdr:ext cx="469744" cy="259045"/>
    <xdr:sp macro="" textlink="">
      <xdr:nvSpPr>
        <xdr:cNvPr id="614" name="公債費最小値テキスト"/>
        <xdr:cNvSpPr txBox="1"/>
      </xdr:nvSpPr>
      <xdr:spPr>
        <a:xfrm>
          <a:off x="16370300" y="1347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97720</xdr:rowOff>
    </xdr:from>
    <xdr:to>
      <xdr:col>86</xdr:col>
      <xdr:colOff>25400</xdr:colOff>
      <xdr:row>78</xdr:row>
      <xdr:rowOff>97720</xdr:rowOff>
    </xdr:to>
    <xdr:cxnSp macro="">
      <xdr:nvCxnSpPr>
        <xdr:cNvPr id="615" name="直線コネクタ 614"/>
        <xdr:cNvCxnSpPr/>
      </xdr:nvCxnSpPr>
      <xdr:spPr>
        <a:xfrm>
          <a:off x="16230600" y="13470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157865</xdr:rowOff>
    </xdr:from>
    <xdr:ext cx="599010" cy="259045"/>
    <xdr:sp macro="" textlink="">
      <xdr:nvSpPr>
        <xdr:cNvPr id="616" name="公債費最大値テキスト"/>
        <xdr:cNvSpPr txBox="1"/>
      </xdr:nvSpPr>
      <xdr:spPr>
        <a:xfrm>
          <a:off x="16370300" y="1181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39738</xdr:rowOff>
    </xdr:from>
    <xdr:to>
      <xdr:col>86</xdr:col>
      <xdr:colOff>25400</xdr:colOff>
      <xdr:row>70</xdr:row>
      <xdr:rowOff>39738</xdr:rowOff>
    </xdr:to>
    <xdr:cxnSp macro="">
      <xdr:nvCxnSpPr>
        <xdr:cNvPr id="617" name="直線コネクタ 616"/>
        <xdr:cNvCxnSpPr/>
      </xdr:nvCxnSpPr>
      <xdr:spPr>
        <a:xfrm>
          <a:off x="16230600" y="12041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54259</xdr:rowOff>
    </xdr:from>
    <xdr:to>
      <xdr:col>85</xdr:col>
      <xdr:colOff>127000</xdr:colOff>
      <xdr:row>77</xdr:row>
      <xdr:rowOff>60055</xdr:rowOff>
    </xdr:to>
    <xdr:cxnSp macro="">
      <xdr:nvCxnSpPr>
        <xdr:cNvPr id="618" name="直線コネクタ 617"/>
        <xdr:cNvCxnSpPr/>
      </xdr:nvCxnSpPr>
      <xdr:spPr>
        <a:xfrm flipV="1">
          <a:off x="15481300" y="13255909"/>
          <a:ext cx="838200" cy="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157497</xdr:rowOff>
    </xdr:from>
    <xdr:ext cx="534377" cy="259045"/>
    <xdr:sp macro="" textlink="">
      <xdr:nvSpPr>
        <xdr:cNvPr id="619" name="公債費平均値テキスト"/>
        <xdr:cNvSpPr txBox="1"/>
      </xdr:nvSpPr>
      <xdr:spPr>
        <a:xfrm>
          <a:off x="16370300" y="12844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134620</xdr:rowOff>
    </xdr:from>
    <xdr:to>
      <xdr:col>85</xdr:col>
      <xdr:colOff>177800</xdr:colOff>
      <xdr:row>76</xdr:row>
      <xdr:rowOff>64770</xdr:rowOff>
    </xdr:to>
    <xdr:sp macro="" textlink="">
      <xdr:nvSpPr>
        <xdr:cNvPr id="620" name="フローチャート: 判断 619"/>
        <xdr:cNvSpPr/>
      </xdr:nvSpPr>
      <xdr:spPr>
        <a:xfrm>
          <a:off x="16268700" y="129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60055</xdr:rowOff>
    </xdr:from>
    <xdr:to>
      <xdr:col>81</xdr:col>
      <xdr:colOff>50800</xdr:colOff>
      <xdr:row>77</xdr:row>
      <xdr:rowOff>63283</xdr:rowOff>
    </xdr:to>
    <xdr:cxnSp macro="">
      <xdr:nvCxnSpPr>
        <xdr:cNvPr id="621" name="直線コネクタ 620"/>
        <xdr:cNvCxnSpPr/>
      </xdr:nvCxnSpPr>
      <xdr:spPr>
        <a:xfrm flipV="1">
          <a:off x="14592300" y="13261705"/>
          <a:ext cx="8890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142008</xdr:rowOff>
    </xdr:from>
    <xdr:to>
      <xdr:col>81</xdr:col>
      <xdr:colOff>101600</xdr:colOff>
      <xdr:row>76</xdr:row>
      <xdr:rowOff>72158</xdr:rowOff>
    </xdr:to>
    <xdr:sp macro="" textlink="">
      <xdr:nvSpPr>
        <xdr:cNvPr id="622" name="フローチャート: 判断 621"/>
        <xdr:cNvSpPr/>
      </xdr:nvSpPr>
      <xdr:spPr>
        <a:xfrm>
          <a:off x="15430500" y="1300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88685</xdr:rowOff>
    </xdr:from>
    <xdr:ext cx="534377" cy="259045"/>
    <xdr:sp macro="" textlink="">
      <xdr:nvSpPr>
        <xdr:cNvPr id="623" name="テキスト ボックス 622"/>
        <xdr:cNvSpPr txBox="1"/>
      </xdr:nvSpPr>
      <xdr:spPr>
        <a:xfrm>
          <a:off x="15214111" y="1277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44118</xdr:rowOff>
    </xdr:from>
    <xdr:to>
      <xdr:col>76</xdr:col>
      <xdr:colOff>114300</xdr:colOff>
      <xdr:row>77</xdr:row>
      <xdr:rowOff>63283</xdr:rowOff>
    </xdr:to>
    <xdr:cxnSp macro="">
      <xdr:nvCxnSpPr>
        <xdr:cNvPr id="624" name="直線コネクタ 623"/>
        <xdr:cNvCxnSpPr/>
      </xdr:nvCxnSpPr>
      <xdr:spPr>
        <a:xfrm>
          <a:off x="13703300" y="13245768"/>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150101</xdr:rowOff>
    </xdr:from>
    <xdr:to>
      <xdr:col>76</xdr:col>
      <xdr:colOff>165100</xdr:colOff>
      <xdr:row>76</xdr:row>
      <xdr:rowOff>80251</xdr:rowOff>
    </xdr:to>
    <xdr:sp macro="" textlink="">
      <xdr:nvSpPr>
        <xdr:cNvPr id="625" name="フローチャート: 判断 624"/>
        <xdr:cNvSpPr/>
      </xdr:nvSpPr>
      <xdr:spPr>
        <a:xfrm>
          <a:off x="14541500" y="13008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96778</xdr:rowOff>
    </xdr:from>
    <xdr:ext cx="534377" cy="259045"/>
    <xdr:sp macro="" textlink="">
      <xdr:nvSpPr>
        <xdr:cNvPr id="626" name="テキスト ボックス 625"/>
        <xdr:cNvSpPr txBox="1"/>
      </xdr:nvSpPr>
      <xdr:spPr>
        <a:xfrm>
          <a:off x="14325111" y="1278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39509</xdr:rowOff>
    </xdr:from>
    <xdr:to>
      <xdr:col>71</xdr:col>
      <xdr:colOff>177800</xdr:colOff>
      <xdr:row>77</xdr:row>
      <xdr:rowOff>44118</xdr:rowOff>
    </xdr:to>
    <xdr:cxnSp macro="">
      <xdr:nvCxnSpPr>
        <xdr:cNvPr id="627" name="直線コネクタ 626"/>
        <xdr:cNvCxnSpPr/>
      </xdr:nvCxnSpPr>
      <xdr:spPr>
        <a:xfrm>
          <a:off x="12814300" y="13241159"/>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103384</xdr:rowOff>
    </xdr:from>
    <xdr:to>
      <xdr:col>72</xdr:col>
      <xdr:colOff>38100</xdr:colOff>
      <xdr:row>76</xdr:row>
      <xdr:rowOff>33534</xdr:rowOff>
    </xdr:to>
    <xdr:sp macro="" textlink="">
      <xdr:nvSpPr>
        <xdr:cNvPr id="628" name="フローチャート: 判断 627"/>
        <xdr:cNvSpPr/>
      </xdr:nvSpPr>
      <xdr:spPr>
        <a:xfrm>
          <a:off x="13652500" y="12962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50061</xdr:rowOff>
    </xdr:from>
    <xdr:ext cx="534377" cy="259045"/>
    <xdr:sp macro="" textlink="">
      <xdr:nvSpPr>
        <xdr:cNvPr id="629" name="テキスト ボックス 628"/>
        <xdr:cNvSpPr txBox="1"/>
      </xdr:nvSpPr>
      <xdr:spPr>
        <a:xfrm>
          <a:off x="13436111" y="12737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82801</xdr:rowOff>
    </xdr:from>
    <xdr:to>
      <xdr:col>67</xdr:col>
      <xdr:colOff>101600</xdr:colOff>
      <xdr:row>76</xdr:row>
      <xdr:rowOff>12951</xdr:rowOff>
    </xdr:to>
    <xdr:sp macro="" textlink="">
      <xdr:nvSpPr>
        <xdr:cNvPr id="630" name="フローチャート: 判断 629"/>
        <xdr:cNvSpPr/>
      </xdr:nvSpPr>
      <xdr:spPr>
        <a:xfrm>
          <a:off x="12763500" y="1294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29478</xdr:rowOff>
    </xdr:from>
    <xdr:ext cx="534377" cy="259045"/>
    <xdr:sp macro="" textlink="">
      <xdr:nvSpPr>
        <xdr:cNvPr id="631" name="テキスト ボックス 630"/>
        <xdr:cNvSpPr txBox="1"/>
      </xdr:nvSpPr>
      <xdr:spPr>
        <a:xfrm>
          <a:off x="12547111" y="1271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3459</xdr:rowOff>
    </xdr:from>
    <xdr:to>
      <xdr:col>85</xdr:col>
      <xdr:colOff>177800</xdr:colOff>
      <xdr:row>77</xdr:row>
      <xdr:rowOff>105059</xdr:rowOff>
    </xdr:to>
    <xdr:sp macro="" textlink="">
      <xdr:nvSpPr>
        <xdr:cNvPr id="637" name="楕円 636"/>
        <xdr:cNvSpPr/>
      </xdr:nvSpPr>
      <xdr:spPr>
        <a:xfrm>
          <a:off x="16268700" y="1320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153336</xdr:rowOff>
    </xdr:from>
    <xdr:ext cx="534377" cy="259045"/>
    <xdr:sp macro="" textlink="">
      <xdr:nvSpPr>
        <xdr:cNvPr id="638" name="公債費該当値テキスト"/>
        <xdr:cNvSpPr txBox="1"/>
      </xdr:nvSpPr>
      <xdr:spPr>
        <a:xfrm>
          <a:off x="16370300" y="13183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9255</xdr:rowOff>
    </xdr:from>
    <xdr:to>
      <xdr:col>81</xdr:col>
      <xdr:colOff>101600</xdr:colOff>
      <xdr:row>77</xdr:row>
      <xdr:rowOff>110855</xdr:rowOff>
    </xdr:to>
    <xdr:sp macro="" textlink="">
      <xdr:nvSpPr>
        <xdr:cNvPr id="639" name="楕円 638"/>
        <xdr:cNvSpPr/>
      </xdr:nvSpPr>
      <xdr:spPr>
        <a:xfrm>
          <a:off x="15430500" y="1321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101982</xdr:rowOff>
    </xdr:from>
    <xdr:ext cx="534377" cy="259045"/>
    <xdr:sp macro="" textlink="">
      <xdr:nvSpPr>
        <xdr:cNvPr id="640" name="テキスト ボックス 639"/>
        <xdr:cNvSpPr txBox="1"/>
      </xdr:nvSpPr>
      <xdr:spPr>
        <a:xfrm>
          <a:off x="15214111" y="1330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12483</xdr:rowOff>
    </xdr:from>
    <xdr:to>
      <xdr:col>76</xdr:col>
      <xdr:colOff>165100</xdr:colOff>
      <xdr:row>77</xdr:row>
      <xdr:rowOff>114083</xdr:rowOff>
    </xdr:to>
    <xdr:sp macro="" textlink="">
      <xdr:nvSpPr>
        <xdr:cNvPr id="641" name="楕円 640"/>
        <xdr:cNvSpPr/>
      </xdr:nvSpPr>
      <xdr:spPr>
        <a:xfrm>
          <a:off x="14541500" y="1321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105210</xdr:rowOff>
    </xdr:from>
    <xdr:ext cx="534377" cy="259045"/>
    <xdr:sp macro="" textlink="">
      <xdr:nvSpPr>
        <xdr:cNvPr id="642" name="テキスト ボックス 641"/>
        <xdr:cNvSpPr txBox="1"/>
      </xdr:nvSpPr>
      <xdr:spPr>
        <a:xfrm>
          <a:off x="14325111" y="1330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164768</xdr:rowOff>
    </xdr:from>
    <xdr:to>
      <xdr:col>72</xdr:col>
      <xdr:colOff>38100</xdr:colOff>
      <xdr:row>77</xdr:row>
      <xdr:rowOff>94918</xdr:rowOff>
    </xdr:to>
    <xdr:sp macro="" textlink="">
      <xdr:nvSpPr>
        <xdr:cNvPr id="643" name="楕円 642"/>
        <xdr:cNvSpPr/>
      </xdr:nvSpPr>
      <xdr:spPr>
        <a:xfrm>
          <a:off x="13652500" y="1319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86045</xdr:rowOff>
    </xdr:from>
    <xdr:ext cx="534377" cy="259045"/>
    <xdr:sp macro="" textlink="">
      <xdr:nvSpPr>
        <xdr:cNvPr id="644" name="テキスト ボックス 643"/>
        <xdr:cNvSpPr txBox="1"/>
      </xdr:nvSpPr>
      <xdr:spPr>
        <a:xfrm>
          <a:off x="13436111" y="1328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160159</xdr:rowOff>
    </xdr:from>
    <xdr:to>
      <xdr:col>67</xdr:col>
      <xdr:colOff>101600</xdr:colOff>
      <xdr:row>77</xdr:row>
      <xdr:rowOff>90309</xdr:rowOff>
    </xdr:to>
    <xdr:sp macro="" textlink="">
      <xdr:nvSpPr>
        <xdr:cNvPr id="645" name="楕円 644"/>
        <xdr:cNvSpPr/>
      </xdr:nvSpPr>
      <xdr:spPr>
        <a:xfrm>
          <a:off x="12763500" y="13190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81436</xdr:rowOff>
    </xdr:from>
    <xdr:ext cx="534377" cy="259045"/>
    <xdr:sp macro="" textlink="">
      <xdr:nvSpPr>
        <xdr:cNvPr id="646" name="テキスト ボックス 645"/>
        <xdr:cNvSpPr txBox="1"/>
      </xdr:nvSpPr>
      <xdr:spPr>
        <a:xfrm>
          <a:off x="12547111" y="1328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0" name="テキスト ボックス 659"/>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2" name="テキスト ボックス 661"/>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4" name="テキスト ボックス 663"/>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6" name="テキスト ボックス 66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34544</xdr:rowOff>
    </xdr:from>
    <xdr:to>
      <xdr:col>85</xdr:col>
      <xdr:colOff>126364</xdr:colOff>
      <xdr:row>99</xdr:row>
      <xdr:rowOff>98732</xdr:rowOff>
    </xdr:to>
    <xdr:cxnSp macro="">
      <xdr:nvCxnSpPr>
        <xdr:cNvPr id="672" name="直線コネクタ 671"/>
        <xdr:cNvCxnSpPr/>
      </xdr:nvCxnSpPr>
      <xdr:spPr>
        <a:xfrm flipV="1">
          <a:off x="16317595" y="15465044"/>
          <a:ext cx="1269" cy="1607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102559</xdr:rowOff>
    </xdr:from>
    <xdr:ext cx="249299" cy="259045"/>
    <xdr:sp macro="" textlink="">
      <xdr:nvSpPr>
        <xdr:cNvPr id="673" name="積立金最小値テキスト"/>
        <xdr:cNvSpPr txBox="1"/>
      </xdr:nvSpPr>
      <xdr:spPr>
        <a:xfrm>
          <a:off x="16370300" y="170761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98732</xdr:rowOff>
    </xdr:from>
    <xdr:to>
      <xdr:col>86</xdr:col>
      <xdr:colOff>25400</xdr:colOff>
      <xdr:row>99</xdr:row>
      <xdr:rowOff>98732</xdr:rowOff>
    </xdr:to>
    <xdr:cxnSp macro="">
      <xdr:nvCxnSpPr>
        <xdr:cNvPr id="674" name="直線コネクタ 673"/>
        <xdr:cNvCxnSpPr/>
      </xdr:nvCxnSpPr>
      <xdr:spPr>
        <a:xfrm>
          <a:off x="16230600" y="1707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152671</xdr:rowOff>
    </xdr:from>
    <xdr:ext cx="534377" cy="259045"/>
    <xdr:sp macro="" textlink="">
      <xdr:nvSpPr>
        <xdr:cNvPr id="675" name="積立金最大値テキスト"/>
        <xdr:cNvSpPr txBox="1"/>
      </xdr:nvSpPr>
      <xdr:spPr>
        <a:xfrm>
          <a:off x="16370300" y="1524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34544</xdr:rowOff>
    </xdr:from>
    <xdr:to>
      <xdr:col>86</xdr:col>
      <xdr:colOff>25400</xdr:colOff>
      <xdr:row>90</xdr:row>
      <xdr:rowOff>34544</xdr:rowOff>
    </xdr:to>
    <xdr:cxnSp macro="">
      <xdr:nvCxnSpPr>
        <xdr:cNvPr id="676" name="直線コネクタ 675"/>
        <xdr:cNvCxnSpPr/>
      </xdr:nvCxnSpPr>
      <xdr:spPr>
        <a:xfrm>
          <a:off x="16230600" y="15465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157417</xdr:rowOff>
    </xdr:from>
    <xdr:to>
      <xdr:col>85</xdr:col>
      <xdr:colOff>127000</xdr:colOff>
      <xdr:row>99</xdr:row>
      <xdr:rowOff>21318</xdr:rowOff>
    </xdr:to>
    <xdr:cxnSp macro="">
      <xdr:nvCxnSpPr>
        <xdr:cNvPr id="677" name="直線コネクタ 676"/>
        <xdr:cNvCxnSpPr/>
      </xdr:nvCxnSpPr>
      <xdr:spPr>
        <a:xfrm flipV="1">
          <a:off x="15481300" y="16959517"/>
          <a:ext cx="838200" cy="3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17056</xdr:rowOff>
    </xdr:from>
    <xdr:ext cx="534377" cy="259045"/>
    <xdr:sp macro="" textlink="">
      <xdr:nvSpPr>
        <xdr:cNvPr id="678" name="積立金平均値テキスト"/>
        <xdr:cNvSpPr txBox="1"/>
      </xdr:nvSpPr>
      <xdr:spPr>
        <a:xfrm>
          <a:off x="16370300" y="16476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165629</xdr:rowOff>
    </xdr:from>
    <xdr:to>
      <xdr:col>85</xdr:col>
      <xdr:colOff>177800</xdr:colOff>
      <xdr:row>97</xdr:row>
      <xdr:rowOff>95779</xdr:rowOff>
    </xdr:to>
    <xdr:sp macro="" textlink="">
      <xdr:nvSpPr>
        <xdr:cNvPr id="679" name="フローチャート: 判断 678"/>
        <xdr:cNvSpPr/>
      </xdr:nvSpPr>
      <xdr:spPr>
        <a:xfrm>
          <a:off x="16268700" y="1662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75104</xdr:rowOff>
    </xdr:from>
    <xdr:to>
      <xdr:col>81</xdr:col>
      <xdr:colOff>50800</xdr:colOff>
      <xdr:row>99</xdr:row>
      <xdr:rowOff>21318</xdr:rowOff>
    </xdr:to>
    <xdr:cxnSp macro="">
      <xdr:nvCxnSpPr>
        <xdr:cNvPr id="680" name="直線コネクタ 679"/>
        <xdr:cNvCxnSpPr/>
      </xdr:nvCxnSpPr>
      <xdr:spPr>
        <a:xfrm>
          <a:off x="14592300" y="16705754"/>
          <a:ext cx="889000" cy="28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42233</xdr:rowOff>
    </xdr:from>
    <xdr:to>
      <xdr:col>81</xdr:col>
      <xdr:colOff>101600</xdr:colOff>
      <xdr:row>97</xdr:row>
      <xdr:rowOff>143833</xdr:rowOff>
    </xdr:to>
    <xdr:sp macro="" textlink="">
      <xdr:nvSpPr>
        <xdr:cNvPr id="681" name="フローチャート: 判断 680"/>
        <xdr:cNvSpPr/>
      </xdr:nvSpPr>
      <xdr:spPr>
        <a:xfrm>
          <a:off x="15430500" y="16672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160360</xdr:rowOff>
    </xdr:from>
    <xdr:ext cx="534377" cy="259045"/>
    <xdr:sp macro="" textlink="">
      <xdr:nvSpPr>
        <xdr:cNvPr id="682" name="テキスト ボックス 681"/>
        <xdr:cNvSpPr txBox="1"/>
      </xdr:nvSpPr>
      <xdr:spPr>
        <a:xfrm>
          <a:off x="15214111" y="1644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75104</xdr:rowOff>
    </xdr:from>
    <xdr:to>
      <xdr:col>76</xdr:col>
      <xdr:colOff>114300</xdr:colOff>
      <xdr:row>98</xdr:row>
      <xdr:rowOff>23163</xdr:rowOff>
    </xdr:to>
    <xdr:cxnSp macro="">
      <xdr:nvCxnSpPr>
        <xdr:cNvPr id="683" name="直線コネクタ 682"/>
        <xdr:cNvCxnSpPr/>
      </xdr:nvCxnSpPr>
      <xdr:spPr>
        <a:xfrm flipV="1">
          <a:off x="13703300" y="16705754"/>
          <a:ext cx="889000" cy="11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32142</xdr:rowOff>
    </xdr:from>
    <xdr:to>
      <xdr:col>76</xdr:col>
      <xdr:colOff>165100</xdr:colOff>
      <xdr:row>97</xdr:row>
      <xdr:rowOff>133742</xdr:rowOff>
    </xdr:to>
    <xdr:sp macro="" textlink="">
      <xdr:nvSpPr>
        <xdr:cNvPr id="684" name="フローチャート: 判断 683"/>
        <xdr:cNvSpPr/>
      </xdr:nvSpPr>
      <xdr:spPr>
        <a:xfrm>
          <a:off x="14541500" y="1666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124869</xdr:rowOff>
    </xdr:from>
    <xdr:ext cx="534377" cy="259045"/>
    <xdr:sp macro="" textlink="">
      <xdr:nvSpPr>
        <xdr:cNvPr id="685" name="テキスト ボックス 684"/>
        <xdr:cNvSpPr txBox="1"/>
      </xdr:nvSpPr>
      <xdr:spPr>
        <a:xfrm>
          <a:off x="14325111" y="1675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6246</xdr:rowOff>
    </xdr:from>
    <xdr:to>
      <xdr:col>71</xdr:col>
      <xdr:colOff>177800</xdr:colOff>
      <xdr:row>98</xdr:row>
      <xdr:rowOff>23163</xdr:rowOff>
    </xdr:to>
    <xdr:cxnSp macro="">
      <xdr:nvCxnSpPr>
        <xdr:cNvPr id="686" name="直線コネクタ 685"/>
        <xdr:cNvCxnSpPr/>
      </xdr:nvCxnSpPr>
      <xdr:spPr>
        <a:xfrm>
          <a:off x="12814300" y="16293996"/>
          <a:ext cx="889000" cy="53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34999</xdr:rowOff>
    </xdr:from>
    <xdr:to>
      <xdr:col>72</xdr:col>
      <xdr:colOff>38100</xdr:colOff>
      <xdr:row>97</xdr:row>
      <xdr:rowOff>136599</xdr:rowOff>
    </xdr:to>
    <xdr:sp macro="" textlink="">
      <xdr:nvSpPr>
        <xdr:cNvPr id="687" name="フローチャート: 判断 686"/>
        <xdr:cNvSpPr/>
      </xdr:nvSpPr>
      <xdr:spPr>
        <a:xfrm>
          <a:off x="13652500" y="16665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153126</xdr:rowOff>
    </xdr:from>
    <xdr:ext cx="534377" cy="259045"/>
    <xdr:sp macro="" textlink="">
      <xdr:nvSpPr>
        <xdr:cNvPr id="688" name="テキスト ボックス 687"/>
        <xdr:cNvSpPr txBox="1"/>
      </xdr:nvSpPr>
      <xdr:spPr>
        <a:xfrm>
          <a:off x="13436111" y="1644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49434</xdr:rowOff>
    </xdr:from>
    <xdr:to>
      <xdr:col>67</xdr:col>
      <xdr:colOff>101600</xdr:colOff>
      <xdr:row>97</xdr:row>
      <xdr:rowOff>151034</xdr:rowOff>
    </xdr:to>
    <xdr:sp macro="" textlink="">
      <xdr:nvSpPr>
        <xdr:cNvPr id="689" name="フローチャート: 判断 688"/>
        <xdr:cNvSpPr/>
      </xdr:nvSpPr>
      <xdr:spPr>
        <a:xfrm>
          <a:off x="12763500" y="166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142161</xdr:rowOff>
    </xdr:from>
    <xdr:ext cx="534377" cy="259045"/>
    <xdr:sp macro="" textlink="">
      <xdr:nvSpPr>
        <xdr:cNvPr id="690" name="テキスト ボックス 689"/>
        <xdr:cNvSpPr txBox="1"/>
      </xdr:nvSpPr>
      <xdr:spPr>
        <a:xfrm>
          <a:off x="12547111" y="167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106617</xdr:rowOff>
    </xdr:from>
    <xdr:to>
      <xdr:col>85</xdr:col>
      <xdr:colOff>177800</xdr:colOff>
      <xdr:row>99</xdr:row>
      <xdr:rowOff>36767</xdr:rowOff>
    </xdr:to>
    <xdr:sp macro="" textlink="">
      <xdr:nvSpPr>
        <xdr:cNvPr id="696" name="楕円 695"/>
        <xdr:cNvSpPr/>
      </xdr:nvSpPr>
      <xdr:spPr>
        <a:xfrm>
          <a:off x="16268700" y="1690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21544</xdr:rowOff>
    </xdr:from>
    <xdr:ext cx="469744" cy="259045"/>
    <xdr:sp macro="" textlink="">
      <xdr:nvSpPr>
        <xdr:cNvPr id="697" name="積立金該当値テキスト"/>
        <xdr:cNvSpPr txBox="1"/>
      </xdr:nvSpPr>
      <xdr:spPr>
        <a:xfrm>
          <a:off x="16370300" y="1682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141968</xdr:rowOff>
    </xdr:from>
    <xdr:to>
      <xdr:col>81</xdr:col>
      <xdr:colOff>101600</xdr:colOff>
      <xdr:row>99</xdr:row>
      <xdr:rowOff>72118</xdr:rowOff>
    </xdr:to>
    <xdr:sp macro="" textlink="">
      <xdr:nvSpPr>
        <xdr:cNvPr id="698" name="楕円 697"/>
        <xdr:cNvSpPr/>
      </xdr:nvSpPr>
      <xdr:spPr>
        <a:xfrm>
          <a:off x="15430500" y="1694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63245</xdr:rowOff>
    </xdr:from>
    <xdr:ext cx="469744" cy="259045"/>
    <xdr:sp macro="" textlink="">
      <xdr:nvSpPr>
        <xdr:cNvPr id="699" name="テキスト ボックス 698"/>
        <xdr:cNvSpPr txBox="1"/>
      </xdr:nvSpPr>
      <xdr:spPr>
        <a:xfrm>
          <a:off x="15246428" y="170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24304</xdr:rowOff>
    </xdr:from>
    <xdr:to>
      <xdr:col>76</xdr:col>
      <xdr:colOff>165100</xdr:colOff>
      <xdr:row>97</xdr:row>
      <xdr:rowOff>125904</xdr:rowOff>
    </xdr:to>
    <xdr:sp macro="" textlink="">
      <xdr:nvSpPr>
        <xdr:cNvPr id="700" name="楕円 699"/>
        <xdr:cNvSpPr/>
      </xdr:nvSpPr>
      <xdr:spPr>
        <a:xfrm>
          <a:off x="14541500" y="1665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142431</xdr:rowOff>
    </xdr:from>
    <xdr:ext cx="534377" cy="259045"/>
    <xdr:sp macro="" textlink="">
      <xdr:nvSpPr>
        <xdr:cNvPr id="701" name="テキスト ボックス 700"/>
        <xdr:cNvSpPr txBox="1"/>
      </xdr:nvSpPr>
      <xdr:spPr>
        <a:xfrm>
          <a:off x="14325111" y="1643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143813</xdr:rowOff>
    </xdr:from>
    <xdr:to>
      <xdr:col>72</xdr:col>
      <xdr:colOff>38100</xdr:colOff>
      <xdr:row>98</xdr:row>
      <xdr:rowOff>73963</xdr:rowOff>
    </xdr:to>
    <xdr:sp macro="" textlink="">
      <xdr:nvSpPr>
        <xdr:cNvPr id="702" name="楕円 701"/>
        <xdr:cNvSpPr/>
      </xdr:nvSpPr>
      <xdr:spPr>
        <a:xfrm>
          <a:off x="13652500" y="1677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65090</xdr:rowOff>
    </xdr:from>
    <xdr:ext cx="534377" cy="259045"/>
    <xdr:sp macro="" textlink="">
      <xdr:nvSpPr>
        <xdr:cNvPr id="703" name="テキスト ボックス 702"/>
        <xdr:cNvSpPr txBox="1"/>
      </xdr:nvSpPr>
      <xdr:spPr>
        <a:xfrm>
          <a:off x="13436111" y="1686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126896</xdr:rowOff>
    </xdr:from>
    <xdr:to>
      <xdr:col>67</xdr:col>
      <xdr:colOff>101600</xdr:colOff>
      <xdr:row>95</xdr:row>
      <xdr:rowOff>57046</xdr:rowOff>
    </xdr:to>
    <xdr:sp macro="" textlink="">
      <xdr:nvSpPr>
        <xdr:cNvPr id="704" name="楕円 703"/>
        <xdr:cNvSpPr/>
      </xdr:nvSpPr>
      <xdr:spPr>
        <a:xfrm>
          <a:off x="12763500" y="1624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73573</xdr:rowOff>
    </xdr:from>
    <xdr:ext cx="534377" cy="259045"/>
    <xdr:sp macro="" textlink="">
      <xdr:nvSpPr>
        <xdr:cNvPr id="705" name="テキスト ボックス 704"/>
        <xdr:cNvSpPr txBox="1"/>
      </xdr:nvSpPr>
      <xdr:spPr>
        <a:xfrm>
          <a:off x="12547111" y="1601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25008</xdr:rowOff>
    </xdr:from>
    <xdr:to>
      <xdr:col>116</xdr:col>
      <xdr:colOff>62864</xdr:colOff>
      <xdr:row>39</xdr:row>
      <xdr:rowOff>98878</xdr:rowOff>
    </xdr:to>
    <xdr:cxnSp macro="">
      <xdr:nvCxnSpPr>
        <xdr:cNvPr id="731" name="直線コネクタ 730"/>
        <xdr:cNvCxnSpPr/>
      </xdr:nvCxnSpPr>
      <xdr:spPr>
        <a:xfrm flipV="1">
          <a:off x="22159595" y="5168508"/>
          <a:ext cx="1269" cy="1616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143135</xdr:rowOff>
    </xdr:from>
    <xdr:ext cx="534377" cy="259045"/>
    <xdr:sp macro="" textlink="">
      <xdr:nvSpPr>
        <xdr:cNvPr id="734" name="投資及び出資金最大値テキスト"/>
        <xdr:cNvSpPr txBox="1"/>
      </xdr:nvSpPr>
      <xdr:spPr>
        <a:xfrm>
          <a:off x="22212300" y="4943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25008</xdr:rowOff>
    </xdr:from>
    <xdr:to>
      <xdr:col>116</xdr:col>
      <xdr:colOff>152400</xdr:colOff>
      <xdr:row>30</xdr:row>
      <xdr:rowOff>25008</xdr:rowOff>
    </xdr:to>
    <xdr:cxnSp macro="">
      <xdr:nvCxnSpPr>
        <xdr:cNvPr id="735" name="直線コネクタ 734"/>
        <xdr:cNvCxnSpPr/>
      </xdr:nvCxnSpPr>
      <xdr:spPr>
        <a:xfrm>
          <a:off x="22072600" y="5168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15243</xdr:rowOff>
    </xdr:from>
    <xdr:ext cx="469744" cy="259045"/>
    <xdr:sp macro="" textlink="">
      <xdr:nvSpPr>
        <xdr:cNvPr id="737" name="投資及び出資金平均値テキスト"/>
        <xdr:cNvSpPr txBox="1"/>
      </xdr:nvSpPr>
      <xdr:spPr>
        <a:xfrm>
          <a:off x="22212300" y="6530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163816</xdr:rowOff>
    </xdr:from>
    <xdr:to>
      <xdr:col>116</xdr:col>
      <xdr:colOff>114300</xdr:colOff>
      <xdr:row>39</xdr:row>
      <xdr:rowOff>93966</xdr:rowOff>
    </xdr:to>
    <xdr:sp macro="" textlink="">
      <xdr:nvSpPr>
        <xdr:cNvPr id="738" name="フローチャート: 判断 737"/>
        <xdr:cNvSpPr/>
      </xdr:nvSpPr>
      <xdr:spPr>
        <a:xfrm>
          <a:off x="22110700" y="667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19373</xdr:rowOff>
    </xdr:from>
    <xdr:to>
      <xdr:col>112</xdr:col>
      <xdr:colOff>38100</xdr:colOff>
      <xdr:row>39</xdr:row>
      <xdr:rowOff>120973</xdr:rowOff>
    </xdr:to>
    <xdr:sp macro="" textlink="">
      <xdr:nvSpPr>
        <xdr:cNvPr id="740" name="フローチャート: 判断 739"/>
        <xdr:cNvSpPr/>
      </xdr:nvSpPr>
      <xdr:spPr>
        <a:xfrm>
          <a:off x="21272500" y="670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137500</xdr:rowOff>
    </xdr:from>
    <xdr:ext cx="378565" cy="259045"/>
    <xdr:sp macro="" textlink="">
      <xdr:nvSpPr>
        <xdr:cNvPr id="741" name="テキスト ボックス 740"/>
        <xdr:cNvSpPr txBox="1"/>
      </xdr:nvSpPr>
      <xdr:spPr>
        <a:xfrm>
          <a:off x="21134017" y="6481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37694</xdr:rowOff>
    </xdr:from>
    <xdr:to>
      <xdr:col>107</xdr:col>
      <xdr:colOff>101600</xdr:colOff>
      <xdr:row>39</xdr:row>
      <xdr:rowOff>139294</xdr:rowOff>
    </xdr:to>
    <xdr:sp macro="" textlink="">
      <xdr:nvSpPr>
        <xdr:cNvPr id="743" name="フローチャート: 判断 742"/>
        <xdr:cNvSpPr/>
      </xdr:nvSpPr>
      <xdr:spPr>
        <a:xfrm>
          <a:off x="20383500" y="672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155821</xdr:rowOff>
    </xdr:from>
    <xdr:ext cx="378565" cy="259045"/>
    <xdr:sp macro="" textlink="">
      <xdr:nvSpPr>
        <xdr:cNvPr id="744" name="テキスト ボックス 743"/>
        <xdr:cNvSpPr txBox="1"/>
      </xdr:nvSpPr>
      <xdr:spPr>
        <a:xfrm>
          <a:off x="20245017" y="6499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15487</xdr:rowOff>
    </xdr:from>
    <xdr:to>
      <xdr:col>102</xdr:col>
      <xdr:colOff>165100</xdr:colOff>
      <xdr:row>39</xdr:row>
      <xdr:rowOff>117087</xdr:rowOff>
    </xdr:to>
    <xdr:sp macro="" textlink="">
      <xdr:nvSpPr>
        <xdr:cNvPr id="746" name="フローチャート: 判断 745"/>
        <xdr:cNvSpPr/>
      </xdr:nvSpPr>
      <xdr:spPr>
        <a:xfrm>
          <a:off x="19494500" y="670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133614</xdr:rowOff>
    </xdr:from>
    <xdr:ext cx="378565" cy="259045"/>
    <xdr:sp macro="" textlink="">
      <xdr:nvSpPr>
        <xdr:cNvPr id="747" name="テキスト ボックス 746"/>
        <xdr:cNvSpPr txBox="1"/>
      </xdr:nvSpPr>
      <xdr:spPr>
        <a:xfrm>
          <a:off x="19356017" y="6477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16956</xdr:rowOff>
    </xdr:from>
    <xdr:to>
      <xdr:col>98</xdr:col>
      <xdr:colOff>38100</xdr:colOff>
      <xdr:row>39</xdr:row>
      <xdr:rowOff>118556</xdr:rowOff>
    </xdr:to>
    <xdr:sp macro="" textlink="">
      <xdr:nvSpPr>
        <xdr:cNvPr id="748" name="フローチャート: 判断 747"/>
        <xdr:cNvSpPr/>
      </xdr:nvSpPr>
      <xdr:spPr>
        <a:xfrm>
          <a:off x="18605500" y="670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135083</xdr:rowOff>
    </xdr:from>
    <xdr:ext cx="378565" cy="259045"/>
    <xdr:sp macro="" textlink="">
      <xdr:nvSpPr>
        <xdr:cNvPr id="749" name="テキスト ボックス 748"/>
        <xdr:cNvSpPr txBox="1"/>
      </xdr:nvSpPr>
      <xdr:spPr>
        <a:xfrm>
          <a:off x="18467017" y="6478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142242</xdr:rowOff>
    </xdr:from>
    <xdr:ext cx="249299" cy="259045"/>
    <xdr:sp macro="" textlink="">
      <xdr:nvSpPr>
        <xdr:cNvPr id="756" name="投資及び出資金該当値テキスト"/>
        <xdr:cNvSpPr txBox="1"/>
      </xdr:nvSpPr>
      <xdr:spPr>
        <a:xfrm>
          <a:off x="22212300" y="66573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149911</xdr:rowOff>
    </xdr:from>
    <xdr:to>
      <xdr:col>116</xdr:col>
      <xdr:colOff>62864</xdr:colOff>
      <xdr:row>59</xdr:row>
      <xdr:rowOff>44450</xdr:rowOff>
    </xdr:to>
    <xdr:cxnSp macro="">
      <xdr:nvCxnSpPr>
        <xdr:cNvPr id="788" name="直線コネクタ 787"/>
        <xdr:cNvCxnSpPr/>
      </xdr:nvCxnSpPr>
      <xdr:spPr>
        <a:xfrm flipV="1">
          <a:off x="22159595" y="8893861"/>
          <a:ext cx="1269" cy="1266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96588</xdr:rowOff>
    </xdr:from>
    <xdr:ext cx="534377" cy="259045"/>
    <xdr:sp macro="" textlink="">
      <xdr:nvSpPr>
        <xdr:cNvPr id="791" name="貸付金最大値テキスト"/>
        <xdr:cNvSpPr txBox="1"/>
      </xdr:nvSpPr>
      <xdr:spPr>
        <a:xfrm>
          <a:off x="22212300" y="866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149911</xdr:rowOff>
    </xdr:from>
    <xdr:to>
      <xdr:col>116</xdr:col>
      <xdr:colOff>152400</xdr:colOff>
      <xdr:row>51</xdr:row>
      <xdr:rowOff>149911</xdr:rowOff>
    </xdr:to>
    <xdr:cxnSp macro="">
      <xdr:nvCxnSpPr>
        <xdr:cNvPr id="792" name="直線コネクタ 791"/>
        <xdr:cNvCxnSpPr/>
      </xdr:nvCxnSpPr>
      <xdr:spPr>
        <a:xfrm>
          <a:off x="22072600" y="8893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3" name="直線コネクタ 79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92841</xdr:rowOff>
    </xdr:from>
    <xdr:ext cx="469744" cy="259045"/>
    <xdr:sp macro="" textlink="">
      <xdr:nvSpPr>
        <xdr:cNvPr id="794" name="貸付金平均値テキスト"/>
        <xdr:cNvSpPr txBox="1"/>
      </xdr:nvSpPr>
      <xdr:spPr>
        <a:xfrm>
          <a:off x="22212300" y="9865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69964</xdr:rowOff>
    </xdr:from>
    <xdr:to>
      <xdr:col>116</xdr:col>
      <xdr:colOff>114300</xdr:colOff>
      <xdr:row>59</xdr:row>
      <xdr:rowOff>114</xdr:rowOff>
    </xdr:to>
    <xdr:sp macro="" textlink="">
      <xdr:nvSpPr>
        <xdr:cNvPr id="795" name="フローチャート: 判断 794"/>
        <xdr:cNvSpPr/>
      </xdr:nvSpPr>
      <xdr:spPr>
        <a:xfrm>
          <a:off x="221107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6" name="直線コネクタ 79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82309</xdr:rowOff>
    </xdr:from>
    <xdr:to>
      <xdr:col>112</xdr:col>
      <xdr:colOff>38100</xdr:colOff>
      <xdr:row>59</xdr:row>
      <xdr:rowOff>12459</xdr:rowOff>
    </xdr:to>
    <xdr:sp macro="" textlink="">
      <xdr:nvSpPr>
        <xdr:cNvPr id="797" name="フローチャート: 判断 796"/>
        <xdr:cNvSpPr/>
      </xdr:nvSpPr>
      <xdr:spPr>
        <a:xfrm>
          <a:off x="21272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28986</xdr:rowOff>
    </xdr:from>
    <xdr:ext cx="469744" cy="259045"/>
    <xdr:sp macro="" textlink="">
      <xdr:nvSpPr>
        <xdr:cNvPr id="798" name="テキスト ボックス 797"/>
        <xdr:cNvSpPr txBox="1"/>
      </xdr:nvSpPr>
      <xdr:spPr>
        <a:xfrm>
          <a:off x="21088428" y="980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9" name="直線コネクタ 79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116180</xdr:rowOff>
    </xdr:from>
    <xdr:to>
      <xdr:col>107</xdr:col>
      <xdr:colOff>101600</xdr:colOff>
      <xdr:row>59</xdr:row>
      <xdr:rowOff>46330</xdr:rowOff>
    </xdr:to>
    <xdr:sp macro="" textlink="">
      <xdr:nvSpPr>
        <xdr:cNvPr id="800" name="フローチャート: 判断 799"/>
        <xdr:cNvSpPr/>
      </xdr:nvSpPr>
      <xdr:spPr>
        <a:xfrm>
          <a:off x="20383500" y="100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62857</xdr:rowOff>
    </xdr:from>
    <xdr:ext cx="469744" cy="259045"/>
    <xdr:sp macro="" textlink="">
      <xdr:nvSpPr>
        <xdr:cNvPr id="801" name="テキスト ボックス 800"/>
        <xdr:cNvSpPr txBox="1"/>
      </xdr:nvSpPr>
      <xdr:spPr>
        <a:xfrm>
          <a:off x="20199428" y="9835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2" name="直線コネクタ 80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97854</xdr:rowOff>
    </xdr:from>
    <xdr:to>
      <xdr:col>102</xdr:col>
      <xdr:colOff>165100</xdr:colOff>
      <xdr:row>59</xdr:row>
      <xdr:rowOff>28004</xdr:rowOff>
    </xdr:to>
    <xdr:sp macro="" textlink="">
      <xdr:nvSpPr>
        <xdr:cNvPr id="803" name="フローチャート: 判断 802"/>
        <xdr:cNvSpPr/>
      </xdr:nvSpPr>
      <xdr:spPr>
        <a:xfrm>
          <a:off x="19494500" y="1004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44531</xdr:rowOff>
    </xdr:from>
    <xdr:ext cx="469744" cy="259045"/>
    <xdr:sp macro="" textlink="">
      <xdr:nvSpPr>
        <xdr:cNvPr id="804" name="テキスト ボックス 803"/>
        <xdr:cNvSpPr txBox="1"/>
      </xdr:nvSpPr>
      <xdr:spPr>
        <a:xfrm>
          <a:off x="19310428" y="9817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17844</xdr:rowOff>
    </xdr:from>
    <xdr:to>
      <xdr:col>98</xdr:col>
      <xdr:colOff>38100</xdr:colOff>
      <xdr:row>58</xdr:row>
      <xdr:rowOff>119444</xdr:rowOff>
    </xdr:to>
    <xdr:sp macro="" textlink="">
      <xdr:nvSpPr>
        <xdr:cNvPr id="805" name="フローチャート: 判断 804"/>
        <xdr:cNvSpPr/>
      </xdr:nvSpPr>
      <xdr:spPr>
        <a:xfrm>
          <a:off x="18605500" y="996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135971</xdr:rowOff>
    </xdr:from>
    <xdr:ext cx="469744" cy="259045"/>
    <xdr:sp macro="" textlink="">
      <xdr:nvSpPr>
        <xdr:cNvPr id="806" name="テキスト ボックス 805"/>
        <xdr:cNvSpPr txBox="1"/>
      </xdr:nvSpPr>
      <xdr:spPr>
        <a:xfrm>
          <a:off x="18421428" y="973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2" name="楕円 81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4" name="楕円 81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5" name="テキスト ボックス 81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6" name="楕円 81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7" name="テキスト ボックス 81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8" name="楕円 81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9" name="テキスト ボックス 81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0" name="楕円 81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1" name="テキスト ボックス 82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0" name="テキスト ボックス 83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61454</xdr:rowOff>
    </xdr:from>
    <xdr:to>
      <xdr:col>116</xdr:col>
      <xdr:colOff>62864</xdr:colOff>
      <xdr:row>78</xdr:row>
      <xdr:rowOff>109035</xdr:rowOff>
    </xdr:to>
    <xdr:cxnSp macro="">
      <xdr:nvCxnSpPr>
        <xdr:cNvPr id="848" name="直線コネクタ 847"/>
        <xdr:cNvCxnSpPr/>
      </xdr:nvCxnSpPr>
      <xdr:spPr>
        <a:xfrm flipV="1">
          <a:off x="22159595" y="12234404"/>
          <a:ext cx="1269" cy="124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112862</xdr:rowOff>
    </xdr:from>
    <xdr:ext cx="534377" cy="259045"/>
    <xdr:sp macro="" textlink="">
      <xdr:nvSpPr>
        <xdr:cNvPr id="849" name="繰出金最小値テキスト"/>
        <xdr:cNvSpPr txBox="1"/>
      </xdr:nvSpPr>
      <xdr:spPr>
        <a:xfrm>
          <a:off x="22212300" y="1348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109035</xdr:rowOff>
    </xdr:from>
    <xdr:to>
      <xdr:col>116</xdr:col>
      <xdr:colOff>152400</xdr:colOff>
      <xdr:row>78</xdr:row>
      <xdr:rowOff>109035</xdr:rowOff>
    </xdr:to>
    <xdr:cxnSp macro="">
      <xdr:nvCxnSpPr>
        <xdr:cNvPr id="850" name="直線コネクタ 849"/>
        <xdr:cNvCxnSpPr/>
      </xdr:nvCxnSpPr>
      <xdr:spPr>
        <a:xfrm>
          <a:off x="22072600" y="1348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8131</xdr:rowOff>
    </xdr:from>
    <xdr:ext cx="599010" cy="259045"/>
    <xdr:sp macro="" textlink="">
      <xdr:nvSpPr>
        <xdr:cNvPr id="851" name="繰出金最大値テキスト"/>
        <xdr:cNvSpPr txBox="1"/>
      </xdr:nvSpPr>
      <xdr:spPr>
        <a:xfrm>
          <a:off x="22212300" y="1200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61454</xdr:rowOff>
    </xdr:from>
    <xdr:to>
      <xdr:col>116</xdr:col>
      <xdr:colOff>152400</xdr:colOff>
      <xdr:row>71</xdr:row>
      <xdr:rowOff>61454</xdr:rowOff>
    </xdr:to>
    <xdr:cxnSp macro="">
      <xdr:nvCxnSpPr>
        <xdr:cNvPr id="852" name="直線コネクタ 851"/>
        <xdr:cNvCxnSpPr/>
      </xdr:nvCxnSpPr>
      <xdr:spPr>
        <a:xfrm>
          <a:off x="22072600" y="12234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162527</xdr:rowOff>
    </xdr:from>
    <xdr:to>
      <xdr:col>116</xdr:col>
      <xdr:colOff>63500</xdr:colOff>
      <xdr:row>76</xdr:row>
      <xdr:rowOff>44554</xdr:rowOff>
    </xdr:to>
    <xdr:cxnSp macro="">
      <xdr:nvCxnSpPr>
        <xdr:cNvPr id="853" name="直線コネクタ 852"/>
        <xdr:cNvCxnSpPr/>
      </xdr:nvCxnSpPr>
      <xdr:spPr>
        <a:xfrm>
          <a:off x="21323300" y="12678377"/>
          <a:ext cx="838200" cy="396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134082</xdr:rowOff>
    </xdr:from>
    <xdr:ext cx="534377" cy="259045"/>
    <xdr:sp macro="" textlink="">
      <xdr:nvSpPr>
        <xdr:cNvPr id="854" name="繰出金平均値テキスト"/>
        <xdr:cNvSpPr txBox="1"/>
      </xdr:nvSpPr>
      <xdr:spPr>
        <a:xfrm>
          <a:off x="22212300" y="128213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111205</xdr:rowOff>
    </xdr:from>
    <xdr:to>
      <xdr:col>116</xdr:col>
      <xdr:colOff>114300</xdr:colOff>
      <xdr:row>76</xdr:row>
      <xdr:rowOff>41356</xdr:rowOff>
    </xdr:to>
    <xdr:sp macro="" textlink="">
      <xdr:nvSpPr>
        <xdr:cNvPr id="855" name="フローチャート: 判断 854"/>
        <xdr:cNvSpPr/>
      </xdr:nvSpPr>
      <xdr:spPr>
        <a:xfrm>
          <a:off x="221107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162527</xdr:rowOff>
    </xdr:from>
    <xdr:to>
      <xdr:col>111</xdr:col>
      <xdr:colOff>177800</xdr:colOff>
      <xdr:row>77</xdr:row>
      <xdr:rowOff>6148</xdr:rowOff>
    </xdr:to>
    <xdr:cxnSp macro="">
      <xdr:nvCxnSpPr>
        <xdr:cNvPr id="856" name="直線コネクタ 855"/>
        <xdr:cNvCxnSpPr/>
      </xdr:nvCxnSpPr>
      <xdr:spPr>
        <a:xfrm flipV="1">
          <a:off x="20434300" y="12678377"/>
          <a:ext cx="889000" cy="52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110862</xdr:rowOff>
    </xdr:from>
    <xdr:to>
      <xdr:col>112</xdr:col>
      <xdr:colOff>38100</xdr:colOff>
      <xdr:row>76</xdr:row>
      <xdr:rowOff>41011</xdr:rowOff>
    </xdr:to>
    <xdr:sp macro="" textlink="">
      <xdr:nvSpPr>
        <xdr:cNvPr id="857" name="フローチャート: 判断 856"/>
        <xdr:cNvSpPr/>
      </xdr:nvSpPr>
      <xdr:spPr>
        <a:xfrm>
          <a:off x="21272500" y="129696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32138</xdr:rowOff>
    </xdr:from>
    <xdr:ext cx="534377" cy="259045"/>
    <xdr:sp macro="" textlink="">
      <xdr:nvSpPr>
        <xdr:cNvPr id="858" name="テキスト ボックス 857"/>
        <xdr:cNvSpPr txBox="1"/>
      </xdr:nvSpPr>
      <xdr:spPr>
        <a:xfrm>
          <a:off x="21056111" y="1306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6148</xdr:rowOff>
    </xdr:from>
    <xdr:to>
      <xdr:col>107</xdr:col>
      <xdr:colOff>50800</xdr:colOff>
      <xdr:row>77</xdr:row>
      <xdr:rowOff>61748</xdr:rowOff>
    </xdr:to>
    <xdr:cxnSp macro="">
      <xdr:nvCxnSpPr>
        <xdr:cNvPr id="859" name="直線コネクタ 858"/>
        <xdr:cNvCxnSpPr/>
      </xdr:nvCxnSpPr>
      <xdr:spPr>
        <a:xfrm flipV="1">
          <a:off x="19545300" y="13207798"/>
          <a:ext cx="889000" cy="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120087</xdr:rowOff>
    </xdr:from>
    <xdr:to>
      <xdr:col>107</xdr:col>
      <xdr:colOff>101600</xdr:colOff>
      <xdr:row>76</xdr:row>
      <xdr:rowOff>50237</xdr:rowOff>
    </xdr:to>
    <xdr:sp macro="" textlink="">
      <xdr:nvSpPr>
        <xdr:cNvPr id="860" name="フローチャート: 判断 859"/>
        <xdr:cNvSpPr/>
      </xdr:nvSpPr>
      <xdr:spPr>
        <a:xfrm>
          <a:off x="203835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66764</xdr:rowOff>
    </xdr:from>
    <xdr:ext cx="534377" cy="259045"/>
    <xdr:sp macro="" textlink="">
      <xdr:nvSpPr>
        <xdr:cNvPr id="861" name="テキスト ボックス 860"/>
        <xdr:cNvSpPr txBox="1"/>
      </xdr:nvSpPr>
      <xdr:spPr>
        <a:xfrm>
          <a:off x="20167111" y="1275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61748</xdr:rowOff>
    </xdr:from>
    <xdr:to>
      <xdr:col>102</xdr:col>
      <xdr:colOff>114300</xdr:colOff>
      <xdr:row>77</xdr:row>
      <xdr:rowOff>83432</xdr:rowOff>
    </xdr:to>
    <xdr:cxnSp macro="">
      <xdr:nvCxnSpPr>
        <xdr:cNvPr id="862" name="直線コネクタ 861"/>
        <xdr:cNvCxnSpPr/>
      </xdr:nvCxnSpPr>
      <xdr:spPr>
        <a:xfrm flipV="1">
          <a:off x="18656300" y="13263398"/>
          <a:ext cx="8890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129542</xdr:rowOff>
    </xdr:from>
    <xdr:to>
      <xdr:col>102</xdr:col>
      <xdr:colOff>165100</xdr:colOff>
      <xdr:row>76</xdr:row>
      <xdr:rowOff>59692</xdr:rowOff>
    </xdr:to>
    <xdr:sp macro="" textlink="">
      <xdr:nvSpPr>
        <xdr:cNvPr id="863" name="フローチャート: 判断 862"/>
        <xdr:cNvSpPr/>
      </xdr:nvSpPr>
      <xdr:spPr>
        <a:xfrm>
          <a:off x="19494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76219</xdr:rowOff>
    </xdr:from>
    <xdr:ext cx="534377" cy="259045"/>
    <xdr:sp macro="" textlink="">
      <xdr:nvSpPr>
        <xdr:cNvPr id="864" name="テキスト ボックス 863"/>
        <xdr:cNvSpPr txBox="1"/>
      </xdr:nvSpPr>
      <xdr:spPr>
        <a:xfrm>
          <a:off x="19278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3158</xdr:rowOff>
    </xdr:from>
    <xdr:to>
      <xdr:col>98</xdr:col>
      <xdr:colOff>38100</xdr:colOff>
      <xdr:row>76</xdr:row>
      <xdr:rowOff>104758</xdr:rowOff>
    </xdr:to>
    <xdr:sp macro="" textlink="">
      <xdr:nvSpPr>
        <xdr:cNvPr id="865" name="フローチャート: 判断 864"/>
        <xdr:cNvSpPr/>
      </xdr:nvSpPr>
      <xdr:spPr>
        <a:xfrm>
          <a:off x="18605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121286</xdr:rowOff>
    </xdr:from>
    <xdr:ext cx="534377" cy="259045"/>
    <xdr:sp macro="" textlink="">
      <xdr:nvSpPr>
        <xdr:cNvPr id="866" name="テキスト ボックス 865"/>
        <xdr:cNvSpPr txBox="1"/>
      </xdr:nvSpPr>
      <xdr:spPr>
        <a:xfrm>
          <a:off x="18389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165204</xdr:rowOff>
    </xdr:from>
    <xdr:to>
      <xdr:col>116</xdr:col>
      <xdr:colOff>114300</xdr:colOff>
      <xdr:row>76</xdr:row>
      <xdr:rowOff>95354</xdr:rowOff>
    </xdr:to>
    <xdr:sp macro="" textlink="">
      <xdr:nvSpPr>
        <xdr:cNvPr id="872" name="楕円 871"/>
        <xdr:cNvSpPr/>
      </xdr:nvSpPr>
      <xdr:spPr>
        <a:xfrm>
          <a:off x="22110700" y="130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143631</xdr:rowOff>
    </xdr:from>
    <xdr:ext cx="534377" cy="259045"/>
    <xdr:sp macro="" textlink="">
      <xdr:nvSpPr>
        <xdr:cNvPr id="873" name="繰出金該当値テキスト"/>
        <xdr:cNvSpPr txBox="1"/>
      </xdr:nvSpPr>
      <xdr:spPr>
        <a:xfrm>
          <a:off x="22212300" y="1300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111727</xdr:rowOff>
    </xdr:from>
    <xdr:to>
      <xdr:col>112</xdr:col>
      <xdr:colOff>38100</xdr:colOff>
      <xdr:row>74</xdr:row>
      <xdr:rowOff>41877</xdr:rowOff>
    </xdr:to>
    <xdr:sp macro="" textlink="">
      <xdr:nvSpPr>
        <xdr:cNvPr id="874" name="楕円 873"/>
        <xdr:cNvSpPr/>
      </xdr:nvSpPr>
      <xdr:spPr>
        <a:xfrm>
          <a:off x="21272500" y="12627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58404</xdr:rowOff>
    </xdr:from>
    <xdr:ext cx="534377" cy="259045"/>
    <xdr:sp macro="" textlink="">
      <xdr:nvSpPr>
        <xdr:cNvPr id="875" name="テキスト ボックス 874"/>
        <xdr:cNvSpPr txBox="1"/>
      </xdr:nvSpPr>
      <xdr:spPr>
        <a:xfrm>
          <a:off x="21056111" y="1240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126798</xdr:rowOff>
    </xdr:from>
    <xdr:to>
      <xdr:col>107</xdr:col>
      <xdr:colOff>101600</xdr:colOff>
      <xdr:row>77</xdr:row>
      <xdr:rowOff>56948</xdr:rowOff>
    </xdr:to>
    <xdr:sp macro="" textlink="">
      <xdr:nvSpPr>
        <xdr:cNvPr id="876" name="楕円 875"/>
        <xdr:cNvSpPr/>
      </xdr:nvSpPr>
      <xdr:spPr>
        <a:xfrm>
          <a:off x="20383500" y="1315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48075</xdr:rowOff>
    </xdr:from>
    <xdr:ext cx="534377" cy="259045"/>
    <xdr:sp macro="" textlink="">
      <xdr:nvSpPr>
        <xdr:cNvPr id="877" name="テキスト ボックス 876"/>
        <xdr:cNvSpPr txBox="1"/>
      </xdr:nvSpPr>
      <xdr:spPr>
        <a:xfrm>
          <a:off x="20167111" y="132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10948</xdr:rowOff>
    </xdr:from>
    <xdr:to>
      <xdr:col>102</xdr:col>
      <xdr:colOff>165100</xdr:colOff>
      <xdr:row>77</xdr:row>
      <xdr:rowOff>112548</xdr:rowOff>
    </xdr:to>
    <xdr:sp macro="" textlink="">
      <xdr:nvSpPr>
        <xdr:cNvPr id="878" name="楕円 877"/>
        <xdr:cNvSpPr/>
      </xdr:nvSpPr>
      <xdr:spPr>
        <a:xfrm>
          <a:off x="19494500" y="1321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103675</xdr:rowOff>
    </xdr:from>
    <xdr:ext cx="534377" cy="259045"/>
    <xdr:sp macro="" textlink="">
      <xdr:nvSpPr>
        <xdr:cNvPr id="879" name="テキスト ボックス 878"/>
        <xdr:cNvSpPr txBox="1"/>
      </xdr:nvSpPr>
      <xdr:spPr>
        <a:xfrm>
          <a:off x="19278111" y="1330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32632</xdr:rowOff>
    </xdr:from>
    <xdr:to>
      <xdr:col>98</xdr:col>
      <xdr:colOff>38100</xdr:colOff>
      <xdr:row>77</xdr:row>
      <xdr:rowOff>134232</xdr:rowOff>
    </xdr:to>
    <xdr:sp macro="" textlink="">
      <xdr:nvSpPr>
        <xdr:cNvPr id="880" name="楕円 879"/>
        <xdr:cNvSpPr/>
      </xdr:nvSpPr>
      <xdr:spPr>
        <a:xfrm>
          <a:off x="18605500" y="1323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125359</xdr:rowOff>
    </xdr:from>
    <xdr:ext cx="534377" cy="259045"/>
    <xdr:sp macro="" textlink="">
      <xdr:nvSpPr>
        <xdr:cNvPr id="881" name="テキスト ボックス 880"/>
        <xdr:cNvSpPr txBox="1"/>
      </xdr:nvSpPr>
      <xdr:spPr>
        <a:xfrm>
          <a:off x="18389111" y="1332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歳出総額は住民一人当たり４</a:t>
          </a:r>
          <a:r>
            <a:rPr lang="ja-JP" altLang="en-US" sz="1100">
              <a:solidFill>
                <a:schemeClr val="dk1"/>
              </a:solidFill>
              <a:effectLst/>
              <a:latin typeface="+mn-lt"/>
              <a:ea typeface="+mn-ea"/>
              <a:cs typeface="+mn-cs"/>
            </a:rPr>
            <a:t>００</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３０２</a:t>
          </a:r>
          <a:r>
            <a:rPr lang="ja-JP" altLang="ja-JP" sz="1100">
              <a:solidFill>
                <a:schemeClr val="dk1"/>
              </a:solidFill>
              <a:effectLst/>
              <a:latin typeface="+mn-lt"/>
              <a:ea typeface="+mn-ea"/>
              <a:cs typeface="+mn-cs"/>
            </a:rPr>
            <a:t>円となっている。　</a:t>
          </a:r>
          <a:endParaRPr lang="ja-JP" altLang="ja-JP" sz="1400">
            <a:effectLst/>
          </a:endParaRPr>
        </a:p>
        <a:p>
          <a:r>
            <a:rPr lang="ja-JP" altLang="ja-JP" sz="1100">
              <a:solidFill>
                <a:schemeClr val="dk1"/>
              </a:solidFill>
              <a:effectLst/>
              <a:latin typeface="+mn-lt"/>
              <a:ea typeface="+mn-ea"/>
              <a:cs typeface="+mn-cs"/>
            </a:rPr>
            <a:t>　人件費は住民一人当たり５</a:t>
          </a:r>
          <a:r>
            <a:rPr lang="ja-JP" altLang="en-US" sz="1100">
              <a:solidFill>
                <a:schemeClr val="dk1"/>
              </a:solidFill>
              <a:effectLst/>
              <a:latin typeface="+mn-lt"/>
              <a:ea typeface="+mn-ea"/>
              <a:cs typeface="+mn-cs"/>
            </a:rPr>
            <a:t>３</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３１２</a:t>
          </a:r>
          <a:r>
            <a:rPr lang="ja-JP" altLang="ja-JP" sz="1100">
              <a:solidFill>
                <a:schemeClr val="dk1"/>
              </a:solidFill>
              <a:effectLst/>
              <a:latin typeface="+mn-lt"/>
              <a:ea typeface="+mn-ea"/>
              <a:cs typeface="+mn-cs"/>
            </a:rPr>
            <a:t>円となっており、</a:t>
          </a:r>
          <a:r>
            <a:rPr kumimoji="1" lang="ja-JP" altLang="ja-JP" sz="1100">
              <a:solidFill>
                <a:schemeClr val="dk1"/>
              </a:solidFill>
              <a:effectLst/>
              <a:latin typeface="+mn-lt"/>
              <a:ea typeface="+mn-ea"/>
              <a:cs typeface="+mn-cs"/>
            </a:rPr>
            <a:t>類似団体平均を大きく下回っている。要因としては、定員管理の適正化により人口１，０００人当たりの職員数が少ないこと、ごみ処理業務やし尿処理業務及び消防業務を一部事務組合で行っていること、指定管理者制度を導入していることなどがあげられる。</a:t>
          </a:r>
          <a:endParaRPr lang="ja-JP" altLang="ja-JP" sz="1400">
            <a:effectLst/>
          </a:endParaRPr>
        </a:p>
        <a:p>
          <a:r>
            <a:rPr lang="ja-JP" altLang="ja-JP" sz="1100">
              <a:solidFill>
                <a:schemeClr val="dk1"/>
              </a:solidFill>
              <a:effectLst/>
              <a:latin typeface="+mn-lt"/>
              <a:ea typeface="+mn-ea"/>
              <a:cs typeface="+mn-cs"/>
            </a:rPr>
            <a:t>　物件費は住民一人当たり</a:t>
          </a:r>
          <a:r>
            <a:rPr lang="ja-JP" altLang="en-US" sz="1100">
              <a:solidFill>
                <a:schemeClr val="dk1"/>
              </a:solidFill>
              <a:effectLst/>
              <a:latin typeface="+mn-lt"/>
              <a:ea typeface="+mn-ea"/>
              <a:cs typeface="+mn-cs"/>
            </a:rPr>
            <a:t>５９</a:t>
          </a:r>
          <a:r>
            <a:rPr lang="ja-JP" altLang="ja-JP" sz="1100">
              <a:solidFill>
                <a:schemeClr val="dk1"/>
              </a:solidFill>
              <a:effectLst/>
              <a:latin typeface="+mn-lt"/>
              <a:ea typeface="+mn-ea"/>
              <a:cs typeface="+mn-cs"/>
            </a:rPr>
            <a:t>，２</a:t>
          </a:r>
          <a:r>
            <a:rPr lang="ja-JP" altLang="en-US" sz="1100">
              <a:solidFill>
                <a:schemeClr val="dk1"/>
              </a:solidFill>
              <a:effectLst/>
              <a:latin typeface="+mn-lt"/>
              <a:ea typeface="+mn-ea"/>
              <a:cs typeface="+mn-cs"/>
            </a:rPr>
            <a:t>６４</a:t>
          </a:r>
          <a:r>
            <a:rPr lang="ja-JP" altLang="ja-JP" sz="1100">
              <a:solidFill>
                <a:schemeClr val="dk1"/>
              </a:solidFill>
              <a:effectLst/>
              <a:latin typeface="+mn-lt"/>
              <a:ea typeface="+mn-ea"/>
              <a:cs typeface="+mn-cs"/>
            </a:rPr>
            <a:t>円となっており、類似団体平均を下回っている。要因としては、教育費や民生費における国庫補助金等</a:t>
          </a:r>
          <a:r>
            <a:rPr kumimoji="1" lang="ja-JP" altLang="en-US" sz="1100">
              <a:solidFill>
                <a:schemeClr val="dk1"/>
              </a:solidFill>
              <a:effectLst/>
              <a:latin typeface="+mn-lt"/>
              <a:ea typeface="+mn-ea"/>
              <a:cs typeface="+mn-cs"/>
            </a:rPr>
            <a:t>の特定財源が</a:t>
          </a:r>
          <a:r>
            <a:rPr kumimoji="1" lang="ja-JP" altLang="ja-JP" sz="1100">
              <a:solidFill>
                <a:schemeClr val="dk1"/>
              </a:solidFill>
              <a:effectLst/>
              <a:latin typeface="+mn-lt"/>
              <a:ea typeface="+mn-ea"/>
              <a:cs typeface="+mn-cs"/>
            </a:rPr>
            <a:t>増加したことあげられる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扶助費は住民一人当たり７</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１０２</a:t>
          </a:r>
          <a:r>
            <a:rPr kumimoji="1" lang="ja-JP" altLang="ja-JP" sz="1100">
              <a:solidFill>
                <a:schemeClr val="dk1"/>
              </a:solidFill>
              <a:effectLst/>
              <a:latin typeface="+mn-lt"/>
              <a:ea typeface="+mn-ea"/>
              <a:cs typeface="+mn-cs"/>
            </a:rPr>
            <a:t>円となっており、</a:t>
          </a:r>
          <a:r>
            <a:rPr lang="ja-JP" altLang="ja-JP" sz="1100">
              <a:solidFill>
                <a:schemeClr val="dk1"/>
              </a:solidFill>
              <a:effectLst/>
              <a:latin typeface="+mn-lt"/>
              <a:ea typeface="+mn-ea"/>
              <a:cs typeface="+mn-cs"/>
            </a:rPr>
            <a:t>類似団体平均を上回っている。要因としては、</a:t>
          </a:r>
          <a:r>
            <a:rPr kumimoji="1" lang="ja-JP" altLang="ja-JP" sz="1100">
              <a:solidFill>
                <a:schemeClr val="dk1"/>
              </a:solidFill>
              <a:effectLst/>
              <a:latin typeface="+mn-lt"/>
              <a:ea typeface="+mn-ea"/>
              <a:cs typeface="+mn-cs"/>
            </a:rPr>
            <a:t>介護給付費負担金など社会保障</a:t>
          </a:r>
          <a:r>
            <a:rPr kumimoji="1" lang="ja-JP" altLang="en-US" sz="1100">
              <a:solidFill>
                <a:schemeClr val="dk1"/>
              </a:solidFill>
              <a:effectLst/>
              <a:latin typeface="+mn-lt"/>
              <a:ea typeface="+mn-ea"/>
              <a:cs typeface="+mn-cs"/>
            </a:rPr>
            <a:t>に係る</a:t>
          </a:r>
          <a:r>
            <a:rPr kumimoji="1" lang="ja-JP" altLang="ja-JP" sz="1100">
              <a:solidFill>
                <a:schemeClr val="dk1"/>
              </a:solidFill>
              <a:effectLst/>
              <a:latin typeface="+mn-lt"/>
              <a:ea typeface="+mn-ea"/>
              <a:cs typeface="+mn-cs"/>
            </a:rPr>
            <a:t>経費の増加や町独自に子ども医療費の助成措置を行っていることなどがあげられる。</a:t>
          </a:r>
          <a:endParaRPr lang="ja-JP" altLang="ja-JP" sz="1400">
            <a:effectLst/>
          </a:endParaRPr>
        </a:p>
        <a:p>
          <a:r>
            <a:rPr kumimoji="1" lang="ja-JP" altLang="ja-JP" sz="1100">
              <a:solidFill>
                <a:schemeClr val="dk1"/>
              </a:solidFill>
              <a:effectLst/>
              <a:latin typeface="+mn-lt"/>
              <a:ea typeface="+mn-ea"/>
              <a:cs typeface="+mn-cs"/>
            </a:rPr>
            <a:t>　公債費は住民一人当たり２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０９４</a:t>
          </a:r>
          <a:r>
            <a:rPr kumimoji="1" lang="ja-JP" altLang="ja-JP" sz="1100">
              <a:solidFill>
                <a:schemeClr val="dk1"/>
              </a:solidFill>
              <a:effectLst/>
              <a:latin typeface="+mn-lt"/>
              <a:ea typeface="+mn-ea"/>
              <a:cs typeface="+mn-cs"/>
            </a:rPr>
            <a:t>円となっており、</a:t>
          </a:r>
          <a:r>
            <a:rPr lang="ja-JP" altLang="ja-JP" sz="1100">
              <a:solidFill>
                <a:schemeClr val="dk1"/>
              </a:solidFill>
              <a:effectLst/>
              <a:latin typeface="+mn-lt"/>
              <a:ea typeface="+mn-ea"/>
              <a:cs typeface="+mn-cs"/>
            </a:rPr>
            <a:t>類似団体平均を下回っている。要因としては、</a:t>
          </a:r>
          <a:r>
            <a:rPr kumimoji="1" lang="ja-JP" altLang="ja-JP" sz="1100">
              <a:solidFill>
                <a:schemeClr val="dk1"/>
              </a:solidFill>
              <a:effectLst/>
              <a:latin typeface="+mn-lt"/>
              <a:ea typeface="+mn-ea"/>
              <a:cs typeface="+mn-cs"/>
            </a:rPr>
            <a:t>特定財源や基金を活用し、地方債の借入の抑制に努めていることなどがあげられる。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19,383
19,232
22.15
7,981,924
7,759,052
209,257
4,100,473
6,560,243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38</xdr:row>
      <xdr:rowOff>125984</xdr:rowOff>
    </xdr:to>
    <xdr:cxnSp macro="">
      <xdr:nvCxnSpPr>
        <xdr:cNvPr id="58" name="直線コネクタ 57"/>
        <xdr:cNvCxnSpPr/>
      </xdr:nvCxnSpPr>
      <xdr:spPr>
        <a:xfrm flipV="1">
          <a:off x="4633595" y="5219192"/>
          <a:ext cx="127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129811</xdr:rowOff>
    </xdr:from>
    <xdr:ext cx="469744" cy="259045"/>
    <xdr:sp macro="" textlink="">
      <xdr:nvSpPr>
        <xdr:cNvPr id="59" name="議会費最小値テキスト"/>
        <xdr:cNvSpPr txBox="1"/>
      </xdr:nvSpPr>
      <xdr:spPr>
        <a:xfrm>
          <a:off x="4686300"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125984</xdr:rowOff>
    </xdr:from>
    <xdr:to>
      <xdr:col>24</xdr:col>
      <xdr:colOff>152400</xdr:colOff>
      <xdr:row>38</xdr:row>
      <xdr:rowOff>125984</xdr:rowOff>
    </xdr:to>
    <xdr:cxnSp macro="">
      <xdr:nvCxnSpPr>
        <xdr:cNvPr id="60" name="直線コネクタ 59"/>
        <xdr:cNvCxnSpPr/>
      </xdr:nvCxnSpPr>
      <xdr:spPr>
        <a:xfrm>
          <a:off x="4546600" y="6641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61" name="議会費最大値テキスト"/>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62" name="直線コネクタ 61"/>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167458</xdr:rowOff>
    </xdr:from>
    <xdr:to>
      <xdr:col>24</xdr:col>
      <xdr:colOff>63500</xdr:colOff>
      <xdr:row>35</xdr:row>
      <xdr:rowOff>19522</xdr:rowOff>
    </xdr:to>
    <xdr:cxnSp macro="">
      <xdr:nvCxnSpPr>
        <xdr:cNvPr id="63" name="直線コネクタ 62"/>
        <xdr:cNvCxnSpPr/>
      </xdr:nvCxnSpPr>
      <xdr:spPr>
        <a:xfrm>
          <a:off x="3797300" y="5996758"/>
          <a:ext cx="838200" cy="2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27848</xdr:rowOff>
    </xdr:from>
    <xdr:ext cx="469744" cy="259045"/>
    <xdr:sp macro="" textlink="">
      <xdr:nvSpPr>
        <xdr:cNvPr id="64" name="議会費平均値テキスト"/>
        <xdr:cNvSpPr txBox="1"/>
      </xdr:nvSpPr>
      <xdr:spPr>
        <a:xfrm>
          <a:off x="4686300" y="5685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4971</xdr:rowOff>
    </xdr:from>
    <xdr:to>
      <xdr:col>24</xdr:col>
      <xdr:colOff>114300</xdr:colOff>
      <xdr:row>34</xdr:row>
      <xdr:rowOff>106571</xdr:rowOff>
    </xdr:to>
    <xdr:sp macro="" textlink="">
      <xdr:nvSpPr>
        <xdr:cNvPr id="65" name="フローチャート: 判断 64"/>
        <xdr:cNvSpPr/>
      </xdr:nvSpPr>
      <xdr:spPr>
        <a:xfrm>
          <a:off x="4584700" y="583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65895</xdr:rowOff>
    </xdr:from>
    <xdr:to>
      <xdr:col>19</xdr:col>
      <xdr:colOff>177800</xdr:colOff>
      <xdr:row>34</xdr:row>
      <xdr:rowOff>167458</xdr:rowOff>
    </xdr:to>
    <xdr:cxnSp macro="">
      <xdr:nvCxnSpPr>
        <xdr:cNvPr id="66" name="直線コネクタ 65"/>
        <xdr:cNvCxnSpPr/>
      </xdr:nvCxnSpPr>
      <xdr:spPr>
        <a:xfrm>
          <a:off x="2908300" y="5895195"/>
          <a:ext cx="889000" cy="10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10196</xdr:rowOff>
    </xdr:from>
    <xdr:to>
      <xdr:col>20</xdr:col>
      <xdr:colOff>38100</xdr:colOff>
      <xdr:row>34</xdr:row>
      <xdr:rowOff>111796</xdr:rowOff>
    </xdr:to>
    <xdr:sp macro="" textlink="">
      <xdr:nvSpPr>
        <xdr:cNvPr id="67" name="フローチャート: 判断 66"/>
        <xdr:cNvSpPr/>
      </xdr:nvSpPr>
      <xdr:spPr>
        <a:xfrm>
          <a:off x="3746500" y="583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128323</xdr:rowOff>
    </xdr:from>
    <xdr:ext cx="469744" cy="259045"/>
    <xdr:sp macro="" textlink="">
      <xdr:nvSpPr>
        <xdr:cNvPr id="68" name="テキスト ボックス 67"/>
        <xdr:cNvSpPr txBox="1"/>
      </xdr:nvSpPr>
      <xdr:spPr>
        <a:xfrm>
          <a:off x="3562428" y="561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65895</xdr:rowOff>
    </xdr:from>
    <xdr:to>
      <xdr:col>15</xdr:col>
      <xdr:colOff>50800</xdr:colOff>
      <xdr:row>34</xdr:row>
      <xdr:rowOff>125331</xdr:rowOff>
    </xdr:to>
    <xdr:cxnSp macro="">
      <xdr:nvCxnSpPr>
        <xdr:cNvPr id="69" name="直線コネクタ 68"/>
        <xdr:cNvCxnSpPr/>
      </xdr:nvCxnSpPr>
      <xdr:spPr>
        <a:xfrm flipV="1">
          <a:off x="2019300" y="5895195"/>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17707</xdr:rowOff>
    </xdr:from>
    <xdr:to>
      <xdr:col>15</xdr:col>
      <xdr:colOff>101600</xdr:colOff>
      <xdr:row>33</xdr:row>
      <xdr:rowOff>119307</xdr:rowOff>
    </xdr:to>
    <xdr:sp macro="" textlink="">
      <xdr:nvSpPr>
        <xdr:cNvPr id="70" name="フローチャート: 判断 69"/>
        <xdr:cNvSpPr/>
      </xdr:nvSpPr>
      <xdr:spPr>
        <a:xfrm>
          <a:off x="2857500" y="567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135834</xdr:rowOff>
    </xdr:from>
    <xdr:ext cx="469744" cy="259045"/>
    <xdr:sp macro="" textlink="">
      <xdr:nvSpPr>
        <xdr:cNvPr id="71" name="テキスト ボックス 70"/>
        <xdr:cNvSpPr txBox="1"/>
      </xdr:nvSpPr>
      <xdr:spPr>
        <a:xfrm>
          <a:off x="2673428" y="545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77978</xdr:rowOff>
    </xdr:from>
    <xdr:to>
      <xdr:col>10</xdr:col>
      <xdr:colOff>114300</xdr:colOff>
      <xdr:row>34</xdr:row>
      <xdr:rowOff>125331</xdr:rowOff>
    </xdr:to>
    <xdr:cxnSp macro="">
      <xdr:nvCxnSpPr>
        <xdr:cNvPr id="72" name="直線コネクタ 71"/>
        <xdr:cNvCxnSpPr/>
      </xdr:nvCxnSpPr>
      <xdr:spPr>
        <a:xfrm>
          <a:off x="1130300" y="5907278"/>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106861</xdr:rowOff>
    </xdr:from>
    <xdr:to>
      <xdr:col>10</xdr:col>
      <xdr:colOff>165100</xdr:colOff>
      <xdr:row>34</xdr:row>
      <xdr:rowOff>37011</xdr:rowOff>
    </xdr:to>
    <xdr:sp macro="" textlink="">
      <xdr:nvSpPr>
        <xdr:cNvPr id="73" name="フローチャート: 判断 72"/>
        <xdr:cNvSpPr/>
      </xdr:nvSpPr>
      <xdr:spPr>
        <a:xfrm>
          <a:off x="1968500" y="576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53538</xdr:rowOff>
    </xdr:from>
    <xdr:ext cx="469744" cy="259045"/>
    <xdr:sp macro="" textlink="">
      <xdr:nvSpPr>
        <xdr:cNvPr id="74" name="テキスト ボックス 73"/>
        <xdr:cNvSpPr txBox="1"/>
      </xdr:nvSpPr>
      <xdr:spPr>
        <a:xfrm>
          <a:off x="1784428" y="553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123843</xdr:rowOff>
    </xdr:from>
    <xdr:to>
      <xdr:col>6</xdr:col>
      <xdr:colOff>38100</xdr:colOff>
      <xdr:row>34</xdr:row>
      <xdr:rowOff>53993</xdr:rowOff>
    </xdr:to>
    <xdr:sp macro="" textlink="">
      <xdr:nvSpPr>
        <xdr:cNvPr id="75" name="フローチャート: 判断 74"/>
        <xdr:cNvSpPr/>
      </xdr:nvSpPr>
      <xdr:spPr>
        <a:xfrm>
          <a:off x="1079500" y="578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70520</xdr:rowOff>
    </xdr:from>
    <xdr:ext cx="469744" cy="259045"/>
    <xdr:sp macro="" textlink="">
      <xdr:nvSpPr>
        <xdr:cNvPr id="76" name="テキスト ボックス 75"/>
        <xdr:cNvSpPr txBox="1"/>
      </xdr:nvSpPr>
      <xdr:spPr>
        <a:xfrm>
          <a:off x="895428" y="555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140172</xdr:rowOff>
    </xdr:from>
    <xdr:to>
      <xdr:col>24</xdr:col>
      <xdr:colOff>114300</xdr:colOff>
      <xdr:row>35</xdr:row>
      <xdr:rowOff>70322</xdr:rowOff>
    </xdr:to>
    <xdr:sp macro="" textlink="">
      <xdr:nvSpPr>
        <xdr:cNvPr id="82" name="楕円 81"/>
        <xdr:cNvSpPr/>
      </xdr:nvSpPr>
      <xdr:spPr>
        <a:xfrm>
          <a:off x="4584700" y="596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118599</xdr:rowOff>
    </xdr:from>
    <xdr:ext cx="469744" cy="259045"/>
    <xdr:sp macro="" textlink="">
      <xdr:nvSpPr>
        <xdr:cNvPr id="83" name="議会費該当値テキスト"/>
        <xdr:cNvSpPr txBox="1"/>
      </xdr:nvSpPr>
      <xdr:spPr>
        <a:xfrm>
          <a:off x="4686300" y="594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116658</xdr:rowOff>
    </xdr:from>
    <xdr:to>
      <xdr:col>20</xdr:col>
      <xdr:colOff>38100</xdr:colOff>
      <xdr:row>35</xdr:row>
      <xdr:rowOff>46808</xdr:rowOff>
    </xdr:to>
    <xdr:sp macro="" textlink="">
      <xdr:nvSpPr>
        <xdr:cNvPr id="84" name="楕円 83"/>
        <xdr:cNvSpPr/>
      </xdr:nvSpPr>
      <xdr:spPr>
        <a:xfrm>
          <a:off x="3746500" y="594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37935</xdr:rowOff>
    </xdr:from>
    <xdr:ext cx="469744" cy="259045"/>
    <xdr:sp macro="" textlink="">
      <xdr:nvSpPr>
        <xdr:cNvPr id="85" name="テキスト ボックス 84"/>
        <xdr:cNvSpPr txBox="1"/>
      </xdr:nvSpPr>
      <xdr:spPr>
        <a:xfrm>
          <a:off x="3562428" y="603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15095</xdr:rowOff>
    </xdr:from>
    <xdr:to>
      <xdr:col>15</xdr:col>
      <xdr:colOff>101600</xdr:colOff>
      <xdr:row>34</xdr:row>
      <xdr:rowOff>116695</xdr:rowOff>
    </xdr:to>
    <xdr:sp macro="" textlink="">
      <xdr:nvSpPr>
        <xdr:cNvPr id="86" name="楕円 85"/>
        <xdr:cNvSpPr/>
      </xdr:nvSpPr>
      <xdr:spPr>
        <a:xfrm>
          <a:off x="2857500" y="584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107822</xdr:rowOff>
    </xdr:from>
    <xdr:ext cx="469744" cy="259045"/>
    <xdr:sp macro="" textlink="">
      <xdr:nvSpPr>
        <xdr:cNvPr id="87" name="テキスト ボックス 86"/>
        <xdr:cNvSpPr txBox="1"/>
      </xdr:nvSpPr>
      <xdr:spPr>
        <a:xfrm>
          <a:off x="2673428" y="5937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74531</xdr:rowOff>
    </xdr:from>
    <xdr:to>
      <xdr:col>10</xdr:col>
      <xdr:colOff>165100</xdr:colOff>
      <xdr:row>35</xdr:row>
      <xdr:rowOff>4681</xdr:rowOff>
    </xdr:to>
    <xdr:sp macro="" textlink="">
      <xdr:nvSpPr>
        <xdr:cNvPr id="88" name="楕円 87"/>
        <xdr:cNvSpPr/>
      </xdr:nvSpPr>
      <xdr:spPr>
        <a:xfrm>
          <a:off x="1968500" y="590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167258</xdr:rowOff>
    </xdr:from>
    <xdr:ext cx="469744" cy="259045"/>
    <xdr:sp macro="" textlink="">
      <xdr:nvSpPr>
        <xdr:cNvPr id="89" name="テキスト ボックス 88"/>
        <xdr:cNvSpPr txBox="1"/>
      </xdr:nvSpPr>
      <xdr:spPr>
        <a:xfrm>
          <a:off x="1784428" y="599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27178</xdr:rowOff>
    </xdr:from>
    <xdr:to>
      <xdr:col>6</xdr:col>
      <xdr:colOff>38100</xdr:colOff>
      <xdr:row>34</xdr:row>
      <xdr:rowOff>128778</xdr:rowOff>
    </xdr:to>
    <xdr:sp macro="" textlink="">
      <xdr:nvSpPr>
        <xdr:cNvPr id="90" name="楕円 89"/>
        <xdr:cNvSpPr/>
      </xdr:nvSpPr>
      <xdr:spPr>
        <a:xfrm>
          <a:off x="1079500" y="58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119905</xdr:rowOff>
    </xdr:from>
    <xdr:ext cx="469744" cy="259045"/>
    <xdr:sp macro="" textlink="">
      <xdr:nvSpPr>
        <xdr:cNvPr id="91" name="テキスト ボックス 90"/>
        <xdr:cNvSpPr txBox="1"/>
      </xdr:nvSpPr>
      <xdr:spPr>
        <a:xfrm>
          <a:off x="895428" y="594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5" name="テキスト ボックス 104"/>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169342</xdr:rowOff>
    </xdr:from>
    <xdr:to>
      <xdr:col>24</xdr:col>
      <xdr:colOff>62865</xdr:colOff>
      <xdr:row>57</xdr:row>
      <xdr:rowOff>120254</xdr:rowOff>
    </xdr:to>
    <xdr:cxnSp macro="">
      <xdr:nvCxnSpPr>
        <xdr:cNvPr id="115" name="直線コネクタ 114"/>
        <xdr:cNvCxnSpPr/>
      </xdr:nvCxnSpPr>
      <xdr:spPr>
        <a:xfrm flipV="1">
          <a:off x="4633595" y="8570392"/>
          <a:ext cx="1270" cy="1322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124081</xdr:rowOff>
    </xdr:from>
    <xdr:ext cx="534377" cy="259045"/>
    <xdr:sp macro="" textlink="">
      <xdr:nvSpPr>
        <xdr:cNvPr id="116" name="総務費最小値テキスト"/>
        <xdr:cNvSpPr txBox="1"/>
      </xdr:nvSpPr>
      <xdr:spPr>
        <a:xfrm>
          <a:off x="4686300" y="989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120254</xdr:rowOff>
    </xdr:from>
    <xdr:to>
      <xdr:col>24</xdr:col>
      <xdr:colOff>152400</xdr:colOff>
      <xdr:row>57</xdr:row>
      <xdr:rowOff>120254</xdr:rowOff>
    </xdr:to>
    <xdr:cxnSp macro="">
      <xdr:nvCxnSpPr>
        <xdr:cNvPr id="117" name="直線コネクタ 116"/>
        <xdr:cNvCxnSpPr/>
      </xdr:nvCxnSpPr>
      <xdr:spPr>
        <a:xfrm>
          <a:off x="4546600" y="989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116019</xdr:rowOff>
    </xdr:from>
    <xdr:ext cx="599010" cy="259045"/>
    <xdr:sp macro="" textlink="">
      <xdr:nvSpPr>
        <xdr:cNvPr id="118" name="総務費最大値テキスト"/>
        <xdr:cNvSpPr txBox="1"/>
      </xdr:nvSpPr>
      <xdr:spPr>
        <a:xfrm>
          <a:off x="4686300" y="834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208,610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169342</xdr:rowOff>
    </xdr:from>
    <xdr:to>
      <xdr:col>24</xdr:col>
      <xdr:colOff>152400</xdr:colOff>
      <xdr:row>49</xdr:row>
      <xdr:rowOff>169342</xdr:rowOff>
    </xdr:to>
    <xdr:cxnSp macro="">
      <xdr:nvCxnSpPr>
        <xdr:cNvPr id="119" name="直線コネクタ 118"/>
        <xdr:cNvCxnSpPr/>
      </xdr:nvCxnSpPr>
      <xdr:spPr>
        <a:xfrm>
          <a:off x="4546600" y="8570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161265</xdr:rowOff>
    </xdr:from>
    <xdr:to>
      <xdr:col>24</xdr:col>
      <xdr:colOff>63500</xdr:colOff>
      <xdr:row>56</xdr:row>
      <xdr:rowOff>129306</xdr:rowOff>
    </xdr:to>
    <xdr:cxnSp macro="">
      <xdr:nvCxnSpPr>
        <xdr:cNvPr id="120" name="直線コネクタ 119"/>
        <xdr:cNvCxnSpPr/>
      </xdr:nvCxnSpPr>
      <xdr:spPr>
        <a:xfrm>
          <a:off x="3797300" y="9591015"/>
          <a:ext cx="838200" cy="13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72450</xdr:rowOff>
    </xdr:from>
    <xdr:ext cx="534377" cy="259045"/>
    <xdr:sp macro="" textlink="">
      <xdr:nvSpPr>
        <xdr:cNvPr id="121" name="総務費平均値テキスト"/>
        <xdr:cNvSpPr txBox="1"/>
      </xdr:nvSpPr>
      <xdr:spPr>
        <a:xfrm>
          <a:off x="4686300" y="93307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49573</xdr:rowOff>
    </xdr:from>
    <xdr:to>
      <xdr:col>24</xdr:col>
      <xdr:colOff>114300</xdr:colOff>
      <xdr:row>55</xdr:row>
      <xdr:rowOff>151173</xdr:rowOff>
    </xdr:to>
    <xdr:sp macro="" textlink="">
      <xdr:nvSpPr>
        <xdr:cNvPr id="122" name="フローチャート: 判断 121"/>
        <xdr:cNvSpPr/>
      </xdr:nvSpPr>
      <xdr:spPr>
        <a:xfrm>
          <a:off x="4584700" y="94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161265</xdr:rowOff>
    </xdr:from>
    <xdr:to>
      <xdr:col>19</xdr:col>
      <xdr:colOff>177800</xdr:colOff>
      <xdr:row>56</xdr:row>
      <xdr:rowOff>122647</xdr:rowOff>
    </xdr:to>
    <xdr:cxnSp macro="">
      <xdr:nvCxnSpPr>
        <xdr:cNvPr id="123" name="直線コネクタ 122"/>
        <xdr:cNvCxnSpPr/>
      </xdr:nvCxnSpPr>
      <xdr:spPr>
        <a:xfrm flipV="1">
          <a:off x="2908300" y="9591015"/>
          <a:ext cx="889000" cy="13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59989</xdr:rowOff>
    </xdr:from>
    <xdr:to>
      <xdr:col>20</xdr:col>
      <xdr:colOff>38100</xdr:colOff>
      <xdr:row>55</xdr:row>
      <xdr:rowOff>161589</xdr:rowOff>
    </xdr:to>
    <xdr:sp macro="" textlink="">
      <xdr:nvSpPr>
        <xdr:cNvPr id="124" name="フローチャート: 判断 123"/>
        <xdr:cNvSpPr/>
      </xdr:nvSpPr>
      <xdr:spPr>
        <a:xfrm>
          <a:off x="3746500" y="948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6666</xdr:rowOff>
    </xdr:from>
    <xdr:ext cx="534377" cy="259045"/>
    <xdr:sp macro="" textlink="">
      <xdr:nvSpPr>
        <xdr:cNvPr id="125" name="テキスト ボックス 124"/>
        <xdr:cNvSpPr txBox="1"/>
      </xdr:nvSpPr>
      <xdr:spPr>
        <a:xfrm>
          <a:off x="3530111" y="9264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122647</xdr:rowOff>
    </xdr:from>
    <xdr:to>
      <xdr:col>15</xdr:col>
      <xdr:colOff>50800</xdr:colOff>
      <xdr:row>57</xdr:row>
      <xdr:rowOff>22230</xdr:rowOff>
    </xdr:to>
    <xdr:cxnSp macro="">
      <xdr:nvCxnSpPr>
        <xdr:cNvPr id="126" name="直線コネクタ 125"/>
        <xdr:cNvCxnSpPr/>
      </xdr:nvCxnSpPr>
      <xdr:spPr>
        <a:xfrm flipV="1">
          <a:off x="2019300" y="9723847"/>
          <a:ext cx="889000" cy="7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72784</xdr:rowOff>
    </xdr:from>
    <xdr:to>
      <xdr:col>15</xdr:col>
      <xdr:colOff>101600</xdr:colOff>
      <xdr:row>56</xdr:row>
      <xdr:rowOff>2934</xdr:rowOff>
    </xdr:to>
    <xdr:sp macro="" textlink="">
      <xdr:nvSpPr>
        <xdr:cNvPr id="127" name="フローチャート: 判断 126"/>
        <xdr:cNvSpPr/>
      </xdr:nvSpPr>
      <xdr:spPr>
        <a:xfrm>
          <a:off x="2857500" y="950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19461</xdr:rowOff>
    </xdr:from>
    <xdr:ext cx="534377" cy="259045"/>
    <xdr:sp macro="" textlink="">
      <xdr:nvSpPr>
        <xdr:cNvPr id="128" name="テキスト ボックス 127"/>
        <xdr:cNvSpPr txBox="1"/>
      </xdr:nvSpPr>
      <xdr:spPr>
        <a:xfrm>
          <a:off x="2641111" y="927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146436</xdr:rowOff>
    </xdr:from>
    <xdr:to>
      <xdr:col>10</xdr:col>
      <xdr:colOff>114300</xdr:colOff>
      <xdr:row>57</xdr:row>
      <xdr:rowOff>22230</xdr:rowOff>
    </xdr:to>
    <xdr:cxnSp macro="">
      <xdr:nvCxnSpPr>
        <xdr:cNvPr id="129" name="直線コネクタ 128"/>
        <xdr:cNvCxnSpPr/>
      </xdr:nvCxnSpPr>
      <xdr:spPr>
        <a:xfrm>
          <a:off x="1130300" y="9576186"/>
          <a:ext cx="889000" cy="21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76936</xdr:rowOff>
    </xdr:from>
    <xdr:to>
      <xdr:col>10</xdr:col>
      <xdr:colOff>165100</xdr:colOff>
      <xdr:row>56</xdr:row>
      <xdr:rowOff>7086</xdr:rowOff>
    </xdr:to>
    <xdr:sp macro="" textlink="">
      <xdr:nvSpPr>
        <xdr:cNvPr id="130" name="フローチャート: 判断 129"/>
        <xdr:cNvSpPr/>
      </xdr:nvSpPr>
      <xdr:spPr>
        <a:xfrm>
          <a:off x="1968500" y="950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23613</xdr:rowOff>
    </xdr:from>
    <xdr:ext cx="534377" cy="259045"/>
    <xdr:sp macro="" textlink="">
      <xdr:nvSpPr>
        <xdr:cNvPr id="131" name="テキスト ボックス 130"/>
        <xdr:cNvSpPr txBox="1"/>
      </xdr:nvSpPr>
      <xdr:spPr>
        <a:xfrm>
          <a:off x="1752111" y="928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87971</xdr:rowOff>
    </xdr:from>
    <xdr:to>
      <xdr:col>6</xdr:col>
      <xdr:colOff>38100</xdr:colOff>
      <xdr:row>56</xdr:row>
      <xdr:rowOff>18121</xdr:rowOff>
    </xdr:to>
    <xdr:sp macro="" textlink="">
      <xdr:nvSpPr>
        <xdr:cNvPr id="132" name="フローチャート: 判断 131"/>
        <xdr:cNvSpPr/>
      </xdr:nvSpPr>
      <xdr:spPr>
        <a:xfrm>
          <a:off x="1079500" y="951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34648</xdr:rowOff>
    </xdr:from>
    <xdr:ext cx="534377" cy="259045"/>
    <xdr:sp macro="" textlink="">
      <xdr:nvSpPr>
        <xdr:cNvPr id="133" name="テキスト ボックス 132"/>
        <xdr:cNvSpPr txBox="1"/>
      </xdr:nvSpPr>
      <xdr:spPr>
        <a:xfrm>
          <a:off x="863111" y="929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78506</xdr:rowOff>
    </xdr:from>
    <xdr:to>
      <xdr:col>24</xdr:col>
      <xdr:colOff>114300</xdr:colOff>
      <xdr:row>57</xdr:row>
      <xdr:rowOff>8656</xdr:rowOff>
    </xdr:to>
    <xdr:sp macro="" textlink="">
      <xdr:nvSpPr>
        <xdr:cNvPr id="139" name="楕円 138"/>
        <xdr:cNvSpPr/>
      </xdr:nvSpPr>
      <xdr:spPr>
        <a:xfrm>
          <a:off x="4584700" y="967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56933</xdr:rowOff>
    </xdr:from>
    <xdr:ext cx="534377" cy="259045"/>
    <xdr:sp macro="" textlink="">
      <xdr:nvSpPr>
        <xdr:cNvPr id="140" name="総務費該当値テキスト"/>
        <xdr:cNvSpPr txBox="1"/>
      </xdr:nvSpPr>
      <xdr:spPr>
        <a:xfrm>
          <a:off x="4686300" y="965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110465</xdr:rowOff>
    </xdr:from>
    <xdr:to>
      <xdr:col>20</xdr:col>
      <xdr:colOff>38100</xdr:colOff>
      <xdr:row>56</xdr:row>
      <xdr:rowOff>40615</xdr:rowOff>
    </xdr:to>
    <xdr:sp macro="" textlink="">
      <xdr:nvSpPr>
        <xdr:cNvPr id="141" name="楕円 140"/>
        <xdr:cNvSpPr/>
      </xdr:nvSpPr>
      <xdr:spPr>
        <a:xfrm>
          <a:off x="3746500" y="954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31742</xdr:rowOff>
    </xdr:from>
    <xdr:ext cx="534377" cy="259045"/>
    <xdr:sp macro="" textlink="">
      <xdr:nvSpPr>
        <xdr:cNvPr id="142" name="テキスト ボックス 141"/>
        <xdr:cNvSpPr txBox="1"/>
      </xdr:nvSpPr>
      <xdr:spPr>
        <a:xfrm>
          <a:off x="3530111" y="963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71847</xdr:rowOff>
    </xdr:from>
    <xdr:to>
      <xdr:col>15</xdr:col>
      <xdr:colOff>101600</xdr:colOff>
      <xdr:row>57</xdr:row>
      <xdr:rowOff>1997</xdr:rowOff>
    </xdr:to>
    <xdr:sp macro="" textlink="">
      <xdr:nvSpPr>
        <xdr:cNvPr id="143" name="楕円 142"/>
        <xdr:cNvSpPr/>
      </xdr:nvSpPr>
      <xdr:spPr>
        <a:xfrm>
          <a:off x="2857500" y="967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164574</xdr:rowOff>
    </xdr:from>
    <xdr:ext cx="534377" cy="259045"/>
    <xdr:sp macro="" textlink="">
      <xdr:nvSpPr>
        <xdr:cNvPr id="144" name="テキスト ボックス 143"/>
        <xdr:cNvSpPr txBox="1"/>
      </xdr:nvSpPr>
      <xdr:spPr>
        <a:xfrm>
          <a:off x="2641111" y="976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142880</xdr:rowOff>
    </xdr:from>
    <xdr:to>
      <xdr:col>10</xdr:col>
      <xdr:colOff>165100</xdr:colOff>
      <xdr:row>57</xdr:row>
      <xdr:rowOff>73030</xdr:rowOff>
    </xdr:to>
    <xdr:sp macro="" textlink="">
      <xdr:nvSpPr>
        <xdr:cNvPr id="145" name="楕円 144"/>
        <xdr:cNvSpPr/>
      </xdr:nvSpPr>
      <xdr:spPr>
        <a:xfrm>
          <a:off x="1968500" y="974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64157</xdr:rowOff>
    </xdr:from>
    <xdr:ext cx="534377" cy="259045"/>
    <xdr:sp macro="" textlink="">
      <xdr:nvSpPr>
        <xdr:cNvPr id="146" name="テキスト ボックス 145"/>
        <xdr:cNvSpPr txBox="1"/>
      </xdr:nvSpPr>
      <xdr:spPr>
        <a:xfrm>
          <a:off x="1752111" y="983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95636</xdr:rowOff>
    </xdr:from>
    <xdr:to>
      <xdr:col>6</xdr:col>
      <xdr:colOff>38100</xdr:colOff>
      <xdr:row>56</xdr:row>
      <xdr:rowOff>25786</xdr:rowOff>
    </xdr:to>
    <xdr:sp macro="" textlink="">
      <xdr:nvSpPr>
        <xdr:cNvPr id="147" name="楕円 146"/>
        <xdr:cNvSpPr/>
      </xdr:nvSpPr>
      <xdr:spPr>
        <a:xfrm>
          <a:off x="1079500" y="952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16913</xdr:rowOff>
    </xdr:from>
    <xdr:ext cx="534377" cy="259045"/>
    <xdr:sp macro="" textlink="">
      <xdr:nvSpPr>
        <xdr:cNvPr id="148" name="テキスト ボックス 147"/>
        <xdr:cNvSpPr txBox="1"/>
      </xdr:nvSpPr>
      <xdr:spPr>
        <a:xfrm>
          <a:off x="863111" y="961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127660</xdr:rowOff>
    </xdr:from>
    <xdr:to>
      <xdr:col>24</xdr:col>
      <xdr:colOff>62865</xdr:colOff>
      <xdr:row>79</xdr:row>
      <xdr:rowOff>59386</xdr:rowOff>
    </xdr:to>
    <xdr:cxnSp macro="">
      <xdr:nvCxnSpPr>
        <xdr:cNvPr id="175" name="直線コネクタ 174"/>
        <xdr:cNvCxnSpPr/>
      </xdr:nvCxnSpPr>
      <xdr:spPr>
        <a:xfrm flipV="1">
          <a:off x="4633595" y="12129160"/>
          <a:ext cx="1270" cy="14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63213</xdr:rowOff>
    </xdr:from>
    <xdr:ext cx="534377" cy="259045"/>
    <xdr:sp macro="" textlink="">
      <xdr:nvSpPr>
        <xdr:cNvPr id="176" name="民生費最小値テキスト"/>
        <xdr:cNvSpPr txBox="1"/>
      </xdr:nvSpPr>
      <xdr:spPr>
        <a:xfrm>
          <a:off x="4686300" y="1360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59386</xdr:rowOff>
    </xdr:from>
    <xdr:to>
      <xdr:col>24</xdr:col>
      <xdr:colOff>152400</xdr:colOff>
      <xdr:row>79</xdr:row>
      <xdr:rowOff>59386</xdr:rowOff>
    </xdr:to>
    <xdr:cxnSp macro="">
      <xdr:nvCxnSpPr>
        <xdr:cNvPr id="177" name="直線コネクタ 176"/>
        <xdr:cNvCxnSpPr/>
      </xdr:nvCxnSpPr>
      <xdr:spPr>
        <a:xfrm>
          <a:off x="4546600" y="1360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74337</xdr:rowOff>
    </xdr:from>
    <xdr:ext cx="599010" cy="259045"/>
    <xdr:sp macro="" textlink="">
      <xdr:nvSpPr>
        <xdr:cNvPr id="178" name="民生費最大値テキスト"/>
        <xdr:cNvSpPr txBox="1"/>
      </xdr:nvSpPr>
      <xdr:spPr>
        <a:xfrm>
          <a:off x="4686300" y="1190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127660</xdr:rowOff>
    </xdr:from>
    <xdr:to>
      <xdr:col>24</xdr:col>
      <xdr:colOff>152400</xdr:colOff>
      <xdr:row>70</xdr:row>
      <xdr:rowOff>127660</xdr:rowOff>
    </xdr:to>
    <xdr:cxnSp macro="">
      <xdr:nvCxnSpPr>
        <xdr:cNvPr id="179" name="直線コネクタ 178"/>
        <xdr:cNvCxnSpPr/>
      </xdr:nvCxnSpPr>
      <xdr:spPr>
        <a:xfrm>
          <a:off x="4546600" y="1212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105105</xdr:rowOff>
    </xdr:from>
    <xdr:to>
      <xdr:col>24</xdr:col>
      <xdr:colOff>63500</xdr:colOff>
      <xdr:row>76</xdr:row>
      <xdr:rowOff>110787</xdr:rowOff>
    </xdr:to>
    <xdr:cxnSp macro="">
      <xdr:nvCxnSpPr>
        <xdr:cNvPr id="180" name="直線コネクタ 179"/>
        <xdr:cNvCxnSpPr/>
      </xdr:nvCxnSpPr>
      <xdr:spPr>
        <a:xfrm flipV="1">
          <a:off x="3797300" y="13135305"/>
          <a:ext cx="838200" cy="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20086</xdr:rowOff>
    </xdr:from>
    <xdr:ext cx="599010" cy="259045"/>
    <xdr:sp macro="" textlink="">
      <xdr:nvSpPr>
        <xdr:cNvPr id="181" name="民生費平均値テキスト"/>
        <xdr:cNvSpPr txBox="1"/>
      </xdr:nvSpPr>
      <xdr:spPr>
        <a:xfrm>
          <a:off x="4686300" y="12878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168659</xdr:rowOff>
    </xdr:from>
    <xdr:to>
      <xdr:col>24</xdr:col>
      <xdr:colOff>114300</xdr:colOff>
      <xdr:row>76</xdr:row>
      <xdr:rowOff>98809</xdr:rowOff>
    </xdr:to>
    <xdr:sp macro="" textlink="">
      <xdr:nvSpPr>
        <xdr:cNvPr id="182" name="フローチャート: 判断 181"/>
        <xdr:cNvSpPr/>
      </xdr:nvSpPr>
      <xdr:spPr>
        <a:xfrm>
          <a:off x="4584700" y="1302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110787</xdr:rowOff>
    </xdr:from>
    <xdr:to>
      <xdr:col>19</xdr:col>
      <xdr:colOff>177800</xdr:colOff>
      <xdr:row>77</xdr:row>
      <xdr:rowOff>17280</xdr:rowOff>
    </xdr:to>
    <xdr:cxnSp macro="">
      <xdr:nvCxnSpPr>
        <xdr:cNvPr id="183" name="直線コネクタ 182"/>
        <xdr:cNvCxnSpPr/>
      </xdr:nvCxnSpPr>
      <xdr:spPr>
        <a:xfrm flipV="1">
          <a:off x="2908300" y="13140987"/>
          <a:ext cx="889000" cy="7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10272</xdr:rowOff>
    </xdr:from>
    <xdr:to>
      <xdr:col>20</xdr:col>
      <xdr:colOff>38100</xdr:colOff>
      <xdr:row>76</xdr:row>
      <xdr:rowOff>111872</xdr:rowOff>
    </xdr:to>
    <xdr:sp macro="" textlink="">
      <xdr:nvSpPr>
        <xdr:cNvPr id="184" name="フローチャート: 判断 183"/>
        <xdr:cNvSpPr/>
      </xdr:nvSpPr>
      <xdr:spPr>
        <a:xfrm>
          <a:off x="3746500" y="1304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128399</xdr:rowOff>
    </xdr:from>
    <xdr:ext cx="599010" cy="259045"/>
    <xdr:sp macro="" textlink="">
      <xdr:nvSpPr>
        <xdr:cNvPr id="185" name="テキスト ボックス 184"/>
        <xdr:cNvSpPr txBox="1"/>
      </xdr:nvSpPr>
      <xdr:spPr>
        <a:xfrm>
          <a:off x="3497795" y="12815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17280</xdr:rowOff>
    </xdr:from>
    <xdr:to>
      <xdr:col>15</xdr:col>
      <xdr:colOff>50800</xdr:colOff>
      <xdr:row>77</xdr:row>
      <xdr:rowOff>77727</xdr:rowOff>
    </xdr:to>
    <xdr:cxnSp macro="">
      <xdr:nvCxnSpPr>
        <xdr:cNvPr id="186" name="直線コネクタ 185"/>
        <xdr:cNvCxnSpPr/>
      </xdr:nvCxnSpPr>
      <xdr:spPr>
        <a:xfrm flipV="1">
          <a:off x="2019300" y="13218930"/>
          <a:ext cx="889000" cy="6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113371</xdr:rowOff>
    </xdr:from>
    <xdr:to>
      <xdr:col>15</xdr:col>
      <xdr:colOff>101600</xdr:colOff>
      <xdr:row>77</xdr:row>
      <xdr:rowOff>43521</xdr:rowOff>
    </xdr:to>
    <xdr:sp macro="" textlink="">
      <xdr:nvSpPr>
        <xdr:cNvPr id="187" name="フローチャート: 判断 186"/>
        <xdr:cNvSpPr/>
      </xdr:nvSpPr>
      <xdr:spPr>
        <a:xfrm>
          <a:off x="28575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60048</xdr:rowOff>
    </xdr:from>
    <xdr:ext cx="599010" cy="259045"/>
    <xdr:sp macro="" textlink="">
      <xdr:nvSpPr>
        <xdr:cNvPr id="188" name="テキスト ボックス 187"/>
        <xdr:cNvSpPr txBox="1"/>
      </xdr:nvSpPr>
      <xdr:spPr>
        <a:xfrm>
          <a:off x="2608795" y="12918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77727</xdr:rowOff>
    </xdr:from>
    <xdr:to>
      <xdr:col>10</xdr:col>
      <xdr:colOff>114300</xdr:colOff>
      <xdr:row>78</xdr:row>
      <xdr:rowOff>35556</xdr:rowOff>
    </xdr:to>
    <xdr:cxnSp macro="">
      <xdr:nvCxnSpPr>
        <xdr:cNvPr id="189" name="直線コネクタ 188"/>
        <xdr:cNvCxnSpPr/>
      </xdr:nvCxnSpPr>
      <xdr:spPr>
        <a:xfrm flipV="1">
          <a:off x="1130300" y="13279377"/>
          <a:ext cx="889000" cy="12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63351</xdr:rowOff>
    </xdr:from>
    <xdr:to>
      <xdr:col>10</xdr:col>
      <xdr:colOff>165100</xdr:colOff>
      <xdr:row>76</xdr:row>
      <xdr:rowOff>164951</xdr:rowOff>
    </xdr:to>
    <xdr:sp macro="" textlink="">
      <xdr:nvSpPr>
        <xdr:cNvPr id="190" name="フローチャート: 判断 189"/>
        <xdr:cNvSpPr/>
      </xdr:nvSpPr>
      <xdr:spPr>
        <a:xfrm>
          <a:off x="1968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10028</xdr:rowOff>
    </xdr:from>
    <xdr:ext cx="599010" cy="259045"/>
    <xdr:sp macro="" textlink="">
      <xdr:nvSpPr>
        <xdr:cNvPr id="191" name="テキスト ボックス 190"/>
        <xdr:cNvSpPr txBox="1"/>
      </xdr:nvSpPr>
      <xdr:spPr>
        <a:xfrm>
          <a:off x="1719795"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44345</xdr:rowOff>
    </xdr:from>
    <xdr:to>
      <xdr:col>6</xdr:col>
      <xdr:colOff>38100</xdr:colOff>
      <xdr:row>77</xdr:row>
      <xdr:rowOff>145945</xdr:rowOff>
    </xdr:to>
    <xdr:sp macro="" textlink="">
      <xdr:nvSpPr>
        <xdr:cNvPr id="192" name="フローチャート: 判断 191"/>
        <xdr:cNvSpPr/>
      </xdr:nvSpPr>
      <xdr:spPr>
        <a:xfrm>
          <a:off x="1079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162472</xdr:rowOff>
    </xdr:from>
    <xdr:ext cx="599010" cy="259045"/>
    <xdr:sp macro="" textlink="">
      <xdr:nvSpPr>
        <xdr:cNvPr id="193" name="テキスト ボックス 192"/>
        <xdr:cNvSpPr txBox="1"/>
      </xdr:nvSpPr>
      <xdr:spPr>
        <a:xfrm>
          <a:off x="830795" y="1302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54305</xdr:rowOff>
    </xdr:from>
    <xdr:to>
      <xdr:col>24</xdr:col>
      <xdr:colOff>114300</xdr:colOff>
      <xdr:row>76</xdr:row>
      <xdr:rowOff>155905</xdr:rowOff>
    </xdr:to>
    <xdr:sp macro="" textlink="">
      <xdr:nvSpPr>
        <xdr:cNvPr id="199" name="楕円 198"/>
        <xdr:cNvSpPr/>
      </xdr:nvSpPr>
      <xdr:spPr>
        <a:xfrm>
          <a:off x="4584700" y="130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32732</xdr:rowOff>
    </xdr:from>
    <xdr:ext cx="599010" cy="259045"/>
    <xdr:sp macro="" textlink="">
      <xdr:nvSpPr>
        <xdr:cNvPr id="200" name="民生費該当値テキスト"/>
        <xdr:cNvSpPr txBox="1"/>
      </xdr:nvSpPr>
      <xdr:spPr>
        <a:xfrm>
          <a:off x="4686300" y="1306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59987</xdr:rowOff>
    </xdr:from>
    <xdr:to>
      <xdr:col>20</xdr:col>
      <xdr:colOff>38100</xdr:colOff>
      <xdr:row>76</xdr:row>
      <xdr:rowOff>161587</xdr:rowOff>
    </xdr:to>
    <xdr:sp macro="" textlink="">
      <xdr:nvSpPr>
        <xdr:cNvPr id="201" name="楕円 200"/>
        <xdr:cNvSpPr/>
      </xdr:nvSpPr>
      <xdr:spPr>
        <a:xfrm>
          <a:off x="3746500" y="1309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152714</xdr:rowOff>
    </xdr:from>
    <xdr:ext cx="599010" cy="259045"/>
    <xdr:sp macro="" textlink="">
      <xdr:nvSpPr>
        <xdr:cNvPr id="202" name="テキスト ボックス 201"/>
        <xdr:cNvSpPr txBox="1"/>
      </xdr:nvSpPr>
      <xdr:spPr>
        <a:xfrm>
          <a:off x="3497795" y="1318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137930</xdr:rowOff>
    </xdr:from>
    <xdr:to>
      <xdr:col>15</xdr:col>
      <xdr:colOff>101600</xdr:colOff>
      <xdr:row>77</xdr:row>
      <xdr:rowOff>68080</xdr:rowOff>
    </xdr:to>
    <xdr:sp macro="" textlink="">
      <xdr:nvSpPr>
        <xdr:cNvPr id="203" name="楕円 202"/>
        <xdr:cNvSpPr/>
      </xdr:nvSpPr>
      <xdr:spPr>
        <a:xfrm>
          <a:off x="2857500" y="1316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59207</xdr:rowOff>
    </xdr:from>
    <xdr:ext cx="599010" cy="259045"/>
    <xdr:sp macro="" textlink="">
      <xdr:nvSpPr>
        <xdr:cNvPr id="204" name="テキスト ボックス 203"/>
        <xdr:cNvSpPr txBox="1"/>
      </xdr:nvSpPr>
      <xdr:spPr>
        <a:xfrm>
          <a:off x="2608795" y="1326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26927</xdr:rowOff>
    </xdr:from>
    <xdr:to>
      <xdr:col>10</xdr:col>
      <xdr:colOff>165100</xdr:colOff>
      <xdr:row>77</xdr:row>
      <xdr:rowOff>128527</xdr:rowOff>
    </xdr:to>
    <xdr:sp macro="" textlink="">
      <xdr:nvSpPr>
        <xdr:cNvPr id="205" name="楕円 204"/>
        <xdr:cNvSpPr/>
      </xdr:nvSpPr>
      <xdr:spPr>
        <a:xfrm>
          <a:off x="1968500" y="13228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119654</xdr:rowOff>
    </xdr:from>
    <xdr:ext cx="599010" cy="259045"/>
    <xdr:sp macro="" textlink="">
      <xdr:nvSpPr>
        <xdr:cNvPr id="206" name="テキスト ボックス 205"/>
        <xdr:cNvSpPr txBox="1"/>
      </xdr:nvSpPr>
      <xdr:spPr>
        <a:xfrm>
          <a:off x="1719795" y="13321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156206</xdr:rowOff>
    </xdr:from>
    <xdr:to>
      <xdr:col>6</xdr:col>
      <xdr:colOff>38100</xdr:colOff>
      <xdr:row>78</xdr:row>
      <xdr:rowOff>86356</xdr:rowOff>
    </xdr:to>
    <xdr:sp macro="" textlink="">
      <xdr:nvSpPr>
        <xdr:cNvPr id="207" name="楕円 206"/>
        <xdr:cNvSpPr/>
      </xdr:nvSpPr>
      <xdr:spPr>
        <a:xfrm>
          <a:off x="1079500" y="1335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77483</xdr:rowOff>
    </xdr:from>
    <xdr:ext cx="599010" cy="259045"/>
    <xdr:sp macro="" textlink="">
      <xdr:nvSpPr>
        <xdr:cNvPr id="208" name="テキスト ボックス 207"/>
        <xdr:cNvSpPr txBox="1"/>
      </xdr:nvSpPr>
      <xdr:spPr>
        <a:xfrm>
          <a:off x="830795" y="1345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20" name="テキスト ボックス 219"/>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91951</xdr:rowOff>
    </xdr:from>
    <xdr:to>
      <xdr:col>24</xdr:col>
      <xdr:colOff>62865</xdr:colOff>
      <xdr:row>97</xdr:row>
      <xdr:rowOff>83756</xdr:rowOff>
    </xdr:to>
    <xdr:cxnSp macro="">
      <xdr:nvCxnSpPr>
        <xdr:cNvPr id="228" name="直線コネクタ 227"/>
        <xdr:cNvCxnSpPr/>
      </xdr:nvCxnSpPr>
      <xdr:spPr>
        <a:xfrm flipV="1">
          <a:off x="4633595" y="15522451"/>
          <a:ext cx="1270" cy="1191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87583</xdr:rowOff>
    </xdr:from>
    <xdr:ext cx="534377" cy="259045"/>
    <xdr:sp macro="" textlink="">
      <xdr:nvSpPr>
        <xdr:cNvPr id="229" name="衛生費最小値テキスト"/>
        <xdr:cNvSpPr txBox="1"/>
      </xdr:nvSpPr>
      <xdr:spPr>
        <a:xfrm>
          <a:off x="4686300" y="1671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83756</xdr:rowOff>
    </xdr:from>
    <xdr:to>
      <xdr:col>24</xdr:col>
      <xdr:colOff>152400</xdr:colOff>
      <xdr:row>97</xdr:row>
      <xdr:rowOff>83756</xdr:rowOff>
    </xdr:to>
    <xdr:cxnSp macro="">
      <xdr:nvCxnSpPr>
        <xdr:cNvPr id="230" name="直線コネクタ 229"/>
        <xdr:cNvCxnSpPr/>
      </xdr:nvCxnSpPr>
      <xdr:spPr>
        <a:xfrm>
          <a:off x="4546600" y="16714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38628</xdr:rowOff>
    </xdr:from>
    <xdr:ext cx="599010" cy="259045"/>
    <xdr:sp macro="" textlink="">
      <xdr:nvSpPr>
        <xdr:cNvPr id="231" name="衛生費最大値テキスト"/>
        <xdr:cNvSpPr txBox="1"/>
      </xdr:nvSpPr>
      <xdr:spPr>
        <a:xfrm>
          <a:off x="4686300" y="15297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228,355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91951</xdr:rowOff>
    </xdr:from>
    <xdr:to>
      <xdr:col>24</xdr:col>
      <xdr:colOff>152400</xdr:colOff>
      <xdr:row>90</xdr:row>
      <xdr:rowOff>91951</xdr:rowOff>
    </xdr:to>
    <xdr:cxnSp macro="">
      <xdr:nvCxnSpPr>
        <xdr:cNvPr id="232" name="直線コネクタ 231"/>
        <xdr:cNvCxnSpPr/>
      </xdr:nvCxnSpPr>
      <xdr:spPr>
        <a:xfrm>
          <a:off x="4546600" y="15522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9632</xdr:rowOff>
    </xdr:from>
    <xdr:to>
      <xdr:col>24</xdr:col>
      <xdr:colOff>63500</xdr:colOff>
      <xdr:row>97</xdr:row>
      <xdr:rowOff>14936</xdr:rowOff>
    </xdr:to>
    <xdr:cxnSp macro="">
      <xdr:nvCxnSpPr>
        <xdr:cNvPr id="233" name="直線コネクタ 232"/>
        <xdr:cNvCxnSpPr/>
      </xdr:nvCxnSpPr>
      <xdr:spPr>
        <a:xfrm flipV="1">
          <a:off x="3797300" y="16640282"/>
          <a:ext cx="8382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66891</xdr:rowOff>
    </xdr:from>
    <xdr:ext cx="534377" cy="259045"/>
    <xdr:sp macro="" textlink="">
      <xdr:nvSpPr>
        <xdr:cNvPr id="234" name="衛生費平均値テキスト"/>
        <xdr:cNvSpPr txBox="1"/>
      </xdr:nvSpPr>
      <xdr:spPr>
        <a:xfrm>
          <a:off x="4686300" y="163546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44014</xdr:rowOff>
    </xdr:from>
    <xdr:to>
      <xdr:col>24</xdr:col>
      <xdr:colOff>114300</xdr:colOff>
      <xdr:row>96</xdr:row>
      <xdr:rowOff>145614</xdr:rowOff>
    </xdr:to>
    <xdr:sp macro="" textlink="">
      <xdr:nvSpPr>
        <xdr:cNvPr id="235" name="フローチャート: 判断 234"/>
        <xdr:cNvSpPr/>
      </xdr:nvSpPr>
      <xdr:spPr>
        <a:xfrm>
          <a:off x="4584700" y="165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156251</xdr:rowOff>
    </xdr:from>
    <xdr:to>
      <xdr:col>19</xdr:col>
      <xdr:colOff>177800</xdr:colOff>
      <xdr:row>97</xdr:row>
      <xdr:rowOff>14936</xdr:rowOff>
    </xdr:to>
    <xdr:cxnSp macro="">
      <xdr:nvCxnSpPr>
        <xdr:cNvPr id="236" name="直線コネクタ 235"/>
        <xdr:cNvCxnSpPr/>
      </xdr:nvCxnSpPr>
      <xdr:spPr>
        <a:xfrm>
          <a:off x="2908300" y="16615451"/>
          <a:ext cx="889000" cy="30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37230</xdr:rowOff>
    </xdr:from>
    <xdr:to>
      <xdr:col>20</xdr:col>
      <xdr:colOff>38100</xdr:colOff>
      <xdr:row>96</xdr:row>
      <xdr:rowOff>138830</xdr:rowOff>
    </xdr:to>
    <xdr:sp macro="" textlink="">
      <xdr:nvSpPr>
        <xdr:cNvPr id="237" name="フローチャート: 判断 236"/>
        <xdr:cNvSpPr/>
      </xdr:nvSpPr>
      <xdr:spPr>
        <a:xfrm>
          <a:off x="3746500" y="1649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155357</xdr:rowOff>
    </xdr:from>
    <xdr:ext cx="534377" cy="259045"/>
    <xdr:sp macro="" textlink="">
      <xdr:nvSpPr>
        <xdr:cNvPr id="238" name="テキスト ボックス 237"/>
        <xdr:cNvSpPr txBox="1"/>
      </xdr:nvSpPr>
      <xdr:spPr>
        <a:xfrm>
          <a:off x="3530111" y="1627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140655</xdr:rowOff>
    </xdr:from>
    <xdr:to>
      <xdr:col>15</xdr:col>
      <xdr:colOff>50800</xdr:colOff>
      <xdr:row>96</xdr:row>
      <xdr:rowOff>156251</xdr:rowOff>
    </xdr:to>
    <xdr:cxnSp macro="">
      <xdr:nvCxnSpPr>
        <xdr:cNvPr id="239" name="直線コネクタ 238"/>
        <xdr:cNvCxnSpPr/>
      </xdr:nvCxnSpPr>
      <xdr:spPr>
        <a:xfrm>
          <a:off x="2019300" y="16599855"/>
          <a:ext cx="889000" cy="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68920</xdr:rowOff>
    </xdr:from>
    <xdr:to>
      <xdr:col>15</xdr:col>
      <xdr:colOff>101600</xdr:colOff>
      <xdr:row>96</xdr:row>
      <xdr:rowOff>170520</xdr:rowOff>
    </xdr:to>
    <xdr:sp macro="" textlink="">
      <xdr:nvSpPr>
        <xdr:cNvPr id="240" name="フローチャート: 判断 239"/>
        <xdr:cNvSpPr/>
      </xdr:nvSpPr>
      <xdr:spPr>
        <a:xfrm>
          <a:off x="2857500" y="1652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15597</xdr:rowOff>
    </xdr:from>
    <xdr:ext cx="534377" cy="259045"/>
    <xdr:sp macro="" textlink="">
      <xdr:nvSpPr>
        <xdr:cNvPr id="241" name="テキスト ボックス 240"/>
        <xdr:cNvSpPr txBox="1"/>
      </xdr:nvSpPr>
      <xdr:spPr>
        <a:xfrm>
          <a:off x="2641111" y="1630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140655</xdr:rowOff>
    </xdr:from>
    <xdr:to>
      <xdr:col>10</xdr:col>
      <xdr:colOff>114300</xdr:colOff>
      <xdr:row>96</xdr:row>
      <xdr:rowOff>163314</xdr:rowOff>
    </xdr:to>
    <xdr:cxnSp macro="">
      <xdr:nvCxnSpPr>
        <xdr:cNvPr id="242" name="直線コネクタ 241"/>
        <xdr:cNvCxnSpPr/>
      </xdr:nvCxnSpPr>
      <xdr:spPr>
        <a:xfrm flipV="1">
          <a:off x="1130300" y="16599855"/>
          <a:ext cx="889000" cy="2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80167</xdr:rowOff>
    </xdr:from>
    <xdr:to>
      <xdr:col>10</xdr:col>
      <xdr:colOff>165100</xdr:colOff>
      <xdr:row>97</xdr:row>
      <xdr:rowOff>10317</xdr:rowOff>
    </xdr:to>
    <xdr:sp macro="" textlink="">
      <xdr:nvSpPr>
        <xdr:cNvPr id="243" name="フローチャート: 判断 242"/>
        <xdr:cNvSpPr/>
      </xdr:nvSpPr>
      <xdr:spPr>
        <a:xfrm>
          <a:off x="1968500" y="16539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26844</xdr:rowOff>
    </xdr:from>
    <xdr:ext cx="534377" cy="259045"/>
    <xdr:sp macro="" textlink="">
      <xdr:nvSpPr>
        <xdr:cNvPr id="244" name="テキスト ボックス 243"/>
        <xdr:cNvSpPr txBox="1"/>
      </xdr:nvSpPr>
      <xdr:spPr>
        <a:xfrm>
          <a:off x="1752111" y="1631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71024</xdr:rowOff>
    </xdr:from>
    <xdr:to>
      <xdr:col>6</xdr:col>
      <xdr:colOff>38100</xdr:colOff>
      <xdr:row>97</xdr:row>
      <xdr:rowOff>1174</xdr:rowOff>
    </xdr:to>
    <xdr:sp macro="" textlink="">
      <xdr:nvSpPr>
        <xdr:cNvPr id="245" name="フローチャート: 判断 244"/>
        <xdr:cNvSpPr/>
      </xdr:nvSpPr>
      <xdr:spPr>
        <a:xfrm>
          <a:off x="1079500" y="1653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17701</xdr:rowOff>
    </xdr:from>
    <xdr:ext cx="534377" cy="259045"/>
    <xdr:sp macro="" textlink="">
      <xdr:nvSpPr>
        <xdr:cNvPr id="246" name="テキスト ボックス 245"/>
        <xdr:cNvSpPr txBox="1"/>
      </xdr:nvSpPr>
      <xdr:spPr>
        <a:xfrm>
          <a:off x="863111" y="1630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130282</xdr:rowOff>
    </xdr:from>
    <xdr:to>
      <xdr:col>24</xdr:col>
      <xdr:colOff>114300</xdr:colOff>
      <xdr:row>97</xdr:row>
      <xdr:rowOff>60432</xdr:rowOff>
    </xdr:to>
    <xdr:sp macro="" textlink="">
      <xdr:nvSpPr>
        <xdr:cNvPr id="252" name="楕円 251"/>
        <xdr:cNvSpPr/>
      </xdr:nvSpPr>
      <xdr:spPr>
        <a:xfrm>
          <a:off x="4584700" y="1658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45209</xdr:rowOff>
    </xdr:from>
    <xdr:ext cx="534377" cy="259045"/>
    <xdr:sp macro="" textlink="">
      <xdr:nvSpPr>
        <xdr:cNvPr id="253" name="衛生費該当値テキスト"/>
        <xdr:cNvSpPr txBox="1"/>
      </xdr:nvSpPr>
      <xdr:spPr>
        <a:xfrm>
          <a:off x="4686300" y="1650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135586</xdr:rowOff>
    </xdr:from>
    <xdr:to>
      <xdr:col>20</xdr:col>
      <xdr:colOff>38100</xdr:colOff>
      <xdr:row>97</xdr:row>
      <xdr:rowOff>65736</xdr:rowOff>
    </xdr:to>
    <xdr:sp macro="" textlink="">
      <xdr:nvSpPr>
        <xdr:cNvPr id="254" name="楕円 253"/>
        <xdr:cNvSpPr/>
      </xdr:nvSpPr>
      <xdr:spPr>
        <a:xfrm>
          <a:off x="3746500" y="1659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56863</xdr:rowOff>
    </xdr:from>
    <xdr:ext cx="534377" cy="259045"/>
    <xdr:sp macro="" textlink="">
      <xdr:nvSpPr>
        <xdr:cNvPr id="255" name="テキスト ボックス 254"/>
        <xdr:cNvSpPr txBox="1"/>
      </xdr:nvSpPr>
      <xdr:spPr>
        <a:xfrm>
          <a:off x="3530111" y="1668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105451</xdr:rowOff>
    </xdr:from>
    <xdr:to>
      <xdr:col>15</xdr:col>
      <xdr:colOff>101600</xdr:colOff>
      <xdr:row>97</xdr:row>
      <xdr:rowOff>35601</xdr:rowOff>
    </xdr:to>
    <xdr:sp macro="" textlink="">
      <xdr:nvSpPr>
        <xdr:cNvPr id="256" name="楕円 255"/>
        <xdr:cNvSpPr/>
      </xdr:nvSpPr>
      <xdr:spPr>
        <a:xfrm>
          <a:off x="2857500" y="1656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26728</xdr:rowOff>
    </xdr:from>
    <xdr:ext cx="534377" cy="259045"/>
    <xdr:sp macro="" textlink="">
      <xdr:nvSpPr>
        <xdr:cNvPr id="257" name="テキスト ボックス 256"/>
        <xdr:cNvSpPr txBox="1"/>
      </xdr:nvSpPr>
      <xdr:spPr>
        <a:xfrm>
          <a:off x="2641111" y="1665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89855</xdr:rowOff>
    </xdr:from>
    <xdr:to>
      <xdr:col>10</xdr:col>
      <xdr:colOff>165100</xdr:colOff>
      <xdr:row>97</xdr:row>
      <xdr:rowOff>20005</xdr:rowOff>
    </xdr:to>
    <xdr:sp macro="" textlink="">
      <xdr:nvSpPr>
        <xdr:cNvPr id="258" name="楕円 257"/>
        <xdr:cNvSpPr/>
      </xdr:nvSpPr>
      <xdr:spPr>
        <a:xfrm>
          <a:off x="1968500" y="1654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11132</xdr:rowOff>
    </xdr:from>
    <xdr:ext cx="534377" cy="259045"/>
    <xdr:sp macro="" textlink="">
      <xdr:nvSpPr>
        <xdr:cNvPr id="259" name="テキスト ボックス 258"/>
        <xdr:cNvSpPr txBox="1"/>
      </xdr:nvSpPr>
      <xdr:spPr>
        <a:xfrm>
          <a:off x="1752111" y="1664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112514</xdr:rowOff>
    </xdr:from>
    <xdr:to>
      <xdr:col>6</xdr:col>
      <xdr:colOff>38100</xdr:colOff>
      <xdr:row>97</xdr:row>
      <xdr:rowOff>42664</xdr:rowOff>
    </xdr:to>
    <xdr:sp macro="" textlink="">
      <xdr:nvSpPr>
        <xdr:cNvPr id="260" name="楕円 259"/>
        <xdr:cNvSpPr/>
      </xdr:nvSpPr>
      <xdr:spPr>
        <a:xfrm>
          <a:off x="1079500" y="165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33791</xdr:rowOff>
    </xdr:from>
    <xdr:ext cx="534377" cy="259045"/>
    <xdr:sp macro="" textlink="">
      <xdr:nvSpPr>
        <xdr:cNvPr id="261" name="テキスト ボックス 260"/>
        <xdr:cNvSpPr txBox="1"/>
      </xdr:nvSpPr>
      <xdr:spPr>
        <a:xfrm>
          <a:off x="863111" y="1666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23114</xdr:rowOff>
    </xdr:from>
    <xdr:to>
      <xdr:col>54</xdr:col>
      <xdr:colOff>189865</xdr:colOff>
      <xdr:row>39</xdr:row>
      <xdr:rowOff>98878</xdr:rowOff>
    </xdr:to>
    <xdr:cxnSp macro="">
      <xdr:nvCxnSpPr>
        <xdr:cNvPr id="287" name="直線コネクタ 286"/>
        <xdr:cNvCxnSpPr/>
      </xdr:nvCxnSpPr>
      <xdr:spPr>
        <a:xfrm flipV="1">
          <a:off x="10475595" y="5166614"/>
          <a:ext cx="1270" cy="1618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141241</xdr:rowOff>
    </xdr:from>
    <xdr:ext cx="469744" cy="259045"/>
    <xdr:sp macro="" textlink="">
      <xdr:nvSpPr>
        <xdr:cNvPr id="290" name="労働費最大値テキスト"/>
        <xdr:cNvSpPr txBox="1"/>
      </xdr:nvSpPr>
      <xdr:spPr>
        <a:xfrm>
          <a:off x="10528300" y="494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23114</xdr:rowOff>
    </xdr:from>
    <xdr:to>
      <xdr:col>55</xdr:col>
      <xdr:colOff>88900</xdr:colOff>
      <xdr:row>30</xdr:row>
      <xdr:rowOff>23114</xdr:rowOff>
    </xdr:to>
    <xdr:cxnSp macro="">
      <xdr:nvCxnSpPr>
        <xdr:cNvPr id="291" name="直線コネクタ 290"/>
        <xdr:cNvCxnSpPr/>
      </xdr:nvCxnSpPr>
      <xdr:spPr>
        <a:xfrm>
          <a:off x="10388600" y="516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49566</xdr:rowOff>
    </xdr:from>
    <xdr:to>
      <xdr:col>55</xdr:col>
      <xdr:colOff>0</xdr:colOff>
      <xdr:row>39</xdr:row>
      <xdr:rowOff>98878</xdr:rowOff>
    </xdr:to>
    <xdr:cxnSp macro="">
      <xdr:nvCxnSpPr>
        <xdr:cNvPr id="292" name="直線コネクタ 291"/>
        <xdr:cNvCxnSpPr/>
      </xdr:nvCxnSpPr>
      <xdr:spPr>
        <a:xfrm>
          <a:off x="9639300" y="6736116"/>
          <a:ext cx="8382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81732</xdr:rowOff>
    </xdr:from>
    <xdr:ext cx="378565" cy="259045"/>
    <xdr:sp macro="" textlink="">
      <xdr:nvSpPr>
        <xdr:cNvPr id="293" name="労働費平均値テキスト"/>
        <xdr:cNvSpPr txBox="1"/>
      </xdr:nvSpPr>
      <xdr:spPr>
        <a:xfrm>
          <a:off x="10528300" y="64253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58855</xdr:rowOff>
    </xdr:from>
    <xdr:to>
      <xdr:col>55</xdr:col>
      <xdr:colOff>50800</xdr:colOff>
      <xdr:row>38</xdr:row>
      <xdr:rowOff>160455</xdr:rowOff>
    </xdr:to>
    <xdr:sp macro="" textlink="">
      <xdr:nvSpPr>
        <xdr:cNvPr id="294" name="フローチャート: 判断 293"/>
        <xdr:cNvSpPr/>
      </xdr:nvSpPr>
      <xdr:spPr>
        <a:xfrm>
          <a:off x="10426700" y="657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139374</xdr:rowOff>
    </xdr:from>
    <xdr:to>
      <xdr:col>50</xdr:col>
      <xdr:colOff>114300</xdr:colOff>
      <xdr:row>39</xdr:row>
      <xdr:rowOff>49566</xdr:rowOff>
    </xdr:to>
    <xdr:cxnSp macro="">
      <xdr:nvCxnSpPr>
        <xdr:cNvPr id="295" name="直線コネクタ 294"/>
        <xdr:cNvCxnSpPr/>
      </xdr:nvCxnSpPr>
      <xdr:spPr>
        <a:xfrm>
          <a:off x="8750300" y="6654474"/>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6" name="フローチャート: 判断 295"/>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169145</xdr:rowOff>
    </xdr:from>
    <xdr:ext cx="378565" cy="259045"/>
    <xdr:sp macro="" textlink="">
      <xdr:nvSpPr>
        <xdr:cNvPr id="297" name="テキスト ボックス 296"/>
        <xdr:cNvSpPr txBox="1"/>
      </xdr:nvSpPr>
      <xdr:spPr>
        <a:xfrm>
          <a:off x="9450017" y="63413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13643</xdr:rowOff>
    </xdr:from>
    <xdr:to>
      <xdr:col>45</xdr:col>
      <xdr:colOff>177800</xdr:colOff>
      <xdr:row>38</xdr:row>
      <xdr:rowOff>139374</xdr:rowOff>
    </xdr:to>
    <xdr:cxnSp macro="">
      <xdr:nvCxnSpPr>
        <xdr:cNvPr id="298" name="直線コネクタ 297"/>
        <xdr:cNvCxnSpPr/>
      </xdr:nvCxnSpPr>
      <xdr:spPr>
        <a:xfrm>
          <a:off x="7861300" y="6185843"/>
          <a:ext cx="889000" cy="46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1705</xdr:rowOff>
    </xdr:from>
    <xdr:to>
      <xdr:col>46</xdr:col>
      <xdr:colOff>38100</xdr:colOff>
      <xdr:row>38</xdr:row>
      <xdr:rowOff>103305</xdr:rowOff>
    </xdr:to>
    <xdr:sp macro="" textlink="">
      <xdr:nvSpPr>
        <xdr:cNvPr id="299" name="フローチャート: 判断 298"/>
        <xdr:cNvSpPr/>
      </xdr:nvSpPr>
      <xdr:spPr>
        <a:xfrm>
          <a:off x="86995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119832</xdr:rowOff>
    </xdr:from>
    <xdr:ext cx="378565" cy="259045"/>
    <xdr:sp macro="" textlink="">
      <xdr:nvSpPr>
        <xdr:cNvPr id="300" name="テキスト ボックス 299"/>
        <xdr:cNvSpPr txBox="1"/>
      </xdr:nvSpPr>
      <xdr:spPr>
        <a:xfrm>
          <a:off x="8561017" y="6292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13643</xdr:rowOff>
    </xdr:from>
    <xdr:to>
      <xdr:col>41</xdr:col>
      <xdr:colOff>50800</xdr:colOff>
      <xdr:row>38</xdr:row>
      <xdr:rowOff>57731</xdr:rowOff>
    </xdr:to>
    <xdr:cxnSp macro="">
      <xdr:nvCxnSpPr>
        <xdr:cNvPr id="301" name="直線コネクタ 300"/>
        <xdr:cNvCxnSpPr/>
      </xdr:nvCxnSpPr>
      <xdr:spPr>
        <a:xfrm flipV="1">
          <a:off x="6972300" y="6185843"/>
          <a:ext cx="889000" cy="38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108494</xdr:rowOff>
    </xdr:from>
    <xdr:to>
      <xdr:col>41</xdr:col>
      <xdr:colOff>101600</xdr:colOff>
      <xdr:row>37</xdr:row>
      <xdr:rowOff>38644</xdr:rowOff>
    </xdr:to>
    <xdr:sp macro="" textlink="">
      <xdr:nvSpPr>
        <xdr:cNvPr id="302" name="フローチャート: 判断 301"/>
        <xdr:cNvSpPr/>
      </xdr:nvSpPr>
      <xdr:spPr>
        <a:xfrm>
          <a:off x="7810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29771</xdr:rowOff>
    </xdr:from>
    <xdr:ext cx="469744" cy="259045"/>
    <xdr:sp macro="" textlink="">
      <xdr:nvSpPr>
        <xdr:cNvPr id="303" name="テキスト ボックス 302"/>
        <xdr:cNvSpPr txBox="1"/>
      </xdr:nvSpPr>
      <xdr:spPr>
        <a:xfrm>
          <a:off x="7626428"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145397</xdr:rowOff>
    </xdr:from>
    <xdr:to>
      <xdr:col>36</xdr:col>
      <xdr:colOff>165100</xdr:colOff>
      <xdr:row>36</xdr:row>
      <xdr:rowOff>75547</xdr:rowOff>
    </xdr:to>
    <xdr:sp macro="" textlink="">
      <xdr:nvSpPr>
        <xdr:cNvPr id="304" name="フローチャート: 判断 303"/>
        <xdr:cNvSpPr/>
      </xdr:nvSpPr>
      <xdr:spPr>
        <a:xfrm>
          <a:off x="6921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92074</xdr:rowOff>
    </xdr:from>
    <xdr:ext cx="469744" cy="259045"/>
    <xdr:sp macro="" textlink="">
      <xdr:nvSpPr>
        <xdr:cNvPr id="305" name="テキスト ボックス 304"/>
        <xdr:cNvSpPr txBox="1"/>
      </xdr:nvSpPr>
      <xdr:spPr>
        <a:xfrm>
          <a:off x="6737428" y="592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170216</xdr:rowOff>
    </xdr:from>
    <xdr:to>
      <xdr:col>50</xdr:col>
      <xdr:colOff>165100</xdr:colOff>
      <xdr:row>39</xdr:row>
      <xdr:rowOff>100366</xdr:rowOff>
    </xdr:to>
    <xdr:sp macro="" textlink="">
      <xdr:nvSpPr>
        <xdr:cNvPr id="313" name="楕円 312"/>
        <xdr:cNvSpPr/>
      </xdr:nvSpPr>
      <xdr:spPr>
        <a:xfrm>
          <a:off x="9588500" y="668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91493</xdr:rowOff>
    </xdr:from>
    <xdr:ext cx="378565" cy="259045"/>
    <xdr:sp macro="" textlink="">
      <xdr:nvSpPr>
        <xdr:cNvPr id="314" name="テキスト ボックス 313"/>
        <xdr:cNvSpPr txBox="1"/>
      </xdr:nvSpPr>
      <xdr:spPr>
        <a:xfrm>
          <a:off x="9450017" y="6778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88574</xdr:rowOff>
    </xdr:from>
    <xdr:to>
      <xdr:col>46</xdr:col>
      <xdr:colOff>38100</xdr:colOff>
      <xdr:row>39</xdr:row>
      <xdr:rowOff>18724</xdr:rowOff>
    </xdr:to>
    <xdr:sp macro="" textlink="">
      <xdr:nvSpPr>
        <xdr:cNvPr id="315" name="楕円 314"/>
        <xdr:cNvSpPr/>
      </xdr:nvSpPr>
      <xdr:spPr>
        <a:xfrm>
          <a:off x="8699500" y="6603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16" name="テキスト ボックス 315"/>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134293</xdr:rowOff>
    </xdr:from>
    <xdr:to>
      <xdr:col>41</xdr:col>
      <xdr:colOff>101600</xdr:colOff>
      <xdr:row>36</xdr:row>
      <xdr:rowOff>64443</xdr:rowOff>
    </xdr:to>
    <xdr:sp macro="" textlink="">
      <xdr:nvSpPr>
        <xdr:cNvPr id="317" name="楕円 316"/>
        <xdr:cNvSpPr/>
      </xdr:nvSpPr>
      <xdr:spPr>
        <a:xfrm>
          <a:off x="7810500" y="613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80970</xdr:rowOff>
    </xdr:from>
    <xdr:ext cx="469744" cy="259045"/>
    <xdr:sp macro="" textlink="">
      <xdr:nvSpPr>
        <xdr:cNvPr id="318" name="テキスト ボックス 317"/>
        <xdr:cNvSpPr txBox="1"/>
      </xdr:nvSpPr>
      <xdr:spPr>
        <a:xfrm>
          <a:off x="7626428" y="591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6931</xdr:rowOff>
    </xdr:from>
    <xdr:to>
      <xdr:col>36</xdr:col>
      <xdr:colOff>165100</xdr:colOff>
      <xdr:row>38</xdr:row>
      <xdr:rowOff>108531</xdr:rowOff>
    </xdr:to>
    <xdr:sp macro="" textlink="">
      <xdr:nvSpPr>
        <xdr:cNvPr id="319" name="楕円 318"/>
        <xdr:cNvSpPr/>
      </xdr:nvSpPr>
      <xdr:spPr>
        <a:xfrm>
          <a:off x="6921500" y="652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99658</xdr:rowOff>
    </xdr:from>
    <xdr:ext cx="378565" cy="259045"/>
    <xdr:sp macro="" textlink="">
      <xdr:nvSpPr>
        <xdr:cNvPr id="320" name="テキスト ボックス 319"/>
        <xdr:cNvSpPr txBox="1"/>
      </xdr:nvSpPr>
      <xdr:spPr>
        <a:xfrm>
          <a:off x="6783017" y="66147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114344</xdr:rowOff>
    </xdr:from>
    <xdr:to>
      <xdr:col>54</xdr:col>
      <xdr:colOff>189865</xdr:colOff>
      <xdr:row>59</xdr:row>
      <xdr:rowOff>23476</xdr:rowOff>
    </xdr:to>
    <xdr:cxnSp macro="">
      <xdr:nvCxnSpPr>
        <xdr:cNvPr id="344" name="直線コネクタ 343"/>
        <xdr:cNvCxnSpPr/>
      </xdr:nvCxnSpPr>
      <xdr:spPr>
        <a:xfrm flipV="1">
          <a:off x="10475595" y="8686844"/>
          <a:ext cx="1270" cy="1452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27303</xdr:rowOff>
    </xdr:from>
    <xdr:ext cx="469744" cy="259045"/>
    <xdr:sp macro="" textlink="">
      <xdr:nvSpPr>
        <xdr:cNvPr id="345" name="農林水産業費最小値テキスト"/>
        <xdr:cNvSpPr txBox="1"/>
      </xdr:nvSpPr>
      <xdr:spPr>
        <a:xfrm>
          <a:off x="10528300" y="1014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23476</xdr:rowOff>
    </xdr:from>
    <xdr:to>
      <xdr:col>55</xdr:col>
      <xdr:colOff>88900</xdr:colOff>
      <xdr:row>59</xdr:row>
      <xdr:rowOff>23476</xdr:rowOff>
    </xdr:to>
    <xdr:cxnSp macro="">
      <xdr:nvCxnSpPr>
        <xdr:cNvPr id="346" name="直線コネクタ 345"/>
        <xdr:cNvCxnSpPr/>
      </xdr:nvCxnSpPr>
      <xdr:spPr>
        <a:xfrm>
          <a:off x="10388600" y="1013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61021</xdr:rowOff>
    </xdr:from>
    <xdr:ext cx="534377" cy="259045"/>
    <xdr:sp macro="" textlink="">
      <xdr:nvSpPr>
        <xdr:cNvPr id="347" name="農林水産業費最大値テキスト"/>
        <xdr:cNvSpPr txBox="1"/>
      </xdr:nvSpPr>
      <xdr:spPr>
        <a:xfrm>
          <a:off x="10528300" y="84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114344</xdr:rowOff>
    </xdr:from>
    <xdr:to>
      <xdr:col>55</xdr:col>
      <xdr:colOff>88900</xdr:colOff>
      <xdr:row>50</xdr:row>
      <xdr:rowOff>114344</xdr:rowOff>
    </xdr:to>
    <xdr:cxnSp macro="">
      <xdr:nvCxnSpPr>
        <xdr:cNvPr id="348" name="直線コネクタ 347"/>
        <xdr:cNvCxnSpPr/>
      </xdr:nvCxnSpPr>
      <xdr:spPr>
        <a:xfrm>
          <a:off x="10388600" y="868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101562</xdr:rowOff>
    </xdr:from>
    <xdr:to>
      <xdr:col>55</xdr:col>
      <xdr:colOff>0</xdr:colOff>
      <xdr:row>57</xdr:row>
      <xdr:rowOff>134042</xdr:rowOff>
    </xdr:to>
    <xdr:cxnSp macro="">
      <xdr:nvCxnSpPr>
        <xdr:cNvPr id="349" name="直線コネクタ 348"/>
        <xdr:cNvCxnSpPr/>
      </xdr:nvCxnSpPr>
      <xdr:spPr>
        <a:xfrm>
          <a:off x="9639300" y="9874212"/>
          <a:ext cx="838200" cy="3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138066</xdr:rowOff>
    </xdr:from>
    <xdr:ext cx="534377" cy="259045"/>
    <xdr:sp macro="" textlink="">
      <xdr:nvSpPr>
        <xdr:cNvPr id="350" name="農林水産業費平均値テキスト"/>
        <xdr:cNvSpPr txBox="1"/>
      </xdr:nvSpPr>
      <xdr:spPr>
        <a:xfrm>
          <a:off x="10528300" y="9567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115189</xdr:rowOff>
    </xdr:from>
    <xdr:to>
      <xdr:col>55</xdr:col>
      <xdr:colOff>50800</xdr:colOff>
      <xdr:row>57</xdr:row>
      <xdr:rowOff>45339</xdr:rowOff>
    </xdr:to>
    <xdr:sp macro="" textlink="">
      <xdr:nvSpPr>
        <xdr:cNvPr id="351" name="フローチャート: 判断 350"/>
        <xdr:cNvSpPr/>
      </xdr:nvSpPr>
      <xdr:spPr>
        <a:xfrm>
          <a:off x="104267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101562</xdr:rowOff>
    </xdr:from>
    <xdr:to>
      <xdr:col>50</xdr:col>
      <xdr:colOff>114300</xdr:colOff>
      <xdr:row>57</xdr:row>
      <xdr:rowOff>128498</xdr:rowOff>
    </xdr:to>
    <xdr:cxnSp macro="">
      <xdr:nvCxnSpPr>
        <xdr:cNvPr id="352" name="直線コネクタ 351"/>
        <xdr:cNvCxnSpPr/>
      </xdr:nvCxnSpPr>
      <xdr:spPr>
        <a:xfrm flipV="1">
          <a:off x="8750300" y="9874212"/>
          <a:ext cx="889000" cy="2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96634</xdr:rowOff>
    </xdr:from>
    <xdr:to>
      <xdr:col>50</xdr:col>
      <xdr:colOff>165100</xdr:colOff>
      <xdr:row>57</xdr:row>
      <xdr:rowOff>26784</xdr:rowOff>
    </xdr:to>
    <xdr:sp macro="" textlink="">
      <xdr:nvSpPr>
        <xdr:cNvPr id="353" name="フローチャート: 判断 352"/>
        <xdr:cNvSpPr/>
      </xdr:nvSpPr>
      <xdr:spPr>
        <a:xfrm>
          <a:off x="9588500" y="969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43311</xdr:rowOff>
    </xdr:from>
    <xdr:ext cx="534377" cy="259045"/>
    <xdr:sp macro="" textlink="">
      <xdr:nvSpPr>
        <xdr:cNvPr id="354" name="テキスト ボックス 353"/>
        <xdr:cNvSpPr txBox="1"/>
      </xdr:nvSpPr>
      <xdr:spPr>
        <a:xfrm>
          <a:off x="9372111" y="947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118345</xdr:rowOff>
    </xdr:from>
    <xdr:to>
      <xdr:col>45</xdr:col>
      <xdr:colOff>177800</xdr:colOff>
      <xdr:row>57</xdr:row>
      <xdr:rowOff>128498</xdr:rowOff>
    </xdr:to>
    <xdr:cxnSp macro="">
      <xdr:nvCxnSpPr>
        <xdr:cNvPr id="355" name="直線コネクタ 354"/>
        <xdr:cNvCxnSpPr/>
      </xdr:nvCxnSpPr>
      <xdr:spPr>
        <a:xfrm>
          <a:off x="7861300" y="9890995"/>
          <a:ext cx="889000" cy="10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90957</xdr:rowOff>
    </xdr:from>
    <xdr:to>
      <xdr:col>46</xdr:col>
      <xdr:colOff>38100</xdr:colOff>
      <xdr:row>57</xdr:row>
      <xdr:rowOff>21107</xdr:rowOff>
    </xdr:to>
    <xdr:sp macro="" textlink="">
      <xdr:nvSpPr>
        <xdr:cNvPr id="356" name="フローチャート: 判断 355"/>
        <xdr:cNvSpPr/>
      </xdr:nvSpPr>
      <xdr:spPr>
        <a:xfrm>
          <a:off x="8699500" y="969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37634</xdr:rowOff>
    </xdr:from>
    <xdr:ext cx="534377" cy="259045"/>
    <xdr:sp macro="" textlink="">
      <xdr:nvSpPr>
        <xdr:cNvPr id="357" name="テキスト ボックス 356"/>
        <xdr:cNvSpPr txBox="1"/>
      </xdr:nvSpPr>
      <xdr:spPr>
        <a:xfrm>
          <a:off x="8483111" y="946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118345</xdr:rowOff>
    </xdr:from>
    <xdr:to>
      <xdr:col>41</xdr:col>
      <xdr:colOff>50800</xdr:colOff>
      <xdr:row>58</xdr:row>
      <xdr:rowOff>11150</xdr:rowOff>
    </xdr:to>
    <xdr:cxnSp macro="">
      <xdr:nvCxnSpPr>
        <xdr:cNvPr id="358" name="直線コネクタ 357"/>
        <xdr:cNvCxnSpPr/>
      </xdr:nvCxnSpPr>
      <xdr:spPr>
        <a:xfrm flipV="1">
          <a:off x="6972300" y="9890995"/>
          <a:ext cx="889000" cy="6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68250</xdr:rowOff>
    </xdr:from>
    <xdr:to>
      <xdr:col>41</xdr:col>
      <xdr:colOff>101600</xdr:colOff>
      <xdr:row>56</xdr:row>
      <xdr:rowOff>169850</xdr:rowOff>
    </xdr:to>
    <xdr:sp macro="" textlink="">
      <xdr:nvSpPr>
        <xdr:cNvPr id="359" name="フローチャート: 判断 358"/>
        <xdr:cNvSpPr/>
      </xdr:nvSpPr>
      <xdr:spPr>
        <a:xfrm>
          <a:off x="7810500" y="96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14927</xdr:rowOff>
    </xdr:from>
    <xdr:ext cx="534377" cy="259045"/>
    <xdr:sp macro="" textlink="">
      <xdr:nvSpPr>
        <xdr:cNvPr id="360" name="テキスト ボックス 359"/>
        <xdr:cNvSpPr txBox="1"/>
      </xdr:nvSpPr>
      <xdr:spPr>
        <a:xfrm>
          <a:off x="7594111" y="94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76403</xdr:rowOff>
    </xdr:from>
    <xdr:to>
      <xdr:col>36</xdr:col>
      <xdr:colOff>165100</xdr:colOff>
      <xdr:row>57</xdr:row>
      <xdr:rowOff>6553</xdr:rowOff>
    </xdr:to>
    <xdr:sp macro="" textlink="">
      <xdr:nvSpPr>
        <xdr:cNvPr id="361" name="フローチャート: 判断 360"/>
        <xdr:cNvSpPr/>
      </xdr:nvSpPr>
      <xdr:spPr>
        <a:xfrm>
          <a:off x="6921500" y="96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23080</xdr:rowOff>
    </xdr:from>
    <xdr:ext cx="534377" cy="259045"/>
    <xdr:sp macro="" textlink="">
      <xdr:nvSpPr>
        <xdr:cNvPr id="362" name="テキスト ボックス 361"/>
        <xdr:cNvSpPr txBox="1"/>
      </xdr:nvSpPr>
      <xdr:spPr>
        <a:xfrm>
          <a:off x="6705111" y="9452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83242</xdr:rowOff>
    </xdr:from>
    <xdr:to>
      <xdr:col>55</xdr:col>
      <xdr:colOff>50800</xdr:colOff>
      <xdr:row>58</xdr:row>
      <xdr:rowOff>13392</xdr:rowOff>
    </xdr:to>
    <xdr:sp macro="" textlink="">
      <xdr:nvSpPr>
        <xdr:cNvPr id="368" name="楕円 367"/>
        <xdr:cNvSpPr/>
      </xdr:nvSpPr>
      <xdr:spPr>
        <a:xfrm>
          <a:off x="10426700" y="98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61669</xdr:rowOff>
    </xdr:from>
    <xdr:ext cx="534377" cy="259045"/>
    <xdr:sp macro="" textlink="">
      <xdr:nvSpPr>
        <xdr:cNvPr id="369" name="農林水産業費該当値テキスト"/>
        <xdr:cNvSpPr txBox="1"/>
      </xdr:nvSpPr>
      <xdr:spPr>
        <a:xfrm>
          <a:off x="10528300" y="983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50762</xdr:rowOff>
    </xdr:from>
    <xdr:to>
      <xdr:col>50</xdr:col>
      <xdr:colOff>165100</xdr:colOff>
      <xdr:row>57</xdr:row>
      <xdr:rowOff>152362</xdr:rowOff>
    </xdr:to>
    <xdr:sp macro="" textlink="">
      <xdr:nvSpPr>
        <xdr:cNvPr id="370" name="楕円 369"/>
        <xdr:cNvSpPr/>
      </xdr:nvSpPr>
      <xdr:spPr>
        <a:xfrm>
          <a:off x="9588500" y="982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143489</xdr:rowOff>
    </xdr:from>
    <xdr:ext cx="534377" cy="259045"/>
    <xdr:sp macro="" textlink="">
      <xdr:nvSpPr>
        <xdr:cNvPr id="371" name="テキスト ボックス 370"/>
        <xdr:cNvSpPr txBox="1"/>
      </xdr:nvSpPr>
      <xdr:spPr>
        <a:xfrm>
          <a:off x="9372111" y="99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77698</xdr:rowOff>
    </xdr:from>
    <xdr:to>
      <xdr:col>46</xdr:col>
      <xdr:colOff>38100</xdr:colOff>
      <xdr:row>58</xdr:row>
      <xdr:rowOff>7848</xdr:rowOff>
    </xdr:to>
    <xdr:sp macro="" textlink="">
      <xdr:nvSpPr>
        <xdr:cNvPr id="372" name="楕円 371"/>
        <xdr:cNvSpPr/>
      </xdr:nvSpPr>
      <xdr:spPr>
        <a:xfrm>
          <a:off x="8699500" y="985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170425</xdr:rowOff>
    </xdr:from>
    <xdr:ext cx="534377" cy="259045"/>
    <xdr:sp macro="" textlink="">
      <xdr:nvSpPr>
        <xdr:cNvPr id="373" name="テキスト ボックス 372"/>
        <xdr:cNvSpPr txBox="1"/>
      </xdr:nvSpPr>
      <xdr:spPr>
        <a:xfrm>
          <a:off x="8483111" y="994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67545</xdr:rowOff>
    </xdr:from>
    <xdr:to>
      <xdr:col>41</xdr:col>
      <xdr:colOff>101600</xdr:colOff>
      <xdr:row>57</xdr:row>
      <xdr:rowOff>169145</xdr:rowOff>
    </xdr:to>
    <xdr:sp macro="" textlink="">
      <xdr:nvSpPr>
        <xdr:cNvPr id="374" name="楕円 373"/>
        <xdr:cNvSpPr/>
      </xdr:nvSpPr>
      <xdr:spPr>
        <a:xfrm>
          <a:off x="7810500" y="98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160272</xdr:rowOff>
    </xdr:from>
    <xdr:ext cx="534377" cy="259045"/>
    <xdr:sp macro="" textlink="">
      <xdr:nvSpPr>
        <xdr:cNvPr id="375" name="テキスト ボックス 374"/>
        <xdr:cNvSpPr txBox="1"/>
      </xdr:nvSpPr>
      <xdr:spPr>
        <a:xfrm>
          <a:off x="7594111" y="993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131800</xdr:rowOff>
    </xdr:from>
    <xdr:to>
      <xdr:col>36</xdr:col>
      <xdr:colOff>165100</xdr:colOff>
      <xdr:row>58</xdr:row>
      <xdr:rowOff>61950</xdr:rowOff>
    </xdr:to>
    <xdr:sp macro="" textlink="">
      <xdr:nvSpPr>
        <xdr:cNvPr id="376" name="楕円 375"/>
        <xdr:cNvSpPr/>
      </xdr:nvSpPr>
      <xdr:spPr>
        <a:xfrm>
          <a:off x="6921500" y="99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53077</xdr:rowOff>
    </xdr:from>
    <xdr:ext cx="534377" cy="259045"/>
    <xdr:sp macro="" textlink="">
      <xdr:nvSpPr>
        <xdr:cNvPr id="377" name="テキスト ボックス 376"/>
        <xdr:cNvSpPr txBox="1"/>
      </xdr:nvSpPr>
      <xdr:spPr>
        <a:xfrm>
          <a:off x="6705111" y="999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1092</xdr:rowOff>
    </xdr:from>
    <xdr:to>
      <xdr:col>54</xdr:col>
      <xdr:colOff>189865</xdr:colOff>
      <xdr:row>79</xdr:row>
      <xdr:rowOff>36373</xdr:rowOff>
    </xdr:to>
    <xdr:cxnSp macro="">
      <xdr:nvCxnSpPr>
        <xdr:cNvPr id="401" name="直線コネクタ 400"/>
        <xdr:cNvCxnSpPr/>
      </xdr:nvCxnSpPr>
      <xdr:spPr>
        <a:xfrm flipV="1">
          <a:off x="10475595" y="12002592"/>
          <a:ext cx="1270" cy="15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40200</xdr:rowOff>
    </xdr:from>
    <xdr:ext cx="378565" cy="259045"/>
    <xdr:sp macro="" textlink="">
      <xdr:nvSpPr>
        <xdr:cNvPr id="402" name="商工費最小値テキスト"/>
        <xdr:cNvSpPr txBox="1"/>
      </xdr:nvSpPr>
      <xdr:spPr>
        <a:xfrm>
          <a:off x="10528300" y="13584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36373</xdr:rowOff>
    </xdr:from>
    <xdr:to>
      <xdr:col>55</xdr:col>
      <xdr:colOff>88900</xdr:colOff>
      <xdr:row>79</xdr:row>
      <xdr:rowOff>36373</xdr:rowOff>
    </xdr:to>
    <xdr:cxnSp macro="">
      <xdr:nvCxnSpPr>
        <xdr:cNvPr id="403" name="直線コネクタ 402"/>
        <xdr:cNvCxnSpPr/>
      </xdr:nvCxnSpPr>
      <xdr:spPr>
        <a:xfrm>
          <a:off x="10388600" y="13580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119219</xdr:rowOff>
    </xdr:from>
    <xdr:ext cx="534377" cy="259045"/>
    <xdr:sp macro="" textlink="">
      <xdr:nvSpPr>
        <xdr:cNvPr id="404" name="商工費最大値テキスト"/>
        <xdr:cNvSpPr txBox="1"/>
      </xdr:nvSpPr>
      <xdr:spPr>
        <a:xfrm>
          <a:off x="10528300" y="1177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1092</xdr:rowOff>
    </xdr:from>
    <xdr:to>
      <xdr:col>55</xdr:col>
      <xdr:colOff>88900</xdr:colOff>
      <xdr:row>70</xdr:row>
      <xdr:rowOff>1092</xdr:rowOff>
    </xdr:to>
    <xdr:cxnSp macro="">
      <xdr:nvCxnSpPr>
        <xdr:cNvPr id="405" name="直線コネクタ 404"/>
        <xdr:cNvCxnSpPr/>
      </xdr:nvCxnSpPr>
      <xdr:spPr>
        <a:xfrm>
          <a:off x="10388600" y="12002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132995</xdr:rowOff>
    </xdr:from>
    <xdr:to>
      <xdr:col>55</xdr:col>
      <xdr:colOff>0</xdr:colOff>
      <xdr:row>78</xdr:row>
      <xdr:rowOff>78893</xdr:rowOff>
    </xdr:to>
    <xdr:cxnSp macro="">
      <xdr:nvCxnSpPr>
        <xdr:cNvPr id="406" name="直線コネクタ 405"/>
        <xdr:cNvCxnSpPr/>
      </xdr:nvCxnSpPr>
      <xdr:spPr>
        <a:xfrm>
          <a:off x="9639300" y="13334645"/>
          <a:ext cx="8382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76954</xdr:rowOff>
    </xdr:from>
    <xdr:ext cx="534377" cy="259045"/>
    <xdr:sp macro="" textlink="">
      <xdr:nvSpPr>
        <xdr:cNvPr id="407" name="商工費平均値テキスト"/>
        <xdr:cNvSpPr txBox="1"/>
      </xdr:nvSpPr>
      <xdr:spPr>
        <a:xfrm>
          <a:off x="10528300" y="12935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54077</xdr:rowOff>
    </xdr:from>
    <xdr:to>
      <xdr:col>55</xdr:col>
      <xdr:colOff>50800</xdr:colOff>
      <xdr:row>76</xdr:row>
      <xdr:rowOff>155677</xdr:rowOff>
    </xdr:to>
    <xdr:sp macro="" textlink="">
      <xdr:nvSpPr>
        <xdr:cNvPr id="408" name="フローチャート: 判断 407"/>
        <xdr:cNvSpPr/>
      </xdr:nvSpPr>
      <xdr:spPr>
        <a:xfrm>
          <a:off x="10426700" y="1308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132995</xdr:rowOff>
    </xdr:from>
    <xdr:to>
      <xdr:col>50</xdr:col>
      <xdr:colOff>114300</xdr:colOff>
      <xdr:row>78</xdr:row>
      <xdr:rowOff>87007</xdr:rowOff>
    </xdr:to>
    <xdr:cxnSp macro="">
      <xdr:nvCxnSpPr>
        <xdr:cNvPr id="409" name="直線コネクタ 408"/>
        <xdr:cNvCxnSpPr/>
      </xdr:nvCxnSpPr>
      <xdr:spPr>
        <a:xfrm flipV="1">
          <a:off x="8750300" y="13334645"/>
          <a:ext cx="889000" cy="12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49733</xdr:rowOff>
    </xdr:from>
    <xdr:to>
      <xdr:col>50</xdr:col>
      <xdr:colOff>165100</xdr:colOff>
      <xdr:row>76</xdr:row>
      <xdr:rowOff>151333</xdr:rowOff>
    </xdr:to>
    <xdr:sp macro="" textlink="">
      <xdr:nvSpPr>
        <xdr:cNvPr id="410" name="フローチャート: 判断 409"/>
        <xdr:cNvSpPr/>
      </xdr:nvSpPr>
      <xdr:spPr>
        <a:xfrm>
          <a:off x="9588500" y="1307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167860</xdr:rowOff>
    </xdr:from>
    <xdr:ext cx="534377" cy="259045"/>
    <xdr:sp macro="" textlink="">
      <xdr:nvSpPr>
        <xdr:cNvPr id="411" name="テキスト ボックス 410"/>
        <xdr:cNvSpPr txBox="1"/>
      </xdr:nvSpPr>
      <xdr:spPr>
        <a:xfrm>
          <a:off x="9372111" y="1285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87007</xdr:rowOff>
    </xdr:from>
    <xdr:to>
      <xdr:col>45</xdr:col>
      <xdr:colOff>177800</xdr:colOff>
      <xdr:row>78</xdr:row>
      <xdr:rowOff>158217</xdr:rowOff>
    </xdr:to>
    <xdr:cxnSp macro="">
      <xdr:nvCxnSpPr>
        <xdr:cNvPr id="412" name="直線コネクタ 411"/>
        <xdr:cNvCxnSpPr/>
      </xdr:nvCxnSpPr>
      <xdr:spPr>
        <a:xfrm flipV="1">
          <a:off x="7861300" y="13460107"/>
          <a:ext cx="889000" cy="7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93396</xdr:rowOff>
    </xdr:from>
    <xdr:to>
      <xdr:col>46</xdr:col>
      <xdr:colOff>38100</xdr:colOff>
      <xdr:row>77</xdr:row>
      <xdr:rowOff>23546</xdr:rowOff>
    </xdr:to>
    <xdr:sp macro="" textlink="">
      <xdr:nvSpPr>
        <xdr:cNvPr id="413" name="フローチャート: 判断 412"/>
        <xdr:cNvSpPr/>
      </xdr:nvSpPr>
      <xdr:spPr>
        <a:xfrm>
          <a:off x="86995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40073</xdr:rowOff>
    </xdr:from>
    <xdr:ext cx="534377" cy="259045"/>
    <xdr:sp macro="" textlink="">
      <xdr:nvSpPr>
        <xdr:cNvPr id="414" name="テキスト ボックス 413"/>
        <xdr:cNvSpPr txBox="1"/>
      </xdr:nvSpPr>
      <xdr:spPr>
        <a:xfrm>
          <a:off x="8483111" y="128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150788</xdr:rowOff>
    </xdr:from>
    <xdr:to>
      <xdr:col>41</xdr:col>
      <xdr:colOff>50800</xdr:colOff>
      <xdr:row>78</xdr:row>
      <xdr:rowOff>158217</xdr:rowOff>
    </xdr:to>
    <xdr:cxnSp macro="">
      <xdr:nvCxnSpPr>
        <xdr:cNvPr id="415" name="直線コネクタ 414"/>
        <xdr:cNvCxnSpPr/>
      </xdr:nvCxnSpPr>
      <xdr:spPr>
        <a:xfrm>
          <a:off x="6972300" y="13523888"/>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155347</xdr:rowOff>
    </xdr:from>
    <xdr:to>
      <xdr:col>41</xdr:col>
      <xdr:colOff>101600</xdr:colOff>
      <xdr:row>77</xdr:row>
      <xdr:rowOff>85497</xdr:rowOff>
    </xdr:to>
    <xdr:sp macro="" textlink="">
      <xdr:nvSpPr>
        <xdr:cNvPr id="416" name="フローチャート: 判断 415"/>
        <xdr:cNvSpPr/>
      </xdr:nvSpPr>
      <xdr:spPr>
        <a:xfrm>
          <a:off x="7810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102023</xdr:rowOff>
    </xdr:from>
    <xdr:ext cx="469744" cy="259045"/>
    <xdr:sp macro="" textlink="">
      <xdr:nvSpPr>
        <xdr:cNvPr id="417" name="テキスト ボックス 416"/>
        <xdr:cNvSpPr txBox="1"/>
      </xdr:nvSpPr>
      <xdr:spPr>
        <a:xfrm>
          <a:off x="7626428"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162013</xdr:rowOff>
    </xdr:from>
    <xdr:to>
      <xdr:col>36</xdr:col>
      <xdr:colOff>165100</xdr:colOff>
      <xdr:row>77</xdr:row>
      <xdr:rowOff>92163</xdr:rowOff>
    </xdr:to>
    <xdr:sp macro="" textlink="">
      <xdr:nvSpPr>
        <xdr:cNvPr id="418" name="フローチャート: 判断 417"/>
        <xdr:cNvSpPr/>
      </xdr:nvSpPr>
      <xdr:spPr>
        <a:xfrm>
          <a:off x="6921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108691</xdr:rowOff>
    </xdr:from>
    <xdr:ext cx="469744" cy="259045"/>
    <xdr:sp macro="" textlink="">
      <xdr:nvSpPr>
        <xdr:cNvPr id="419" name="テキスト ボックス 418"/>
        <xdr:cNvSpPr txBox="1"/>
      </xdr:nvSpPr>
      <xdr:spPr>
        <a:xfrm>
          <a:off x="6737428"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28093</xdr:rowOff>
    </xdr:from>
    <xdr:to>
      <xdr:col>55</xdr:col>
      <xdr:colOff>50800</xdr:colOff>
      <xdr:row>78</xdr:row>
      <xdr:rowOff>129693</xdr:rowOff>
    </xdr:to>
    <xdr:sp macro="" textlink="">
      <xdr:nvSpPr>
        <xdr:cNvPr id="425" name="楕円 424"/>
        <xdr:cNvSpPr/>
      </xdr:nvSpPr>
      <xdr:spPr>
        <a:xfrm>
          <a:off x="10426700" y="1340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6520</xdr:rowOff>
    </xdr:from>
    <xdr:ext cx="469744" cy="259045"/>
    <xdr:sp macro="" textlink="">
      <xdr:nvSpPr>
        <xdr:cNvPr id="426" name="商工費該当値テキスト"/>
        <xdr:cNvSpPr txBox="1"/>
      </xdr:nvSpPr>
      <xdr:spPr>
        <a:xfrm>
          <a:off x="10528300" y="13379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82195</xdr:rowOff>
    </xdr:from>
    <xdr:to>
      <xdr:col>50</xdr:col>
      <xdr:colOff>165100</xdr:colOff>
      <xdr:row>78</xdr:row>
      <xdr:rowOff>12345</xdr:rowOff>
    </xdr:to>
    <xdr:sp macro="" textlink="">
      <xdr:nvSpPr>
        <xdr:cNvPr id="427" name="楕円 426"/>
        <xdr:cNvSpPr/>
      </xdr:nvSpPr>
      <xdr:spPr>
        <a:xfrm>
          <a:off x="9588500" y="1328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3472</xdr:rowOff>
    </xdr:from>
    <xdr:ext cx="469744" cy="259045"/>
    <xdr:sp macro="" textlink="">
      <xdr:nvSpPr>
        <xdr:cNvPr id="428" name="テキスト ボックス 427"/>
        <xdr:cNvSpPr txBox="1"/>
      </xdr:nvSpPr>
      <xdr:spPr>
        <a:xfrm>
          <a:off x="9404428" y="1337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36207</xdr:rowOff>
    </xdr:from>
    <xdr:to>
      <xdr:col>46</xdr:col>
      <xdr:colOff>38100</xdr:colOff>
      <xdr:row>78</xdr:row>
      <xdr:rowOff>137807</xdr:rowOff>
    </xdr:to>
    <xdr:sp macro="" textlink="">
      <xdr:nvSpPr>
        <xdr:cNvPr id="429" name="楕円 428"/>
        <xdr:cNvSpPr/>
      </xdr:nvSpPr>
      <xdr:spPr>
        <a:xfrm>
          <a:off x="8699500" y="134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128934</xdr:rowOff>
    </xdr:from>
    <xdr:ext cx="469744" cy="259045"/>
    <xdr:sp macro="" textlink="">
      <xdr:nvSpPr>
        <xdr:cNvPr id="430" name="テキスト ボックス 429"/>
        <xdr:cNvSpPr txBox="1"/>
      </xdr:nvSpPr>
      <xdr:spPr>
        <a:xfrm>
          <a:off x="8515428" y="13502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107417</xdr:rowOff>
    </xdr:from>
    <xdr:to>
      <xdr:col>41</xdr:col>
      <xdr:colOff>101600</xdr:colOff>
      <xdr:row>79</xdr:row>
      <xdr:rowOff>37567</xdr:rowOff>
    </xdr:to>
    <xdr:sp macro="" textlink="">
      <xdr:nvSpPr>
        <xdr:cNvPr id="431" name="楕円 430"/>
        <xdr:cNvSpPr/>
      </xdr:nvSpPr>
      <xdr:spPr>
        <a:xfrm>
          <a:off x="7810500" y="1348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28694</xdr:rowOff>
    </xdr:from>
    <xdr:ext cx="469744" cy="259045"/>
    <xdr:sp macro="" textlink="">
      <xdr:nvSpPr>
        <xdr:cNvPr id="432" name="テキスト ボックス 431"/>
        <xdr:cNvSpPr txBox="1"/>
      </xdr:nvSpPr>
      <xdr:spPr>
        <a:xfrm>
          <a:off x="7626428" y="1357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99988</xdr:rowOff>
    </xdr:from>
    <xdr:to>
      <xdr:col>36</xdr:col>
      <xdr:colOff>165100</xdr:colOff>
      <xdr:row>79</xdr:row>
      <xdr:rowOff>30138</xdr:rowOff>
    </xdr:to>
    <xdr:sp macro="" textlink="">
      <xdr:nvSpPr>
        <xdr:cNvPr id="433" name="楕円 432"/>
        <xdr:cNvSpPr/>
      </xdr:nvSpPr>
      <xdr:spPr>
        <a:xfrm>
          <a:off x="6921500" y="134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21265</xdr:rowOff>
    </xdr:from>
    <xdr:ext cx="469744" cy="259045"/>
    <xdr:sp macro="" textlink="">
      <xdr:nvSpPr>
        <xdr:cNvPr id="434" name="テキスト ボックス 433"/>
        <xdr:cNvSpPr txBox="1"/>
      </xdr:nvSpPr>
      <xdr:spPr>
        <a:xfrm>
          <a:off x="6737428" y="135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150194</xdr:rowOff>
    </xdr:from>
    <xdr:to>
      <xdr:col>54</xdr:col>
      <xdr:colOff>189865</xdr:colOff>
      <xdr:row>98</xdr:row>
      <xdr:rowOff>87046</xdr:rowOff>
    </xdr:to>
    <xdr:cxnSp macro="">
      <xdr:nvCxnSpPr>
        <xdr:cNvPr id="460" name="直線コネクタ 459"/>
        <xdr:cNvCxnSpPr/>
      </xdr:nvCxnSpPr>
      <xdr:spPr>
        <a:xfrm flipV="1">
          <a:off x="10475595" y="15580694"/>
          <a:ext cx="1270" cy="130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90873</xdr:rowOff>
    </xdr:from>
    <xdr:ext cx="534377" cy="259045"/>
    <xdr:sp macro="" textlink="">
      <xdr:nvSpPr>
        <xdr:cNvPr id="461" name="土木費最小値テキスト"/>
        <xdr:cNvSpPr txBox="1"/>
      </xdr:nvSpPr>
      <xdr:spPr>
        <a:xfrm>
          <a:off x="10528300" y="1689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87046</xdr:rowOff>
    </xdr:from>
    <xdr:to>
      <xdr:col>55</xdr:col>
      <xdr:colOff>88900</xdr:colOff>
      <xdr:row>98</xdr:row>
      <xdr:rowOff>87046</xdr:rowOff>
    </xdr:to>
    <xdr:cxnSp macro="">
      <xdr:nvCxnSpPr>
        <xdr:cNvPr id="462" name="直線コネクタ 461"/>
        <xdr:cNvCxnSpPr/>
      </xdr:nvCxnSpPr>
      <xdr:spPr>
        <a:xfrm>
          <a:off x="10388600" y="16889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96871</xdr:rowOff>
    </xdr:from>
    <xdr:ext cx="599010" cy="259045"/>
    <xdr:sp macro="" textlink="">
      <xdr:nvSpPr>
        <xdr:cNvPr id="463" name="土木費最大値テキスト"/>
        <xdr:cNvSpPr txBox="1"/>
      </xdr:nvSpPr>
      <xdr:spPr>
        <a:xfrm>
          <a:off x="10528300" y="1535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150194</xdr:rowOff>
    </xdr:from>
    <xdr:to>
      <xdr:col>55</xdr:col>
      <xdr:colOff>88900</xdr:colOff>
      <xdr:row>90</xdr:row>
      <xdr:rowOff>150194</xdr:rowOff>
    </xdr:to>
    <xdr:cxnSp macro="">
      <xdr:nvCxnSpPr>
        <xdr:cNvPr id="464" name="直線コネクタ 463"/>
        <xdr:cNvCxnSpPr/>
      </xdr:nvCxnSpPr>
      <xdr:spPr>
        <a:xfrm>
          <a:off x="10388600" y="1558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25084</xdr:rowOff>
    </xdr:from>
    <xdr:to>
      <xdr:col>55</xdr:col>
      <xdr:colOff>0</xdr:colOff>
      <xdr:row>96</xdr:row>
      <xdr:rowOff>89408</xdr:rowOff>
    </xdr:to>
    <xdr:cxnSp macro="">
      <xdr:nvCxnSpPr>
        <xdr:cNvPr id="465" name="直線コネクタ 464"/>
        <xdr:cNvCxnSpPr/>
      </xdr:nvCxnSpPr>
      <xdr:spPr>
        <a:xfrm>
          <a:off x="9639300" y="16141384"/>
          <a:ext cx="838200" cy="40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144304</xdr:rowOff>
    </xdr:from>
    <xdr:ext cx="534377" cy="259045"/>
    <xdr:sp macro="" textlink="">
      <xdr:nvSpPr>
        <xdr:cNvPr id="466" name="土木費平均値テキスト"/>
        <xdr:cNvSpPr txBox="1"/>
      </xdr:nvSpPr>
      <xdr:spPr>
        <a:xfrm>
          <a:off x="10528300" y="16260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121427</xdr:rowOff>
    </xdr:from>
    <xdr:to>
      <xdr:col>55</xdr:col>
      <xdr:colOff>50800</xdr:colOff>
      <xdr:row>96</xdr:row>
      <xdr:rowOff>51577</xdr:rowOff>
    </xdr:to>
    <xdr:sp macro="" textlink="">
      <xdr:nvSpPr>
        <xdr:cNvPr id="467" name="フローチャート: 判断 466"/>
        <xdr:cNvSpPr/>
      </xdr:nvSpPr>
      <xdr:spPr>
        <a:xfrm>
          <a:off x="10426700" y="1640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25084</xdr:rowOff>
    </xdr:from>
    <xdr:to>
      <xdr:col>50</xdr:col>
      <xdr:colOff>114300</xdr:colOff>
      <xdr:row>97</xdr:row>
      <xdr:rowOff>83868</xdr:rowOff>
    </xdr:to>
    <xdr:cxnSp macro="">
      <xdr:nvCxnSpPr>
        <xdr:cNvPr id="468" name="直線コネクタ 467"/>
        <xdr:cNvCxnSpPr/>
      </xdr:nvCxnSpPr>
      <xdr:spPr>
        <a:xfrm flipV="1">
          <a:off x="8750300" y="16141384"/>
          <a:ext cx="889000" cy="57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136438</xdr:rowOff>
    </xdr:from>
    <xdr:to>
      <xdr:col>50</xdr:col>
      <xdr:colOff>165100</xdr:colOff>
      <xdr:row>96</xdr:row>
      <xdr:rowOff>66588</xdr:rowOff>
    </xdr:to>
    <xdr:sp macro="" textlink="">
      <xdr:nvSpPr>
        <xdr:cNvPr id="469" name="フローチャート: 判断 468"/>
        <xdr:cNvSpPr/>
      </xdr:nvSpPr>
      <xdr:spPr>
        <a:xfrm>
          <a:off x="9588500" y="1642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57715</xdr:rowOff>
    </xdr:from>
    <xdr:ext cx="534377" cy="259045"/>
    <xdr:sp macro="" textlink="">
      <xdr:nvSpPr>
        <xdr:cNvPr id="470" name="テキスト ボックス 469"/>
        <xdr:cNvSpPr txBox="1"/>
      </xdr:nvSpPr>
      <xdr:spPr>
        <a:xfrm>
          <a:off x="9372111" y="1651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40650</xdr:rowOff>
    </xdr:from>
    <xdr:to>
      <xdr:col>45</xdr:col>
      <xdr:colOff>177800</xdr:colOff>
      <xdr:row>97</xdr:row>
      <xdr:rowOff>83868</xdr:rowOff>
    </xdr:to>
    <xdr:cxnSp macro="">
      <xdr:nvCxnSpPr>
        <xdr:cNvPr id="471" name="直線コネクタ 470"/>
        <xdr:cNvCxnSpPr/>
      </xdr:nvCxnSpPr>
      <xdr:spPr>
        <a:xfrm>
          <a:off x="7861300" y="16671300"/>
          <a:ext cx="889000" cy="4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27341</xdr:rowOff>
    </xdr:from>
    <xdr:to>
      <xdr:col>46</xdr:col>
      <xdr:colOff>38100</xdr:colOff>
      <xdr:row>96</xdr:row>
      <xdr:rowOff>128941</xdr:rowOff>
    </xdr:to>
    <xdr:sp macro="" textlink="">
      <xdr:nvSpPr>
        <xdr:cNvPr id="472" name="フローチャート: 判断 471"/>
        <xdr:cNvSpPr/>
      </xdr:nvSpPr>
      <xdr:spPr>
        <a:xfrm>
          <a:off x="8699500" y="1648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145468</xdr:rowOff>
    </xdr:from>
    <xdr:ext cx="534377" cy="259045"/>
    <xdr:sp macro="" textlink="">
      <xdr:nvSpPr>
        <xdr:cNvPr id="473" name="テキスト ボックス 472"/>
        <xdr:cNvSpPr txBox="1"/>
      </xdr:nvSpPr>
      <xdr:spPr>
        <a:xfrm>
          <a:off x="8483111" y="162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98628</xdr:rowOff>
    </xdr:from>
    <xdr:to>
      <xdr:col>41</xdr:col>
      <xdr:colOff>50800</xdr:colOff>
      <xdr:row>97</xdr:row>
      <xdr:rowOff>40650</xdr:rowOff>
    </xdr:to>
    <xdr:cxnSp macro="">
      <xdr:nvCxnSpPr>
        <xdr:cNvPr id="474" name="直線コネクタ 473"/>
        <xdr:cNvCxnSpPr/>
      </xdr:nvCxnSpPr>
      <xdr:spPr>
        <a:xfrm>
          <a:off x="6972300" y="16557828"/>
          <a:ext cx="889000" cy="11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68968</xdr:rowOff>
    </xdr:from>
    <xdr:to>
      <xdr:col>41</xdr:col>
      <xdr:colOff>101600</xdr:colOff>
      <xdr:row>95</xdr:row>
      <xdr:rowOff>170568</xdr:rowOff>
    </xdr:to>
    <xdr:sp macro="" textlink="">
      <xdr:nvSpPr>
        <xdr:cNvPr id="475" name="フローチャート: 判断 474"/>
        <xdr:cNvSpPr/>
      </xdr:nvSpPr>
      <xdr:spPr>
        <a:xfrm>
          <a:off x="7810500" y="1635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15645</xdr:rowOff>
    </xdr:from>
    <xdr:ext cx="534377" cy="259045"/>
    <xdr:sp macro="" textlink="">
      <xdr:nvSpPr>
        <xdr:cNvPr id="476" name="テキスト ボックス 475"/>
        <xdr:cNvSpPr txBox="1"/>
      </xdr:nvSpPr>
      <xdr:spPr>
        <a:xfrm>
          <a:off x="7594111" y="1613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155259</xdr:rowOff>
    </xdr:from>
    <xdr:to>
      <xdr:col>36</xdr:col>
      <xdr:colOff>165100</xdr:colOff>
      <xdr:row>96</xdr:row>
      <xdr:rowOff>85409</xdr:rowOff>
    </xdr:to>
    <xdr:sp macro="" textlink="">
      <xdr:nvSpPr>
        <xdr:cNvPr id="477" name="フローチャート: 判断 476"/>
        <xdr:cNvSpPr/>
      </xdr:nvSpPr>
      <xdr:spPr>
        <a:xfrm>
          <a:off x="6921500" y="16443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101936</xdr:rowOff>
    </xdr:from>
    <xdr:ext cx="534377" cy="259045"/>
    <xdr:sp macro="" textlink="">
      <xdr:nvSpPr>
        <xdr:cNvPr id="478" name="テキスト ボックス 477"/>
        <xdr:cNvSpPr txBox="1"/>
      </xdr:nvSpPr>
      <xdr:spPr>
        <a:xfrm>
          <a:off x="6705111" y="1621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38608</xdr:rowOff>
    </xdr:from>
    <xdr:to>
      <xdr:col>55</xdr:col>
      <xdr:colOff>50800</xdr:colOff>
      <xdr:row>96</xdr:row>
      <xdr:rowOff>140208</xdr:rowOff>
    </xdr:to>
    <xdr:sp macro="" textlink="">
      <xdr:nvSpPr>
        <xdr:cNvPr id="484" name="楕円 483"/>
        <xdr:cNvSpPr/>
      </xdr:nvSpPr>
      <xdr:spPr>
        <a:xfrm>
          <a:off x="10426700" y="1649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17035</xdr:rowOff>
    </xdr:from>
    <xdr:ext cx="534377" cy="259045"/>
    <xdr:sp macro="" textlink="">
      <xdr:nvSpPr>
        <xdr:cNvPr id="485" name="土木費該当値テキスト"/>
        <xdr:cNvSpPr txBox="1"/>
      </xdr:nvSpPr>
      <xdr:spPr>
        <a:xfrm>
          <a:off x="10528300" y="1647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145734</xdr:rowOff>
    </xdr:from>
    <xdr:to>
      <xdr:col>50</xdr:col>
      <xdr:colOff>165100</xdr:colOff>
      <xdr:row>94</xdr:row>
      <xdr:rowOff>75884</xdr:rowOff>
    </xdr:to>
    <xdr:sp macro="" textlink="">
      <xdr:nvSpPr>
        <xdr:cNvPr id="486" name="楕円 485"/>
        <xdr:cNvSpPr/>
      </xdr:nvSpPr>
      <xdr:spPr>
        <a:xfrm>
          <a:off x="9588500" y="1609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92411</xdr:rowOff>
    </xdr:from>
    <xdr:ext cx="534377" cy="259045"/>
    <xdr:sp macro="" textlink="">
      <xdr:nvSpPr>
        <xdr:cNvPr id="487" name="テキスト ボックス 486"/>
        <xdr:cNvSpPr txBox="1"/>
      </xdr:nvSpPr>
      <xdr:spPr>
        <a:xfrm>
          <a:off x="9372111" y="1586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33068</xdr:rowOff>
    </xdr:from>
    <xdr:to>
      <xdr:col>46</xdr:col>
      <xdr:colOff>38100</xdr:colOff>
      <xdr:row>97</xdr:row>
      <xdr:rowOff>134668</xdr:rowOff>
    </xdr:to>
    <xdr:sp macro="" textlink="">
      <xdr:nvSpPr>
        <xdr:cNvPr id="488" name="楕円 487"/>
        <xdr:cNvSpPr/>
      </xdr:nvSpPr>
      <xdr:spPr>
        <a:xfrm>
          <a:off x="8699500" y="1666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125795</xdr:rowOff>
    </xdr:from>
    <xdr:ext cx="534377" cy="259045"/>
    <xdr:sp macro="" textlink="">
      <xdr:nvSpPr>
        <xdr:cNvPr id="489" name="テキスト ボックス 488"/>
        <xdr:cNvSpPr txBox="1"/>
      </xdr:nvSpPr>
      <xdr:spPr>
        <a:xfrm>
          <a:off x="8483111" y="1675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161300</xdr:rowOff>
    </xdr:from>
    <xdr:to>
      <xdr:col>41</xdr:col>
      <xdr:colOff>101600</xdr:colOff>
      <xdr:row>97</xdr:row>
      <xdr:rowOff>91450</xdr:rowOff>
    </xdr:to>
    <xdr:sp macro="" textlink="">
      <xdr:nvSpPr>
        <xdr:cNvPr id="490" name="楕円 489"/>
        <xdr:cNvSpPr/>
      </xdr:nvSpPr>
      <xdr:spPr>
        <a:xfrm>
          <a:off x="7810500" y="1662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82577</xdr:rowOff>
    </xdr:from>
    <xdr:ext cx="534377" cy="259045"/>
    <xdr:sp macro="" textlink="">
      <xdr:nvSpPr>
        <xdr:cNvPr id="491" name="テキスト ボックス 490"/>
        <xdr:cNvSpPr txBox="1"/>
      </xdr:nvSpPr>
      <xdr:spPr>
        <a:xfrm>
          <a:off x="7594111" y="1671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47828</xdr:rowOff>
    </xdr:from>
    <xdr:to>
      <xdr:col>36</xdr:col>
      <xdr:colOff>165100</xdr:colOff>
      <xdr:row>96</xdr:row>
      <xdr:rowOff>149428</xdr:rowOff>
    </xdr:to>
    <xdr:sp macro="" textlink="">
      <xdr:nvSpPr>
        <xdr:cNvPr id="492" name="楕円 491"/>
        <xdr:cNvSpPr/>
      </xdr:nvSpPr>
      <xdr:spPr>
        <a:xfrm>
          <a:off x="6921500" y="1650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140555</xdr:rowOff>
    </xdr:from>
    <xdr:ext cx="534377" cy="259045"/>
    <xdr:sp macro="" textlink="">
      <xdr:nvSpPr>
        <xdr:cNvPr id="493" name="テキスト ボックス 492"/>
        <xdr:cNvSpPr txBox="1"/>
      </xdr:nvSpPr>
      <xdr:spPr>
        <a:xfrm>
          <a:off x="6705111" y="1659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44736</xdr:rowOff>
    </xdr:from>
    <xdr:to>
      <xdr:col>85</xdr:col>
      <xdr:colOff>126364</xdr:colOff>
      <xdr:row>37</xdr:row>
      <xdr:rowOff>163570</xdr:rowOff>
    </xdr:to>
    <xdr:cxnSp macro="">
      <xdr:nvCxnSpPr>
        <xdr:cNvPr id="517" name="直線コネクタ 516"/>
        <xdr:cNvCxnSpPr/>
      </xdr:nvCxnSpPr>
      <xdr:spPr>
        <a:xfrm flipV="1">
          <a:off x="16317595" y="5359686"/>
          <a:ext cx="1269" cy="1147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167397</xdr:rowOff>
    </xdr:from>
    <xdr:ext cx="534377" cy="259045"/>
    <xdr:sp macro="" textlink="">
      <xdr:nvSpPr>
        <xdr:cNvPr id="518" name="消防費最小値テキスト"/>
        <xdr:cNvSpPr txBox="1"/>
      </xdr:nvSpPr>
      <xdr:spPr>
        <a:xfrm>
          <a:off x="16370300" y="651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163570</xdr:rowOff>
    </xdr:from>
    <xdr:to>
      <xdr:col>86</xdr:col>
      <xdr:colOff>25400</xdr:colOff>
      <xdr:row>37</xdr:row>
      <xdr:rowOff>163570</xdr:rowOff>
    </xdr:to>
    <xdr:cxnSp macro="">
      <xdr:nvCxnSpPr>
        <xdr:cNvPr id="519" name="直線コネクタ 518"/>
        <xdr:cNvCxnSpPr/>
      </xdr:nvCxnSpPr>
      <xdr:spPr>
        <a:xfrm>
          <a:off x="16230600" y="650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162863</xdr:rowOff>
    </xdr:from>
    <xdr:ext cx="534377" cy="259045"/>
    <xdr:sp macro="" textlink="">
      <xdr:nvSpPr>
        <xdr:cNvPr id="520" name="消防費最大値テキスト"/>
        <xdr:cNvSpPr txBox="1"/>
      </xdr:nvSpPr>
      <xdr:spPr>
        <a:xfrm>
          <a:off x="16370300" y="513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44736</xdr:rowOff>
    </xdr:from>
    <xdr:to>
      <xdr:col>86</xdr:col>
      <xdr:colOff>25400</xdr:colOff>
      <xdr:row>31</xdr:row>
      <xdr:rowOff>44736</xdr:rowOff>
    </xdr:to>
    <xdr:cxnSp macro="">
      <xdr:nvCxnSpPr>
        <xdr:cNvPr id="521" name="直線コネクタ 520"/>
        <xdr:cNvCxnSpPr/>
      </xdr:nvCxnSpPr>
      <xdr:spPr>
        <a:xfrm>
          <a:off x="16230600" y="535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129775</xdr:rowOff>
    </xdr:from>
    <xdr:to>
      <xdr:col>85</xdr:col>
      <xdr:colOff>127000</xdr:colOff>
      <xdr:row>37</xdr:row>
      <xdr:rowOff>154597</xdr:rowOff>
    </xdr:to>
    <xdr:cxnSp macro="">
      <xdr:nvCxnSpPr>
        <xdr:cNvPr id="522" name="直線コネクタ 521"/>
        <xdr:cNvCxnSpPr/>
      </xdr:nvCxnSpPr>
      <xdr:spPr>
        <a:xfrm flipV="1">
          <a:off x="15481300" y="6473425"/>
          <a:ext cx="838200" cy="2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79201</xdr:rowOff>
    </xdr:from>
    <xdr:ext cx="534377" cy="259045"/>
    <xdr:sp macro="" textlink="">
      <xdr:nvSpPr>
        <xdr:cNvPr id="523" name="消防費平均値テキスト"/>
        <xdr:cNvSpPr txBox="1"/>
      </xdr:nvSpPr>
      <xdr:spPr>
        <a:xfrm>
          <a:off x="16370300" y="607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56324</xdr:rowOff>
    </xdr:from>
    <xdr:to>
      <xdr:col>85</xdr:col>
      <xdr:colOff>177800</xdr:colOff>
      <xdr:row>36</xdr:row>
      <xdr:rowOff>157924</xdr:rowOff>
    </xdr:to>
    <xdr:sp macro="" textlink="">
      <xdr:nvSpPr>
        <xdr:cNvPr id="524" name="フローチャート: 判断 523"/>
        <xdr:cNvSpPr/>
      </xdr:nvSpPr>
      <xdr:spPr>
        <a:xfrm>
          <a:off x="162687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146386</xdr:rowOff>
    </xdr:from>
    <xdr:to>
      <xdr:col>81</xdr:col>
      <xdr:colOff>50800</xdr:colOff>
      <xdr:row>37</xdr:row>
      <xdr:rowOff>154597</xdr:rowOff>
    </xdr:to>
    <xdr:cxnSp macro="">
      <xdr:nvCxnSpPr>
        <xdr:cNvPr id="525" name="直線コネクタ 524"/>
        <xdr:cNvCxnSpPr/>
      </xdr:nvCxnSpPr>
      <xdr:spPr>
        <a:xfrm>
          <a:off x="14592300" y="6490036"/>
          <a:ext cx="889000" cy="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83871</xdr:rowOff>
    </xdr:from>
    <xdr:to>
      <xdr:col>81</xdr:col>
      <xdr:colOff>101600</xdr:colOff>
      <xdr:row>37</xdr:row>
      <xdr:rowOff>14021</xdr:rowOff>
    </xdr:to>
    <xdr:sp macro="" textlink="">
      <xdr:nvSpPr>
        <xdr:cNvPr id="526" name="フローチャート: 判断 525"/>
        <xdr:cNvSpPr/>
      </xdr:nvSpPr>
      <xdr:spPr>
        <a:xfrm>
          <a:off x="15430500" y="625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30548</xdr:rowOff>
    </xdr:from>
    <xdr:ext cx="534377" cy="259045"/>
    <xdr:sp macro="" textlink="">
      <xdr:nvSpPr>
        <xdr:cNvPr id="527" name="テキスト ボックス 526"/>
        <xdr:cNvSpPr txBox="1"/>
      </xdr:nvSpPr>
      <xdr:spPr>
        <a:xfrm>
          <a:off x="15214111" y="603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146386</xdr:rowOff>
    </xdr:from>
    <xdr:to>
      <xdr:col>76</xdr:col>
      <xdr:colOff>114300</xdr:colOff>
      <xdr:row>37</xdr:row>
      <xdr:rowOff>161341</xdr:rowOff>
    </xdr:to>
    <xdr:cxnSp macro="">
      <xdr:nvCxnSpPr>
        <xdr:cNvPr id="528" name="直線コネクタ 527"/>
        <xdr:cNvCxnSpPr/>
      </xdr:nvCxnSpPr>
      <xdr:spPr>
        <a:xfrm flipV="1">
          <a:off x="13703300" y="6490036"/>
          <a:ext cx="889000" cy="1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60287</xdr:rowOff>
    </xdr:from>
    <xdr:to>
      <xdr:col>76</xdr:col>
      <xdr:colOff>165100</xdr:colOff>
      <xdr:row>36</xdr:row>
      <xdr:rowOff>161887</xdr:rowOff>
    </xdr:to>
    <xdr:sp macro="" textlink="">
      <xdr:nvSpPr>
        <xdr:cNvPr id="529" name="フローチャート: 判断 528"/>
        <xdr:cNvSpPr/>
      </xdr:nvSpPr>
      <xdr:spPr>
        <a:xfrm>
          <a:off x="145415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6964</xdr:rowOff>
    </xdr:from>
    <xdr:ext cx="534377" cy="259045"/>
    <xdr:sp macro="" textlink="">
      <xdr:nvSpPr>
        <xdr:cNvPr id="530" name="テキスト ボックス 529"/>
        <xdr:cNvSpPr txBox="1"/>
      </xdr:nvSpPr>
      <xdr:spPr>
        <a:xfrm>
          <a:off x="14325111" y="600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161341</xdr:rowOff>
    </xdr:from>
    <xdr:to>
      <xdr:col>71</xdr:col>
      <xdr:colOff>177800</xdr:colOff>
      <xdr:row>37</xdr:row>
      <xdr:rowOff>162922</xdr:rowOff>
    </xdr:to>
    <xdr:cxnSp macro="">
      <xdr:nvCxnSpPr>
        <xdr:cNvPr id="531" name="直線コネクタ 530"/>
        <xdr:cNvCxnSpPr/>
      </xdr:nvCxnSpPr>
      <xdr:spPr>
        <a:xfrm flipV="1">
          <a:off x="12814300" y="6504991"/>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54858</xdr:rowOff>
    </xdr:from>
    <xdr:to>
      <xdr:col>72</xdr:col>
      <xdr:colOff>38100</xdr:colOff>
      <xdr:row>36</xdr:row>
      <xdr:rowOff>156458</xdr:rowOff>
    </xdr:to>
    <xdr:sp macro="" textlink="">
      <xdr:nvSpPr>
        <xdr:cNvPr id="532" name="フローチャート: 判断 531"/>
        <xdr:cNvSpPr/>
      </xdr:nvSpPr>
      <xdr:spPr>
        <a:xfrm>
          <a:off x="13652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1535</xdr:rowOff>
    </xdr:from>
    <xdr:ext cx="534377" cy="259045"/>
    <xdr:sp macro="" textlink="">
      <xdr:nvSpPr>
        <xdr:cNvPr id="533" name="テキスト ボックス 532"/>
        <xdr:cNvSpPr txBox="1"/>
      </xdr:nvSpPr>
      <xdr:spPr>
        <a:xfrm>
          <a:off x="13436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74251</xdr:rowOff>
    </xdr:from>
    <xdr:to>
      <xdr:col>67</xdr:col>
      <xdr:colOff>101600</xdr:colOff>
      <xdr:row>37</xdr:row>
      <xdr:rowOff>4401</xdr:rowOff>
    </xdr:to>
    <xdr:sp macro="" textlink="">
      <xdr:nvSpPr>
        <xdr:cNvPr id="534" name="フローチャート: 判断 533"/>
        <xdr:cNvSpPr/>
      </xdr:nvSpPr>
      <xdr:spPr>
        <a:xfrm>
          <a:off x="12763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20928</xdr:rowOff>
    </xdr:from>
    <xdr:ext cx="534377" cy="259045"/>
    <xdr:sp macro="" textlink="">
      <xdr:nvSpPr>
        <xdr:cNvPr id="535" name="テキスト ボックス 534"/>
        <xdr:cNvSpPr txBox="1"/>
      </xdr:nvSpPr>
      <xdr:spPr>
        <a:xfrm>
          <a:off x="12547111" y="602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78975</xdr:rowOff>
    </xdr:from>
    <xdr:to>
      <xdr:col>85</xdr:col>
      <xdr:colOff>177800</xdr:colOff>
      <xdr:row>38</xdr:row>
      <xdr:rowOff>9125</xdr:rowOff>
    </xdr:to>
    <xdr:sp macro="" textlink="">
      <xdr:nvSpPr>
        <xdr:cNvPr id="541" name="楕円 540"/>
        <xdr:cNvSpPr/>
      </xdr:nvSpPr>
      <xdr:spPr>
        <a:xfrm>
          <a:off x="16268700" y="642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165352</xdr:rowOff>
    </xdr:from>
    <xdr:ext cx="534377" cy="259045"/>
    <xdr:sp macro="" textlink="">
      <xdr:nvSpPr>
        <xdr:cNvPr id="542" name="消防費該当値テキスト"/>
        <xdr:cNvSpPr txBox="1"/>
      </xdr:nvSpPr>
      <xdr:spPr>
        <a:xfrm>
          <a:off x="16370300" y="633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103797</xdr:rowOff>
    </xdr:from>
    <xdr:to>
      <xdr:col>81</xdr:col>
      <xdr:colOff>101600</xdr:colOff>
      <xdr:row>38</xdr:row>
      <xdr:rowOff>33947</xdr:rowOff>
    </xdr:to>
    <xdr:sp macro="" textlink="">
      <xdr:nvSpPr>
        <xdr:cNvPr id="543" name="楕円 542"/>
        <xdr:cNvSpPr/>
      </xdr:nvSpPr>
      <xdr:spPr>
        <a:xfrm>
          <a:off x="15430500" y="644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25074</xdr:rowOff>
    </xdr:from>
    <xdr:ext cx="534377" cy="259045"/>
    <xdr:sp macro="" textlink="">
      <xdr:nvSpPr>
        <xdr:cNvPr id="544" name="テキスト ボックス 543"/>
        <xdr:cNvSpPr txBox="1"/>
      </xdr:nvSpPr>
      <xdr:spPr>
        <a:xfrm>
          <a:off x="15214111" y="654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95586</xdr:rowOff>
    </xdr:from>
    <xdr:to>
      <xdr:col>76</xdr:col>
      <xdr:colOff>165100</xdr:colOff>
      <xdr:row>38</xdr:row>
      <xdr:rowOff>25736</xdr:rowOff>
    </xdr:to>
    <xdr:sp macro="" textlink="">
      <xdr:nvSpPr>
        <xdr:cNvPr id="545" name="楕円 544"/>
        <xdr:cNvSpPr/>
      </xdr:nvSpPr>
      <xdr:spPr>
        <a:xfrm>
          <a:off x="14541500" y="64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16863</xdr:rowOff>
    </xdr:from>
    <xdr:ext cx="534377" cy="259045"/>
    <xdr:sp macro="" textlink="">
      <xdr:nvSpPr>
        <xdr:cNvPr id="546" name="テキスト ボックス 545"/>
        <xdr:cNvSpPr txBox="1"/>
      </xdr:nvSpPr>
      <xdr:spPr>
        <a:xfrm>
          <a:off x="14325111" y="65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110541</xdr:rowOff>
    </xdr:from>
    <xdr:to>
      <xdr:col>72</xdr:col>
      <xdr:colOff>38100</xdr:colOff>
      <xdr:row>38</xdr:row>
      <xdr:rowOff>40691</xdr:rowOff>
    </xdr:to>
    <xdr:sp macro="" textlink="">
      <xdr:nvSpPr>
        <xdr:cNvPr id="547" name="楕円 546"/>
        <xdr:cNvSpPr/>
      </xdr:nvSpPr>
      <xdr:spPr>
        <a:xfrm>
          <a:off x="13652500" y="645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31818</xdr:rowOff>
    </xdr:from>
    <xdr:ext cx="534377" cy="259045"/>
    <xdr:sp macro="" textlink="">
      <xdr:nvSpPr>
        <xdr:cNvPr id="548" name="テキスト ボックス 547"/>
        <xdr:cNvSpPr txBox="1"/>
      </xdr:nvSpPr>
      <xdr:spPr>
        <a:xfrm>
          <a:off x="13436111" y="65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112122</xdr:rowOff>
    </xdr:from>
    <xdr:to>
      <xdr:col>67</xdr:col>
      <xdr:colOff>101600</xdr:colOff>
      <xdr:row>38</xdr:row>
      <xdr:rowOff>42272</xdr:rowOff>
    </xdr:to>
    <xdr:sp macro="" textlink="">
      <xdr:nvSpPr>
        <xdr:cNvPr id="549" name="楕円 548"/>
        <xdr:cNvSpPr/>
      </xdr:nvSpPr>
      <xdr:spPr>
        <a:xfrm>
          <a:off x="12763500" y="645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33399</xdr:rowOff>
    </xdr:from>
    <xdr:ext cx="534377" cy="259045"/>
    <xdr:sp macro="" textlink="">
      <xdr:nvSpPr>
        <xdr:cNvPr id="550" name="テキスト ボックス 549"/>
        <xdr:cNvSpPr txBox="1"/>
      </xdr:nvSpPr>
      <xdr:spPr>
        <a:xfrm>
          <a:off x="12547111" y="654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93768</xdr:rowOff>
    </xdr:from>
    <xdr:to>
      <xdr:col>85</xdr:col>
      <xdr:colOff>126364</xdr:colOff>
      <xdr:row>59</xdr:row>
      <xdr:rowOff>3650</xdr:rowOff>
    </xdr:to>
    <xdr:cxnSp macro="">
      <xdr:nvCxnSpPr>
        <xdr:cNvPr id="577" name="直線コネクタ 576"/>
        <xdr:cNvCxnSpPr/>
      </xdr:nvCxnSpPr>
      <xdr:spPr>
        <a:xfrm flipV="1">
          <a:off x="16317595" y="8494818"/>
          <a:ext cx="1269" cy="16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7477</xdr:rowOff>
    </xdr:from>
    <xdr:ext cx="534377" cy="259045"/>
    <xdr:sp macro="" textlink="">
      <xdr:nvSpPr>
        <xdr:cNvPr id="578" name="教育費最小値テキスト"/>
        <xdr:cNvSpPr txBox="1"/>
      </xdr:nvSpPr>
      <xdr:spPr>
        <a:xfrm>
          <a:off x="16370300" y="1012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3650</xdr:rowOff>
    </xdr:from>
    <xdr:to>
      <xdr:col>86</xdr:col>
      <xdr:colOff>25400</xdr:colOff>
      <xdr:row>59</xdr:row>
      <xdr:rowOff>3650</xdr:rowOff>
    </xdr:to>
    <xdr:cxnSp macro="">
      <xdr:nvCxnSpPr>
        <xdr:cNvPr id="579" name="直線コネクタ 578"/>
        <xdr:cNvCxnSpPr/>
      </xdr:nvCxnSpPr>
      <xdr:spPr>
        <a:xfrm>
          <a:off x="16230600" y="101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40445</xdr:rowOff>
    </xdr:from>
    <xdr:ext cx="599010" cy="259045"/>
    <xdr:sp macro="" textlink="">
      <xdr:nvSpPr>
        <xdr:cNvPr id="580" name="教育費最大値テキスト"/>
        <xdr:cNvSpPr txBox="1"/>
      </xdr:nvSpPr>
      <xdr:spPr>
        <a:xfrm>
          <a:off x="16370300" y="8270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93768</xdr:rowOff>
    </xdr:from>
    <xdr:to>
      <xdr:col>86</xdr:col>
      <xdr:colOff>25400</xdr:colOff>
      <xdr:row>49</xdr:row>
      <xdr:rowOff>93768</xdr:rowOff>
    </xdr:to>
    <xdr:cxnSp macro="">
      <xdr:nvCxnSpPr>
        <xdr:cNvPr id="581" name="直線コネクタ 580"/>
        <xdr:cNvCxnSpPr/>
      </xdr:nvCxnSpPr>
      <xdr:spPr>
        <a:xfrm>
          <a:off x="16230600" y="8494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170431</xdr:rowOff>
    </xdr:from>
    <xdr:to>
      <xdr:col>85</xdr:col>
      <xdr:colOff>127000</xdr:colOff>
      <xdr:row>55</xdr:row>
      <xdr:rowOff>90241</xdr:rowOff>
    </xdr:to>
    <xdr:cxnSp macro="">
      <xdr:nvCxnSpPr>
        <xdr:cNvPr id="582" name="直線コネクタ 581"/>
        <xdr:cNvCxnSpPr/>
      </xdr:nvCxnSpPr>
      <xdr:spPr>
        <a:xfrm>
          <a:off x="15481300" y="9257281"/>
          <a:ext cx="838200" cy="26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112737</xdr:rowOff>
    </xdr:from>
    <xdr:ext cx="534377" cy="259045"/>
    <xdr:sp macro="" textlink="">
      <xdr:nvSpPr>
        <xdr:cNvPr id="583" name="教育費平均値テキスト"/>
        <xdr:cNvSpPr txBox="1"/>
      </xdr:nvSpPr>
      <xdr:spPr>
        <a:xfrm>
          <a:off x="16370300" y="9542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134310</xdr:rowOff>
    </xdr:from>
    <xdr:to>
      <xdr:col>85</xdr:col>
      <xdr:colOff>177800</xdr:colOff>
      <xdr:row>56</xdr:row>
      <xdr:rowOff>64460</xdr:rowOff>
    </xdr:to>
    <xdr:sp macro="" textlink="">
      <xdr:nvSpPr>
        <xdr:cNvPr id="584" name="フローチャート: 判断 583"/>
        <xdr:cNvSpPr/>
      </xdr:nvSpPr>
      <xdr:spPr>
        <a:xfrm>
          <a:off x="16268700" y="956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170431</xdr:rowOff>
    </xdr:from>
    <xdr:to>
      <xdr:col>81</xdr:col>
      <xdr:colOff>50800</xdr:colOff>
      <xdr:row>54</xdr:row>
      <xdr:rowOff>131928</xdr:rowOff>
    </xdr:to>
    <xdr:cxnSp macro="">
      <xdr:nvCxnSpPr>
        <xdr:cNvPr id="585" name="直線コネクタ 584"/>
        <xdr:cNvCxnSpPr/>
      </xdr:nvCxnSpPr>
      <xdr:spPr>
        <a:xfrm flipV="1">
          <a:off x="14592300" y="9257281"/>
          <a:ext cx="889000" cy="13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169890</xdr:rowOff>
    </xdr:from>
    <xdr:to>
      <xdr:col>81</xdr:col>
      <xdr:colOff>101600</xdr:colOff>
      <xdr:row>56</xdr:row>
      <xdr:rowOff>100040</xdr:rowOff>
    </xdr:to>
    <xdr:sp macro="" textlink="">
      <xdr:nvSpPr>
        <xdr:cNvPr id="586" name="フローチャート: 判断 585"/>
        <xdr:cNvSpPr/>
      </xdr:nvSpPr>
      <xdr:spPr>
        <a:xfrm>
          <a:off x="15430500" y="959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91167</xdr:rowOff>
    </xdr:from>
    <xdr:ext cx="534377" cy="259045"/>
    <xdr:sp macro="" textlink="">
      <xdr:nvSpPr>
        <xdr:cNvPr id="587" name="テキスト ボックス 586"/>
        <xdr:cNvSpPr txBox="1"/>
      </xdr:nvSpPr>
      <xdr:spPr>
        <a:xfrm>
          <a:off x="15214111" y="969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131928</xdr:rowOff>
    </xdr:from>
    <xdr:to>
      <xdr:col>76</xdr:col>
      <xdr:colOff>114300</xdr:colOff>
      <xdr:row>57</xdr:row>
      <xdr:rowOff>37140</xdr:rowOff>
    </xdr:to>
    <xdr:cxnSp macro="">
      <xdr:nvCxnSpPr>
        <xdr:cNvPr id="588" name="直線コネクタ 587"/>
        <xdr:cNvCxnSpPr/>
      </xdr:nvCxnSpPr>
      <xdr:spPr>
        <a:xfrm flipV="1">
          <a:off x="13703300" y="9390228"/>
          <a:ext cx="889000" cy="41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82254</xdr:rowOff>
    </xdr:from>
    <xdr:to>
      <xdr:col>76</xdr:col>
      <xdr:colOff>165100</xdr:colOff>
      <xdr:row>56</xdr:row>
      <xdr:rowOff>12404</xdr:rowOff>
    </xdr:to>
    <xdr:sp macro="" textlink="">
      <xdr:nvSpPr>
        <xdr:cNvPr id="589" name="フローチャート: 判断 588"/>
        <xdr:cNvSpPr/>
      </xdr:nvSpPr>
      <xdr:spPr>
        <a:xfrm>
          <a:off x="14541500" y="951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3531</xdr:rowOff>
    </xdr:from>
    <xdr:ext cx="534377" cy="259045"/>
    <xdr:sp macro="" textlink="">
      <xdr:nvSpPr>
        <xdr:cNvPr id="590" name="テキスト ボックス 589"/>
        <xdr:cNvSpPr txBox="1"/>
      </xdr:nvSpPr>
      <xdr:spPr>
        <a:xfrm>
          <a:off x="14325111" y="96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37140</xdr:rowOff>
    </xdr:from>
    <xdr:to>
      <xdr:col>71</xdr:col>
      <xdr:colOff>177800</xdr:colOff>
      <xdr:row>57</xdr:row>
      <xdr:rowOff>43753</xdr:rowOff>
    </xdr:to>
    <xdr:cxnSp macro="">
      <xdr:nvCxnSpPr>
        <xdr:cNvPr id="591" name="直線コネクタ 590"/>
        <xdr:cNvCxnSpPr/>
      </xdr:nvCxnSpPr>
      <xdr:spPr>
        <a:xfrm flipV="1">
          <a:off x="12814300" y="9809790"/>
          <a:ext cx="889000" cy="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86353</xdr:rowOff>
    </xdr:from>
    <xdr:to>
      <xdr:col>72</xdr:col>
      <xdr:colOff>38100</xdr:colOff>
      <xdr:row>56</xdr:row>
      <xdr:rowOff>16503</xdr:rowOff>
    </xdr:to>
    <xdr:sp macro="" textlink="">
      <xdr:nvSpPr>
        <xdr:cNvPr id="592" name="フローチャート: 判断 591"/>
        <xdr:cNvSpPr/>
      </xdr:nvSpPr>
      <xdr:spPr>
        <a:xfrm>
          <a:off x="13652500" y="95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33030</xdr:rowOff>
    </xdr:from>
    <xdr:ext cx="534377" cy="259045"/>
    <xdr:sp macro="" textlink="">
      <xdr:nvSpPr>
        <xdr:cNvPr id="593" name="テキスト ボックス 592"/>
        <xdr:cNvSpPr txBox="1"/>
      </xdr:nvSpPr>
      <xdr:spPr>
        <a:xfrm>
          <a:off x="13436111" y="929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164632</xdr:rowOff>
    </xdr:from>
    <xdr:to>
      <xdr:col>67</xdr:col>
      <xdr:colOff>101600</xdr:colOff>
      <xdr:row>56</xdr:row>
      <xdr:rowOff>94782</xdr:rowOff>
    </xdr:to>
    <xdr:sp macro="" textlink="">
      <xdr:nvSpPr>
        <xdr:cNvPr id="594" name="フローチャート: 判断 593"/>
        <xdr:cNvSpPr/>
      </xdr:nvSpPr>
      <xdr:spPr>
        <a:xfrm>
          <a:off x="12763500" y="959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111309</xdr:rowOff>
    </xdr:from>
    <xdr:ext cx="534377" cy="259045"/>
    <xdr:sp macro="" textlink="">
      <xdr:nvSpPr>
        <xdr:cNvPr id="595" name="テキスト ボックス 594"/>
        <xdr:cNvSpPr txBox="1"/>
      </xdr:nvSpPr>
      <xdr:spPr>
        <a:xfrm>
          <a:off x="12547111" y="936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39441</xdr:rowOff>
    </xdr:from>
    <xdr:to>
      <xdr:col>85</xdr:col>
      <xdr:colOff>177800</xdr:colOff>
      <xdr:row>55</xdr:row>
      <xdr:rowOff>141041</xdr:rowOff>
    </xdr:to>
    <xdr:sp macro="" textlink="">
      <xdr:nvSpPr>
        <xdr:cNvPr id="601" name="楕円 600"/>
        <xdr:cNvSpPr/>
      </xdr:nvSpPr>
      <xdr:spPr>
        <a:xfrm>
          <a:off x="16268700" y="946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62318</xdr:rowOff>
    </xdr:from>
    <xdr:ext cx="534377" cy="259045"/>
    <xdr:sp macro="" textlink="">
      <xdr:nvSpPr>
        <xdr:cNvPr id="602" name="教育費該当値テキスト"/>
        <xdr:cNvSpPr txBox="1"/>
      </xdr:nvSpPr>
      <xdr:spPr>
        <a:xfrm>
          <a:off x="16370300" y="9320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119631</xdr:rowOff>
    </xdr:from>
    <xdr:to>
      <xdr:col>81</xdr:col>
      <xdr:colOff>101600</xdr:colOff>
      <xdr:row>54</xdr:row>
      <xdr:rowOff>49781</xdr:rowOff>
    </xdr:to>
    <xdr:sp macro="" textlink="">
      <xdr:nvSpPr>
        <xdr:cNvPr id="603" name="楕円 602"/>
        <xdr:cNvSpPr/>
      </xdr:nvSpPr>
      <xdr:spPr>
        <a:xfrm>
          <a:off x="15430500" y="920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66308</xdr:rowOff>
    </xdr:from>
    <xdr:ext cx="534377" cy="259045"/>
    <xdr:sp macro="" textlink="">
      <xdr:nvSpPr>
        <xdr:cNvPr id="604" name="テキスト ボックス 603"/>
        <xdr:cNvSpPr txBox="1"/>
      </xdr:nvSpPr>
      <xdr:spPr>
        <a:xfrm>
          <a:off x="15214111" y="8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81128</xdr:rowOff>
    </xdr:from>
    <xdr:to>
      <xdr:col>76</xdr:col>
      <xdr:colOff>165100</xdr:colOff>
      <xdr:row>55</xdr:row>
      <xdr:rowOff>11278</xdr:rowOff>
    </xdr:to>
    <xdr:sp macro="" textlink="">
      <xdr:nvSpPr>
        <xdr:cNvPr id="605" name="楕円 604"/>
        <xdr:cNvSpPr/>
      </xdr:nvSpPr>
      <xdr:spPr>
        <a:xfrm>
          <a:off x="14541500" y="933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27805</xdr:rowOff>
    </xdr:from>
    <xdr:ext cx="534377" cy="259045"/>
    <xdr:sp macro="" textlink="">
      <xdr:nvSpPr>
        <xdr:cNvPr id="606" name="テキスト ボックス 605"/>
        <xdr:cNvSpPr txBox="1"/>
      </xdr:nvSpPr>
      <xdr:spPr>
        <a:xfrm>
          <a:off x="14325111" y="911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157790</xdr:rowOff>
    </xdr:from>
    <xdr:to>
      <xdr:col>72</xdr:col>
      <xdr:colOff>38100</xdr:colOff>
      <xdr:row>57</xdr:row>
      <xdr:rowOff>87940</xdr:rowOff>
    </xdr:to>
    <xdr:sp macro="" textlink="">
      <xdr:nvSpPr>
        <xdr:cNvPr id="607" name="楕円 606"/>
        <xdr:cNvSpPr/>
      </xdr:nvSpPr>
      <xdr:spPr>
        <a:xfrm>
          <a:off x="13652500" y="975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79067</xdr:rowOff>
    </xdr:from>
    <xdr:ext cx="534377" cy="259045"/>
    <xdr:sp macro="" textlink="">
      <xdr:nvSpPr>
        <xdr:cNvPr id="608" name="テキスト ボックス 607"/>
        <xdr:cNvSpPr txBox="1"/>
      </xdr:nvSpPr>
      <xdr:spPr>
        <a:xfrm>
          <a:off x="13436111" y="985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164403</xdr:rowOff>
    </xdr:from>
    <xdr:to>
      <xdr:col>67</xdr:col>
      <xdr:colOff>101600</xdr:colOff>
      <xdr:row>57</xdr:row>
      <xdr:rowOff>94553</xdr:rowOff>
    </xdr:to>
    <xdr:sp macro="" textlink="">
      <xdr:nvSpPr>
        <xdr:cNvPr id="609" name="楕円 608"/>
        <xdr:cNvSpPr/>
      </xdr:nvSpPr>
      <xdr:spPr>
        <a:xfrm>
          <a:off x="12763500" y="976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85680</xdr:rowOff>
    </xdr:from>
    <xdr:ext cx="534377" cy="259045"/>
    <xdr:sp macro="" textlink="">
      <xdr:nvSpPr>
        <xdr:cNvPr id="610" name="テキスト ボックス 609"/>
        <xdr:cNvSpPr txBox="1"/>
      </xdr:nvSpPr>
      <xdr:spPr>
        <a:xfrm>
          <a:off x="12547111" y="985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21" name="直線コネクタ 62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22" name="テキスト ボックス 62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4" name="テキスト ボックス 62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5" name="直線コネクタ 62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6" name="テキスト ボックス 62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48551</xdr:rowOff>
    </xdr:from>
    <xdr:to>
      <xdr:col>85</xdr:col>
      <xdr:colOff>126364</xdr:colOff>
      <xdr:row>78</xdr:row>
      <xdr:rowOff>25400</xdr:rowOff>
    </xdr:to>
    <xdr:cxnSp macro="">
      <xdr:nvCxnSpPr>
        <xdr:cNvPr id="630" name="直線コネクタ 629"/>
        <xdr:cNvCxnSpPr/>
      </xdr:nvCxnSpPr>
      <xdr:spPr>
        <a:xfrm flipV="1">
          <a:off x="16317595" y="12221501"/>
          <a:ext cx="1269" cy="117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70614</xdr:rowOff>
    </xdr:from>
    <xdr:ext cx="249299" cy="259045"/>
    <xdr:sp macro="" textlink="">
      <xdr:nvSpPr>
        <xdr:cNvPr id="631" name="災害復旧費最小値テキスト"/>
        <xdr:cNvSpPr txBox="1"/>
      </xdr:nvSpPr>
      <xdr:spPr>
        <a:xfrm>
          <a:off x="16370300" y="13443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32" name="直線コネクタ 63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166678</xdr:rowOff>
    </xdr:from>
    <xdr:ext cx="599010" cy="259045"/>
    <xdr:sp macro="" textlink="">
      <xdr:nvSpPr>
        <xdr:cNvPr id="633" name="災害復旧費最大値テキスト"/>
        <xdr:cNvSpPr txBox="1"/>
      </xdr:nvSpPr>
      <xdr:spPr>
        <a:xfrm>
          <a:off x="16370300" y="1199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48551</xdr:rowOff>
    </xdr:from>
    <xdr:to>
      <xdr:col>86</xdr:col>
      <xdr:colOff>25400</xdr:colOff>
      <xdr:row>71</xdr:row>
      <xdr:rowOff>48551</xdr:rowOff>
    </xdr:to>
    <xdr:cxnSp macro="">
      <xdr:nvCxnSpPr>
        <xdr:cNvPr id="634" name="直線コネクタ 633"/>
        <xdr:cNvCxnSpPr/>
      </xdr:nvCxnSpPr>
      <xdr:spPr>
        <a:xfrm>
          <a:off x="16230600" y="12221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5" name="直線コネクタ 634"/>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159514</xdr:rowOff>
    </xdr:from>
    <xdr:ext cx="469744" cy="259045"/>
    <xdr:sp macro="" textlink="">
      <xdr:nvSpPr>
        <xdr:cNvPr id="636" name="災害復旧費平均値テキスト"/>
        <xdr:cNvSpPr txBox="1"/>
      </xdr:nvSpPr>
      <xdr:spPr>
        <a:xfrm>
          <a:off x="16370300" y="1318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136637</xdr:rowOff>
    </xdr:from>
    <xdr:to>
      <xdr:col>85</xdr:col>
      <xdr:colOff>177800</xdr:colOff>
      <xdr:row>78</xdr:row>
      <xdr:rowOff>66787</xdr:rowOff>
    </xdr:to>
    <xdr:sp macro="" textlink="">
      <xdr:nvSpPr>
        <xdr:cNvPr id="637" name="フローチャート: 判断 636"/>
        <xdr:cNvSpPr/>
      </xdr:nvSpPr>
      <xdr:spPr>
        <a:xfrm>
          <a:off x="16268700" y="133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8" name="直線コネクタ 637"/>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130756</xdr:rowOff>
    </xdr:from>
    <xdr:to>
      <xdr:col>81</xdr:col>
      <xdr:colOff>101600</xdr:colOff>
      <xdr:row>78</xdr:row>
      <xdr:rowOff>60906</xdr:rowOff>
    </xdr:to>
    <xdr:sp macro="" textlink="">
      <xdr:nvSpPr>
        <xdr:cNvPr id="639" name="フローチャート: 判断 638"/>
        <xdr:cNvSpPr/>
      </xdr:nvSpPr>
      <xdr:spPr>
        <a:xfrm>
          <a:off x="15430500" y="1333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77433</xdr:rowOff>
    </xdr:from>
    <xdr:ext cx="469744" cy="259045"/>
    <xdr:sp macro="" textlink="">
      <xdr:nvSpPr>
        <xdr:cNvPr id="640" name="テキスト ボックス 639"/>
        <xdr:cNvSpPr txBox="1"/>
      </xdr:nvSpPr>
      <xdr:spPr>
        <a:xfrm>
          <a:off x="15246428" y="131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24492</xdr:rowOff>
    </xdr:from>
    <xdr:to>
      <xdr:col>76</xdr:col>
      <xdr:colOff>114300</xdr:colOff>
      <xdr:row>78</xdr:row>
      <xdr:rowOff>25400</xdr:rowOff>
    </xdr:to>
    <xdr:cxnSp macro="">
      <xdr:nvCxnSpPr>
        <xdr:cNvPr id="641" name="直線コネクタ 640"/>
        <xdr:cNvCxnSpPr/>
      </xdr:nvCxnSpPr>
      <xdr:spPr>
        <a:xfrm>
          <a:off x="13703300" y="13397592"/>
          <a:ext cx="889000" cy="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136866</xdr:rowOff>
    </xdr:from>
    <xdr:to>
      <xdr:col>76</xdr:col>
      <xdr:colOff>165100</xdr:colOff>
      <xdr:row>78</xdr:row>
      <xdr:rowOff>67016</xdr:rowOff>
    </xdr:to>
    <xdr:sp macro="" textlink="">
      <xdr:nvSpPr>
        <xdr:cNvPr id="642" name="フローチャート: 判断 641"/>
        <xdr:cNvSpPr/>
      </xdr:nvSpPr>
      <xdr:spPr>
        <a:xfrm>
          <a:off x="14541500" y="133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83543</xdr:rowOff>
    </xdr:from>
    <xdr:ext cx="469744" cy="259045"/>
    <xdr:sp macro="" textlink="">
      <xdr:nvSpPr>
        <xdr:cNvPr id="643" name="テキスト ボックス 642"/>
        <xdr:cNvSpPr txBox="1"/>
      </xdr:nvSpPr>
      <xdr:spPr>
        <a:xfrm>
          <a:off x="14357428" y="1311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24492</xdr:rowOff>
    </xdr:from>
    <xdr:to>
      <xdr:col>71</xdr:col>
      <xdr:colOff>177800</xdr:colOff>
      <xdr:row>78</xdr:row>
      <xdr:rowOff>25349</xdr:rowOff>
    </xdr:to>
    <xdr:cxnSp macro="">
      <xdr:nvCxnSpPr>
        <xdr:cNvPr id="644" name="直線コネクタ 643"/>
        <xdr:cNvCxnSpPr/>
      </xdr:nvCxnSpPr>
      <xdr:spPr>
        <a:xfrm flipV="1">
          <a:off x="12814300" y="13397592"/>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125876</xdr:rowOff>
    </xdr:from>
    <xdr:to>
      <xdr:col>72</xdr:col>
      <xdr:colOff>38100</xdr:colOff>
      <xdr:row>78</xdr:row>
      <xdr:rowOff>56026</xdr:rowOff>
    </xdr:to>
    <xdr:sp macro="" textlink="">
      <xdr:nvSpPr>
        <xdr:cNvPr id="645" name="フローチャート: 判断 644"/>
        <xdr:cNvSpPr/>
      </xdr:nvSpPr>
      <xdr:spPr>
        <a:xfrm>
          <a:off x="13652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72553</xdr:rowOff>
    </xdr:from>
    <xdr:ext cx="469744" cy="259045"/>
    <xdr:sp macro="" textlink="">
      <xdr:nvSpPr>
        <xdr:cNvPr id="646" name="テキスト ボックス 645"/>
        <xdr:cNvSpPr txBox="1"/>
      </xdr:nvSpPr>
      <xdr:spPr>
        <a:xfrm>
          <a:off x="13468428"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126944</xdr:rowOff>
    </xdr:from>
    <xdr:to>
      <xdr:col>67</xdr:col>
      <xdr:colOff>101600</xdr:colOff>
      <xdr:row>78</xdr:row>
      <xdr:rowOff>57094</xdr:rowOff>
    </xdr:to>
    <xdr:sp macro="" textlink="">
      <xdr:nvSpPr>
        <xdr:cNvPr id="647" name="フローチャート: 判断 646"/>
        <xdr:cNvSpPr/>
      </xdr:nvSpPr>
      <xdr:spPr>
        <a:xfrm>
          <a:off x="12763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73621</xdr:rowOff>
    </xdr:from>
    <xdr:ext cx="469744" cy="259045"/>
    <xdr:sp macro="" textlink="">
      <xdr:nvSpPr>
        <xdr:cNvPr id="648" name="テキスト ボックス 647"/>
        <xdr:cNvSpPr txBox="1"/>
      </xdr:nvSpPr>
      <xdr:spPr>
        <a:xfrm>
          <a:off x="12579428" y="1310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54" name="楕円 653"/>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115064</xdr:rowOff>
    </xdr:from>
    <xdr:ext cx="249299" cy="259045"/>
    <xdr:sp macro="" textlink="">
      <xdr:nvSpPr>
        <xdr:cNvPr id="655" name="災害復旧費該当値テキスト"/>
        <xdr:cNvSpPr txBox="1"/>
      </xdr:nvSpPr>
      <xdr:spPr>
        <a:xfrm>
          <a:off x="16370300" y="133167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6" name="楕円 655"/>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7" name="テキスト ボックス 656"/>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8" name="楕円 657"/>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9" name="テキスト ボックス 658"/>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145142</xdr:rowOff>
    </xdr:from>
    <xdr:to>
      <xdr:col>72</xdr:col>
      <xdr:colOff>38100</xdr:colOff>
      <xdr:row>78</xdr:row>
      <xdr:rowOff>75292</xdr:rowOff>
    </xdr:to>
    <xdr:sp macro="" textlink="">
      <xdr:nvSpPr>
        <xdr:cNvPr id="660" name="楕円 659"/>
        <xdr:cNvSpPr/>
      </xdr:nvSpPr>
      <xdr:spPr>
        <a:xfrm>
          <a:off x="13652500" y="1334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66419</xdr:rowOff>
    </xdr:from>
    <xdr:ext cx="378565" cy="259045"/>
    <xdr:sp macro="" textlink="">
      <xdr:nvSpPr>
        <xdr:cNvPr id="661" name="テキスト ボックス 660"/>
        <xdr:cNvSpPr txBox="1"/>
      </xdr:nvSpPr>
      <xdr:spPr>
        <a:xfrm>
          <a:off x="13514017" y="13439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145999</xdr:rowOff>
    </xdr:from>
    <xdr:to>
      <xdr:col>67</xdr:col>
      <xdr:colOff>101600</xdr:colOff>
      <xdr:row>78</xdr:row>
      <xdr:rowOff>76149</xdr:rowOff>
    </xdr:to>
    <xdr:sp macro="" textlink="">
      <xdr:nvSpPr>
        <xdr:cNvPr id="662" name="楕円 661"/>
        <xdr:cNvSpPr/>
      </xdr:nvSpPr>
      <xdr:spPr>
        <a:xfrm>
          <a:off x="12763500" y="133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67276</xdr:rowOff>
    </xdr:from>
    <xdr:ext cx="249299" cy="259045"/>
    <xdr:sp macro="" textlink="">
      <xdr:nvSpPr>
        <xdr:cNvPr id="663" name="テキスト ボックス 662"/>
        <xdr:cNvSpPr txBox="1"/>
      </xdr:nvSpPr>
      <xdr:spPr>
        <a:xfrm>
          <a:off x="12689650" y="13440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7" name="テキスト ボックス 67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39737</xdr:rowOff>
    </xdr:from>
    <xdr:to>
      <xdr:col>85</xdr:col>
      <xdr:colOff>126364</xdr:colOff>
      <xdr:row>98</xdr:row>
      <xdr:rowOff>97720</xdr:rowOff>
    </xdr:to>
    <xdr:cxnSp macro="">
      <xdr:nvCxnSpPr>
        <xdr:cNvPr id="685" name="直線コネクタ 684"/>
        <xdr:cNvCxnSpPr/>
      </xdr:nvCxnSpPr>
      <xdr:spPr>
        <a:xfrm flipV="1">
          <a:off x="16317595" y="15470237"/>
          <a:ext cx="1269" cy="1429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101547</xdr:rowOff>
    </xdr:from>
    <xdr:ext cx="469744" cy="259045"/>
    <xdr:sp macro="" textlink="">
      <xdr:nvSpPr>
        <xdr:cNvPr id="686" name="公債費最小値テキスト"/>
        <xdr:cNvSpPr txBox="1"/>
      </xdr:nvSpPr>
      <xdr:spPr>
        <a:xfrm>
          <a:off x="16370300" y="1690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97720</xdr:rowOff>
    </xdr:from>
    <xdr:to>
      <xdr:col>86</xdr:col>
      <xdr:colOff>25400</xdr:colOff>
      <xdr:row>98</xdr:row>
      <xdr:rowOff>97720</xdr:rowOff>
    </xdr:to>
    <xdr:cxnSp macro="">
      <xdr:nvCxnSpPr>
        <xdr:cNvPr id="687" name="直線コネクタ 686"/>
        <xdr:cNvCxnSpPr/>
      </xdr:nvCxnSpPr>
      <xdr:spPr>
        <a:xfrm>
          <a:off x="16230600" y="1689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157864</xdr:rowOff>
    </xdr:from>
    <xdr:ext cx="599010" cy="259045"/>
    <xdr:sp macro="" textlink="">
      <xdr:nvSpPr>
        <xdr:cNvPr id="688" name="公債費最大値テキスト"/>
        <xdr:cNvSpPr txBox="1"/>
      </xdr:nvSpPr>
      <xdr:spPr>
        <a:xfrm>
          <a:off x="16370300" y="15245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160,932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39737</xdr:rowOff>
    </xdr:from>
    <xdr:to>
      <xdr:col>86</xdr:col>
      <xdr:colOff>25400</xdr:colOff>
      <xdr:row>90</xdr:row>
      <xdr:rowOff>39737</xdr:rowOff>
    </xdr:to>
    <xdr:cxnSp macro="">
      <xdr:nvCxnSpPr>
        <xdr:cNvPr id="689" name="直線コネクタ 688"/>
        <xdr:cNvCxnSpPr/>
      </xdr:nvCxnSpPr>
      <xdr:spPr>
        <a:xfrm>
          <a:off x="16230600" y="15470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54259</xdr:rowOff>
    </xdr:from>
    <xdr:to>
      <xdr:col>85</xdr:col>
      <xdr:colOff>127000</xdr:colOff>
      <xdr:row>97</xdr:row>
      <xdr:rowOff>60055</xdr:rowOff>
    </xdr:to>
    <xdr:cxnSp macro="">
      <xdr:nvCxnSpPr>
        <xdr:cNvPr id="690" name="直線コネクタ 689"/>
        <xdr:cNvCxnSpPr/>
      </xdr:nvCxnSpPr>
      <xdr:spPr>
        <a:xfrm flipV="1">
          <a:off x="15481300" y="16684909"/>
          <a:ext cx="838200" cy="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157497</xdr:rowOff>
    </xdr:from>
    <xdr:ext cx="534377" cy="259045"/>
    <xdr:sp macro="" textlink="">
      <xdr:nvSpPr>
        <xdr:cNvPr id="691" name="公債費平均値テキスト"/>
        <xdr:cNvSpPr txBox="1"/>
      </xdr:nvSpPr>
      <xdr:spPr>
        <a:xfrm>
          <a:off x="16370300" y="16273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134620</xdr:rowOff>
    </xdr:from>
    <xdr:to>
      <xdr:col>85</xdr:col>
      <xdr:colOff>177800</xdr:colOff>
      <xdr:row>96</xdr:row>
      <xdr:rowOff>64770</xdr:rowOff>
    </xdr:to>
    <xdr:sp macro="" textlink="">
      <xdr:nvSpPr>
        <xdr:cNvPr id="692" name="フローチャート: 判断 691"/>
        <xdr:cNvSpPr/>
      </xdr:nvSpPr>
      <xdr:spPr>
        <a:xfrm>
          <a:off x="16268700" y="1642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60055</xdr:rowOff>
    </xdr:from>
    <xdr:to>
      <xdr:col>81</xdr:col>
      <xdr:colOff>50800</xdr:colOff>
      <xdr:row>97</xdr:row>
      <xdr:rowOff>63283</xdr:rowOff>
    </xdr:to>
    <xdr:cxnSp macro="">
      <xdr:nvCxnSpPr>
        <xdr:cNvPr id="693" name="直線コネクタ 692"/>
        <xdr:cNvCxnSpPr/>
      </xdr:nvCxnSpPr>
      <xdr:spPr>
        <a:xfrm flipV="1">
          <a:off x="14592300" y="16690705"/>
          <a:ext cx="8890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142008</xdr:rowOff>
    </xdr:from>
    <xdr:to>
      <xdr:col>81</xdr:col>
      <xdr:colOff>101600</xdr:colOff>
      <xdr:row>96</xdr:row>
      <xdr:rowOff>72158</xdr:rowOff>
    </xdr:to>
    <xdr:sp macro="" textlink="">
      <xdr:nvSpPr>
        <xdr:cNvPr id="694" name="フローチャート: 判断 693"/>
        <xdr:cNvSpPr/>
      </xdr:nvSpPr>
      <xdr:spPr>
        <a:xfrm>
          <a:off x="15430500" y="1642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88685</xdr:rowOff>
    </xdr:from>
    <xdr:ext cx="534377" cy="259045"/>
    <xdr:sp macro="" textlink="">
      <xdr:nvSpPr>
        <xdr:cNvPr id="695" name="テキスト ボックス 694"/>
        <xdr:cNvSpPr txBox="1"/>
      </xdr:nvSpPr>
      <xdr:spPr>
        <a:xfrm>
          <a:off x="15214111" y="16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44118</xdr:rowOff>
    </xdr:from>
    <xdr:to>
      <xdr:col>76</xdr:col>
      <xdr:colOff>114300</xdr:colOff>
      <xdr:row>97</xdr:row>
      <xdr:rowOff>63283</xdr:rowOff>
    </xdr:to>
    <xdr:cxnSp macro="">
      <xdr:nvCxnSpPr>
        <xdr:cNvPr id="696" name="直線コネクタ 695"/>
        <xdr:cNvCxnSpPr/>
      </xdr:nvCxnSpPr>
      <xdr:spPr>
        <a:xfrm>
          <a:off x="13703300" y="16674768"/>
          <a:ext cx="889000" cy="19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150101</xdr:rowOff>
    </xdr:from>
    <xdr:to>
      <xdr:col>76</xdr:col>
      <xdr:colOff>165100</xdr:colOff>
      <xdr:row>96</xdr:row>
      <xdr:rowOff>80251</xdr:rowOff>
    </xdr:to>
    <xdr:sp macro="" textlink="">
      <xdr:nvSpPr>
        <xdr:cNvPr id="697" name="フローチャート: 判断 696"/>
        <xdr:cNvSpPr/>
      </xdr:nvSpPr>
      <xdr:spPr>
        <a:xfrm>
          <a:off x="14541500" y="16437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96778</xdr:rowOff>
    </xdr:from>
    <xdr:ext cx="534377" cy="259045"/>
    <xdr:sp macro="" textlink="">
      <xdr:nvSpPr>
        <xdr:cNvPr id="698" name="テキスト ボックス 697"/>
        <xdr:cNvSpPr txBox="1"/>
      </xdr:nvSpPr>
      <xdr:spPr>
        <a:xfrm>
          <a:off x="14325111" y="1621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39509</xdr:rowOff>
    </xdr:from>
    <xdr:to>
      <xdr:col>71</xdr:col>
      <xdr:colOff>177800</xdr:colOff>
      <xdr:row>97</xdr:row>
      <xdr:rowOff>44118</xdr:rowOff>
    </xdr:to>
    <xdr:cxnSp macro="">
      <xdr:nvCxnSpPr>
        <xdr:cNvPr id="699" name="直線コネクタ 698"/>
        <xdr:cNvCxnSpPr/>
      </xdr:nvCxnSpPr>
      <xdr:spPr>
        <a:xfrm>
          <a:off x="12814300" y="16670159"/>
          <a:ext cx="889000" cy="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103037</xdr:rowOff>
    </xdr:from>
    <xdr:to>
      <xdr:col>72</xdr:col>
      <xdr:colOff>38100</xdr:colOff>
      <xdr:row>96</xdr:row>
      <xdr:rowOff>33187</xdr:rowOff>
    </xdr:to>
    <xdr:sp macro="" textlink="">
      <xdr:nvSpPr>
        <xdr:cNvPr id="700" name="フローチャート: 判断 699"/>
        <xdr:cNvSpPr/>
      </xdr:nvSpPr>
      <xdr:spPr>
        <a:xfrm>
          <a:off x="13652500" y="16390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49714</xdr:rowOff>
    </xdr:from>
    <xdr:ext cx="534377" cy="259045"/>
    <xdr:sp macro="" textlink="">
      <xdr:nvSpPr>
        <xdr:cNvPr id="701" name="テキスト ボックス 700"/>
        <xdr:cNvSpPr txBox="1"/>
      </xdr:nvSpPr>
      <xdr:spPr>
        <a:xfrm>
          <a:off x="13436111" y="1616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82719</xdr:rowOff>
    </xdr:from>
    <xdr:to>
      <xdr:col>67</xdr:col>
      <xdr:colOff>101600</xdr:colOff>
      <xdr:row>96</xdr:row>
      <xdr:rowOff>12869</xdr:rowOff>
    </xdr:to>
    <xdr:sp macro="" textlink="">
      <xdr:nvSpPr>
        <xdr:cNvPr id="702" name="フローチャート: 判断 701"/>
        <xdr:cNvSpPr/>
      </xdr:nvSpPr>
      <xdr:spPr>
        <a:xfrm>
          <a:off x="12763500" y="1637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29396</xdr:rowOff>
    </xdr:from>
    <xdr:ext cx="534377" cy="259045"/>
    <xdr:sp macro="" textlink="">
      <xdr:nvSpPr>
        <xdr:cNvPr id="703" name="テキスト ボックス 702"/>
        <xdr:cNvSpPr txBox="1"/>
      </xdr:nvSpPr>
      <xdr:spPr>
        <a:xfrm>
          <a:off x="12547111" y="161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3459</xdr:rowOff>
    </xdr:from>
    <xdr:to>
      <xdr:col>85</xdr:col>
      <xdr:colOff>177800</xdr:colOff>
      <xdr:row>97</xdr:row>
      <xdr:rowOff>105059</xdr:rowOff>
    </xdr:to>
    <xdr:sp macro="" textlink="">
      <xdr:nvSpPr>
        <xdr:cNvPr id="709" name="楕円 708"/>
        <xdr:cNvSpPr/>
      </xdr:nvSpPr>
      <xdr:spPr>
        <a:xfrm>
          <a:off x="16268700" y="1663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153336</xdr:rowOff>
    </xdr:from>
    <xdr:ext cx="534377" cy="259045"/>
    <xdr:sp macro="" textlink="">
      <xdr:nvSpPr>
        <xdr:cNvPr id="710" name="公債費該当値テキスト"/>
        <xdr:cNvSpPr txBox="1"/>
      </xdr:nvSpPr>
      <xdr:spPr>
        <a:xfrm>
          <a:off x="16370300" y="1661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9255</xdr:rowOff>
    </xdr:from>
    <xdr:to>
      <xdr:col>81</xdr:col>
      <xdr:colOff>101600</xdr:colOff>
      <xdr:row>97</xdr:row>
      <xdr:rowOff>110855</xdr:rowOff>
    </xdr:to>
    <xdr:sp macro="" textlink="">
      <xdr:nvSpPr>
        <xdr:cNvPr id="711" name="楕円 710"/>
        <xdr:cNvSpPr/>
      </xdr:nvSpPr>
      <xdr:spPr>
        <a:xfrm>
          <a:off x="15430500" y="1663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101982</xdr:rowOff>
    </xdr:from>
    <xdr:ext cx="534377" cy="259045"/>
    <xdr:sp macro="" textlink="">
      <xdr:nvSpPr>
        <xdr:cNvPr id="712" name="テキスト ボックス 711"/>
        <xdr:cNvSpPr txBox="1"/>
      </xdr:nvSpPr>
      <xdr:spPr>
        <a:xfrm>
          <a:off x="15214111" y="1673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12483</xdr:rowOff>
    </xdr:from>
    <xdr:to>
      <xdr:col>76</xdr:col>
      <xdr:colOff>165100</xdr:colOff>
      <xdr:row>97</xdr:row>
      <xdr:rowOff>114083</xdr:rowOff>
    </xdr:to>
    <xdr:sp macro="" textlink="">
      <xdr:nvSpPr>
        <xdr:cNvPr id="713" name="楕円 712"/>
        <xdr:cNvSpPr/>
      </xdr:nvSpPr>
      <xdr:spPr>
        <a:xfrm>
          <a:off x="14541500" y="1664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105210</xdr:rowOff>
    </xdr:from>
    <xdr:ext cx="534377" cy="259045"/>
    <xdr:sp macro="" textlink="">
      <xdr:nvSpPr>
        <xdr:cNvPr id="714" name="テキスト ボックス 713"/>
        <xdr:cNvSpPr txBox="1"/>
      </xdr:nvSpPr>
      <xdr:spPr>
        <a:xfrm>
          <a:off x="14325111" y="1673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164768</xdr:rowOff>
    </xdr:from>
    <xdr:to>
      <xdr:col>72</xdr:col>
      <xdr:colOff>38100</xdr:colOff>
      <xdr:row>97</xdr:row>
      <xdr:rowOff>94918</xdr:rowOff>
    </xdr:to>
    <xdr:sp macro="" textlink="">
      <xdr:nvSpPr>
        <xdr:cNvPr id="715" name="楕円 714"/>
        <xdr:cNvSpPr/>
      </xdr:nvSpPr>
      <xdr:spPr>
        <a:xfrm>
          <a:off x="13652500" y="1662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86045</xdr:rowOff>
    </xdr:from>
    <xdr:ext cx="534377" cy="259045"/>
    <xdr:sp macro="" textlink="">
      <xdr:nvSpPr>
        <xdr:cNvPr id="716" name="テキスト ボックス 715"/>
        <xdr:cNvSpPr txBox="1"/>
      </xdr:nvSpPr>
      <xdr:spPr>
        <a:xfrm>
          <a:off x="13436111" y="1671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160159</xdr:rowOff>
    </xdr:from>
    <xdr:to>
      <xdr:col>67</xdr:col>
      <xdr:colOff>101600</xdr:colOff>
      <xdr:row>97</xdr:row>
      <xdr:rowOff>90309</xdr:rowOff>
    </xdr:to>
    <xdr:sp macro="" textlink="">
      <xdr:nvSpPr>
        <xdr:cNvPr id="717" name="楕円 716"/>
        <xdr:cNvSpPr/>
      </xdr:nvSpPr>
      <xdr:spPr>
        <a:xfrm>
          <a:off x="12763500" y="1661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81436</xdr:rowOff>
    </xdr:from>
    <xdr:ext cx="534377" cy="259045"/>
    <xdr:sp macro="" textlink="">
      <xdr:nvSpPr>
        <xdr:cNvPr id="718" name="テキスト ボックス 717"/>
        <xdr:cNvSpPr txBox="1"/>
      </xdr:nvSpPr>
      <xdr:spPr>
        <a:xfrm>
          <a:off x="12547111" y="1671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4" name="テキスト ボックス 733"/>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6" name="テキスト ボックス 735"/>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103124</xdr:rowOff>
    </xdr:from>
    <xdr:to>
      <xdr:col>116</xdr:col>
      <xdr:colOff>62864</xdr:colOff>
      <xdr:row>38</xdr:row>
      <xdr:rowOff>139700</xdr:rowOff>
    </xdr:to>
    <xdr:cxnSp macro="">
      <xdr:nvCxnSpPr>
        <xdr:cNvPr id="740" name="直線コネクタ 739"/>
        <xdr:cNvCxnSpPr/>
      </xdr:nvCxnSpPr>
      <xdr:spPr>
        <a:xfrm flipV="1">
          <a:off x="22159595" y="5589524"/>
          <a:ext cx="1269"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41" name="諸支出金最小値テキスト"/>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49801</xdr:rowOff>
    </xdr:from>
    <xdr:ext cx="378565" cy="259045"/>
    <xdr:sp macro="" textlink="">
      <xdr:nvSpPr>
        <xdr:cNvPr id="743" name="諸支出金最大値テキスト"/>
        <xdr:cNvSpPr txBox="1"/>
      </xdr:nvSpPr>
      <xdr:spPr>
        <a:xfrm>
          <a:off x="22212300" y="5364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103124</xdr:rowOff>
    </xdr:from>
    <xdr:to>
      <xdr:col>116</xdr:col>
      <xdr:colOff>152400</xdr:colOff>
      <xdr:row>32</xdr:row>
      <xdr:rowOff>103124</xdr:rowOff>
    </xdr:to>
    <xdr:cxnSp macro="">
      <xdr:nvCxnSpPr>
        <xdr:cNvPr id="744" name="直線コネクタ 743"/>
        <xdr:cNvCxnSpPr/>
      </xdr:nvCxnSpPr>
      <xdr:spPr>
        <a:xfrm>
          <a:off x="22072600" y="558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249299" cy="259045"/>
    <xdr:sp macro="" textlink="">
      <xdr:nvSpPr>
        <xdr:cNvPr id="746" name="諸支出金平均値テキスト"/>
        <xdr:cNvSpPr txBox="1"/>
      </xdr:nvSpPr>
      <xdr:spPr>
        <a:xfrm>
          <a:off x="22212300" y="6423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7" name="フローチャート: 判断 746"/>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66040</xdr:rowOff>
    </xdr:from>
    <xdr:to>
      <xdr:col>112</xdr:col>
      <xdr:colOff>38100</xdr:colOff>
      <xdr:row>38</xdr:row>
      <xdr:rowOff>167640</xdr:rowOff>
    </xdr:to>
    <xdr:sp macro="" textlink="">
      <xdr:nvSpPr>
        <xdr:cNvPr id="749" name="フローチャート: 判断 748"/>
        <xdr:cNvSpPr/>
      </xdr:nvSpPr>
      <xdr:spPr>
        <a:xfrm>
          <a:off x="21272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12717</xdr:rowOff>
    </xdr:from>
    <xdr:ext cx="249299" cy="259045"/>
    <xdr:sp macro="" textlink="">
      <xdr:nvSpPr>
        <xdr:cNvPr id="750" name="テキスト ボックス 749"/>
        <xdr:cNvSpPr txBox="1"/>
      </xdr:nvSpPr>
      <xdr:spPr>
        <a:xfrm>
          <a:off x="21198650" y="63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6604</xdr:rowOff>
    </xdr:from>
    <xdr:to>
      <xdr:col>107</xdr:col>
      <xdr:colOff>101600</xdr:colOff>
      <xdr:row>38</xdr:row>
      <xdr:rowOff>108204</xdr:rowOff>
    </xdr:to>
    <xdr:sp macro="" textlink="">
      <xdr:nvSpPr>
        <xdr:cNvPr id="752" name="フローチャート: 判断 751"/>
        <xdr:cNvSpPr/>
      </xdr:nvSpPr>
      <xdr:spPr>
        <a:xfrm>
          <a:off x="20383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124731</xdr:rowOff>
    </xdr:from>
    <xdr:ext cx="313932" cy="259045"/>
    <xdr:sp macro="" textlink="">
      <xdr:nvSpPr>
        <xdr:cNvPr id="753" name="テキスト ボックス 752"/>
        <xdr:cNvSpPr txBox="1"/>
      </xdr:nvSpPr>
      <xdr:spPr>
        <a:xfrm>
          <a:off x="20277333" y="62969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32</xdr:row>
      <xdr:rowOff>120904</xdr:rowOff>
    </xdr:from>
    <xdr:to>
      <xdr:col>102</xdr:col>
      <xdr:colOff>165100</xdr:colOff>
      <xdr:row>33</xdr:row>
      <xdr:rowOff>51054</xdr:rowOff>
    </xdr:to>
    <xdr:sp macro="" textlink="">
      <xdr:nvSpPr>
        <xdr:cNvPr id="755" name="フローチャート: 判断 754"/>
        <xdr:cNvSpPr/>
      </xdr:nvSpPr>
      <xdr:spPr>
        <a:xfrm>
          <a:off x="19494500" y="56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31</xdr:row>
      <xdr:rowOff>67581</xdr:rowOff>
    </xdr:from>
    <xdr:ext cx="378565" cy="259045"/>
    <xdr:sp macro="" textlink="">
      <xdr:nvSpPr>
        <xdr:cNvPr id="756" name="テキスト ボックス 755"/>
        <xdr:cNvSpPr txBox="1"/>
      </xdr:nvSpPr>
      <xdr:spPr>
        <a:xfrm>
          <a:off x="19356017" y="538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56896</xdr:rowOff>
    </xdr:from>
    <xdr:to>
      <xdr:col>98</xdr:col>
      <xdr:colOff>38100</xdr:colOff>
      <xdr:row>36</xdr:row>
      <xdr:rowOff>158496</xdr:rowOff>
    </xdr:to>
    <xdr:sp macro="" textlink="">
      <xdr:nvSpPr>
        <xdr:cNvPr id="757" name="フローチャート: 判断 756"/>
        <xdr:cNvSpPr/>
      </xdr:nvSpPr>
      <xdr:spPr>
        <a:xfrm>
          <a:off x="18605500" y="6229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3573</xdr:rowOff>
    </xdr:from>
    <xdr:ext cx="313932" cy="259045"/>
    <xdr:sp macro="" textlink="">
      <xdr:nvSpPr>
        <xdr:cNvPr id="758" name="テキスト ボックス 757"/>
        <xdr:cNvSpPr txBox="1"/>
      </xdr:nvSpPr>
      <xdr:spPr>
        <a:xfrm>
          <a:off x="18499333" y="60043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5" name="諸支出金該当値テキスト"/>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歳出総額は住民一人当たり４</a:t>
          </a:r>
          <a:r>
            <a:rPr kumimoji="1" lang="ja-JP" altLang="en-US" sz="1100">
              <a:solidFill>
                <a:schemeClr val="dk1"/>
              </a:solidFill>
              <a:effectLst/>
              <a:latin typeface="+mn-lt"/>
              <a:ea typeface="+mn-ea"/>
              <a:cs typeface="+mn-cs"/>
            </a:rPr>
            <a:t>００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３０２</a:t>
          </a:r>
          <a:r>
            <a:rPr kumimoji="1" lang="ja-JP" altLang="ja-JP" sz="1100">
              <a:solidFill>
                <a:schemeClr val="dk1"/>
              </a:solidFill>
              <a:effectLst/>
              <a:latin typeface="+mn-lt"/>
              <a:ea typeface="+mn-ea"/>
              <a:cs typeface="+mn-cs"/>
            </a:rPr>
            <a:t>円となっている。　</a:t>
          </a:r>
          <a:endParaRPr lang="ja-JP" altLang="ja-JP" sz="1400">
            <a:effectLst/>
          </a:endParaRPr>
        </a:p>
        <a:p>
          <a:r>
            <a:rPr kumimoji="1" lang="ja-JP" altLang="ja-JP" sz="1100">
              <a:solidFill>
                <a:schemeClr val="dk1"/>
              </a:solidFill>
              <a:effectLst/>
              <a:latin typeface="+mn-lt"/>
              <a:ea typeface="+mn-ea"/>
              <a:cs typeface="+mn-cs"/>
            </a:rPr>
            <a:t>　総務費は住民一人当たり</a:t>
          </a:r>
          <a:r>
            <a:rPr kumimoji="1" lang="ja-JP" altLang="en-US" sz="1100">
              <a:solidFill>
                <a:schemeClr val="dk1"/>
              </a:solidFill>
              <a:effectLst/>
              <a:latin typeface="+mn-lt"/>
              <a:ea typeface="+mn-ea"/>
              <a:cs typeface="+mn-cs"/>
            </a:rPr>
            <a:t>５６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３６４</a:t>
          </a:r>
          <a:r>
            <a:rPr kumimoji="1" lang="ja-JP" altLang="ja-JP" sz="1100">
              <a:solidFill>
                <a:schemeClr val="dk1"/>
              </a:solidFill>
              <a:effectLst/>
              <a:latin typeface="+mn-lt"/>
              <a:ea typeface="+mn-ea"/>
              <a:cs typeface="+mn-cs"/>
            </a:rPr>
            <a:t>円となっており、類似団体平均を下回っている。要因としては、定員管理の適正化により人口１，０００人当たりの職員数が少ないことなどがあげられる。</a:t>
          </a:r>
          <a:endParaRPr lang="ja-JP" altLang="ja-JP" sz="1400">
            <a:effectLst/>
          </a:endParaRPr>
        </a:p>
        <a:p>
          <a:r>
            <a:rPr kumimoji="1" lang="ja-JP" altLang="ja-JP" sz="1100">
              <a:solidFill>
                <a:schemeClr val="dk1"/>
              </a:solidFill>
              <a:effectLst/>
              <a:latin typeface="+mn-lt"/>
              <a:ea typeface="+mn-ea"/>
              <a:cs typeface="+mn-cs"/>
            </a:rPr>
            <a:t>　衛生費・消防費はそれぞれ住民一人当たり３</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７５９</a:t>
          </a:r>
          <a:r>
            <a:rPr kumimoji="1" lang="ja-JP" altLang="ja-JP" sz="1100">
              <a:solidFill>
                <a:schemeClr val="dk1"/>
              </a:solidFill>
              <a:effectLst/>
              <a:latin typeface="+mn-lt"/>
              <a:ea typeface="+mn-ea"/>
              <a:cs typeface="+mn-cs"/>
            </a:rPr>
            <a:t>円・１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５２１</a:t>
          </a:r>
          <a:r>
            <a:rPr kumimoji="1" lang="ja-JP" altLang="ja-JP" sz="1100">
              <a:solidFill>
                <a:schemeClr val="dk1"/>
              </a:solidFill>
              <a:effectLst/>
              <a:latin typeface="+mn-lt"/>
              <a:ea typeface="+mn-ea"/>
              <a:cs typeface="+mn-cs"/>
            </a:rPr>
            <a:t>円となっており、類似団体平均を下回っている。要因としては、ごみ処理業務やし尿処理業務及び消防業務を一部事務組合で行っていることがあげられる。</a:t>
          </a:r>
          <a:endParaRPr lang="ja-JP" altLang="ja-JP" sz="1400">
            <a:effectLst/>
          </a:endParaRPr>
        </a:p>
        <a:p>
          <a:r>
            <a:rPr kumimoji="1" lang="ja-JP" altLang="ja-JP" sz="1100">
              <a:solidFill>
                <a:schemeClr val="dk1"/>
              </a:solidFill>
              <a:effectLst/>
              <a:latin typeface="+mn-lt"/>
              <a:ea typeface="+mn-ea"/>
              <a:cs typeface="+mn-cs"/>
            </a:rPr>
            <a:t>　教育費は住民一人当たり</a:t>
          </a:r>
          <a:r>
            <a:rPr kumimoji="1" lang="ja-JP" altLang="en-US" sz="1100">
              <a:solidFill>
                <a:schemeClr val="dk1"/>
              </a:solidFill>
              <a:effectLst/>
              <a:latin typeface="+mn-lt"/>
              <a:ea typeface="+mn-ea"/>
              <a:cs typeface="+mn-cs"/>
            </a:rPr>
            <a:t>６２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５２９</a:t>
          </a:r>
          <a:r>
            <a:rPr kumimoji="1" lang="ja-JP" altLang="ja-JP" sz="1100">
              <a:solidFill>
                <a:schemeClr val="dk1"/>
              </a:solidFill>
              <a:effectLst/>
              <a:latin typeface="+mn-lt"/>
              <a:ea typeface="+mn-ea"/>
              <a:cs typeface="+mn-cs"/>
            </a:rPr>
            <a:t>円となっており、類似団体平均を上回っている。要因としては、</a:t>
          </a:r>
          <a:r>
            <a:rPr kumimoji="1" lang="ja-JP" altLang="en-US" sz="1100">
              <a:solidFill>
                <a:schemeClr val="dk1"/>
              </a:solidFill>
              <a:effectLst/>
              <a:latin typeface="+mn-lt"/>
              <a:ea typeface="+mn-ea"/>
              <a:cs typeface="+mn-cs"/>
            </a:rPr>
            <a:t>小中学校の空調設備設置事業等を行ったこと</a:t>
          </a:r>
          <a:r>
            <a:rPr kumimoji="1" lang="ja-JP" altLang="ja-JP" sz="1100">
              <a:solidFill>
                <a:schemeClr val="dk1"/>
              </a:solidFill>
              <a:effectLst/>
              <a:latin typeface="+mn-lt"/>
              <a:ea typeface="+mn-ea"/>
              <a:cs typeface="+mn-cs"/>
            </a:rPr>
            <a:t>あげられる。</a:t>
          </a:r>
          <a:endParaRPr lang="ja-JP" altLang="ja-JP" sz="1400">
            <a:effectLst/>
          </a:endParaRPr>
        </a:p>
        <a:p>
          <a:r>
            <a:rPr kumimoji="1" lang="ja-JP" altLang="ja-JP" sz="1100">
              <a:solidFill>
                <a:schemeClr val="dk1"/>
              </a:solidFill>
              <a:effectLst/>
              <a:latin typeface="+mn-lt"/>
              <a:ea typeface="+mn-ea"/>
              <a:cs typeface="+mn-cs"/>
            </a:rPr>
            <a:t>　公債費は住民一人当たり２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０９４</a:t>
          </a:r>
          <a:r>
            <a:rPr kumimoji="1" lang="ja-JP" altLang="ja-JP" sz="1100">
              <a:solidFill>
                <a:schemeClr val="dk1"/>
              </a:solidFill>
              <a:effectLst/>
              <a:latin typeface="+mn-lt"/>
              <a:ea typeface="+mn-ea"/>
              <a:cs typeface="+mn-cs"/>
            </a:rPr>
            <a:t>円となっており、類似団体平均を下回っている。要因としては、特定財源や基金を活用し、地方債の借入の抑制に努めていることなどがあげられる。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財政調整基金残高については、普通建設事業</a:t>
          </a:r>
          <a:r>
            <a:rPr kumimoji="1" lang="ja-JP" altLang="en-US" sz="1100">
              <a:solidFill>
                <a:schemeClr val="dk1"/>
              </a:solidFill>
              <a:effectLst/>
              <a:latin typeface="+mn-lt"/>
              <a:ea typeface="+mn-ea"/>
              <a:cs typeface="+mn-cs"/>
            </a:rPr>
            <a:t>費等に係る一般財源や九州北部豪雨</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係る</a:t>
          </a:r>
          <a:r>
            <a:rPr kumimoji="1" lang="ja-JP" altLang="ja-JP" sz="1100">
              <a:solidFill>
                <a:schemeClr val="dk1"/>
              </a:solidFill>
              <a:effectLst/>
              <a:latin typeface="+mn-lt"/>
              <a:ea typeface="+mn-ea"/>
              <a:cs typeface="+mn-cs"/>
            </a:rPr>
            <a:t>支援のための寄附金に充てたため、前年度比で減少している。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実質収支額については、継続的に黒字を確保している。</a:t>
          </a:r>
          <a:endParaRPr lang="ja-JP" altLang="ja-JP" sz="1400">
            <a:effectLst/>
          </a:endParaRPr>
        </a:p>
        <a:p>
          <a:r>
            <a:rPr kumimoji="1" lang="ja-JP" altLang="ja-JP" sz="1100">
              <a:solidFill>
                <a:schemeClr val="dk1"/>
              </a:solidFill>
              <a:effectLst/>
              <a:latin typeface="+mn-lt"/>
              <a:ea typeface="+mn-ea"/>
              <a:cs typeface="+mn-cs"/>
            </a:rPr>
            <a:t>　実質単年度収支については、平成２４年度以降黒字で推移していたが、平成２８年度</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は、一般財源が生じる普通建設事業</a:t>
          </a:r>
          <a:r>
            <a:rPr kumimoji="1" lang="ja-JP" altLang="en-US" sz="1100">
              <a:solidFill>
                <a:schemeClr val="dk1"/>
              </a:solidFill>
              <a:effectLst/>
              <a:latin typeface="+mn-lt"/>
              <a:ea typeface="+mn-ea"/>
              <a:cs typeface="+mn-cs"/>
            </a:rPr>
            <a:t>費</a:t>
          </a:r>
          <a:r>
            <a:rPr kumimoji="1" lang="ja-JP" altLang="ja-JP" sz="1100">
              <a:solidFill>
                <a:schemeClr val="dk1"/>
              </a:solidFill>
              <a:effectLst/>
              <a:latin typeface="+mn-lt"/>
              <a:ea typeface="+mn-ea"/>
              <a:cs typeface="+mn-cs"/>
            </a:rPr>
            <a:t>等が増加したことにより、財政調整基金取崩額が増、積立金が減となったため赤字に転じている。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毎年黒字を維持しているが、特別会計については、医療費の伸びによる国民健康保険事業特別会計への繰出金や下水道整備に伴う公共下水道事業特別会計への繰出金など赤字補填的な繰出を行っており、一般会計からの繰入金なしでは採算はとれていない状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国民健康保険事業特別会計については、国民健康保険料の適正化を図るため、保険料改定により特別会計の自立に努め、税収を主な財源とする一般会計の負担額を減らしていくよう努める。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下水道事業については、計画的かつ効率的に事業を推進することにより経費を削減するとともに、独立採算の原則に立ち返った下水道使用料の適正化（平成２５年４月から使用料改定）を図る。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80" zoomScaleNormal="80"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7981924</v>
      </c>
      <c r="BO4" s="410"/>
      <c r="BP4" s="410"/>
      <c r="BQ4" s="410"/>
      <c r="BR4" s="410"/>
      <c r="BS4" s="410"/>
      <c r="BT4" s="410"/>
      <c r="BU4" s="411"/>
      <c r="BV4" s="409">
        <v>9450051</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5.0999999999999996</v>
      </c>
      <c r="CU4" s="416"/>
      <c r="CV4" s="416"/>
      <c r="CW4" s="416"/>
      <c r="CX4" s="416"/>
      <c r="CY4" s="416"/>
      <c r="CZ4" s="416"/>
      <c r="DA4" s="417"/>
      <c r="DB4" s="415">
        <v>3.7</v>
      </c>
      <c r="DC4" s="416"/>
      <c r="DD4" s="416"/>
      <c r="DE4" s="416"/>
      <c r="DF4" s="416"/>
      <c r="DG4" s="416"/>
      <c r="DH4" s="416"/>
      <c r="DI4" s="417"/>
      <c r="DJ4" s="165"/>
      <c r="DK4" s="165"/>
      <c r="DL4" s="165"/>
      <c r="DM4" s="165"/>
      <c r="DN4" s="165"/>
      <c r="DO4" s="165"/>
    </row>
    <row r="5" spans="1:119" ht="18.75" customHeight="1">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7759052</v>
      </c>
      <c r="BO5" s="447"/>
      <c r="BP5" s="447"/>
      <c r="BQ5" s="447"/>
      <c r="BR5" s="447"/>
      <c r="BS5" s="447"/>
      <c r="BT5" s="447"/>
      <c r="BU5" s="448"/>
      <c r="BV5" s="446">
        <v>9181759</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93.9</v>
      </c>
      <c r="CU5" s="444"/>
      <c r="CV5" s="444"/>
      <c r="CW5" s="444"/>
      <c r="CX5" s="444"/>
      <c r="CY5" s="444"/>
      <c r="CZ5" s="444"/>
      <c r="DA5" s="445"/>
      <c r="DB5" s="443">
        <v>95.4</v>
      </c>
      <c r="DC5" s="444"/>
      <c r="DD5" s="444"/>
      <c r="DE5" s="444"/>
      <c r="DF5" s="444"/>
      <c r="DG5" s="444"/>
      <c r="DH5" s="444"/>
      <c r="DI5" s="445"/>
      <c r="DJ5" s="165"/>
      <c r="DK5" s="165"/>
      <c r="DL5" s="165"/>
      <c r="DM5" s="165"/>
      <c r="DN5" s="165"/>
      <c r="DO5" s="165"/>
    </row>
    <row r="6" spans="1:119" ht="18.75" customHeight="1">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222872</v>
      </c>
      <c r="BO6" s="447"/>
      <c r="BP6" s="447"/>
      <c r="BQ6" s="447"/>
      <c r="BR6" s="447"/>
      <c r="BS6" s="447"/>
      <c r="BT6" s="447"/>
      <c r="BU6" s="448"/>
      <c r="BV6" s="446">
        <v>268292</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100.3</v>
      </c>
      <c r="CU6" s="484"/>
      <c r="CV6" s="484"/>
      <c r="CW6" s="484"/>
      <c r="CX6" s="484"/>
      <c r="CY6" s="484"/>
      <c r="CZ6" s="484"/>
      <c r="DA6" s="485"/>
      <c r="DB6" s="483">
        <v>101.4</v>
      </c>
      <c r="DC6" s="484"/>
      <c r="DD6" s="484"/>
      <c r="DE6" s="484"/>
      <c r="DF6" s="484"/>
      <c r="DG6" s="484"/>
      <c r="DH6" s="484"/>
      <c r="DI6" s="485"/>
      <c r="DJ6" s="165"/>
      <c r="DK6" s="165"/>
      <c r="DL6" s="165"/>
      <c r="DM6" s="165"/>
      <c r="DN6" s="165"/>
      <c r="DO6" s="165"/>
    </row>
    <row r="7" spans="1:119" ht="18.75" customHeight="1">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13615</v>
      </c>
      <c r="BO7" s="447"/>
      <c r="BP7" s="447"/>
      <c r="BQ7" s="447"/>
      <c r="BR7" s="447"/>
      <c r="BS7" s="447"/>
      <c r="BT7" s="447"/>
      <c r="BU7" s="448"/>
      <c r="BV7" s="446">
        <v>116749</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4100473</v>
      </c>
      <c r="CU7" s="447"/>
      <c r="CV7" s="447"/>
      <c r="CW7" s="447"/>
      <c r="CX7" s="447"/>
      <c r="CY7" s="447"/>
      <c r="CZ7" s="447"/>
      <c r="DA7" s="448"/>
      <c r="DB7" s="446">
        <v>4074572</v>
      </c>
      <c r="DC7" s="447"/>
      <c r="DD7" s="447"/>
      <c r="DE7" s="447"/>
      <c r="DF7" s="447"/>
      <c r="DG7" s="447"/>
      <c r="DH7" s="447"/>
      <c r="DI7" s="448"/>
      <c r="DJ7" s="165"/>
      <c r="DK7" s="165"/>
      <c r="DL7" s="165"/>
      <c r="DM7" s="165"/>
      <c r="DN7" s="165"/>
      <c r="DO7" s="165"/>
    </row>
    <row r="8" spans="1:119" ht="18.75" customHeight="1" thickBot="1">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209257</v>
      </c>
      <c r="BO8" s="447"/>
      <c r="BP8" s="447"/>
      <c r="BQ8" s="447"/>
      <c r="BR8" s="447"/>
      <c r="BS8" s="447"/>
      <c r="BT8" s="447"/>
      <c r="BU8" s="448"/>
      <c r="BV8" s="446">
        <v>151543</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0.6</v>
      </c>
      <c r="CU8" s="487"/>
      <c r="CV8" s="487"/>
      <c r="CW8" s="487"/>
      <c r="CX8" s="487"/>
      <c r="CY8" s="487"/>
      <c r="CZ8" s="487"/>
      <c r="DA8" s="488"/>
      <c r="DB8" s="486">
        <v>0.59</v>
      </c>
      <c r="DC8" s="487"/>
      <c r="DD8" s="487"/>
      <c r="DE8" s="487"/>
      <c r="DF8" s="487"/>
      <c r="DG8" s="487"/>
      <c r="DH8" s="487"/>
      <c r="DI8" s="488"/>
      <c r="DJ8" s="165"/>
      <c r="DK8" s="165"/>
      <c r="DL8" s="165"/>
      <c r="DM8" s="165"/>
      <c r="DN8" s="165"/>
      <c r="DO8" s="165"/>
    </row>
    <row r="9" spans="1:119" ht="18.75" customHeight="1" thickBot="1">
      <c r="A9" s="166"/>
      <c r="B9" s="440" t="s">
        <v>105</v>
      </c>
      <c r="C9" s="441"/>
      <c r="D9" s="441"/>
      <c r="E9" s="441"/>
      <c r="F9" s="441"/>
      <c r="G9" s="441"/>
      <c r="H9" s="441"/>
      <c r="I9" s="441"/>
      <c r="J9" s="441"/>
      <c r="K9" s="489"/>
      <c r="L9" s="490" t="s">
        <v>106</v>
      </c>
      <c r="M9" s="491"/>
      <c r="N9" s="491"/>
      <c r="O9" s="491"/>
      <c r="P9" s="491"/>
      <c r="Q9" s="492"/>
      <c r="R9" s="493">
        <v>18877</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102</v>
      </c>
      <c r="AV9" s="479"/>
      <c r="AW9" s="479"/>
      <c r="AX9" s="479"/>
      <c r="AY9" s="480" t="s">
        <v>109</v>
      </c>
      <c r="AZ9" s="481"/>
      <c r="BA9" s="481"/>
      <c r="BB9" s="481"/>
      <c r="BC9" s="481"/>
      <c r="BD9" s="481"/>
      <c r="BE9" s="481"/>
      <c r="BF9" s="481"/>
      <c r="BG9" s="481"/>
      <c r="BH9" s="481"/>
      <c r="BI9" s="481"/>
      <c r="BJ9" s="481"/>
      <c r="BK9" s="481"/>
      <c r="BL9" s="481"/>
      <c r="BM9" s="482"/>
      <c r="BN9" s="446">
        <v>57714</v>
      </c>
      <c r="BO9" s="447"/>
      <c r="BP9" s="447"/>
      <c r="BQ9" s="447"/>
      <c r="BR9" s="447"/>
      <c r="BS9" s="447"/>
      <c r="BT9" s="447"/>
      <c r="BU9" s="448"/>
      <c r="BV9" s="446">
        <v>-43090</v>
      </c>
      <c r="BW9" s="447"/>
      <c r="BX9" s="447"/>
      <c r="BY9" s="447"/>
      <c r="BZ9" s="447"/>
      <c r="CA9" s="447"/>
      <c r="CB9" s="447"/>
      <c r="CC9" s="448"/>
      <c r="CD9" s="449" t="s">
        <v>110</v>
      </c>
      <c r="CE9" s="450"/>
      <c r="CF9" s="450"/>
      <c r="CG9" s="450"/>
      <c r="CH9" s="450"/>
      <c r="CI9" s="450"/>
      <c r="CJ9" s="450"/>
      <c r="CK9" s="450"/>
      <c r="CL9" s="450"/>
      <c r="CM9" s="450"/>
      <c r="CN9" s="450"/>
      <c r="CO9" s="450"/>
      <c r="CP9" s="450"/>
      <c r="CQ9" s="450"/>
      <c r="CR9" s="450"/>
      <c r="CS9" s="451"/>
      <c r="CT9" s="443">
        <v>10.3</v>
      </c>
      <c r="CU9" s="444"/>
      <c r="CV9" s="444"/>
      <c r="CW9" s="444"/>
      <c r="CX9" s="444"/>
      <c r="CY9" s="444"/>
      <c r="CZ9" s="444"/>
      <c r="DA9" s="445"/>
      <c r="DB9" s="443">
        <v>8.8000000000000007</v>
      </c>
      <c r="DC9" s="444"/>
      <c r="DD9" s="444"/>
      <c r="DE9" s="444"/>
      <c r="DF9" s="444"/>
      <c r="DG9" s="444"/>
      <c r="DH9" s="444"/>
      <c r="DI9" s="445"/>
      <c r="DJ9" s="165"/>
      <c r="DK9" s="165"/>
      <c r="DL9" s="165"/>
      <c r="DM9" s="165"/>
      <c r="DN9" s="165"/>
      <c r="DO9" s="165"/>
    </row>
    <row r="10" spans="1:119" ht="18.75" customHeight="1" thickBot="1">
      <c r="A10" s="166"/>
      <c r="B10" s="440"/>
      <c r="C10" s="441"/>
      <c r="D10" s="441"/>
      <c r="E10" s="441"/>
      <c r="F10" s="441"/>
      <c r="G10" s="441"/>
      <c r="H10" s="441"/>
      <c r="I10" s="441"/>
      <c r="J10" s="441"/>
      <c r="K10" s="489"/>
      <c r="L10" s="496" t="s">
        <v>111</v>
      </c>
      <c r="M10" s="476"/>
      <c r="N10" s="476"/>
      <c r="O10" s="476"/>
      <c r="P10" s="476"/>
      <c r="Q10" s="477"/>
      <c r="R10" s="497">
        <v>19160</v>
      </c>
      <c r="S10" s="498"/>
      <c r="T10" s="498"/>
      <c r="U10" s="498"/>
      <c r="V10" s="499"/>
      <c r="W10" s="434"/>
      <c r="X10" s="435"/>
      <c r="Y10" s="435"/>
      <c r="Z10" s="435"/>
      <c r="AA10" s="435"/>
      <c r="AB10" s="435"/>
      <c r="AC10" s="435"/>
      <c r="AD10" s="435"/>
      <c r="AE10" s="435"/>
      <c r="AF10" s="435"/>
      <c r="AG10" s="435"/>
      <c r="AH10" s="435"/>
      <c r="AI10" s="435"/>
      <c r="AJ10" s="435"/>
      <c r="AK10" s="435"/>
      <c r="AL10" s="438"/>
      <c r="AM10" s="475" t="s">
        <v>112</v>
      </c>
      <c r="AN10" s="476"/>
      <c r="AO10" s="476"/>
      <c r="AP10" s="476"/>
      <c r="AQ10" s="476"/>
      <c r="AR10" s="476"/>
      <c r="AS10" s="476"/>
      <c r="AT10" s="477"/>
      <c r="AU10" s="478" t="s">
        <v>113</v>
      </c>
      <c r="AV10" s="479"/>
      <c r="AW10" s="479"/>
      <c r="AX10" s="479"/>
      <c r="AY10" s="480" t="s">
        <v>114</v>
      </c>
      <c r="AZ10" s="481"/>
      <c r="BA10" s="481"/>
      <c r="BB10" s="481"/>
      <c r="BC10" s="481"/>
      <c r="BD10" s="481"/>
      <c r="BE10" s="481"/>
      <c r="BF10" s="481"/>
      <c r="BG10" s="481"/>
      <c r="BH10" s="481"/>
      <c r="BI10" s="481"/>
      <c r="BJ10" s="481"/>
      <c r="BK10" s="481"/>
      <c r="BL10" s="481"/>
      <c r="BM10" s="482"/>
      <c r="BN10" s="446">
        <v>677</v>
      </c>
      <c r="BO10" s="447"/>
      <c r="BP10" s="447"/>
      <c r="BQ10" s="447"/>
      <c r="BR10" s="447"/>
      <c r="BS10" s="447"/>
      <c r="BT10" s="447"/>
      <c r="BU10" s="448"/>
      <c r="BV10" s="446">
        <v>1204</v>
      </c>
      <c r="BW10" s="447"/>
      <c r="BX10" s="447"/>
      <c r="BY10" s="447"/>
      <c r="BZ10" s="447"/>
      <c r="CA10" s="447"/>
      <c r="CB10" s="447"/>
      <c r="CC10" s="448"/>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119</v>
      </c>
      <c r="AV11" s="479"/>
      <c r="AW11" s="479"/>
      <c r="AX11" s="479"/>
      <c r="AY11" s="480" t="s">
        <v>120</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c r="A12" s="166"/>
      <c r="B12" s="506" t="s">
        <v>123</v>
      </c>
      <c r="C12" s="507"/>
      <c r="D12" s="507"/>
      <c r="E12" s="507"/>
      <c r="F12" s="507"/>
      <c r="G12" s="507"/>
      <c r="H12" s="507"/>
      <c r="I12" s="507"/>
      <c r="J12" s="507"/>
      <c r="K12" s="508"/>
      <c r="L12" s="515" t="s">
        <v>124</v>
      </c>
      <c r="M12" s="516"/>
      <c r="N12" s="516"/>
      <c r="O12" s="516"/>
      <c r="P12" s="516"/>
      <c r="Q12" s="517"/>
      <c r="R12" s="518">
        <v>19383</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102</v>
      </c>
      <c r="AV12" s="479"/>
      <c r="AW12" s="479"/>
      <c r="AX12" s="479"/>
      <c r="AY12" s="480" t="s">
        <v>128</v>
      </c>
      <c r="AZ12" s="481"/>
      <c r="BA12" s="481"/>
      <c r="BB12" s="481"/>
      <c r="BC12" s="481"/>
      <c r="BD12" s="481"/>
      <c r="BE12" s="481"/>
      <c r="BF12" s="481"/>
      <c r="BG12" s="481"/>
      <c r="BH12" s="481"/>
      <c r="BI12" s="481"/>
      <c r="BJ12" s="481"/>
      <c r="BK12" s="481"/>
      <c r="BL12" s="481"/>
      <c r="BM12" s="482"/>
      <c r="BN12" s="446">
        <v>101500</v>
      </c>
      <c r="BO12" s="447"/>
      <c r="BP12" s="447"/>
      <c r="BQ12" s="447"/>
      <c r="BR12" s="447"/>
      <c r="BS12" s="447"/>
      <c r="BT12" s="447"/>
      <c r="BU12" s="448"/>
      <c r="BV12" s="446">
        <v>105000</v>
      </c>
      <c r="BW12" s="447"/>
      <c r="BX12" s="447"/>
      <c r="BY12" s="447"/>
      <c r="BZ12" s="447"/>
      <c r="CA12" s="447"/>
      <c r="CB12" s="447"/>
      <c r="CC12" s="448"/>
      <c r="CD12" s="449" t="s">
        <v>129</v>
      </c>
      <c r="CE12" s="450"/>
      <c r="CF12" s="450"/>
      <c r="CG12" s="450"/>
      <c r="CH12" s="450"/>
      <c r="CI12" s="450"/>
      <c r="CJ12" s="450"/>
      <c r="CK12" s="450"/>
      <c r="CL12" s="450"/>
      <c r="CM12" s="450"/>
      <c r="CN12" s="450"/>
      <c r="CO12" s="450"/>
      <c r="CP12" s="450"/>
      <c r="CQ12" s="450"/>
      <c r="CR12" s="450"/>
      <c r="CS12" s="451"/>
      <c r="CT12" s="486" t="s">
        <v>130</v>
      </c>
      <c r="CU12" s="487"/>
      <c r="CV12" s="487"/>
      <c r="CW12" s="487"/>
      <c r="CX12" s="487"/>
      <c r="CY12" s="487"/>
      <c r="CZ12" s="487"/>
      <c r="DA12" s="488"/>
      <c r="DB12" s="486" t="s">
        <v>130</v>
      </c>
      <c r="DC12" s="487"/>
      <c r="DD12" s="487"/>
      <c r="DE12" s="487"/>
      <c r="DF12" s="487"/>
      <c r="DG12" s="487"/>
      <c r="DH12" s="487"/>
      <c r="DI12" s="488"/>
      <c r="DJ12" s="165"/>
      <c r="DK12" s="165"/>
      <c r="DL12" s="165"/>
      <c r="DM12" s="165"/>
      <c r="DN12" s="165"/>
      <c r="DO12" s="165"/>
    </row>
    <row r="13" spans="1:119" ht="18.75" customHeight="1">
      <c r="A13" s="166"/>
      <c r="B13" s="509"/>
      <c r="C13" s="510"/>
      <c r="D13" s="510"/>
      <c r="E13" s="510"/>
      <c r="F13" s="510"/>
      <c r="G13" s="510"/>
      <c r="H13" s="510"/>
      <c r="I13" s="510"/>
      <c r="J13" s="510"/>
      <c r="K13" s="511"/>
      <c r="L13" s="176"/>
      <c r="M13" s="534" t="s">
        <v>131</v>
      </c>
      <c r="N13" s="535"/>
      <c r="O13" s="535"/>
      <c r="P13" s="535"/>
      <c r="Q13" s="536"/>
      <c r="R13" s="527">
        <v>19232</v>
      </c>
      <c r="S13" s="528"/>
      <c r="T13" s="528"/>
      <c r="U13" s="528"/>
      <c r="V13" s="529"/>
      <c r="W13" s="462" t="s">
        <v>132</v>
      </c>
      <c r="X13" s="463"/>
      <c r="Y13" s="463"/>
      <c r="Z13" s="463"/>
      <c r="AA13" s="463"/>
      <c r="AB13" s="453"/>
      <c r="AC13" s="497">
        <v>273</v>
      </c>
      <c r="AD13" s="498"/>
      <c r="AE13" s="498"/>
      <c r="AF13" s="498"/>
      <c r="AG13" s="537"/>
      <c r="AH13" s="497">
        <v>286</v>
      </c>
      <c r="AI13" s="498"/>
      <c r="AJ13" s="498"/>
      <c r="AK13" s="498"/>
      <c r="AL13" s="499"/>
      <c r="AM13" s="475" t="s">
        <v>133</v>
      </c>
      <c r="AN13" s="476"/>
      <c r="AO13" s="476"/>
      <c r="AP13" s="476"/>
      <c r="AQ13" s="476"/>
      <c r="AR13" s="476"/>
      <c r="AS13" s="476"/>
      <c r="AT13" s="477"/>
      <c r="AU13" s="478" t="s">
        <v>134</v>
      </c>
      <c r="AV13" s="479"/>
      <c r="AW13" s="479"/>
      <c r="AX13" s="479"/>
      <c r="AY13" s="480" t="s">
        <v>135</v>
      </c>
      <c r="AZ13" s="481"/>
      <c r="BA13" s="481"/>
      <c r="BB13" s="481"/>
      <c r="BC13" s="481"/>
      <c r="BD13" s="481"/>
      <c r="BE13" s="481"/>
      <c r="BF13" s="481"/>
      <c r="BG13" s="481"/>
      <c r="BH13" s="481"/>
      <c r="BI13" s="481"/>
      <c r="BJ13" s="481"/>
      <c r="BK13" s="481"/>
      <c r="BL13" s="481"/>
      <c r="BM13" s="482"/>
      <c r="BN13" s="446">
        <v>-43109</v>
      </c>
      <c r="BO13" s="447"/>
      <c r="BP13" s="447"/>
      <c r="BQ13" s="447"/>
      <c r="BR13" s="447"/>
      <c r="BS13" s="447"/>
      <c r="BT13" s="447"/>
      <c r="BU13" s="448"/>
      <c r="BV13" s="446">
        <v>-146886</v>
      </c>
      <c r="BW13" s="447"/>
      <c r="BX13" s="447"/>
      <c r="BY13" s="447"/>
      <c r="BZ13" s="447"/>
      <c r="CA13" s="447"/>
      <c r="CB13" s="447"/>
      <c r="CC13" s="448"/>
      <c r="CD13" s="449" t="s">
        <v>136</v>
      </c>
      <c r="CE13" s="450"/>
      <c r="CF13" s="450"/>
      <c r="CG13" s="450"/>
      <c r="CH13" s="450"/>
      <c r="CI13" s="450"/>
      <c r="CJ13" s="450"/>
      <c r="CK13" s="450"/>
      <c r="CL13" s="450"/>
      <c r="CM13" s="450"/>
      <c r="CN13" s="450"/>
      <c r="CO13" s="450"/>
      <c r="CP13" s="450"/>
      <c r="CQ13" s="450"/>
      <c r="CR13" s="450"/>
      <c r="CS13" s="451"/>
      <c r="CT13" s="443">
        <v>6.5</v>
      </c>
      <c r="CU13" s="444"/>
      <c r="CV13" s="444"/>
      <c r="CW13" s="444"/>
      <c r="CX13" s="444"/>
      <c r="CY13" s="444"/>
      <c r="CZ13" s="444"/>
      <c r="DA13" s="445"/>
      <c r="DB13" s="443">
        <v>6.5</v>
      </c>
      <c r="DC13" s="444"/>
      <c r="DD13" s="444"/>
      <c r="DE13" s="444"/>
      <c r="DF13" s="444"/>
      <c r="DG13" s="444"/>
      <c r="DH13" s="444"/>
      <c r="DI13" s="445"/>
      <c r="DJ13" s="165"/>
      <c r="DK13" s="165"/>
      <c r="DL13" s="165"/>
      <c r="DM13" s="165"/>
      <c r="DN13" s="165"/>
      <c r="DO13" s="165"/>
    </row>
    <row r="14" spans="1:119" ht="18.75" customHeight="1" thickBot="1">
      <c r="A14" s="166"/>
      <c r="B14" s="509"/>
      <c r="C14" s="510"/>
      <c r="D14" s="510"/>
      <c r="E14" s="510"/>
      <c r="F14" s="510"/>
      <c r="G14" s="510"/>
      <c r="H14" s="510"/>
      <c r="I14" s="510"/>
      <c r="J14" s="510"/>
      <c r="K14" s="511"/>
      <c r="L14" s="524" t="s">
        <v>137</v>
      </c>
      <c r="M14" s="525"/>
      <c r="N14" s="525"/>
      <c r="O14" s="525"/>
      <c r="P14" s="525"/>
      <c r="Q14" s="526"/>
      <c r="R14" s="527">
        <v>19382</v>
      </c>
      <c r="S14" s="528"/>
      <c r="T14" s="528"/>
      <c r="U14" s="528"/>
      <c r="V14" s="529"/>
      <c r="W14" s="436"/>
      <c r="X14" s="437"/>
      <c r="Y14" s="437"/>
      <c r="Z14" s="437"/>
      <c r="AA14" s="437"/>
      <c r="AB14" s="426"/>
      <c r="AC14" s="530">
        <v>3.4</v>
      </c>
      <c r="AD14" s="531"/>
      <c r="AE14" s="531"/>
      <c r="AF14" s="531"/>
      <c r="AG14" s="532"/>
      <c r="AH14" s="530">
        <v>3.4</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138</v>
      </c>
      <c r="CE14" s="539"/>
      <c r="CF14" s="539"/>
      <c r="CG14" s="539"/>
      <c r="CH14" s="539"/>
      <c r="CI14" s="539"/>
      <c r="CJ14" s="539"/>
      <c r="CK14" s="539"/>
      <c r="CL14" s="539"/>
      <c r="CM14" s="539"/>
      <c r="CN14" s="539"/>
      <c r="CO14" s="539"/>
      <c r="CP14" s="539"/>
      <c r="CQ14" s="539"/>
      <c r="CR14" s="539"/>
      <c r="CS14" s="540"/>
      <c r="CT14" s="541" t="s">
        <v>130</v>
      </c>
      <c r="CU14" s="542"/>
      <c r="CV14" s="542"/>
      <c r="CW14" s="542"/>
      <c r="CX14" s="542"/>
      <c r="CY14" s="542"/>
      <c r="CZ14" s="542"/>
      <c r="DA14" s="543"/>
      <c r="DB14" s="541" t="s">
        <v>130</v>
      </c>
      <c r="DC14" s="542"/>
      <c r="DD14" s="542"/>
      <c r="DE14" s="542"/>
      <c r="DF14" s="542"/>
      <c r="DG14" s="542"/>
      <c r="DH14" s="542"/>
      <c r="DI14" s="543"/>
      <c r="DJ14" s="165"/>
      <c r="DK14" s="165"/>
      <c r="DL14" s="165"/>
      <c r="DM14" s="165"/>
      <c r="DN14" s="165"/>
      <c r="DO14" s="165"/>
    </row>
    <row r="15" spans="1:119" ht="18.75" customHeight="1">
      <c r="A15" s="166"/>
      <c r="B15" s="509"/>
      <c r="C15" s="510"/>
      <c r="D15" s="510"/>
      <c r="E15" s="510"/>
      <c r="F15" s="510"/>
      <c r="G15" s="510"/>
      <c r="H15" s="510"/>
      <c r="I15" s="510"/>
      <c r="J15" s="510"/>
      <c r="K15" s="511"/>
      <c r="L15" s="176"/>
      <c r="M15" s="534" t="s">
        <v>131</v>
      </c>
      <c r="N15" s="535"/>
      <c r="O15" s="535"/>
      <c r="P15" s="535"/>
      <c r="Q15" s="536"/>
      <c r="R15" s="527">
        <v>19244</v>
      </c>
      <c r="S15" s="528"/>
      <c r="T15" s="528"/>
      <c r="U15" s="528"/>
      <c r="V15" s="529"/>
      <c r="W15" s="462" t="s">
        <v>139</v>
      </c>
      <c r="X15" s="463"/>
      <c r="Y15" s="463"/>
      <c r="Z15" s="463"/>
      <c r="AA15" s="463"/>
      <c r="AB15" s="453"/>
      <c r="AC15" s="497">
        <v>2187</v>
      </c>
      <c r="AD15" s="498"/>
      <c r="AE15" s="498"/>
      <c r="AF15" s="498"/>
      <c r="AG15" s="537"/>
      <c r="AH15" s="497">
        <v>2270</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1998217</v>
      </c>
      <c r="BO15" s="410"/>
      <c r="BP15" s="410"/>
      <c r="BQ15" s="410"/>
      <c r="BR15" s="410"/>
      <c r="BS15" s="410"/>
      <c r="BT15" s="410"/>
      <c r="BU15" s="411"/>
      <c r="BV15" s="409">
        <v>2016645</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27</v>
      </c>
      <c r="AD16" s="531"/>
      <c r="AE16" s="531"/>
      <c r="AF16" s="531"/>
      <c r="AG16" s="532"/>
      <c r="AH16" s="530">
        <v>27</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3314351</v>
      </c>
      <c r="BO16" s="447"/>
      <c r="BP16" s="447"/>
      <c r="BQ16" s="447"/>
      <c r="BR16" s="447"/>
      <c r="BS16" s="447"/>
      <c r="BT16" s="447"/>
      <c r="BU16" s="448"/>
      <c r="BV16" s="446">
        <v>3304138</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5629</v>
      </c>
      <c r="AD17" s="498"/>
      <c r="AE17" s="498"/>
      <c r="AF17" s="498"/>
      <c r="AG17" s="537"/>
      <c r="AH17" s="497">
        <v>5852</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2530414</v>
      </c>
      <c r="BO17" s="447"/>
      <c r="BP17" s="447"/>
      <c r="BQ17" s="447"/>
      <c r="BR17" s="447"/>
      <c r="BS17" s="447"/>
      <c r="BT17" s="447"/>
      <c r="BU17" s="448"/>
      <c r="BV17" s="446">
        <v>2551101</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c r="A18" s="166"/>
      <c r="B18" s="557" t="s">
        <v>149</v>
      </c>
      <c r="C18" s="489"/>
      <c r="D18" s="489"/>
      <c r="E18" s="558"/>
      <c r="F18" s="558"/>
      <c r="G18" s="558"/>
      <c r="H18" s="558"/>
      <c r="I18" s="558"/>
      <c r="J18" s="558"/>
      <c r="K18" s="558"/>
      <c r="L18" s="559">
        <v>22.15</v>
      </c>
      <c r="M18" s="559"/>
      <c r="N18" s="559"/>
      <c r="O18" s="559"/>
      <c r="P18" s="559"/>
      <c r="Q18" s="559"/>
      <c r="R18" s="560"/>
      <c r="S18" s="560"/>
      <c r="T18" s="560"/>
      <c r="U18" s="560"/>
      <c r="V18" s="561"/>
      <c r="W18" s="464"/>
      <c r="X18" s="465"/>
      <c r="Y18" s="465"/>
      <c r="Z18" s="465"/>
      <c r="AA18" s="465"/>
      <c r="AB18" s="456"/>
      <c r="AC18" s="562">
        <v>69.599999999999994</v>
      </c>
      <c r="AD18" s="563"/>
      <c r="AE18" s="563"/>
      <c r="AF18" s="563"/>
      <c r="AG18" s="564"/>
      <c r="AH18" s="562">
        <v>69.599999999999994</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3875603</v>
      </c>
      <c r="BO18" s="447"/>
      <c r="BP18" s="447"/>
      <c r="BQ18" s="447"/>
      <c r="BR18" s="447"/>
      <c r="BS18" s="447"/>
      <c r="BT18" s="447"/>
      <c r="BU18" s="448"/>
      <c r="BV18" s="446">
        <v>3858623</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c r="A19" s="166"/>
      <c r="B19" s="557" t="s">
        <v>151</v>
      </c>
      <c r="C19" s="489"/>
      <c r="D19" s="489"/>
      <c r="E19" s="558"/>
      <c r="F19" s="558"/>
      <c r="G19" s="558"/>
      <c r="H19" s="558"/>
      <c r="I19" s="558"/>
      <c r="J19" s="558"/>
      <c r="K19" s="558"/>
      <c r="L19" s="566">
        <v>852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5040666</v>
      </c>
      <c r="BO19" s="447"/>
      <c r="BP19" s="447"/>
      <c r="BQ19" s="447"/>
      <c r="BR19" s="447"/>
      <c r="BS19" s="447"/>
      <c r="BT19" s="447"/>
      <c r="BU19" s="448"/>
      <c r="BV19" s="446">
        <v>5976099</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c r="A20" s="166"/>
      <c r="B20" s="557" t="s">
        <v>153</v>
      </c>
      <c r="C20" s="489"/>
      <c r="D20" s="489"/>
      <c r="E20" s="558"/>
      <c r="F20" s="558"/>
      <c r="G20" s="558"/>
      <c r="H20" s="558"/>
      <c r="I20" s="558"/>
      <c r="J20" s="558"/>
      <c r="K20" s="558"/>
      <c r="L20" s="566">
        <v>7269</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6560243</v>
      </c>
      <c r="BO23" s="447"/>
      <c r="BP23" s="447"/>
      <c r="BQ23" s="447"/>
      <c r="BR23" s="447"/>
      <c r="BS23" s="447"/>
      <c r="BT23" s="447"/>
      <c r="BU23" s="448"/>
      <c r="BV23" s="446">
        <v>6413469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c r="A24" s="166"/>
      <c r="B24" s="583"/>
      <c r="C24" s="584"/>
      <c r="D24" s="585"/>
      <c r="E24" s="496" t="s">
        <v>162</v>
      </c>
      <c r="F24" s="476"/>
      <c r="G24" s="476"/>
      <c r="H24" s="476"/>
      <c r="I24" s="476"/>
      <c r="J24" s="476"/>
      <c r="K24" s="477"/>
      <c r="L24" s="497">
        <v>1</v>
      </c>
      <c r="M24" s="498"/>
      <c r="N24" s="498"/>
      <c r="O24" s="498"/>
      <c r="P24" s="537"/>
      <c r="Q24" s="497">
        <v>7750</v>
      </c>
      <c r="R24" s="498"/>
      <c r="S24" s="498"/>
      <c r="T24" s="498"/>
      <c r="U24" s="498"/>
      <c r="V24" s="537"/>
      <c r="W24" s="596"/>
      <c r="X24" s="584"/>
      <c r="Y24" s="585"/>
      <c r="Z24" s="496" t="s">
        <v>163</v>
      </c>
      <c r="AA24" s="476"/>
      <c r="AB24" s="476"/>
      <c r="AC24" s="476"/>
      <c r="AD24" s="476"/>
      <c r="AE24" s="476"/>
      <c r="AF24" s="476"/>
      <c r="AG24" s="477"/>
      <c r="AH24" s="497">
        <v>108</v>
      </c>
      <c r="AI24" s="498"/>
      <c r="AJ24" s="498"/>
      <c r="AK24" s="498"/>
      <c r="AL24" s="537"/>
      <c r="AM24" s="497">
        <v>330048</v>
      </c>
      <c r="AN24" s="498"/>
      <c r="AO24" s="498"/>
      <c r="AP24" s="498"/>
      <c r="AQ24" s="498"/>
      <c r="AR24" s="537"/>
      <c r="AS24" s="497">
        <v>3056</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6259786</v>
      </c>
      <c r="BO24" s="447"/>
      <c r="BP24" s="447"/>
      <c r="BQ24" s="447"/>
      <c r="BR24" s="447"/>
      <c r="BS24" s="447"/>
      <c r="BT24" s="447"/>
      <c r="BU24" s="448"/>
      <c r="BV24" s="446">
        <v>6042781</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c r="A25" s="166"/>
      <c r="B25" s="583"/>
      <c r="C25" s="584"/>
      <c r="D25" s="585"/>
      <c r="E25" s="496" t="s">
        <v>165</v>
      </c>
      <c r="F25" s="476"/>
      <c r="G25" s="476"/>
      <c r="H25" s="476"/>
      <c r="I25" s="476"/>
      <c r="J25" s="476"/>
      <c r="K25" s="477"/>
      <c r="L25" s="497">
        <v>1</v>
      </c>
      <c r="M25" s="498"/>
      <c r="N25" s="498"/>
      <c r="O25" s="498"/>
      <c r="P25" s="537"/>
      <c r="Q25" s="497">
        <v>6270</v>
      </c>
      <c r="R25" s="498"/>
      <c r="S25" s="498"/>
      <c r="T25" s="498"/>
      <c r="U25" s="498"/>
      <c r="V25" s="537"/>
      <c r="W25" s="596"/>
      <c r="X25" s="584"/>
      <c r="Y25" s="585"/>
      <c r="Z25" s="496" t="s">
        <v>166</v>
      </c>
      <c r="AA25" s="476"/>
      <c r="AB25" s="476"/>
      <c r="AC25" s="476"/>
      <c r="AD25" s="476"/>
      <c r="AE25" s="476"/>
      <c r="AF25" s="476"/>
      <c r="AG25" s="477"/>
      <c r="AH25" s="497" t="s">
        <v>167</v>
      </c>
      <c r="AI25" s="498"/>
      <c r="AJ25" s="498"/>
      <c r="AK25" s="498"/>
      <c r="AL25" s="537"/>
      <c r="AM25" s="497" t="s">
        <v>167</v>
      </c>
      <c r="AN25" s="498"/>
      <c r="AO25" s="498"/>
      <c r="AP25" s="498"/>
      <c r="AQ25" s="498"/>
      <c r="AR25" s="537"/>
      <c r="AS25" s="497" t="s">
        <v>167</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460271</v>
      </c>
      <c r="BO25" s="410"/>
      <c r="BP25" s="410"/>
      <c r="BQ25" s="410"/>
      <c r="BR25" s="410"/>
      <c r="BS25" s="410"/>
      <c r="BT25" s="410"/>
      <c r="BU25" s="411"/>
      <c r="BV25" s="409">
        <v>538632</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c r="A26" s="166"/>
      <c r="B26" s="583"/>
      <c r="C26" s="584"/>
      <c r="D26" s="585"/>
      <c r="E26" s="496" t="s">
        <v>169</v>
      </c>
      <c r="F26" s="476"/>
      <c r="G26" s="476"/>
      <c r="H26" s="476"/>
      <c r="I26" s="476"/>
      <c r="J26" s="476"/>
      <c r="K26" s="477"/>
      <c r="L26" s="497">
        <v>1</v>
      </c>
      <c r="M26" s="498"/>
      <c r="N26" s="498"/>
      <c r="O26" s="498"/>
      <c r="P26" s="537"/>
      <c r="Q26" s="497">
        <v>5900</v>
      </c>
      <c r="R26" s="498"/>
      <c r="S26" s="498"/>
      <c r="T26" s="498"/>
      <c r="U26" s="498"/>
      <c r="V26" s="537"/>
      <c r="W26" s="596"/>
      <c r="X26" s="584"/>
      <c r="Y26" s="585"/>
      <c r="Z26" s="496" t="s">
        <v>170</v>
      </c>
      <c r="AA26" s="606"/>
      <c r="AB26" s="606"/>
      <c r="AC26" s="606"/>
      <c r="AD26" s="606"/>
      <c r="AE26" s="606"/>
      <c r="AF26" s="606"/>
      <c r="AG26" s="607"/>
      <c r="AH26" s="497" t="s">
        <v>171</v>
      </c>
      <c r="AI26" s="498"/>
      <c r="AJ26" s="498"/>
      <c r="AK26" s="498"/>
      <c r="AL26" s="537"/>
      <c r="AM26" s="497" t="s">
        <v>167</v>
      </c>
      <c r="AN26" s="498"/>
      <c r="AO26" s="498"/>
      <c r="AP26" s="498"/>
      <c r="AQ26" s="498"/>
      <c r="AR26" s="537"/>
      <c r="AS26" s="497" t="s">
        <v>171</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171</v>
      </c>
      <c r="BO26" s="447"/>
      <c r="BP26" s="447"/>
      <c r="BQ26" s="447"/>
      <c r="BR26" s="447"/>
      <c r="BS26" s="447"/>
      <c r="BT26" s="447"/>
      <c r="BU26" s="448"/>
      <c r="BV26" s="446" t="s">
        <v>171</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c r="A27" s="166"/>
      <c r="B27" s="583"/>
      <c r="C27" s="584"/>
      <c r="D27" s="585"/>
      <c r="E27" s="496" t="s">
        <v>173</v>
      </c>
      <c r="F27" s="476"/>
      <c r="G27" s="476"/>
      <c r="H27" s="476"/>
      <c r="I27" s="476"/>
      <c r="J27" s="476"/>
      <c r="K27" s="477"/>
      <c r="L27" s="497">
        <v>1</v>
      </c>
      <c r="M27" s="498"/>
      <c r="N27" s="498"/>
      <c r="O27" s="498"/>
      <c r="P27" s="537"/>
      <c r="Q27" s="497">
        <v>3460</v>
      </c>
      <c r="R27" s="498"/>
      <c r="S27" s="498"/>
      <c r="T27" s="498"/>
      <c r="U27" s="498"/>
      <c r="V27" s="537"/>
      <c r="W27" s="596"/>
      <c r="X27" s="584"/>
      <c r="Y27" s="585"/>
      <c r="Z27" s="496" t="s">
        <v>174</v>
      </c>
      <c r="AA27" s="476"/>
      <c r="AB27" s="476"/>
      <c r="AC27" s="476"/>
      <c r="AD27" s="476"/>
      <c r="AE27" s="476"/>
      <c r="AF27" s="476"/>
      <c r="AG27" s="477"/>
      <c r="AH27" s="497" t="s">
        <v>130</v>
      </c>
      <c r="AI27" s="498"/>
      <c r="AJ27" s="498"/>
      <c r="AK27" s="498"/>
      <c r="AL27" s="537"/>
      <c r="AM27" s="497" t="s">
        <v>167</v>
      </c>
      <c r="AN27" s="498"/>
      <c r="AO27" s="498"/>
      <c r="AP27" s="498"/>
      <c r="AQ27" s="498"/>
      <c r="AR27" s="537"/>
      <c r="AS27" s="497" t="s">
        <v>171</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303354</v>
      </c>
      <c r="BO27" s="620"/>
      <c r="BP27" s="620"/>
      <c r="BQ27" s="620"/>
      <c r="BR27" s="620"/>
      <c r="BS27" s="620"/>
      <c r="BT27" s="620"/>
      <c r="BU27" s="621"/>
      <c r="BV27" s="619">
        <v>226526</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c r="A28" s="166"/>
      <c r="B28" s="583"/>
      <c r="C28" s="584"/>
      <c r="D28" s="585"/>
      <c r="E28" s="496" t="s">
        <v>176</v>
      </c>
      <c r="F28" s="476"/>
      <c r="G28" s="476"/>
      <c r="H28" s="476"/>
      <c r="I28" s="476"/>
      <c r="J28" s="476"/>
      <c r="K28" s="477"/>
      <c r="L28" s="497">
        <v>1</v>
      </c>
      <c r="M28" s="498"/>
      <c r="N28" s="498"/>
      <c r="O28" s="498"/>
      <c r="P28" s="537"/>
      <c r="Q28" s="497">
        <v>2910</v>
      </c>
      <c r="R28" s="498"/>
      <c r="S28" s="498"/>
      <c r="T28" s="498"/>
      <c r="U28" s="498"/>
      <c r="V28" s="537"/>
      <c r="W28" s="596"/>
      <c r="X28" s="584"/>
      <c r="Y28" s="585"/>
      <c r="Z28" s="496" t="s">
        <v>177</v>
      </c>
      <c r="AA28" s="476"/>
      <c r="AB28" s="476"/>
      <c r="AC28" s="476"/>
      <c r="AD28" s="476"/>
      <c r="AE28" s="476"/>
      <c r="AF28" s="476"/>
      <c r="AG28" s="477"/>
      <c r="AH28" s="497" t="s">
        <v>171</v>
      </c>
      <c r="AI28" s="498"/>
      <c r="AJ28" s="498"/>
      <c r="AK28" s="498"/>
      <c r="AL28" s="537"/>
      <c r="AM28" s="497" t="s">
        <v>171</v>
      </c>
      <c r="AN28" s="498"/>
      <c r="AO28" s="498"/>
      <c r="AP28" s="498"/>
      <c r="AQ28" s="498"/>
      <c r="AR28" s="537"/>
      <c r="AS28" s="497" t="s">
        <v>130</v>
      </c>
      <c r="AT28" s="498"/>
      <c r="AU28" s="498"/>
      <c r="AV28" s="498"/>
      <c r="AW28" s="498"/>
      <c r="AX28" s="499"/>
      <c r="AY28" s="622" t="s">
        <v>178</v>
      </c>
      <c r="AZ28" s="623"/>
      <c r="BA28" s="623"/>
      <c r="BB28" s="624"/>
      <c r="BC28" s="406" t="s">
        <v>42</v>
      </c>
      <c r="BD28" s="407"/>
      <c r="BE28" s="407"/>
      <c r="BF28" s="407"/>
      <c r="BG28" s="407"/>
      <c r="BH28" s="407"/>
      <c r="BI28" s="407"/>
      <c r="BJ28" s="407"/>
      <c r="BK28" s="407"/>
      <c r="BL28" s="407"/>
      <c r="BM28" s="408"/>
      <c r="BN28" s="409">
        <v>1100695</v>
      </c>
      <c r="BO28" s="410"/>
      <c r="BP28" s="410"/>
      <c r="BQ28" s="410"/>
      <c r="BR28" s="410"/>
      <c r="BS28" s="410"/>
      <c r="BT28" s="410"/>
      <c r="BU28" s="411"/>
      <c r="BV28" s="409">
        <v>1201518</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c r="A29" s="166"/>
      <c r="B29" s="583"/>
      <c r="C29" s="584"/>
      <c r="D29" s="585"/>
      <c r="E29" s="496" t="s">
        <v>179</v>
      </c>
      <c r="F29" s="476"/>
      <c r="G29" s="476"/>
      <c r="H29" s="476"/>
      <c r="I29" s="476"/>
      <c r="J29" s="476"/>
      <c r="K29" s="477"/>
      <c r="L29" s="497">
        <v>11</v>
      </c>
      <c r="M29" s="498"/>
      <c r="N29" s="498"/>
      <c r="O29" s="498"/>
      <c r="P29" s="537"/>
      <c r="Q29" s="497">
        <v>2720</v>
      </c>
      <c r="R29" s="498"/>
      <c r="S29" s="498"/>
      <c r="T29" s="498"/>
      <c r="U29" s="498"/>
      <c r="V29" s="537"/>
      <c r="W29" s="597"/>
      <c r="X29" s="598"/>
      <c r="Y29" s="599"/>
      <c r="Z29" s="496" t="s">
        <v>180</v>
      </c>
      <c r="AA29" s="476"/>
      <c r="AB29" s="476"/>
      <c r="AC29" s="476"/>
      <c r="AD29" s="476"/>
      <c r="AE29" s="476"/>
      <c r="AF29" s="476"/>
      <c r="AG29" s="477"/>
      <c r="AH29" s="497">
        <v>108</v>
      </c>
      <c r="AI29" s="498"/>
      <c r="AJ29" s="498"/>
      <c r="AK29" s="498"/>
      <c r="AL29" s="537"/>
      <c r="AM29" s="497">
        <v>330048</v>
      </c>
      <c r="AN29" s="498"/>
      <c r="AO29" s="498"/>
      <c r="AP29" s="498"/>
      <c r="AQ29" s="498"/>
      <c r="AR29" s="537"/>
      <c r="AS29" s="497">
        <v>3056</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558132</v>
      </c>
      <c r="BO29" s="447"/>
      <c r="BP29" s="447"/>
      <c r="BQ29" s="447"/>
      <c r="BR29" s="447"/>
      <c r="BS29" s="447"/>
      <c r="BT29" s="447"/>
      <c r="BU29" s="448"/>
      <c r="BV29" s="446">
        <v>557404</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97.6</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2887183</v>
      </c>
      <c r="BO30" s="620"/>
      <c r="BP30" s="620"/>
      <c r="BQ30" s="620"/>
      <c r="BR30" s="620"/>
      <c r="BS30" s="620"/>
      <c r="BT30" s="620"/>
      <c r="BU30" s="621"/>
      <c r="BV30" s="619">
        <v>2946954</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191</v>
      </c>
      <c r="V33" s="470"/>
      <c r="W33" s="435" t="s">
        <v>192</v>
      </c>
      <c r="X33" s="435"/>
      <c r="Y33" s="435"/>
      <c r="Z33" s="435"/>
      <c r="AA33" s="435"/>
      <c r="AB33" s="435"/>
      <c r="AC33" s="435"/>
      <c r="AD33" s="435"/>
      <c r="AE33" s="435"/>
      <c r="AF33" s="435"/>
      <c r="AG33" s="435"/>
      <c r="AH33" s="435"/>
      <c r="AI33" s="435"/>
      <c r="AJ33" s="435"/>
      <c r="AK33" s="435"/>
      <c r="AL33" s="195"/>
      <c r="AM33" s="470" t="s">
        <v>191</v>
      </c>
      <c r="AN33" s="470"/>
      <c r="AO33" s="435" t="s">
        <v>192</v>
      </c>
      <c r="AP33" s="435"/>
      <c r="AQ33" s="435"/>
      <c r="AR33" s="435"/>
      <c r="AS33" s="435"/>
      <c r="AT33" s="435"/>
      <c r="AU33" s="435"/>
      <c r="AV33" s="435"/>
      <c r="AW33" s="435"/>
      <c r="AX33" s="435"/>
      <c r="AY33" s="435"/>
      <c r="AZ33" s="435"/>
      <c r="BA33" s="435"/>
      <c r="BB33" s="435"/>
      <c r="BC33" s="435"/>
      <c r="BD33" s="196"/>
      <c r="BE33" s="435" t="s">
        <v>193</v>
      </c>
      <c r="BF33" s="435"/>
      <c r="BG33" s="435" t="s">
        <v>194</v>
      </c>
      <c r="BH33" s="435"/>
      <c r="BI33" s="435"/>
      <c r="BJ33" s="435"/>
      <c r="BK33" s="435"/>
      <c r="BL33" s="435"/>
      <c r="BM33" s="435"/>
      <c r="BN33" s="435"/>
      <c r="BO33" s="435"/>
      <c r="BP33" s="435"/>
      <c r="BQ33" s="435"/>
      <c r="BR33" s="435"/>
      <c r="BS33" s="435"/>
      <c r="BT33" s="435"/>
      <c r="BU33" s="435"/>
      <c r="BV33" s="196"/>
      <c r="BW33" s="470" t="s">
        <v>193</v>
      </c>
      <c r="BX33" s="470"/>
      <c r="BY33" s="435" t="s">
        <v>195</v>
      </c>
      <c r="BZ33" s="435"/>
      <c r="CA33" s="435"/>
      <c r="CB33" s="435"/>
      <c r="CC33" s="435"/>
      <c r="CD33" s="435"/>
      <c r="CE33" s="435"/>
      <c r="CF33" s="435"/>
      <c r="CG33" s="435"/>
      <c r="CH33" s="435"/>
      <c r="CI33" s="435"/>
      <c r="CJ33" s="435"/>
      <c r="CK33" s="435"/>
      <c r="CL33" s="435"/>
      <c r="CM33" s="435"/>
      <c r="CN33" s="195"/>
      <c r="CO33" s="470" t="s">
        <v>191</v>
      </c>
      <c r="CP33" s="470"/>
      <c r="CQ33" s="435" t="s">
        <v>196</v>
      </c>
      <c r="CR33" s="435"/>
      <c r="CS33" s="435"/>
      <c r="CT33" s="435"/>
      <c r="CU33" s="435"/>
      <c r="CV33" s="435"/>
      <c r="CW33" s="435"/>
      <c r="CX33" s="435"/>
      <c r="CY33" s="435"/>
      <c r="CZ33" s="435"/>
      <c r="DA33" s="435"/>
      <c r="DB33" s="435"/>
      <c r="DC33" s="435"/>
      <c r="DD33" s="435"/>
      <c r="DE33" s="435"/>
      <c r="DF33" s="195"/>
      <c r="DG33" s="631" t="s">
        <v>197</v>
      </c>
      <c r="DH33" s="631"/>
      <c r="DI33" s="197"/>
      <c r="DJ33" s="165"/>
      <c r="DK33" s="165"/>
      <c r="DL33" s="165"/>
      <c r="DM33" s="165"/>
      <c r="DN33" s="165"/>
      <c r="DO33" s="165"/>
    </row>
    <row r="34" spans="1:119" ht="32.25" customHeight="1">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7</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9</v>
      </c>
      <c r="BF34" s="632"/>
      <c r="BG34" s="633" t="str">
        <f>IF('各会計、関係団体の財政状況及び健全化判断比率'!B30="","",'各会計、関係団体の財政状況及び健全化判断比率'!B30)</f>
        <v>公共下水道事業特別会計</v>
      </c>
      <c r="BH34" s="633"/>
      <c r="BI34" s="633"/>
      <c r="BJ34" s="633"/>
      <c r="BK34" s="633"/>
      <c r="BL34" s="633"/>
      <c r="BM34" s="633"/>
      <c r="BN34" s="633"/>
      <c r="BO34" s="633"/>
      <c r="BP34" s="633"/>
      <c r="BQ34" s="633"/>
      <c r="BR34" s="633"/>
      <c r="BS34" s="633"/>
      <c r="BT34" s="633"/>
      <c r="BU34" s="633"/>
      <c r="BV34" s="193"/>
      <c r="BW34" s="632">
        <f>IF(BY34="","",MAX(C34:D43,U34:V43,AM34:AN43,BE34:BF43)+1)</f>
        <v>11</v>
      </c>
      <c r="BX34" s="632"/>
      <c r="BY34" s="633" t="str">
        <f>IF('各会計、関係団体の財政状況及び健全化判断比率'!B68="","",'各会計、関係団体の財政状況及び健全化判断比率'!B68)</f>
        <v>福岡県中間市外二ヶ町山田川水利組合(一般会計)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21</v>
      </c>
      <c r="CP34" s="632"/>
      <c r="CQ34" s="633" t="str">
        <f>IF('各会計、関係団体の財政状況及び健全化判断比率'!BS7="","",'各会計、関係団体の財政状況及び健全化判断比率'!BS7)</f>
        <v>遠賀町土地開発公社</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v>
      </c>
      <c r="DH34" s="634"/>
      <c r="DI34" s="197"/>
      <c r="DJ34" s="165"/>
      <c r="DK34" s="165"/>
      <c r="DL34" s="165"/>
      <c r="DM34" s="165"/>
      <c r="DN34" s="165"/>
      <c r="DO34" s="165"/>
    </row>
    <row r="35" spans="1:119" ht="32.25" customHeight="1">
      <c r="A35" s="166"/>
      <c r="B35" s="192"/>
      <c r="C35" s="632">
        <f>IF(E35="","",C34+1)</f>
        <v>2</v>
      </c>
      <c r="D35" s="632"/>
      <c r="E35" s="633" t="str">
        <f>IF('各会計、関係団体の財政状況及び健全化判断比率'!B8="","",'各会計、関係団体の財政状況及び健全化判断比率'!B8)</f>
        <v>遠賀町住宅新築資金等貸付事業会計</v>
      </c>
      <c r="F35" s="633"/>
      <c r="G35" s="633"/>
      <c r="H35" s="633"/>
      <c r="I35" s="633"/>
      <c r="J35" s="633"/>
      <c r="K35" s="633"/>
      <c r="L35" s="633"/>
      <c r="M35" s="633"/>
      <c r="N35" s="633"/>
      <c r="O35" s="633"/>
      <c r="P35" s="633"/>
      <c r="Q35" s="633"/>
      <c r="R35" s="633"/>
      <c r="S35" s="633"/>
      <c r="T35" s="193"/>
      <c r="U35" s="632">
        <f>IF(W35="","",U34+1)</f>
        <v>8</v>
      </c>
      <c r="V35" s="632"/>
      <c r="W35" s="633" t="str">
        <f>IF('各会計、関係団体の財政状況及び健全化判断比率'!B29="","",'各会計、関係団体の財政状況及び健全化判断比率'!B29)</f>
        <v>後期高齢者医療特別会計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f t="shared" ref="BE35:BE43" si="1">IF(BG35="","",BE34+1)</f>
        <v>10</v>
      </c>
      <c r="BF35" s="632"/>
      <c r="BG35" s="633" t="str">
        <f>IF('各会計、関係団体の財政状況及び健全化判断比率'!B31="","",'各会計、関係団体の財政状況及び健全化判断比率'!B31)</f>
        <v>農業集落排水事業特別会計</v>
      </c>
      <c r="BH35" s="633"/>
      <c r="BI35" s="633"/>
      <c r="BJ35" s="633"/>
      <c r="BK35" s="633"/>
      <c r="BL35" s="633"/>
      <c r="BM35" s="633"/>
      <c r="BN35" s="633"/>
      <c r="BO35" s="633"/>
      <c r="BP35" s="633"/>
      <c r="BQ35" s="633"/>
      <c r="BR35" s="633"/>
      <c r="BS35" s="633"/>
      <c r="BT35" s="633"/>
      <c r="BU35" s="633"/>
      <c r="BV35" s="193"/>
      <c r="BW35" s="632">
        <f t="shared" ref="BW35:BW43" si="2">IF(BY35="","",BW34+1)</f>
        <v>12</v>
      </c>
      <c r="BX35" s="632"/>
      <c r="BY35" s="633" t="str">
        <f>IF('各会計、関係団体の財政状況及び健全化判断比率'!B69="","",'各会計、関係団体の財政状況及び健全化判断比率'!B69)</f>
        <v>福岡県市町村消防団員等公務災害補償組合(一般会計)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c r="A36" s="166"/>
      <c r="B36" s="192"/>
      <c r="C36" s="632">
        <f>IF(E36="","",C35+1)</f>
        <v>3</v>
      </c>
      <c r="D36" s="632"/>
      <c r="E36" s="633" t="str">
        <f>IF('各会計、関係団体の財政状況及び健全化判断比率'!B9="","",'各会計、関係団体の財政状況及び健全化判断比率'!B9)</f>
        <v>遠賀霊園事業特別会計</v>
      </c>
      <c r="F36" s="633"/>
      <c r="G36" s="633"/>
      <c r="H36" s="633"/>
      <c r="I36" s="633"/>
      <c r="J36" s="633"/>
      <c r="K36" s="633"/>
      <c r="L36" s="633"/>
      <c r="M36" s="633"/>
      <c r="N36" s="633"/>
      <c r="O36" s="633"/>
      <c r="P36" s="633"/>
      <c r="Q36" s="633"/>
      <c r="R36" s="633"/>
      <c r="S36" s="633"/>
      <c r="T36" s="193"/>
      <c r="U36" s="632" t="str">
        <f t="shared" ref="U36:U43" si="4">IF(W36="","",U35+1)</f>
        <v/>
      </c>
      <c r="V36" s="632"/>
      <c r="W36" s="633"/>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13</v>
      </c>
      <c r="BX36" s="632"/>
      <c r="BY36" s="633" t="str">
        <f>IF('各会計、関係団体の財政状況及び健全化判断比率'!B70="","",'各会計、関係団体の財政状況及び健全化判断比率'!B70)</f>
        <v>福岡県自治会館管理組合(一般会計)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c r="A37" s="166"/>
      <c r="B37" s="192"/>
      <c r="C37" s="632">
        <f>IF(E37="","",C36+1)</f>
        <v>4</v>
      </c>
      <c r="D37" s="632"/>
      <c r="E37" s="633" t="str">
        <f>IF('各会計、関係団体の財政状況及び健全化判断比率'!B10="","",'各会計、関係団体の財政状況及び健全化判断比率'!B10)</f>
        <v>遠賀町給食事業特別会計</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14</v>
      </c>
      <c r="BX37" s="632"/>
      <c r="BY37" s="633" t="str">
        <f>IF('各会計、関係団体の財政状況及び健全化判断比率'!B71="","",'各会計、関係団体の財政状況及び健全化判断比率'!B71)</f>
        <v>遠賀・中間地域広域行政事務組合(一般会計)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c r="A38" s="166"/>
      <c r="B38" s="192"/>
      <c r="C38" s="632">
        <f t="shared" ref="C38:C43" si="5">IF(E38="","",C37+1)</f>
        <v>5</v>
      </c>
      <c r="D38" s="632"/>
      <c r="E38" s="633" t="str">
        <f>IF('各会計、関係団体の財政状況及び健全化判断比率'!B11="","",'各会計、関係団体の財政状況及び健全化判断比率'!B11)</f>
        <v>地域下水道事業特別会計</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15</v>
      </c>
      <c r="BX38" s="632"/>
      <c r="BY38" s="633" t="str">
        <f>IF('各会計、関係団体の財政状況及び健全化判断比率'!B72="","",'各会計、関係団体の財政状況及び健全化判断比率'!B72)</f>
        <v>遠賀・中間地域広域行政事務組合（公共用地先行取得事業特別会計）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c r="A39" s="166"/>
      <c r="B39" s="192"/>
      <c r="C39" s="632">
        <f t="shared" si="5"/>
        <v>6</v>
      </c>
      <c r="D39" s="632"/>
      <c r="E39" s="633" t="str">
        <f>IF('各会計、関係団体の財政状況及び健全化判断比率'!B12="","",'各会計、関係団体の財政状況及び健全化判断比率'!B12)</f>
        <v>遠賀町土地取得会計</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16</v>
      </c>
      <c r="BX39" s="632"/>
      <c r="BY39" s="633" t="str">
        <f>IF('各会計、関係団体の財政状況及び健全化判断比率'!B73="","",'各会計、関係団体の財政状況及び健全化判断比率'!B73)</f>
        <v>福岡県自治振興組合(一般会計)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17</v>
      </c>
      <c r="BX40" s="632"/>
      <c r="BY40" s="633" t="str">
        <f>IF('各会計、関係団体の財政状況及び健全化判断比率'!B74="","",'各会計、関係団体の財政状況及び健全化判断比率'!B74)</f>
        <v>福岡県自治振興組合(公文書館事業特別会計)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18</v>
      </c>
      <c r="BX41" s="632"/>
      <c r="BY41" s="633" t="str">
        <f>IF('各会計、関係団体の財政状況及び健全化判断比率'!B75="","",'各会計、関係団体の財政状況及び健全化判断比率'!B75)</f>
        <v>福岡県介護保険広域連合（一般会計）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f t="shared" si="2"/>
        <v>19</v>
      </c>
      <c r="BX42" s="632"/>
      <c r="BY42" s="633" t="str">
        <f>IF('各会計、関係団体の財政状況及び健全化判断比率'!B76="","",'各会計、関係団体の財政状況及び健全化判断比率'!B76)</f>
        <v>福岡県介護保険広域連合（介護保険事業特別会計）</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f t="shared" si="2"/>
        <v>20</v>
      </c>
      <c r="BX43" s="632"/>
      <c r="BY43" s="633" t="str">
        <f>IF('各会計、関係団体の財政状況及び健全化判断比率'!B77="","",'各会計、関係団体の財政状況及び健全化判断比率'!B77)</f>
        <v>福岡県後期高齢者医療広域連合（一般会計）</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198</v>
      </c>
      <c r="C46" s="165"/>
      <c r="D46" s="165"/>
      <c r="E46" s="165" t="s">
        <v>199</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200</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201</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202</v>
      </c>
    </row>
    <row r="50" spans="5:5">
      <c r="E50" s="167" t="s">
        <v>203</v>
      </c>
    </row>
    <row r="51" spans="5:5">
      <c r="E51" s="167" t="s">
        <v>204</v>
      </c>
    </row>
    <row r="52" spans="5:5">
      <c r="E52" s="167" t="s">
        <v>205</v>
      </c>
    </row>
    <row r="53" spans="5:5">
      <c r="E53" s="167" t="s">
        <v>206</v>
      </c>
    </row>
    <row r="54" spans="5:5"/>
    <row r="55" spans="5:5"/>
    <row r="56" spans="5:5"/>
    <row r="57" spans="5:5" hidden="1"/>
    <row r="58" spans="5:5" hidden="1"/>
    <row r="59" spans="5:5" hidden="1"/>
  </sheetData>
  <sheetProtection algorithmName="SHA-512" hashValue="oojXo5VckZoejdLBTWiud8jMNRebcsLMzMaLONJbNltfVWu+0TiYqmxvCJj1UYBi9TFVyVdxDI815MNrkpO++Q==" saltValue="a9NEITTcdjRSrA5/cWTv4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election sqref="A1:XFD1"/>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543</v>
      </c>
      <c r="G33" s="29" t="s">
        <v>544</v>
      </c>
      <c r="H33" s="29" t="s">
        <v>545</v>
      </c>
      <c r="I33" s="29" t="s">
        <v>546</v>
      </c>
      <c r="J33" s="30" t="s">
        <v>547</v>
      </c>
      <c r="K33" s="22"/>
      <c r="L33" s="22"/>
      <c r="M33" s="22"/>
      <c r="N33" s="22"/>
      <c r="O33" s="22"/>
      <c r="P33" s="22"/>
    </row>
    <row r="34" spans="1:16" ht="39" customHeight="1">
      <c r="A34" s="22"/>
      <c r="B34" s="31"/>
      <c r="C34" s="1224" t="s">
        <v>550</v>
      </c>
      <c r="D34" s="1224"/>
      <c r="E34" s="1225"/>
      <c r="F34" s="32">
        <v>4.6399999999999997</v>
      </c>
      <c r="G34" s="33">
        <v>5.36</v>
      </c>
      <c r="H34" s="33">
        <v>4.54</v>
      </c>
      <c r="I34" s="33">
        <v>3.34</v>
      </c>
      <c r="J34" s="34">
        <v>4.8600000000000003</v>
      </c>
      <c r="K34" s="22"/>
      <c r="L34" s="22"/>
      <c r="M34" s="22"/>
      <c r="N34" s="22"/>
      <c r="O34" s="22"/>
      <c r="P34" s="22"/>
    </row>
    <row r="35" spans="1:16" ht="39" customHeight="1">
      <c r="A35" s="22"/>
      <c r="B35" s="35"/>
      <c r="C35" s="1218" t="s">
        <v>551</v>
      </c>
      <c r="D35" s="1219"/>
      <c r="E35" s="1220"/>
      <c r="F35" s="36">
        <v>1.06</v>
      </c>
      <c r="G35" s="37">
        <v>1.1499999999999999</v>
      </c>
      <c r="H35" s="37">
        <v>1.24</v>
      </c>
      <c r="I35" s="37">
        <v>1.54</v>
      </c>
      <c r="J35" s="38">
        <v>1.83</v>
      </c>
      <c r="K35" s="22"/>
      <c r="L35" s="22"/>
      <c r="M35" s="22"/>
      <c r="N35" s="22"/>
      <c r="O35" s="22"/>
      <c r="P35" s="22"/>
    </row>
    <row r="36" spans="1:16" ht="39" customHeight="1">
      <c r="A36" s="22"/>
      <c r="B36" s="35"/>
      <c r="C36" s="1218" t="s">
        <v>552</v>
      </c>
      <c r="D36" s="1219"/>
      <c r="E36" s="1220"/>
      <c r="F36" s="36">
        <v>0.37</v>
      </c>
      <c r="G36" s="37">
        <v>0.37</v>
      </c>
      <c r="H36" s="37">
        <v>0.28000000000000003</v>
      </c>
      <c r="I36" s="37">
        <v>0.22</v>
      </c>
      <c r="J36" s="38">
        <v>0.28999999999999998</v>
      </c>
      <c r="K36" s="22"/>
      <c r="L36" s="22"/>
      <c r="M36" s="22"/>
      <c r="N36" s="22"/>
      <c r="O36" s="22"/>
      <c r="P36" s="22"/>
    </row>
    <row r="37" spans="1:16" ht="39" customHeight="1">
      <c r="A37" s="22"/>
      <c r="B37" s="35"/>
      <c r="C37" s="1218" t="s">
        <v>553</v>
      </c>
      <c r="D37" s="1219"/>
      <c r="E37" s="1220"/>
      <c r="F37" s="36">
        <v>0.04</v>
      </c>
      <c r="G37" s="37">
        <v>0.13</v>
      </c>
      <c r="H37" s="37">
        <v>0.14000000000000001</v>
      </c>
      <c r="I37" s="37">
        <v>0.1</v>
      </c>
      <c r="J37" s="38">
        <v>0.17</v>
      </c>
      <c r="K37" s="22"/>
      <c r="L37" s="22"/>
      <c r="M37" s="22"/>
      <c r="N37" s="22"/>
      <c r="O37" s="22"/>
      <c r="P37" s="22"/>
    </row>
    <row r="38" spans="1:16" ht="39" customHeight="1">
      <c r="A38" s="22"/>
      <c r="B38" s="35"/>
      <c r="C38" s="1218" t="s">
        <v>554</v>
      </c>
      <c r="D38" s="1219"/>
      <c r="E38" s="1220"/>
      <c r="F38" s="36">
        <v>0.1</v>
      </c>
      <c r="G38" s="37">
        <v>0.13</v>
      </c>
      <c r="H38" s="37">
        <v>0.06</v>
      </c>
      <c r="I38" s="37">
        <v>0.23</v>
      </c>
      <c r="J38" s="38">
        <v>0.17</v>
      </c>
      <c r="K38" s="22"/>
      <c r="L38" s="22"/>
      <c r="M38" s="22"/>
      <c r="N38" s="22"/>
      <c r="O38" s="22"/>
      <c r="P38" s="22"/>
    </row>
    <row r="39" spans="1:16" ht="39" customHeight="1">
      <c r="A39" s="22"/>
      <c r="B39" s="35"/>
      <c r="C39" s="1218" t="s">
        <v>555</v>
      </c>
      <c r="D39" s="1219"/>
      <c r="E39" s="1220"/>
      <c r="F39" s="36">
        <v>0.05</v>
      </c>
      <c r="G39" s="37">
        <v>0.09</v>
      </c>
      <c r="H39" s="37">
        <v>0.06</v>
      </c>
      <c r="I39" s="37">
        <v>0.05</v>
      </c>
      <c r="J39" s="38">
        <v>7.0000000000000007E-2</v>
      </c>
      <c r="K39" s="22"/>
      <c r="L39" s="22"/>
      <c r="M39" s="22"/>
      <c r="N39" s="22"/>
      <c r="O39" s="22"/>
      <c r="P39" s="22"/>
    </row>
    <row r="40" spans="1:16" ht="39" customHeight="1">
      <c r="A40" s="22"/>
      <c r="B40" s="35"/>
      <c r="C40" s="1218" t="s">
        <v>556</v>
      </c>
      <c r="D40" s="1219"/>
      <c r="E40" s="1220"/>
      <c r="F40" s="36">
        <v>0.18</v>
      </c>
      <c r="G40" s="37">
        <v>0.14000000000000001</v>
      </c>
      <c r="H40" s="37">
        <v>0.11</v>
      </c>
      <c r="I40" s="37">
        <v>0.09</v>
      </c>
      <c r="J40" s="38">
        <v>0.04</v>
      </c>
      <c r="K40" s="22"/>
      <c r="L40" s="22"/>
      <c r="M40" s="22"/>
      <c r="N40" s="22"/>
      <c r="O40" s="22"/>
      <c r="P40" s="22"/>
    </row>
    <row r="41" spans="1:16" ht="39" customHeight="1">
      <c r="A41" s="22"/>
      <c r="B41" s="35"/>
      <c r="C41" s="1218" t="s">
        <v>557</v>
      </c>
      <c r="D41" s="1219"/>
      <c r="E41" s="1220"/>
      <c r="F41" s="36">
        <v>0.01</v>
      </c>
      <c r="G41" s="37">
        <v>0.01</v>
      </c>
      <c r="H41" s="37">
        <v>0.01</v>
      </c>
      <c r="I41" s="37">
        <v>0</v>
      </c>
      <c r="J41" s="38">
        <v>0</v>
      </c>
      <c r="K41" s="22"/>
      <c r="L41" s="22"/>
      <c r="M41" s="22"/>
      <c r="N41" s="22"/>
      <c r="O41" s="22"/>
      <c r="P41" s="22"/>
    </row>
    <row r="42" spans="1:16" ht="39" customHeight="1">
      <c r="A42" s="22"/>
      <c r="B42" s="39"/>
      <c r="C42" s="1218" t="s">
        <v>558</v>
      </c>
      <c r="D42" s="1219"/>
      <c r="E42" s="1220"/>
      <c r="F42" s="36" t="s">
        <v>500</v>
      </c>
      <c r="G42" s="37" t="s">
        <v>500</v>
      </c>
      <c r="H42" s="37" t="s">
        <v>500</v>
      </c>
      <c r="I42" s="37" t="s">
        <v>500</v>
      </c>
      <c r="J42" s="38" t="s">
        <v>500</v>
      </c>
      <c r="K42" s="22"/>
      <c r="L42" s="22"/>
      <c r="M42" s="22"/>
      <c r="N42" s="22"/>
      <c r="O42" s="22"/>
      <c r="P42" s="22"/>
    </row>
    <row r="43" spans="1:16" ht="39" customHeight="1" thickBot="1">
      <c r="A43" s="22"/>
      <c r="B43" s="40"/>
      <c r="C43" s="1221" t="s">
        <v>559</v>
      </c>
      <c r="D43" s="1222"/>
      <c r="E43" s="1223"/>
      <c r="F43" s="41">
        <v>0</v>
      </c>
      <c r="G43" s="42">
        <v>0</v>
      </c>
      <c r="H43" s="42">
        <v>0</v>
      </c>
      <c r="I43" s="42">
        <v>0.04</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7d05HvWj7Ly7k+xeXVBcFJbjjMopg4U7fXuf/uV3hxyzgMkOXBWtFuEGGotfSxGbOjGnVpL4ARLNnKzHR244ig==" saltValue="FxTZSWjVo43LI5fFMrQ6k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election sqref="A1:XFD1"/>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543</v>
      </c>
      <c r="L44" s="56" t="s">
        <v>544</v>
      </c>
      <c r="M44" s="56" t="s">
        <v>545</v>
      </c>
      <c r="N44" s="56" t="s">
        <v>546</v>
      </c>
      <c r="O44" s="57" t="s">
        <v>547</v>
      </c>
      <c r="P44" s="48"/>
      <c r="Q44" s="48"/>
      <c r="R44" s="48"/>
      <c r="S44" s="48"/>
      <c r="T44" s="48"/>
      <c r="U44" s="48"/>
    </row>
    <row r="45" spans="1:21" ht="30.75" customHeight="1">
      <c r="A45" s="48"/>
      <c r="B45" s="1234" t="s">
        <v>11</v>
      </c>
      <c r="C45" s="1235"/>
      <c r="D45" s="58"/>
      <c r="E45" s="1240" t="s">
        <v>12</v>
      </c>
      <c r="F45" s="1240"/>
      <c r="G45" s="1240"/>
      <c r="H45" s="1240"/>
      <c r="I45" s="1240"/>
      <c r="J45" s="1241"/>
      <c r="K45" s="59">
        <v>583</v>
      </c>
      <c r="L45" s="60">
        <v>569</v>
      </c>
      <c r="M45" s="60">
        <v>527</v>
      </c>
      <c r="N45" s="60">
        <v>531</v>
      </c>
      <c r="O45" s="61">
        <v>544</v>
      </c>
      <c r="P45" s="48"/>
      <c r="Q45" s="48"/>
      <c r="R45" s="48"/>
      <c r="S45" s="48"/>
      <c r="T45" s="48"/>
      <c r="U45" s="48"/>
    </row>
    <row r="46" spans="1:21" ht="30.75" customHeight="1">
      <c r="A46" s="48"/>
      <c r="B46" s="1236"/>
      <c r="C46" s="1237"/>
      <c r="D46" s="62"/>
      <c r="E46" s="1228" t="s">
        <v>13</v>
      </c>
      <c r="F46" s="1228"/>
      <c r="G46" s="1228"/>
      <c r="H46" s="1228"/>
      <c r="I46" s="1228"/>
      <c r="J46" s="1229"/>
      <c r="K46" s="63" t="s">
        <v>500</v>
      </c>
      <c r="L46" s="64" t="s">
        <v>500</v>
      </c>
      <c r="M46" s="64" t="s">
        <v>500</v>
      </c>
      <c r="N46" s="64" t="s">
        <v>500</v>
      </c>
      <c r="O46" s="65" t="s">
        <v>500</v>
      </c>
      <c r="P46" s="48"/>
      <c r="Q46" s="48"/>
      <c r="R46" s="48"/>
      <c r="S46" s="48"/>
      <c r="T46" s="48"/>
      <c r="U46" s="48"/>
    </row>
    <row r="47" spans="1:21" ht="30.75" customHeight="1">
      <c r="A47" s="48"/>
      <c r="B47" s="1236"/>
      <c r="C47" s="1237"/>
      <c r="D47" s="62"/>
      <c r="E47" s="1228" t="s">
        <v>14</v>
      </c>
      <c r="F47" s="1228"/>
      <c r="G47" s="1228"/>
      <c r="H47" s="1228"/>
      <c r="I47" s="1228"/>
      <c r="J47" s="1229"/>
      <c r="K47" s="63" t="s">
        <v>500</v>
      </c>
      <c r="L47" s="64" t="s">
        <v>500</v>
      </c>
      <c r="M47" s="64" t="s">
        <v>500</v>
      </c>
      <c r="N47" s="64" t="s">
        <v>500</v>
      </c>
      <c r="O47" s="65" t="s">
        <v>500</v>
      </c>
      <c r="P47" s="48"/>
      <c r="Q47" s="48"/>
      <c r="R47" s="48"/>
      <c r="S47" s="48"/>
      <c r="T47" s="48"/>
      <c r="U47" s="48"/>
    </row>
    <row r="48" spans="1:21" ht="30.75" customHeight="1">
      <c r="A48" s="48"/>
      <c r="B48" s="1236"/>
      <c r="C48" s="1237"/>
      <c r="D48" s="62"/>
      <c r="E48" s="1228" t="s">
        <v>15</v>
      </c>
      <c r="F48" s="1228"/>
      <c r="G48" s="1228"/>
      <c r="H48" s="1228"/>
      <c r="I48" s="1228"/>
      <c r="J48" s="1229"/>
      <c r="K48" s="63">
        <v>143</v>
      </c>
      <c r="L48" s="64">
        <v>146</v>
      </c>
      <c r="M48" s="64">
        <v>155</v>
      </c>
      <c r="N48" s="64">
        <v>165</v>
      </c>
      <c r="O48" s="65">
        <v>175</v>
      </c>
      <c r="P48" s="48"/>
      <c r="Q48" s="48"/>
      <c r="R48" s="48"/>
      <c r="S48" s="48"/>
      <c r="T48" s="48"/>
      <c r="U48" s="48"/>
    </row>
    <row r="49" spans="1:21" ht="30.75" customHeight="1">
      <c r="A49" s="48"/>
      <c r="B49" s="1236"/>
      <c r="C49" s="1237"/>
      <c r="D49" s="62"/>
      <c r="E49" s="1228" t="s">
        <v>16</v>
      </c>
      <c r="F49" s="1228"/>
      <c r="G49" s="1228"/>
      <c r="H49" s="1228"/>
      <c r="I49" s="1228"/>
      <c r="J49" s="1229"/>
      <c r="K49" s="63">
        <v>74</v>
      </c>
      <c r="L49" s="64">
        <v>68</v>
      </c>
      <c r="M49" s="64">
        <v>68</v>
      </c>
      <c r="N49" s="64">
        <v>70</v>
      </c>
      <c r="O49" s="65">
        <v>70</v>
      </c>
      <c r="P49" s="48"/>
      <c r="Q49" s="48"/>
      <c r="R49" s="48"/>
      <c r="S49" s="48"/>
      <c r="T49" s="48"/>
      <c r="U49" s="48"/>
    </row>
    <row r="50" spans="1:21" ht="30.75" customHeight="1">
      <c r="A50" s="48"/>
      <c r="B50" s="1236"/>
      <c r="C50" s="1237"/>
      <c r="D50" s="62"/>
      <c r="E50" s="1228" t="s">
        <v>17</v>
      </c>
      <c r="F50" s="1228"/>
      <c r="G50" s="1228"/>
      <c r="H50" s="1228"/>
      <c r="I50" s="1228"/>
      <c r="J50" s="1229"/>
      <c r="K50" s="63" t="s">
        <v>500</v>
      </c>
      <c r="L50" s="64" t="s">
        <v>500</v>
      </c>
      <c r="M50" s="64" t="s">
        <v>500</v>
      </c>
      <c r="N50" s="64">
        <v>0</v>
      </c>
      <c r="O50" s="65" t="s">
        <v>500</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528</v>
      </c>
      <c r="L52" s="64">
        <v>560</v>
      </c>
      <c r="M52" s="64">
        <v>526</v>
      </c>
      <c r="N52" s="64">
        <v>514</v>
      </c>
      <c r="O52" s="65">
        <v>561</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272</v>
      </c>
      <c r="L53" s="69">
        <v>223</v>
      </c>
      <c r="M53" s="69">
        <v>224</v>
      </c>
      <c r="N53" s="69">
        <v>252</v>
      </c>
      <c r="O53" s="70">
        <v>228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6+fdKThSQdR79JZ57zed5eu6hmpWKiAb/m9pLmz9Q5HfmvxlXtlpk7RZQGkACauyk5tbRfajZtbtfWuUQQrcCA==" saltValue="9hpLqJsGRpzTaqcm1ARxP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election sqref="A1:XFD1"/>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543</v>
      </c>
      <c r="J40" s="79" t="s">
        <v>544</v>
      </c>
      <c r="K40" s="79" t="s">
        <v>545</v>
      </c>
      <c r="L40" s="79" t="s">
        <v>546</v>
      </c>
      <c r="M40" s="80" t="s">
        <v>547</v>
      </c>
    </row>
    <row r="41" spans="2:13" ht="27.75" customHeight="1">
      <c r="B41" s="1242" t="s">
        <v>24</v>
      </c>
      <c r="C41" s="1243"/>
      <c r="D41" s="81"/>
      <c r="E41" s="1248" t="s">
        <v>25</v>
      </c>
      <c r="F41" s="1248"/>
      <c r="G41" s="1248"/>
      <c r="H41" s="1249"/>
      <c r="I41" s="82">
        <v>6035</v>
      </c>
      <c r="J41" s="83">
        <v>6107</v>
      </c>
      <c r="K41" s="83">
        <v>6137</v>
      </c>
      <c r="L41" s="83">
        <v>6413</v>
      </c>
      <c r="M41" s="84">
        <v>6560</v>
      </c>
    </row>
    <row r="42" spans="2:13" ht="27.75" customHeight="1">
      <c r="B42" s="1244"/>
      <c r="C42" s="1245"/>
      <c r="D42" s="85"/>
      <c r="E42" s="1250" t="s">
        <v>26</v>
      </c>
      <c r="F42" s="1250"/>
      <c r="G42" s="1250"/>
      <c r="H42" s="1251"/>
      <c r="I42" s="86">
        <v>203</v>
      </c>
      <c r="J42" s="87">
        <v>203</v>
      </c>
      <c r="K42" s="87">
        <v>204</v>
      </c>
      <c r="L42" s="87">
        <v>41</v>
      </c>
      <c r="M42" s="88">
        <v>41</v>
      </c>
    </row>
    <row r="43" spans="2:13" ht="27.75" customHeight="1">
      <c r="B43" s="1244"/>
      <c r="C43" s="1245"/>
      <c r="D43" s="85"/>
      <c r="E43" s="1250" t="s">
        <v>27</v>
      </c>
      <c r="F43" s="1250"/>
      <c r="G43" s="1250"/>
      <c r="H43" s="1251"/>
      <c r="I43" s="86">
        <v>2755</v>
      </c>
      <c r="J43" s="87">
        <v>2637</v>
      </c>
      <c r="K43" s="87">
        <v>2492</v>
      </c>
      <c r="L43" s="87">
        <v>2543</v>
      </c>
      <c r="M43" s="88">
        <v>2607</v>
      </c>
    </row>
    <row r="44" spans="2:13" ht="27.75" customHeight="1">
      <c r="B44" s="1244"/>
      <c r="C44" s="1245"/>
      <c r="D44" s="85"/>
      <c r="E44" s="1250" t="s">
        <v>28</v>
      </c>
      <c r="F44" s="1250"/>
      <c r="G44" s="1250"/>
      <c r="H44" s="1251"/>
      <c r="I44" s="86">
        <v>654</v>
      </c>
      <c r="J44" s="87">
        <v>609</v>
      </c>
      <c r="K44" s="87">
        <v>562</v>
      </c>
      <c r="L44" s="87">
        <v>499</v>
      </c>
      <c r="M44" s="88">
        <v>433</v>
      </c>
    </row>
    <row r="45" spans="2:13" ht="27.75" customHeight="1">
      <c r="B45" s="1244"/>
      <c r="C45" s="1245"/>
      <c r="D45" s="85"/>
      <c r="E45" s="1250" t="s">
        <v>29</v>
      </c>
      <c r="F45" s="1250"/>
      <c r="G45" s="1250"/>
      <c r="H45" s="1251"/>
      <c r="I45" s="86">
        <v>825</v>
      </c>
      <c r="J45" s="87">
        <v>781</v>
      </c>
      <c r="K45" s="87">
        <v>814</v>
      </c>
      <c r="L45" s="87">
        <v>790</v>
      </c>
      <c r="M45" s="88">
        <v>795</v>
      </c>
    </row>
    <row r="46" spans="2:13" ht="27.75" customHeight="1">
      <c r="B46" s="1244"/>
      <c r="C46" s="1245"/>
      <c r="D46" s="89"/>
      <c r="E46" s="1250" t="s">
        <v>30</v>
      </c>
      <c r="F46" s="1250"/>
      <c r="G46" s="1250"/>
      <c r="H46" s="1251"/>
      <c r="I46" s="86" t="s">
        <v>500</v>
      </c>
      <c r="J46" s="87" t="s">
        <v>500</v>
      </c>
      <c r="K46" s="87" t="s">
        <v>500</v>
      </c>
      <c r="L46" s="87" t="s">
        <v>500</v>
      </c>
      <c r="M46" s="88" t="s">
        <v>500</v>
      </c>
    </row>
    <row r="47" spans="2:13" ht="27.75" customHeight="1">
      <c r="B47" s="1244"/>
      <c r="C47" s="1245"/>
      <c r="D47" s="90"/>
      <c r="E47" s="1252" t="s">
        <v>31</v>
      </c>
      <c r="F47" s="1253"/>
      <c r="G47" s="1253"/>
      <c r="H47" s="1254"/>
      <c r="I47" s="86" t="s">
        <v>500</v>
      </c>
      <c r="J47" s="87" t="s">
        <v>500</v>
      </c>
      <c r="K47" s="87" t="s">
        <v>500</v>
      </c>
      <c r="L47" s="87" t="s">
        <v>500</v>
      </c>
      <c r="M47" s="88" t="s">
        <v>500</v>
      </c>
    </row>
    <row r="48" spans="2:13" ht="27.75" customHeight="1">
      <c r="B48" s="1244"/>
      <c r="C48" s="1245"/>
      <c r="D48" s="85"/>
      <c r="E48" s="1250" t="s">
        <v>32</v>
      </c>
      <c r="F48" s="1250"/>
      <c r="G48" s="1250"/>
      <c r="H48" s="1251"/>
      <c r="I48" s="86" t="s">
        <v>500</v>
      </c>
      <c r="J48" s="87" t="s">
        <v>500</v>
      </c>
      <c r="K48" s="87" t="s">
        <v>500</v>
      </c>
      <c r="L48" s="87" t="s">
        <v>500</v>
      </c>
      <c r="M48" s="88" t="s">
        <v>500</v>
      </c>
    </row>
    <row r="49" spans="2:13" ht="27.75" customHeight="1">
      <c r="B49" s="1246"/>
      <c r="C49" s="1247"/>
      <c r="D49" s="85"/>
      <c r="E49" s="1250" t="s">
        <v>33</v>
      </c>
      <c r="F49" s="1250"/>
      <c r="G49" s="1250"/>
      <c r="H49" s="1251"/>
      <c r="I49" s="86" t="s">
        <v>500</v>
      </c>
      <c r="J49" s="87" t="s">
        <v>500</v>
      </c>
      <c r="K49" s="87" t="s">
        <v>500</v>
      </c>
      <c r="L49" s="87" t="s">
        <v>500</v>
      </c>
      <c r="M49" s="88" t="s">
        <v>500</v>
      </c>
    </row>
    <row r="50" spans="2:13" ht="27.75" customHeight="1">
      <c r="B50" s="1255" t="s">
        <v>34</v>
      </c>
      <c r="C50" s="1256"/>
      <c r="D50" s="91"/>
      <c r="E50" s="1250" t="s">
        <v>35</v>
      </c>
      <c r="F50" s="1250"/>
      <c r="G50" s="1250"/>
      <c r="H50" s="1251"/>
      <c r="I50" s="86">
        <v>4282</v>
      </c>
      <c r="J50" s="87">
        <v>4257</v>
      </c>
      <c r="K50" s="87">
        <v>4343</v>
      </c>
      <c r="L50" s="87">
        <v>4138</v>
      </c>
      <c r="M50" s="88">
        <v>4046</v>
      </c>
    </row>
    <row r="51" spans="2:13" ht="27.75" customHeight="1">
      <c r="B51" s="1244"/>
      <c r="C51" s="1245"/>
      <c r="D51" s="85"/>
      <c r="E51" s="1250" t="s">
        <v>36</v>
      </c>
      <c r="F51" s="1250"/>
      <c r="G51" s="1250"/>
      <c r="H51" s="1251"/>
      <c r="I51" s="86">
        <v>335</v>
      </c>
      <c r="J51" s="87">
        <v>310</v>
      </c>
      <c r="K51" s="87">
        <v>258</v>
      </c>
      <c r="L51" s="87">
        <v>101</v>
      </c>
      <c r="M51" s="88">
        <v>90</v>
      </c>
    </row>
    <row r="52" spans="2:13" ht="27.75" customHeight="1">
      <c r="B52" s="1246"/>
      <c r="C52" s="1247"/>
      <c r="D52" s="85"/>
      <c r="E52" s="1250" t="s">
        <v>37</v>
      </c>
      <c r="F52" s="1250"/>
      <c r="G52" s="1250"/>
      <c r="H52" s="1251"/>
      <c r="I52" s="86">
        <v>6452</v>
      </c>
      <c r="J52" s="87">
        <v>6354</v>
      </c>
      <c r="K52" s="87">
        <v>6354</v>
      </c>
      <c r="L52" s="87">
        <v>6618</v>
      </c>
      <c r="M52" s="88">
        <v>6542</v>
      </c>
    </row>
    <row r="53" spans="2:13" ht="27.75" customHeight="1" thickBot="1">
      <c r="B53" s="1257" t="s">
        <v>38</v>
      </c>
      <c r="C53" s="1258"/>
      <c r="D53" s="92"/>
      <c r="E53" s="1259" t="s">
        <v>39</v>
      </c>
      <c r="F53" s="1259"/>
      <c r="G53" s="1259"/>
      <c r="H53" s="1260"/>
      <c r="I53" s="93">
        <v>-598</v>
      </c>
      <c r="J53" s="94">
        <v>-583</v>
      </c>
      <c r="K53" s="94">
        <v>-747</v>
      </c>
      <c r="L53" s="94">
        <v>-571</v>
      </c>
      <c r="M53" s="95">
        <v>-241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LJqsvDqkEFaSgbpfvbUJ/KsXQbGbziCX3oRJF3BOu5lH3PnNu4d/oACbuOYehaJIMd4nEoX/EbMWRiqmQX1ynA==" saltValue="s/c+KwvcoD8RmqmOuvftG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election sqref="A1:XFD1"/>
    </sheetView>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545</v>
      </c>
      <c r="G54" s="104" t="s">
        <v>546</v>
      </c>
      <c r="H54" s="105" t="s">
        <v>547</v>
      </c>
    </row>
    <row r="55" spans="2:8" ht="52.5" customHeight="1">
      <c r="B55" s="106"/>
      <c r="C55" s="1269" t="s">
        <v>42</v>
      </c>
      <c r="D55" s="1269"/>
      <c r="E55" s="1270"/>
      <c r="F55" s="107">
        <v>1305</v>
      </c>
      <c r="G55" s="107">
        <v>1202</v>
      </c>
      <c r="H55" s="108">
        <v>1101</v>
      </c>
    </row>
    <row r="56" spans="2:8" ht="52.5" customHeight="1">
      <c r="B56" s="109"/>
      <c r="C56" s="1271" t="s">
        <v>43</v>
      </c>
      <c r="D56" s="1271"/>
      <c r="E56" s="1272"/>
      <c r="F56" s="110">
        <v>557</v>
      </c>
      <c r="G56" s="110">
        <v>557</v>
      </c>
      <c r="H56" s="111">
        <v>558</v>
      </c>
    </row>
    <row r="57" spans="2:8" ht="53.25" customHeight="1">
      <c r="B57" s="109"/>
      <c r="C57" s="1273" t="s">
        <v>44</v>
      </c>
      <c r="D57" s="1273"/>
      <c r="E57" s="1274"/>
      <c r="F57" s="112">
        <v>3219</v>
      </c>
      <c r="G57" s="112">
        <v>2947</v>
      </c>
      <c r="H57" s="113">
        <v>2887</v>
      </c>
    </row>
    <row r="58" spans="2:8" ht="45.75" customHeight="1">
      <c r="B58" s="114"/>
      <c r="C58" s="1261" t="s">
        <v>577</v>
      </c>
      <c r="D58" s="1262"/>
      <c r="E58" s="1263"/>
      <c r="F58" s="115">
        <v>1258</v>
      </c>
      <c r="G58" s="115">
        <v>1200</v>
      </c>
      <c r="H58" s="116">
        <v>1165</v>
      </c>
    </row>
    <row r="59" spans="2:8" ht="45.75" customHeight="1">
      <c r="B59" s="114"/>
      <c r="C59" s="1261" t="s">
        <v>578</v>
      </c>
      <c r="D59" s="1262"/>
      <c r="E59" s="1263"/>
      <c r="F59" s="115">
        <v>809</v>
      </c>
      <c r="G59" s="115">
        <v>794</v>
      </c>
      <c r="H59" s="116">
        <v>803</v>
      </c>
    </row>
    <row r="60" spans="2:8" ht="45.75" customHeight="1">
      <c r="B60" s="114"/>
      <c r="C60" s="1261" t="s">
        <v>579</v>
      </c>
      <c r="D60" s="1262"/>
      <c r="E60" s="1263"/>
      <c r="F60" s="115">
        <v>302</v>
      </c>
      <c r="G60" s="115">
        <v>228</v>
      </c>
      <c r="H60" s="116">
        <v>266</v>
      </c>
    </row>
    <row r="61" spans="2:8" ht="45.75" customHeight="1">
      <c r="B61" s="114"/>
      <c r="C61" s="1261" t="s">
        <v>580</v>
      </c>
      <c r="D61" s="1262"/>
      <c r="E61" s="1263"/>
      <c r="F61" s="115">
        <v>232</v>
      </c>
      <c r="G61" s="115">
        <v>190</v>
      </c>
      <c r="H61" s="116">
        <v>190</v>
      </c>
    </row>
    <row r="62" spans="2:8" ht="45.75" customHeight="1" thickBot="1">
      <c r="B62" s="117"/>
      <c r="C62" s="1264" t="s">
        <v>581</v>
      </c>
      <c r="D62" s="1265"/>
      <c r="E62" s="1266"/>
      <c r="F62" s="118">
        <v>232</v>
      </c>
      <c r="G62" s="118">
        <v>184</v>
      </c>
      <c r="H62" s="119">
        <v>185</v>
      </c>
    </row>
    <row r="63" spans="2:8" ht="52.5" customHeight="1" thickBot="1">
      <c r="B63" s="120"/>
      <c r="C63" s="1267" t="s">
        <v>45</v>
      </c>
      <c r="D63" s="1267"/>
      <c r="E63" s="1268"/>
      <c r="F63" s="121">
        <v>5081</v>
      </c>
      <c r="G63" s="121">
        <v>4706</v>
      </c>
      <c r="H63" s="122">
        <v>4546</v>
      </c>
    </row>
    <row r="64" spans="2:8" ht="15" customHeight="1"/>
    <row r="65" ht="0" hidden="1" customHeight="1"/>
    <row r="66" ht="0" hidden="1" customHeight="1"/>
  </sheetData>
  <sheetProtection algorithmName="SHA-512" hashValue="QPl6x19EzUVy4S2u0QBragFEroI7r3VwugL5AJqzcdzKhmoTQ3na+lV5Rd+9uwOvTofSncWN70L1+7WR52ZGug==" saltValue="qUyxE9pdVqKpMNwwQGbRJ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90" zoomScaleNormal="9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582</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582</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583</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584</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585</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586</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543</v>
      </c>
      <c r="BQ50" s="1280"/>
      <c r="BR50" s="1280"/>
      <c r="BS50" s="1280"/>
      <c r="BT50" s="1280"/>
      <c r="BU50" s="1280"/>
      <c r="BV50" s="1280"/>
      <c r="BW50" s="1280"/>
      <c r="BX50" s="1280" t="s">
        <v>544</v>
      </c>
      <c r="BY50" s="1280"/>
      <c r="BZ50" s="1280"/>
      <c r="CA50" s="1280"/>
      <c r="CB50" s="1280"/>
      <c r="CC50" s="1280"/>
      <c r="CD50" s="1280"/>
      <c r="CE50" s="1280"/>
      <c r="CF50" s="1280" t="s">
        <v>545</v>
      </c>
      <c r="CG50" s="1280"/>
      <c r="CH50" s="1280"/>
      <c r="CI50" s="1280"/>
      <c r="CJ50" s="1280"/>
      <c r="CK50" s="1280"/>
      <c r="CL50" s="1280"/>
      <c r="CM50" s="1280"/>
      <c r="CN50" s="1280" t="s">
        <v>546</v>
      </c>
      <c r="CO50" s="1280"/>
      <c r="CP50" s="1280"/>
      <c r="CQ50" s="1280"/>
      <c r="CR50" s="1280"/>
      <c r="CS50" s="1280"/>
      <c r="CT50" s="1280"/>
      <c r="CU50" s="1280"/>
      <c r="CV50" s="1280" t="s">
        <v>547</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587</v>
      </c>
      <c r="AO51" s="1278"/>
      <c r="AP51" s="1278"/>
      <c r="AQ51" s="1278"/>
      <c r="AR51" s="1278"/>
      <c r="AS51" s="1278"/>
      <c r="AT51" s="1278"/>
      <c r="AU51" s="1278"/>
      <c r="AV51" s="1278"/>
      <c r="AW51" s="1278"/>
      <c r="AX51" s="1278"/>
      <c r="AY51" s="1278"/>
      <c r="AZ51" s="1278"/>
      <c r="BA51" s="1278"/>
      <c r="BB51" s="1278" t="s">
        <v>588</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589</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60.8</v>
      </c>
      <c r="CG53" s="1275"/>
      <c r="CH53" s="1275"/>
      <c r="CI53" s="1275"/>
      <c r="CJ53" s="1275"/>
      <c r="CK53" s="1275"/>
      <c r="CL53" s="1275"/>
      <c r="CM53" s="1275"/>
      <c r="CN53" s="1275">
        <v>60.6</v>
      </c>
      <c r="CO53" s="1275"/>
      <c r="CP53" s="1275"/>
      <c r="CQ53" s="1275"/>
      <c r="CR53" s="1275"/>
      <c r="CS53" s="1275"/>
      <c r="CT53" s="1275"/>
      <c r="CU53" s="1275"/>
      <c r="CV53" s="1275">
        <v>61.2</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590</v>
      </c>
      <c r="AO55" s="1280"/>
      <c r="AP55" s="1280"/>
      <c r="AQ55" s="1280"/>
      <c r="AR55" s="1280"/>
      <c r="AS55" s="1280"/>
      <c r="AT55" s="1280"/>
      <c r="AU55" s="1280"/>
      <c r="AV55" s="1280"/>
      <c r="AW55" s="1280"/>
      <c r="AX55" s="1280"/>
      <c r="AY55" s="1280"/>
      <c r="AZ55" s="1280"/>
      <c r="BA55" s="1280"/>
      <c r="BB55" s="1278" t="s">
        <v>588</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36.5</v>
      </c>
      <c r="CG55" s="1275"/>
      <c r="CH55" s="1275"/>
      <c r="CI55" s="1275"/>
      <c r="CJ55" s="1275"/>
      <c r="CK55" s="1275"/>
      <c r="CL55" s="1275"/>
      <c r="CM55" s="1275"/>
      <c r="CN55" s="1275">
        <v>32.9</v>
      </c>
      <c r="CO55" s="1275"/>
      <c r="CP55" s="1275"/>
      <c r="CQ55" s="1275"/>
      <c r="CR55" s="1275"/>
      <c r="CS55" s="1275"/>
      <c r="CT55" s="1275"/>
      <c r="CU55" s="1275"/>
      <c r="CV55" s="1275">
        <v>28.5</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589</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54.1</v>
      </c>
      <c r="CG57" s="1275"/>
      <c r="CH57" s="1275"/>
      <c r="CI57" s="1275"/>
      <c r="CJ57" s="1275"/>
      <c r="CK57" s="1275"/>
      <c r="CL57" s="1275"/>
      <c r="CM57" s="1275"/>
      <c r="CN57" s="1275">
        <v>57</v>
      </c>
      <c r="CO57" s="1275"/>
      <c r="CP57" s="1275"/>
      <c r="CQ57" s="1275"/>
      <c r="CR57" s="1275"/>
      <c r="CS57" s="1275"/>
      <c r="CT57" s="1275"/>
      <c r="CU57" s="1275"/>
      <c r="CV57" s="1275">
        <v>56.7</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591</v>
      </c>
    </row>
    <row r="64" spans="1:109">
      <c r="B64" s="374"/>
      <c r="G64" s="381"/>
      <c r="I64" s="394"/>
      <c r="J64" s="394"/>
      <c r="K64" s="394"/>
      <c r="L64" s="394"/>
      <c r="M64" s="394"/>
      <c r="N64" s="395"/>
      <c r="AM64" s="381"/>
      <c r="AN64" s="381" t="s">
        <v>584</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592</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586</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543</v>
      </c>
      <c r="BQ72" s="1280"/>
      <c r="BR72" s="1280"/>
      <c r="BS72" s="1280"/>
      <c r="BT72" s="1280"/>
      <c r="BU72" s="1280"/>
      <c r="BV72" s="1280"/>
      <c r="BW72" s="1280"/>
      <c r="BX72" s="1280" t="s">
        <v>544</v>
      </c>
      <c r="BY72" s="1280"/>
      <c r="BZ72" s="1280"/>
      <c r="CA72" s="1280"/>
      <c r="CB72" s="1280"/>
      <c r="CC72" s="1280"/>
      <c r="CD72" s="1280"/>
      <c r="CE72" s="1280"/>
      <c r="CF72" s="1280" t="s">
        <v>545</v>
      </c>
      <c r="CG72" s="1280"/>
      <c r="CH72" s="1280"/>
      <c r="CI72" s="1280"/>
      <c r="CJ72" s="1280"/>
      <c r="CK72" s="1280"/>
      <c r="CL72" s="1280"/>
      <c r="CM72" s="1280"/>
      <c r="CN72" s="1280" t="s">
        <v>546</v>
      </c>
      <c r="CO72" s="1280"/>
      <c r="CP72" s="1280"/>
      <c r="CQ72" s="1280"/>
      <c r="CR72" s="1280"/>
      <c r="CS72" s="1280"/>
      <c r="CT72" s="1280"/>
      <c r="CU72" s="1280"/>
      <c r="CV72" s="1280" t="s">
        <v>547</v>
      </c>
      <c r="CW72" s="1280"/>
      <c r="CX72" s="1280"/>
      <c r="CY72" s="1280"/>
      <c r="CZ72" s="1280"/>
      <c r="DA72" s="1280"/>
      <c r="DB72" s="1280"/>
      <c r="DC72" s="1280"/>
    </row>
    <row r="73" spans="2:107">
      <c r="B73" s="374"/>
      <c r="G73" s="1283"/>
      <c r="H73" s="1283"/>
      <c r="I73" s="1283"/>
      <c r="J73" s="1283"/>
      <c r="K73" s="1279"/>
      <c r="L73" s="1279"/>
      <c r="M73" s="1279"/>
      <c r="N73" s="1279"/>
      <c r="AM73" s="383"/>
      <c r="AN73" s="1278" t="s">
        <v>587</v>
      </c>
      <c r="AO73" s="1278"/>
      <c r="AP73" s="1278"/>
      <c r="AQ73" s="1278"/>
      <c r="AR73" s="1278"/>
      <c r="AS73" s="1278"/>
      <c r="AT73" s="1278"/>
      <c r="AU73" s="1278"/>
      <c r="AV73" s="1278"/>
      <c r="AW73" s="1278"/>
      <c r="AX73" s="1278"/>
      <c r="AY73" s="1278"/>
      <c r="AZ73" s="1278"/>
      <c r="BA73" s="1278"/>
      <c r="BB73" s="1278" t="s">
        <v>588</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593</v>
      </c>
      <c r="BC75" s="1278"/>
      <c r="BD75" s="1278"/>
      <c r="BE75" s="1278"/>
      <c r="BF75" s="1278"/>
      <c r="BG75" s="1278"/>
      <c r="BH75" s="1278"/>
      <c r="BI75" s="1278"/>
      <c r="BJ75" s="1278"/>
      <c r="BK75" s="1278"/>
      <c r="BL75" s="1278"/>
      <c r="BM75" s="1278"/>
      <c r="BN75" s="1278"/>
      <c r="BO75" s="1278"/>
      <c r="BP75" s="1275">
        <v>8</v>
      </c>
      <c r="BQ75" s="1275"/>
      <c r="BR75" s="1275"/>
      <c r="BS75" s="1275"/>
      <c r="BT75" s="1275"/>
      <c r="BU75" s="1275"/>
      <c r="BV75" s="1275"/>
      <c r="BW75" s="1275"/>
      <c r="BX75" s="1275">
        <v>7.5</v>
      </c>
      <c r="BY75" s="1275"/>
      <c r="BZ75" s="1275"/>
      <c r="CA75" s="1275"/>
      <c r="CB75" s="1275"/>
      <c r="CC75" s="1275"/>
      <c r="CD75" s="1275"/>
      <c r="CE75" s="1275"/>
      <c r="CF75" s="1275">
        <v>6.8</v>
      </c>
      <c r="CG75" s="1275"/>
      <c r="CH75" s="1275"/>
      <c r="CI75" s="1275"/>
      <c r="CJ75" s="1275"/>
      <c r="CK75" s="1275"/>
      <c r="CL75" s="1275"/>
      <c r="CM75" s="1275"/>
      <c r="CN75" s="1275">
        <v>6.5</v>
      </c>
      <c r="CO75" s="1275"/>
      <c r="CP75" s="1275"/>
      <c r="CQ75" s="1275"/>
      <c r="CR75" s="1275"/>
      <c r="CS75" s="1275"/>
      <c r="CT75" s="1275"/>
      <c r="CU75" s="1275"/>
      <c r="CV75" s="1275">
        <v>6.5</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590</v>
      </c>
      <c r="AO77" s="1280"/>
      <c r="AP77" s="1280"/>
      <c r="AQ77" s="1280"/>
      <c r="AR77" s="1280"/>
      <c r="AS77" s="1280"/>
      <c r="AT77" s="1280"/>
      <c r="AU77" s="1280"/>
      <c r="AV77" s="1280"/>
      <c r="AW77" s="1280"/>
      <c r="AX77" s="1280"/>
      <c r="AY77" s="1280"/>
      <c r="AZ77" s="1280"/>
      <c r="BA77" s="1280"/>
      <c r="BB77" s="1278" t="s">
        <v>588</v>
      </c>
      <c r="BC77" s="1278"/>
      <c r="BD77" s="1278"/>
      <c r="BE77" s="1278"/>
      <c r="BF77" s="1278"/>
      <c r="BG77" s="1278"/>
      <c r="BH77" s="1278"/>
      <c r="BI77" s="1278"/>
      <c r="BJ77" s="1278"/>
      <c r="BK77" s="1278"/>
      <c r="BL77" s="1278"/>
      <c r="BM77" s="1278"/>
      <c r="BN77" s="1278"/>
      <c r="BO77" s="1278"/>
      <c r="BP77" s="1275">
        <v>54.6</v>
      </c>
      <c r="BQ77" s="1275"/>
      <c r="BR77" s="1275"/>
      <c r="BS77" s="1275"/>
      <c r="BT77" s="1275"/>
      <c r="BU77" s="1275"/>
      <c r="BV77" s="1275"/>
      <c r="BW77" s="1275"/>
      <c r="BX77" s="1275">
        <v>48.7</v>
      </c>
      <c r="BY77" s="1275"/>
      <c r="BZ77" s="1275"/>
      <c r="CA77" s="1275"/>
      <c r="CB77" s="1275"/>
      <c r="CC77" s="1275"/>
      <c r="CD77" s="1275"/>
      <c r="CE77" s="1275"/>
      <c r="CF77" s="1275">
        <v>36.5</v>
      </c>
      <c r="CG77" s="1275"/>
      <c r="CH77" s="1275"/>
      <c r="CI77" s="1275"/>
      <c r="CJ77" s="1275"/>
      <c r="CK77" s="1275"/>
      <c r="CL77" s="1275"/>
      <c r="CM77" s="1275"/>
      <c r="CN77" s="1275">
        <v>32.9</v>
      </c>
      <c r="CO77" s="1275"/>
      <c r="CP77" s="1275"/>
      <c r="CQ77" s="1275"/>
      <c r="CR77" s="1275"/>
      <c r="CS77" s="1275"/>
      <c r="CT77" s="1275"/>
      <c r="CU77" s="1275"/>
      <c r="CV77" s="1275">
        <v>28.5</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593</v>
      </c>
      <c r="BC79" s="1278"/>
      <c r="BD79" s="1278"/>
      <c r="BE79" s="1278"/>
      <c r="BF79" s="1278"/>
      <c r="BG79" s="1278"/>
      <c r="BH79" s="1278"/>
      <c r="BI79" s="1278"/>
      <c r="BJ79" s="1278"/>
      <c r="BK79" s="1278"/>
      <c r="BL79" s="1278"/>
      <c r="BM79" s="1278"/>
      <c r="BN79" s="1278"/>
      <c r="BO79" s="1278"/>
      <c r="BP79" s="1275">
        <v>11.2</v>
      </c>
      <c r="BQ79" s="1275"/>
      <c r="BR79" s="1275"/>
      <c r="BS79" s="1275"/>
      <c r="BT79" s="1275"/>
      <c r="BU79" s="1275"/>
      <c r="BV79" s="1275"/>
      <c r="BW79" s="1275"/>
      <c r="BX79" s="1275">
        <v>10.4</v>
      </c>
      <c r="BY79" s="1275"/>
      <c r="BZ79" s="1275"/>
      <c r="CA79" s="1275"/>
      <c r="CB79" s="1275"/>
      <c r="CC79" s="1275"/>
      <c r="CD79" s="1275"/>
      <c r="CE79" s="1275"/>
      <c r="CF79" s="1275">
        <v>9</v>
      </c>
      <c r="CG79" s="1275"/>
      <c r="CH79" s="1275"/>
      <c r="CI79" s="1275"/>
      <c r="CJ79" s="1275"/>
      <c r="CK79" s="1275"/>
      <c r="CL79" s="1275"/>
      <c r="CM79" s="1275"/>
      <c r="CN79" s="1275">
        <v>8.1999999999999993</v>
      </c>
      <c r="CO79" s="1275"/>
      <c r="CP79" s="1275"/>
      <c r="CQ79" s="1275"/>
      <c r="CR79" s="1275"/>
      <c r="CS79" s="1275"/>
      <c r="CT79" s="1275"/>
      <c r="CU79" s="1275"/>
      <c r="CV79" s="1275">
        <v>8</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xU7gTjoiR1tuNjyDDKwotHs+9GZ1cqyeiiAkPgnNeHacBNpdCOMRX33ctsOmT5TribvUgF6P1A2nBzEXJ0nLQ==" saltValue="UiskbRlRqz51zf2TZm4Ge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90" zoomScaleNormal="9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Vdi+z2M1KJ76qOwvZHI8fgF/1zizpo4jH32igVbDTlYb+q5HbOMLMv+bnDhpc1xihgO0Tc1xhuWRKMqHL6ILWw==" saltValue="SAI9FCkxK5GS2kpnkGzvE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594</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6z07VlCJ+YjVfG21dfKhv39HvF13m5w4YAgGzb2Q639U9P1Wlae3q7CMQYR7obE7kGKDdD5SHpKAtk0a9clwBA==" saltValue="E79ROfswKpfDUz++j/38M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540</v>
      </c>
      <c r="G2" s="136"/>
      <c r="H2" s="137"/>
    </row>
    <row r="3" spans="1:8">
      <c r="A3" s="133" t="s">
        <v>533</v>
      </c>
      <c r="B3" s="138"/>
      <c r="C3" s="139"/>
      <c r="D3" s="140">
        <v>55018</v>
      </c>
      <c r="E3" s="141"/>
      <c r="F3" s="142">
        <v>74444</v>
      </c>
      <c r="G3" s="143"/>
      <c r="H3" s="144"/>
    </row>
    <row r="4" spans="1:8">
      <c r="A4" s="145"/>
      <c r="B4" s="146"/>
      <c r="C4" s="147"/>
      <c r="D4" s="148">
        <v>14347</v>
      </c>
      <c r="E4" s="149"/>
      <c r="F4" s="150">
        <v>34175</v>
      </c>
      <c r="G4" s="151"/>
      <c r="H4" s="152"/>
    </row>
    <row r="5" spans="1:8">
      <c r="A5" s="133" t="s">
        <v>535</v>
      </c>
      <c r="B5" s="138"/>
      <c r="C5" s="139"/>
      <c r="D5" s="140">
        <v>48136</v>
      </c>
      <c r="E5" s="141"/>
      <c r="F5" s="142">
        <v>85205</v>
      </c>
      <c r="G5" s="143"/>
      <c r="H5" s="144"/>
    </row>
    <row r="6" spans="1:8">
      <c r="A6" s="145"/>
      <c r="B6" s="146"/>
      <c r="C6" s="147"/>
      <c r="D6" s="148">
        <v>8898</v>
      </c>
      <c r="E6" s="149"/>
      <c r="F6" s="150">
        <v>38847</v>
      </c>
      <c r="G6" s="151"/>
      <c r="H6" s="152"/>
    </row>
    <row r="7" spans="1:8">
      <c r="A7" s="133" t="s">
        <v>536</v>
      </c>
      <c r="B7" s="138"/>
      <c r="C7" s="139"/>
      <c r="D7" s="140">
        <v>65495</v>
      </c>
      <c r="E7" s="141"/>
      <c r="F7" s="142">
        <v>69469</v>
      </c>
      <c r="G7" s="143"/>
      <c r="H7" s="144"/>
    </row>
    <row r="8" spans="1:8">
      <c r="A8" s="145"/>
      <c r="B8" s="146"/>
      <c r="C8" s="147"/>
      <c r="D8" s="148">
        <v>13089</v>
      </c>
      <c r="E8" s="149"/>
      <c r="F8" s="150">
        <v>38215</v>
      </c>
      <c r="G8" s="151"/>
      <c r="H8" s="152"/>
    </row>
    <row r="9" spans="1:8">
      <c r="A9" s="133" t="s">
        <v>537</v>
      </c>
      <c r="B9" s="138"/>
      <c r="C9" s="139"/>
      <c r="D9" s="140">
        <v>122233</v>
      </c>
      <c r="E9" s="141"/>
      <c r="F9" s="142">
        <v>67293</v>
      </c>
      <c r="G9" s="143"/>
      <c r="H9" s="144"/>
    </row>
    <row r="10" spans="1:8">
      <c r="A10" s="145"/>
      <c r="B10" s="146"/>
      <c r="C10" s="147"/>
      <c r="D10" s="148">
        <v>18127</v>
      </c>
      <c r="E10" s="149"/>
      <c r="F10" s="150">
        <v>35076</v>
      </c>
      <c r="G10" s="151"/>
      <c r="H10" s="152"/>
    </row>
    <row r="11" spans="1:8">
      <c r="A11" s="133" t="s">
        <v>538</v>
      </c>
      <c r="B11" s="138"/>
      <c r="C11" s="139"/>
      <c r="D11" s="140">
        <v>71677</v>
      </c>
      <c r="E11" s="141"/>
      <c r="F11" s="142">
        <v>67343</v>
      </c>
      <c r="G11" s="143"/>
      <c r="H11" s="144"/>
    </row>
    <row r="12" spans="1:8">
      <c r="A12" s="145"/>
      <c r="B12" s="146"/>
      <c r="C12" s="153"/>
      <c r="D12" s="148">
        <v>17553</v>
      </c>
      <c r="E12" s="149"/>
      <c r="F12" s="150">
        <v>32865</v>
      </c>
      <c r="G12" s="151"/>
      <c r="H12" s="152"/>
    </row>
    <row r="13" spans="1:8">
      <c r="A13" s="133"/>
      <c r="B13" s="138"/>
      <c r="C13" s="154"/>
      <c r="D13" s="155">
        <v>72512</v>
      </c>
      <c r="E13" s="156"/>
      <c r="F13" s="157">
        <v>72751</v>
      </c>
      <c r="G13" s="158"/>
      <c r="H13" s="144"/>
    </row>
    <row r="14" spans="1:8">
      <c r="A14" s="145"/>
      <c r="B14" s="146"/>
      <c r="C14" s="147"/>
      <c r="D14" s="148">
        <v>14403</v>
      </c>
      <c r="E14" s="149"/>
      <c r="F14" s="150">
        <v>35836</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4.9400000000000004</v>
      </c>
      <c r="C19" s="159">
        <f>ROUND(VALUE(SUBSTITUTE(実質収支比率等に係る経年分析!G$48,"▲","-")),2)</f>
        <v>5.67</v>
      </c>
      <c r="D19" s="159">
        <f>ROUND(VALUE(SUBSTITUTE(実質収支比率等に係る経年分析!H$48,"▲","-")),2)</f>
        <v>4.75</v>
      </c>
      <c r="E19" s="159">
        <f>ROUND(VALUE(SUBSTITUTE(実質収支比率等に係る経年分析!I$48,"▲","-")),2)</f>
        <v>3.72</v>
      </c>
      <c r="F19" s="159">
        <f>ROUND(VALUE(SUBSTITUTE(実質収支比率等に係る経年分析!J$48,"▲","-")),2)</f>
        <v>5.0999999999999996</v>
      </c>
    </row>
    <row r="20" spans="1:11">
      <c r="A20" s="159" t="s">
        <v>49</v>
      </c>
      <c r="B20" s="159">
        <f>ROUND(VALUE(SUBSTITUTE(実質収支比率等に係る経年分析!F$47,"▲","-")),2)</f>
        <v>29.09</v>
      </c>
      <c r="C20" s="159">
        <f>ROUND(VALUE(SUBSTITUTE(実質収支比率等に係る経年分析!G$47,"▲","-")),2)</f>
        <v>29.65</v>
      </c>
      <c r="D20" s="159">
        <f>ROUND(VALUE(SUBSTITUTE(実質収支比率等に係る経年分析!H$47,"▲","-")),2)</f>
        <v>31.83</v>
      </c>
      <c r="E20" s="159">
        <f>ROUND(VALUE(SUBSTITUTE(実質収支比率等に係る経年分析!I$47,"▲","-")),2)</f>
        <v>29.49</v>
      </c>
      <c r="F20" s="159">
        <f>ROUND(VALUE(SUBSTITUTE(実質収支比率等に係る経年分析!J$47,"▲","-")),2)</f>
        <v>26.84</v>
      </c>
    </row>
    <row r="21" spans="1:11">
      <c r="A21" s="159" t="s">
        <v>50</v>
      </c>
      <c r="B21" s="159">
        <f>IF(ISNUMBER(VALUE(SUBSTITUTE(実質収支比率等に係る経年分析!F$49,"▲","-"))),ROUND(VALUE(SUBSTITUTE(実質収支比率等に係る経年分析!F$49,"▲","-")),2),NA())</f>
        <v>2.4700000000000002</v>
      </c>
      <c r="C21" s="159">
        <f>IF(ISNUMBER(VALUE(SUBSTITUTE(実質収支比率等に係る経年分析!G$49,"▲","-"))),ROUND(VALUE(SUBSTITUTE(実質収支比率等に係る経年分析!G$49,"▲","-")),2),NA())</f>
        <v>1.26</v>
      </c>
      <c r="D21" s="159">
        <f>IF(ISNUMBER(VALUE(SUBSTITUTE(実質収支比率等に係る経年分析!H$49,"▲","-"))),ROUND(VALUE(SUBSTITUTE(実質収支比率等に係る経年分析!H$49,"▲","-")),2),NA())</f>
        <v>2.36</v>
      </c>
      <c r="E21" s="159">
        <f>IF(ISNUMBER(VALUE(SUBSTITUTE(実質収支比率等に係る経年分析!I$49,"▲","-"))),ROUND(VALUE(SUBSTITUTE(実質収支比率等に係る経年分析!I$49,"▲","-")),2),NA())</f>
        <v>-3.6</v>
      </c>
      <c r="F21" s="159">
        <f>IF(ISNUMBER(VALUE(SUBSTITUTE(実質収支比率等に係る経年分析!J$49,"▲","-"))),ROUND(VALUE(SUBSTITUTE(実質収支比率等に係る経年分析!J$49,"▲","-")),2),NA())</f>
        <v>-1.05</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0.04</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遠賀町住宅新築資金等貸付事業会計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0.01</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0.01</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0.01</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c r="A30" s="160" t="str">
        <f>IF(連結実質赤字比率に係る赤字・黒字の構成分析!C$40="",NA(),連結実質赤字比率に係る赤字・黒字の構成分析!C$40)</f>
        <v>地域下水道事業特別会計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0.14000000000000001</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0.11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0.09</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c r="A31" s="160" t="str">
        <f>IF(連結実質赤字比率に係る赤字・黒字の構成分析!C$39="",NA(),連結実質赤字比率に係る赤字・黒字の構成分析!C$39)</f>
        <v>農業集落排水事業特別会計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0.09</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0.06</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7.0000000000000007E-2</v>
      </c>
    </row>
    <row r="32" spans="1:11">
      <c r="A32" s="160" t="str">
        <f>IF(連結実質赤字比率に係る赤字・黒字の構成分析!C$38="",NA(),連結実質赤字比率に係る赤字・黒字の構成分析!C$38)</f>
        <v>遠賀霊園事業特別会計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0.13</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0.17</v>
      </c>
    </row>
    <row r="33" spans="1:16">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0.04</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0.13</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0.14000000000000001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0.17</v>
      </c>
    </row>
    <row r="34" spans="1:16">
      <c r="A34" s="160" t="str">
        <f>IF(連結実質赤字比率に係る赤字・黒字の構成分析!C$36="",NA(),連結実質赤字比率に係る赤字・黒字の構成分析!C$36)</f>
        <v>公共下水道事業特別会計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0.37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0.37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0.28000000000000003</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0.22</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0.28999999999999998</v>
      </c>
    </row>
    <row r="35" spans="1:16">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1.06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1.1499999999999999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1.24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1.54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1.83</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4.6399999999999997</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5.36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4.54</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3.34</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4.8600000000000003</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528</v>
      </c>
      <c r="E42" s="161"/>
      <c r="F42" s="161"/>
      <c r="G42" s="161">
        <f>'実質公債費比率（分子）の構造'!L$52</f>
        <v>560</v>
      </c>
      <c r="H42" s="161"/>
      <c r="I42" s="161"/>
      <c r="J42" s="161">
        <f>'実質公債費比率（分子）の構造'!M$52</f>
        <v>526</v>
      </c>
      <c r="K42" s="161"/>
      <c r="L42" s="161"/>
      <c r="M42" s="161">
        <f>'実質公債費比率（分子）の構造'!N$52</f>
        <v>514</v>
      </c>
      <c r="N42" s="161"/>
      <c r="O42" s="161"/>
      <c r="P42" s="161">
        <f>'実質公債費比率（分子）の構造'!O$52</f>
        <v>561</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f>'実質公債費比率（分子）の構造'!N$50</f>
        <v>0</v>
      </c>
      <c r="L44" s="161"/>
      <c r="M44" s="161"/>
      <c r="N44" s="161" t="str">
        <f>'実質公債費比率（分子）の構造'!O$50</f>
        <v>-</v>
      </c>
      <c r="O44" s="161"/>
      <c r="P44" s="161"/>
    </row>
    <row r="45" spans="1:16">
      <c r="A45" s="161" t="s">
        <v>60</v>
      </c>
      <c r="B45" s="161">
        <f>'実質公債費比率（分子）の構造'!K$49</f>
        <v>74</v>
      </c>
      <c r="C45" s="161"/>
      <c r="D45" s="161"/>
      <c r="E45" s="161">
        <f>'実質公債費比率（分子）の構造'!L$49</f>
        <v>68</v>
      </c>
      <c r="F45" s="161"/>
      <c r="G45" s="161"/>
      <c r="H45" s="161">
        <f>'実質公債費比率（分子）の構造'!M$49</f>
        <v>68</v>
      </c>
      <c r="I45" s="161"/>
      <c r="J45" s="161"/>
      <c r="K45" s="161">
        <f>'実質公債費比率（分子）の構造'!N$49</f>
        <v>70</v>
      </c>
      <c r="L45" s="161"/>
      <c r="M45" s="161"/>
      <c r="N45" s="161">
        <f>'実質公債費比率（分子）の構造'!O$49</f>
        <v>70</v>
      </c>
      <c r="O45" s="161"/>
      <c r="P45" s="161"/>
    </row>
    <row r="46" spans="1:16">
      <c r="A46" s="161" t="s">
        <v>61</v>
      </c>
      <c r="B46" s="161">
        <f>'実質公債費比率（分子）の構造'!K$48</f>
        <v>143</v>
      </c>
      <c r="C46" s="161"/>
      <c r="D46" s="161"/>
      <c r="E46" s="161">
        <f>'実質公債費比率（分子）の構造'!L$48</f>
        <v>146</v>
      </c>
      <c r="F46" s="161"/>
      <c r="G46" s="161"/>
      <c r="H46" s="161">
        <f>'実質公債費比率（分子）の構造'!M$48</f>
        <v>155</v>
      </c>
      <c r="I46" s="161"/>
      <c r="J46" s="161"/>
      <c r="K46" s="161">
        <f>'実質公債費比率（分子）の構造'!N$48</f>
        <v>165</v>
      </c>
      <c r="L46" s="161"/>
      <c r="M46" s="161"/>
      <c r="N46" s="161">
        <f>'実質公債費比率（分子）の構造'!O$48</f>
        <v>175</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583</v>
      </c>
      <c r="C49" s="161"/>
      <c r="D49" s="161"/>
      <c r="E49" s="161">
        <f>'実質公債費比率（分子）の構造'!L$45</f>
        <v>569</v>
      </c>
      <c r="F49" s="161"/>
      <c r="G49" s="161"/>
      <c r="H49" s="161">
        <f>'実質公債費比率（分子）の構造'!M$45</f>
        <v>527</v>
      </c>
      <c r="I49" s="161"/>
      <c r="J49" s="161"/>
      <c r="K49" s="161">
        <f>'実質公債費比率（分子）の構造'!N$45</f>
        <v>531</v>
      </c>
      <c r="L49" s="161"/>
      <c r="M49" s="161"/>
      <c r="N49" s="161">
        <f>'実質公債費比率（分子）の構造'!O$45</f>
        <v>544</v>
      </c>
      <c r="O49" s="161"/>
      <c r="P49" s="161"/>
    </row>
    <row r="50" spans="1:16">
      <c r="A50" s="161" t="s">
        <v>65</v>
      </c>
      <c r="B50" s="161" t="e">
        <f>NA()</f>
        <v>#N/A</v>
      </c>
      <c r="C50" s="161">
        <f>IF(ISNUMBER('実質公債費比率（分子）の構造'!K$53),'実質公債費比率（分子）の構造'!K$53,NA())</f>
        <v>272</v>
      </c>
      <c r="D50" s="161" t="e">
        <f>NA()</f>
        <v>#N/A</v>
      </c>
      <c r="E50" s="161" t="e">
        <f>NA()</f>
        <v>#N/A</v>
      </c>
      <c r="F50" s="161">
        <f>IF(ISNUMBER('実質公債費比率（分子）の構造'!L$53),'実質公債費比率（分子）の構造'!L$53,NA())</f>
        <v>223</v>
      </c>
      <c r="G50" s="161" t="e">
        <f>NA()</f>
        <v>#N/A</v>
      </c>
      <c r="H50" s="161" t="e">
        <f>NA()</f>
        <v>#N/A</v>
      </c>
      <c r="I50" s="161">
        <f>IF(ISNUMBER('実質公債費比率（分子）の構造'!M$53),'実質公債費比率（分子）の構造'!M$53,NA())</f>
        <v>224</v>
      </c>
      <c r="J50" s="161" t="e">
        <f>NA()</f>
        <v>#N/A</v>
      </c>
      <c r="K50" s="161" t="e">
        <f>NA()</f>
        <v>#N/A</v>
      </c>
      <c r="L50" s="161">
        <f>IF(ISNUMBER('実質公債費比率（分子）の構造'!N$53),'実質公債費比率（分子）の構造'!N$53,NA())</f>
        <v>252</v>
      </c>
      <c r="M50" s="161" t="e">
        <f>NA()</f>
        <v>#N/A</v>
      </c>
      <c r="N50" s="161" t="e">
        <f>NA()</f>
        <v>#N/A</v>
      </c>
      <c r="O50" s="161">
        <f>IF(ISNUMBER('実質公債費比率（分子）の構造'!O$53),'実質公債費比率（分子）の構造'!O$53,NA())</f>
        <v>228</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6452</v>
      </c>
      <c r="E56" s="160"/>
      <c r="F56" s="160"/>
      <c r="G56" s="160">
        <f>'将来負担比率（分子）の構造'!J$52</f>
        <v>6354</v>
      </c>
      <c r="H56" s="160"/>
      <c r="I56" s="160"/>
      <c r="J56" s="160">
        <f>'将来負担比率（分子）の構造'!K$52</f>
        <v>6354</v>
      </c>
      <c r="K56" s="160"/>
      <c r="L56" s="160"/>
      <c r="M56" s="160">
        <f>'将来負担比率（分子）の構造'!L$52</f>
        <v>6618</v>
      </c>
      <c r="N56" s="160"/>
      <c r="O56" s="160"/>
      <c r="P56" s="160">
        <f>'将来負担比率（分子）の構造'!M$52</f>
        <v>6542</v>
      </c>
    </row>
    <row r="57" spans="1:16">
      <c r="A57" s="160" t="s">
        <v>36</v>
      </c>
      <c r="B57" s="160"/>
      <c r="C57" s="160"/>
      <c r="D57" s="160">
        <f>'将来負担比率（分子）の構造'!I$51</f>
        <v>335</v>
      </c>
      <c r="E57" s="160"/>
      <c r="F57" s="160"/>
      <c r="G57" s="160">
        <f>'将来負担比率（分子）の構造'!J$51</f>
        <v>310</v>
      </c>
      <c r="H57" s="160"/>
      <c r="I57" s="160"/>
      <c r="J57" s="160">
        <f>'将来負担比率（分子）の構造'!K$51</f>
        <v>258</v>
      </c>
      <c r="K57" s="160"/>
      <c r="L57" s="160"/>
      <c r="M57" s="160">
        <f>'将来負担比率（分子）の構造'!L$51</f>
        <v>101</v>
      </c>
      <c r="N57" s="160"/>
      <c r="O57" s="160"/>
      <c r="P57" s="160">
        <f>'将来負担比率（分子）の構造'!M$51</f>
        <v>90</v>
      </c>
    </row>
    <row r="58" spans="1:16">
      <c r="A58" s="160" t="s">
        <v>35</v>
      </c>
      <c r="B58" s="160"/>
      <c r="C58" s="160"/>
      <c r="D58" s="160">
        <f>'将来負担比率（分子）の構造'!I$50</f>
        <v>4282</v>
      </c>
      <c r="E58" s="160"/>
      <c r="F58" s="160"/>
      <c r="G58" s="160">
        <f>'将来負担比率（分子）の構造'!J$50</f>
        <v>4257</v>
      </c>
      <c r="H58" s="160"/>
      <c r="I58" s="160"/>
      <c r="J58" s="160">
        <f>'将来負担比率（分子）の構造'!K$50</f>
        <v>4343</v>
      </c>
      <c r="K58" s="160"/>
      <c r="L58" s="160"/>
      <c r="M58" s="160">
        <f>'将来負担比率（分子）の構造'!L$50</f>
        <v>4138</v>
      </c>
      <c r="N58" s="160"/>
      <c r="O58" s="160"/>
      <c r="P58" s="160">
        <f>'将来負担比率（分子）の構造'!M$50</f>
        <v>4046</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825</v>
      </c>
      <c r="C62" s="160"/>
      <c r="D62" s="160"/>
      <c r="E62" s="160">
        <f>'将来負担比率（分子）の構造'!J$45</f>
        <v>781</v>
      </c>
      <c r="F62" s="160"/>
      <c r="G62" s="160"/>
      <c r="H62" s="160">
        <f>'将来負担比率（分子）の構造'!K$45</f>
        <v>814</v>
      </c>
      <c r="I62" s="160"/>
      <c r="J62" s="160"/>
      <c r="K62" s="160">
        <f>'将来負担比率（分子）の構造'!L$45</f>
        <v>790</v>
      </c>
      <c r="L62" s="160"/>
      <c r="M62" s="160"/>
      <c r="N62" s="160">
        <f>'将来負担比率（分子）の構造'!M$45</f>
        <v>795</v>
      </c>
      <c r="O62" s="160"/>
      <c r="P62" s="160"/>
    </row>
    <row r="63" spans="1:16">
      <c r="A63" s="160" t="s">
        <v>28</v>
      </c>
      <c r="B63" s="160">
        <f>'将来負担比率（分子）の構造'!I$44</f>
        <v>654</v>
      </c>
      <c r="C63" s="160"/>
      <c r="D63" s="160"/>
      <c r="E63" s="160">
        <f>'将来負担比率（分子）の構造'!J$44</f>
        <v>609</v>
      </c>
      <c r="F63" s="160"/>
      <c r="G63" s="160"/>
      <c r="H63" s="160">
        <f>'将来負担比率（分子）の構造'!K$44</f>
        <v>562</v>
      </c>
      <c r="I63" s="160"/>
      <c r="J63" s="160"/>
      <c r="K63" s="160">
        <f>'将来負担比率（分子）の構造'!L$44</f>
        <v>499</v>
      </c>
      <c r="L63" s="160"/>
      <c r="M63" s="160"/>
      <c r="N63" s="160">
        <f>'将来負担比率（分子）の構造'!M$44</f>
        <v>433</v>
      </c>
      <c r="O63" s="160"/>
      <c r="P63" s="160"/>
    </row>
    <row r="64" spans="1:16">
      <c r="A64" s="160" t="s">
        <v>27</v>
      </c>
      <c r="B64" s="160">
        <f>'将来負担比率（分子）の構造'!I$43</f>
        <v>2755</v>
      </c>
      <c r="C64" s="160"/>
      <c r="D64" s="160"/>
      <c r="E64" s="160">
        <f>'将来負担比率（分子）の構造'!J$43</f>
        <v>2637</v>
      </c>
      <c r="F64" s="160"/>
      <c r="G64" s="160"/>
      <c r="H64" s="160">
        <f>'将来負担比率（分子）の構造'!K$43</f>
        <v>2492</v>
      </c>
      <c r="I64" s="160"/>
      <c r="J64" s="160"/>
      <c r="K64" s="160">
        <f>'将来負担比率（分子）の構造'!L$43</f>
        <v>2543</v>
      </c>
      <c r="L64" s="160"/>
      <c r="M64" s="160"/>
      <c r="N64" s="160">
        <f>'将来負担比率（分子）の構造'!M$43</f>
        <v>2607</v>
      </c>
      <c r="O64" s="160"/>
      <c r="P64" s="160"/>
    </row>
    <row r="65" spans="1:16">
      <c r="A65" s="160" t="s">
        <v>26</v>
      </c>
      <c r="B65" s="160">
        <f>'将来負担比率（分子）の構造'!I$42</f>
        <v>203</v>
      </c>
      <c r="C65" s="160"/>
      <c r="D65" s="160"/>
      <c r="E65" s="160">
        <f>'将来負担比率（分子）の構造'!J$42</f>
        <v>203</v>
      </c>
      <c r="F65" s="160"/>
      <c r="G65" s="160"/>
      <c r="H65" s="160">
        <f>'将来負担比率（分子）の構造'!K$42</f>
        <v>204</v>
      </c>
      <c r="I65" s="160"/>
      <c r="J65" s="160"/>
      <c r="K65" s="160">
        <f>'将来負担比率（分子）の構造'!L$42</f>
        <v>41</v>
      </c>
      <c r="L65" s="160"/>
      <c r="M65" s="160"/>
      <c r="N65" s="160">
        <f>'将来負担比率（分子）の構造'!M$42</f>
        <v>41</v>
      </c>
      <c r="O65" s="160"/>
      <c r="P65" s="160"/>
    </row>
    <row r="66" spans="1:16">
      <c r="A66" s="160" t="s">
        <v>25</v>
      </c>
      <c r="B66" s="160">
        <f>'将来負担比率（分子）の構造'!I$41</f>
        <v>6035</v>
      </c>
      <c r="C66" s="160"/>
      <c r="D66" s="160"/>
      <c r="E66" s="160">
        <f>'将来負担比率（分子）の構造'!J$41</f>
        <v>6107</v>
      </c>
      <c r="F66" s="160"/>
      <c r="G66" s="160"/>
      <c r="H66" s="160">
        <f>'将来負担比率（分子）の構造'!K$41</f>
        <v>6137</v>
      </c>
      <c r="I66" s="160"/>
      <c r="J66" s="160"/>
      <c r="K66" s="160">
        <f>'将来負担比率（分子）の構造'!L$41</f>
        <v>6413</v>
      </c>
      <c r="L66" s="160"/>
      <c r="M66" s="160"/>
      <c r="N66" s="160">
        <f>'将来負担比率（分子）の構造'!M$41</f>
        <v>6560</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1305</v>
      </c>
      <c r="C72" s="164">
        <f>基金残高に係る経年分析!G55</f>
        <v>1202</v>
      </c>
      <c r="D72" s="164">
        <f>基金残高に係る経年分析!H55</f>
        <v>1101</v>
      </c>
    </row>
    <row r="73" spans="1:16">
      <c r="A73" s="163" t="s">
        <v>72</v>
      </c>
      <c r="B73" s="164">
        <f>基金残高に係る経年分析!F56</f>
        <v>557</v>
      </c>
      <c r="C73" s="164">
        <f>基金残高に係る経年分析!G56</f>
        <v>557</v>
      </c>
      <c r="D73" s="164">
        <f>基金残高に係る経年分析!H56</f>
        <v>558</v>
      </c>
    </row>
    <row r="74" spans="1:16">
      <c r="A74" s="163" t="s">
        <v>73</v>
      </c>
      <c r="B74" s="164">
        <f>基金残高に係る経年分析!F57</f>
        <v>3219</v>
      </c>
      <c r="C74" s="164">
        <f>基金残高に係る経年分析!G57</f>
        <v>2947</v>
      </c>
      <c r="D74" s="164">
        <f>基金残高に係る経年分析!H57</f>
        <v>2887</v>
      </c>
    </row>
  </sheetData>
  <sheetProtection algorithmName="SHA-512" hashValue="lUwUY/yBeX+ThFrOTti19UtLZ4UBTah6QeheDHvSqnQJGZA3wTjiVZmbriQd/+QpaqktEJr+PBCo7p/vcjKjHg==" saltValue="6s/d6eTUxQ5CGPEDgp9/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207</v>
      </c>
      <c r="DI1" s="636"/>
      <c r="DJ1" s="636"/>
      <c r="DK1" s="636"/>
      <c r="DL1" s="636"/>
      <c r="DM1" s="636"/>
      <c r="DN1" s="637"/>
      <c r="DO1" s="205"/>
      <c r="DP1" s="635" t="s">
        <v>208</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c r="B2" s="206" t="s">
        <v>209</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638" t="s">
        <v>210</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211</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212</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c r="B4" s="638" t="s">
        <v>1</v>
      </c>
      <c r="C4" s="639"/>
      <c r="D4" s="639"/>
      <c r="E4" s="639"/>
      <c r="F4" s="639"/>
      <c r="G4" s="639"/>
      <c r="H4" s="639"/>
      <c r="I4" s="639"/>
      <c r="J4" s="639"/>
      <c r="K4" s="639"/>
      <c r="L4" s="639"/>
      <c r="M4" s="639"/>
      <c r="N4" s="639"/>
      <c r="O4" s="639"/>
      <c r="P4" s="639"/>
      <c r="Q4" s="640"/>
      <c r="R4" s="638" t="s">
        <v>213</v>
      </c>
      <c r="S4" s="639"/>
      <c r="T4" s="639"/>
      <c r="U4" s="639"/>
      <c r="V4" s="639"/>
      <c r="W4" s="639"/>
      <c r="X4" s="639"/>
      <c r="Y4" s="640"/>
      <c r="Z4" s="638" t="s">
        <v>214</v>
      </c>
      <c r="AA4" s="639"/>
      <c r="AB4" s="639"/>
      <c r="AC4" s="640"/>
      <c r="AD4" s="638" t="s">
        <v>215</v>
      </c>
      <c r="AE4" s="639"/>
      <c r="AF4" s="639"/>
      <c r="AG4" s="639"/>
      <c r="AH4" s="639"/>
      <c r="AI4" s="639"/>
      <c r="AJ4" s="639"/>
      <c r="AK4" s="640"/>
      <c r="AL4" s="638" t="s">
        <v>214</v>
      </c>
      <c r="AM4" s="639"/>
      <c r="AN4" s="639"/>
      <c r="AO4" s="640"/>
      <c r="AP4" s="644" t="s">
        <v>216</v>
      </c>
      <c r="AQ4" s="644"/>
      <c r="AR4" s="644"/>
      <c r="AS4" s="644"/>
      <c r="AT4" s="644"/>
      <c r="AU4" s="644"/>
      <c r="AV4" s="644"/>
      <c r="AW4" s="644"/>
      <c r="AX4" s="644"/>
      <c r="AY4" s="644"/>
      <c r="AZ4" s="644"/>
      <c r="BA4" s="644"/>
      <c r="BB4" s="644"/>
      <c r="BC4" s="644"/>
      <c r="BD4" s="644"/>
      <c r="BE4" s="644"/>
      <c r="BF4" s="644"/>
      <c r="BG4" s="644" t="s">
        <v>217</v>
      </c>
      <c r="BH4" s="644"/>
      <c r="BI4" s="644"/>
      <c r="BJ4" s="644"/>
      <c r="BK4" s="644"/>
      <c r="BL4" s="644"/>
      <c r="BM4" s="644"/>
      <c r="BN4" s="644"/>
      <c r="BO4" s="644" t="s">
        <v>214</v>
      </c>
      <c r="BP4" s="644"/>
      <c r="BQ4" s="644"/>
      <c r="BR4" s="644"/>
      <c r="BS4" s="644" t="s">
        <v>218</v>
      </c>
      <c r="BT4" s="644"/>
      <c r="BU4" s="644"/>
      <c r="BV4" s="644"/>
      <c r="BW4" s="644"/>
      <c r="BX4" s="644"/>
      <c r="BY4" s="644"/>
      <c r="BZ4" s="644"/>
      <c r="CA4" s="644"/>
      <c r="CB4" s="644"/>
      <c r="CD4" s="641" t="s">
        <v>219</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c r="B5" s="645" t="s">
        <v>220</v>
      </c>
      <c r="C5" s="646"/>
      <c r="D5" s="646"/>
      <c r="E5" s="646"/>
      <c r="F5" s="646"/>
      <c r="G5" s="646"/>
      <c r="H5" s="646"/>
      <c r="I5" s="646"/>
      <c r="J5" s="646"/>
      <c r="K5" s="646"/>
      <c r="L5" s="646"/>
      <c r="M5" s="646"/>
      <c r="N5" s="646"/>
      <c r="O5" s="646"/>
      <c r="P5" s="646"/>
      <c r="Q5" s="647"/>
      <c r="R5" s="648">
        <v>2059984</v>
      </c>
      <c r="S5" s="649"/>
      <c r="T5" s="649"/>
      <c r="U5" s="649"/>
      <c r="V5" s="649"/>
      <c r="W5" s="649"/>
      <c r="X5" s="649"/>
      <c r="Y5" s="650"/>
      <c r="Z5" s="651">
        <v>25.8</v>
      </c>
      <c r="AA5" s="651"/>
      <c r="AB5" s="651"/>
      <c r="AC5" s="651"/>
      <c r="AD5" s="652">
        <v>2059984</v>
      </c>
      <c r="AE5" s="652"/>
      <c r="AF5" s="652"/>
      <c r="AG5" s="652"/>
      <c r="AH5" s="652"/>
      <c r="AI5" s="652"/>
      <c r="AJ5" s="652"/>
      <c r="AK5" s="652"/>
      <c r="AL5" s="653">
        <v>53.3</v>
      </c>
      <c r="AM5" s="654"/>
      <c r="AN5" s="654"/>
      <c r="AO5" s="655"/>
      <c r="AP5" s="645" t="s">
        <v>221</v>
      </c>
      <c r="AQ5" s="646"/>
      <c r="AR5" s="646"/>
      <c r="AS5" s="646"/>
      <c r="AT5" s="646"/>
      <c r="AU5" s="646"/>
      <c r="AV5" s="646"/>
      <c r="AW5" s="646"/>
      <c r="AX5" s="646"/>
      <c r="AY5" s="646"/>
      <c r="AZ5" s="646"/>
      <c r="BA5" s="646"/>
      <c r="BB5" s="646"/>
      <c r="BC5" s="646"/>
      <c r="BD5" s="646"/>
      <c r="BE5" s="646"/>
      <c r="BF5" s="647"/>
      <c r="BG5" s="659">
        <v>2059984</v>
      </c>
      <c r="BH5" s="660"/>
      <c r="BI5" s="660"/>
      <c r="BJ5" s="660"/>
      <c r="BK5" s="660"/>
      <c r="BL5" s="660"/>
      <c r="BM5" s="660"/>
      <c r="BN5" s="661"/>
      <c r="BO5" s="662">
        <v>100</v>
      </c>
      <c r="BP5" s="662"/>
      <c r="BQ5" s="662"/>
      <c r="BR5" s="662"/>
      <c r="BS5" s="663" t="s">
        <v>167</v>
      </c>
      <c r="BT5" s="663"/>
      <c r="BU5" s="663"/>
      <c r="BV5" s="663"/>
      <c r="BW5" s="663"/>
      <c r="BX5" s="663"/>
      <c r="BY5" s="663"/>
      <c r="BZ5" s="663"/>
      <c r="CA5" s="663"/>
      <c r="CB5" s="667"/>
      <c r="CD5" s="641" t="s">
        <v>216</v>
      </c>
      <c r="CE5" s="642"/>
      <c r="CF5" s="642"/>
      <c r="CG5" s="642"/>
      <c r="CH5" s="642"/>
      <c r="CI5" s="642"/>
      <c r="CJ5" s="642"/>
      <c r="CK5" s="642"/>
      <c r="CL5" s="642"/>
      <c r="CM5" s="642"/>
      <c r="CN5" s="642"/>
      <c r="CO5" s="642"/>
      <c r="CP5" s="642"/>
      <c r="CQ5" s="643"/>
      <c r="CR5" s="641" t="s">
        <v>222</v>
      </c>
      <c r="CS5" s="642"/>
      <c r="CT5" s="642"/>
      <c r="CU5" s="642"/>
      <c r="CV5" s="642"/>
      <c r="CW5" s="642"/>
      <c r="CX5" s="642"/>
      <c r="CY5" s="643"/>
      <c r="CZ5" s="641" t="s">
        <v>214</v>
      </c>
      <c r="DA5" s="642"/>
      <c r="DB5" s="642"/>
      <c r="DC5" s="643"/>
      <c r="DD5" s="641" t="s">
        <v>223</v>
      </c>
      <c r="DE5" s="642"/>
      <c r="DF5" s="642"/>
      <c r="DG5" s="642"/>
      <c r="DH5" s="642"/>
      <c r="DI5" s="642"/>
      <c r="DJ5" s="642"/>
      <c r="DK5" s="642"/>
      <c r="DL5" s="642"/>
      <c r="DM5" s="642"/>
      <c r="DN5" s="642"/>
      <c r="DO5" s="642"/>
      <c r="DP5" s="643"/>
      <c r="DQ5" s="641" t="s">
        <v>224</v>
      </c>
      <c r="DR5" s="642"/>
      <c r="DS5" s="642"/>
      <c r="DT5" s="642"/>
      <c r="DU5" s="642"/>
      <c r="DV5" s="642"/>
      <c r="DW5" s="642"/>
      <c r="DX5" s="642"/>
      <c r="DY5" s="642"/>
      <c r="DZ5" s="642"/>
      <c r="EA5" s="642"/>
      <c r="EB5" s="642"/>
      <c r="EC5" s="643"/>
    </row>
    <row r="6" spans="2:143" ht="11.25" customHeight="1">
      <c r="B6" s="656" t="s">
        <v>225</v>
      </c>
      <c r="C6" s="657"/>
      <c r="D6" s="657"/>
      <c r="E6" s="657"/>
      <c r="F6" s="657"/>
      <c r="G6" s="657"/>
      <c r="H6" s="657"/>
      <c r="I6" s="657"/>
      <c r="J6" s="657"/>
      <c r="K6" s="657"/>
      <c r="L6" s="657"/>
      <c r="M6" s="657"/>
      <c r="N6" s="657"/>
      <c r="O6" s="657"/>
      <c r="P6" s="657"/>
      <c r="Q6" s="658"/>
      <c r="R6" s="659">
        <v>67538</v>
      </c>
      <c r="S6" s="660"/>
      <c r="T6" s="660"/>
      <c r="U6" s="660"/>
      <c r="V6" s="660"/>
      <c r="W6" s="660"/>
      <c r="X6" s="660"/>
      <c r="Y6" s="661"/>
      <c r="Z6" s="662">
        <v>0.8</v>
      </c>
      <c r="AA6" s="662"/>
      <c r="AB6" s="662"/>
      <c r="AC6" s="662"/>
      <c r="AD6" s="663">
        <v>67538</v>
      </c>
      <c r="AE6" s="663"/>
      <c r="AF6" s="663"/>
      <c r="AG6" s="663"/>
      <c r="AH6" s="663"/>
      <c r="AI6" s="663"/>
      <c r="AJ6" s="663"/>
      <c r="AK6" s="663"/>
      <c r="AL6" s="664">
        <v>1.7</v>
      </c>
      <c r="AM6" s="665"/>
      <c r="AN6" s="665"/>
      <c r="AO6" s="666"/>
      <c r="AP6" s="656" t="s">
        <v>226</v>
      </c>
      <c r="AQ6" s="657"/>
      <c r="AR6" s="657"/>
      <c r="AS6" s="657"/>
      <c r="AT6" s="657"/>
      <c r="AU6" s="657"/>
      <c r="AV6" s="657"/>
      <c r="AW6" s="657"/>
      <c r="AX6" s="657"/>
      <c r="AY6" s="657"/>
      <c r="AZ6" s="657"/>
      <c r="BA6" s="657"/>
      <c r="BB6" s="657"/>
      <c r="BC6" s="657"/>
      <c r="BD6" s="657"/>
      <c r="BE6" s="657"/>
      <c r="BF6" s="658"/>
      <c r="BG6" s="659">
        <v>2059984</v>
      </c>
      <c r="BH6" s="660"/>
      <c r="BI6" s="660"/>
      <c r="BJ6" s="660"/>
      <c r="BK6" s="660"/>
      <c r="BL6" s="660"/>
      <c r="BM6" s="660"/>
      <c r="BN6" s="661"/>
      <c r="BO6" s="662">
        <v>100</v>
      </c>
      <c r="BP6" s="662"/>
      <c r="BQ6" s="662"/>
      <c r="BR6" s="662"/>
      <c r="BS6" s="663" t="s">
        <v>130</v>
      </c>
      <c r="BT6" s="663"/>
      <c r="BU6" s="663"/>
      <c r="BV6" s="663"/>
      <c r="BW6" s="663"/>
      <c r="BX6" s="663"/>
      <c r="BY6" s="663"/>
      <c r="BZ6" s="663"/>
      <c r="CA6" s="663"/>
      <c r="CB6" s="667"/>
      <c r="CD6" s="670" t="s">
        <v>227</v>
      </c>
      <c r="CE6" s="671"/>
      <c r="CF6" s="671"/>
      <c r="CG6" s="671"/>
      <c r="CH6" s="671"/>
      <c r="CI6" s="671"/>
      <c r="CJ6" s="671"/>
      <c r="CK6" s="671"/>
      <c r="CL6" s="671"/>
      <c r="CM6" s="671"/>
      <c r="CN6" s="671"/>
      <c r="CO6" s="671"/>
      <c r="CP6" s="671"/>
      <c r="CQ6" s="672"/>
      <c r="CR6" s="659">
        <v>103567</v>
      </c>
      <c r="CS6" s="660"/>
      <c r="CT6" s="660"/>
      <c r="CU6" s="660"/>
      <c r="CV6" s="660"/>
      <c r="CW6" s="660"/>
      <c r="CX6" s="660"/>
      <c r="CY6" s="661"/>
      <c r="CZ6" s="653">
        <v>1.3</v>
      </c>
      <c r="DA6" s="654"/>
      <c r="DB6" s="654"/>
      <c r="DC6" s="673"/>
      <c r="DD6" s="668" t="s">
        <v>130</v>
      </c>
      <c r="DE6" s="660"/>
      <c r="DF6" s="660"/>
      <c r="DG6" s="660"/>
      <c r="DH6" s="660"/>
      <c r="DI6" s="660"/>
      <c r="DJ6" s="660"/>
      <c r="DK6" s="660"/>
      <c r="DL6" s="660"/>
      <c r="DM6" s="660"/>
      <c r="DN6" s="660"/>
      <c r="DO6" s="660"/>
      <c r="DP6" s="661"/>
      <c r="DQ6" s="668">
        <v>103557</v>
      </c>
      <c r="DR6" s="660"/>
      <c r="DS6" s="660"/>
      <c r="DT6" s="660"/>
      <c r="DU6" s="660"/>
      <c r="DV6" s="660"/>
      <c r="DW6" s="660"/>
      <c r="DX6" s="660"/>
      <c r="DY6" s="660"/>
      <c r="DZ6" s="660"/>
      <c r="EA6" s="660"/>
      <c r="EB6" s="660"/>
      <c r="EC6" s="669"/>
    </row>
    <row r="7" spans="2:143" ht="11.25" customHeight="1">
      <c r="B7" s="656" t="s">
        <v>228</v>
      </c>
      <c r="C7" s="657"/>
      <c r="D7" s="657"/>
      <c r="E7" s="657"/>
      <c r="F7" s="657"/>
      <c r="G7" s="657"/>
      <c r="H7" s="657"/>
      <c r="I7" s="657"/>
      <c r="J7" s="657"/>
      <c r="K7" s="657"/>
      <c r="L7" s="657"/>
      <c r="M7" s="657"/>
      <c r="N7" s="657"/>
      <c r="O7" s="657"/>
      <c r="P7" s="657"/>
      <c r="Q7" s="658"/>
      <c r="R7" s="659">
        <v>3685</v>
      </c>
      <c r="S7" s="660"/>
      <c r="T7" s="660"/>
      <c r="U7" s="660"/>
      <c r="V7" s="660"/>
      <c r="W7" s="660"/>
      <c r="X7" s="660"/>
      <c r="Y7" s="661"/>
      <c r="Z7" s="662">
        <v>0</v>
      </c>
      <c r="AA7" s="662"/>
      <c r="AB7" s="662"/>
      <c r="AC7" s="662"/>
      <c r="AD7" s="663">
        <v>3685</v>
      </c>
      <c r="AE7" s="663"/>
      <c r="AF7" s="663"/>
      <c r="AG7" s="663"/>
      <c r="AH7" s="663"/>
      <c r="AI7" s="663"/>
      <c r="AJ7" s="663"/>
      <c r="AK7" s="663"/>
      <c r="AL7" s="664">
        <v>0.1</v>
      </c>
      <c r="AM7" s="665"/>
      <c r="AN7" s="665"/>
      <c r="AO7" s="666"/>
      <c r="AP7" s="656" t="s">
        <v>229</v>
      </c>
      <c r="AQ7" s="657"/>
      <c r="AR7" s="657"/>
      <c r="AS7" s="657"/>
      <c r="AT7" s="657"/>
      <c r="AU7" s="657"/>
      <c r="AV7" s="657"/>
      <c r="AW7" s="657"/>
      <c r="AX7" s="657"/>
      <c r="AY7" s="657"/>
      <c r="AZ7" s="657"/>
      <c r="BA7" s="657"/>
      <c r="BB7" s="657"/>
      <c r="BC7" s="657"/>
      <c r="BD7" s="657"/>
      <c r="BE7" s="657"/>
      <c r="BF7" s="658"/>
      <c r="BG7" s="659">
        <v>928483</v>
      </c>
      <c r="BH7" s="660"/>
      <c r="BI7" s="660"/>
      <c r="BJ7" s="660"/>
      <c r="BK7" s="660"/>
      <c r="BL7" s="660"/>
      <c r="BM7" s="660"/>
      <c r="BN7" s="661"/>
      <c r="BO7" s="662">
        <v>45.1</v>
      </c>
      <c r="BP7" s="662"/>
      <c r="BQ7" s="662"/>
      <c r="BR7" s="662"/>
      <c r="BS7" s="663" t="s">
        <v>130</v>
      </c>
      <c r="BT7" s="663"/>
      <c r="BU7" s="663"/>
      <c r="BV7" s="663"/>
      <c r="BW7" s="663"/>
      <c r="BX7" s="663"/>
      <c r="BY7" s="663"/>
      <c r="BZ7" s="663"/>
      <c r="CA7" s="663"/>
      <c r="CB7" s="667"/>
      <c r="CD7" s="674" t="s">
        <v>230</v>
      </c>
      <c r="CE7" s="675"/>
      <c r="CF7" s="675"/>
      <c r="CG7" s="675"/>
      <c r="CH7" s="675"/>
      <c r="CI7" s="675"/>
      <c r="CJ7" s="675"/>
      <c r="CK7" s="675"/>
      <c r="CL7" s="675"/>
      <c r="CM7" s="675"/>
      <c r="CN7" s="675"/>
      <c r="CO7" s="675"/>
      <c r="CP7" s="675"/>
      <c r="CQ7" s="676"/>
      <c r="CR7" s="659">
        <v>1092511</v>
      </c>
      <c r="CS7" s="660"/>
      <c r="CT7" s="660"/>
      <c r="CU7" s="660"/>
      <c r="CV7" s="660"/>
      <c r="CW7" s="660"/>
      <c r="CX7" s="660"/>
      <c r="CY7" s="661"/>
      <c r="CZ7" s="662">
        <v>14.1</v>
      </c>
      <c r="DA7" s="662"/>
      <c r="DB7" s="662"/>
      <c r="DC7" s="662"/>
      <c r="DD7" s="668">
        <v>274691</v>
      </c>
      <c r="DE7" s="660"/>
      <c r="DF7" s="660"/>
      <c r="DG7" s="660"/>
      <c r="DH7" s="660"/>
      <c r="DI7" s="660"/>
      <c r="DJ7" s="660"/>
      <c r="DK7" s="660"/>
      <c r="DL7" s="660"/>
      <c r="DM7" s="660"/>
      <c r="DN7" s="660"/>
      <c r="DO7" s="660"/>
      <c r="DP7" s="661"/>
      <c r="DQ7" s="668">
        <v>812225</v>
      </c>
      <c r="DR7" s="660"/>
      <c r="DS7" s="660"/>
      <c r="DT7" s="660"/>
      <c r="DU7" s="660"/>
      <c r="DV7" s="660"/>
      <c r="DW7" s="660"/>
      <c r="DX7" s="660"/>
      <c r="DY7" s="660"/>
      <c r="DZ7" s="660"/>
      <c r="EA7" s="660"/>
      <c r="EB7" s="660"/>
      <c r="EC7" s="669"/>
    </row>
    <row r="8" spans="2:143" ht="11.25" customHeight="1">
      <c r="B8" s="656" t="s">
        <v>231</v>
      </c>
      <c r="C8" s="657"/>
      <c r="D8" s="657"/>
      <c r="E8" s="657"/>
      <c r="F8" s="657"/>
      <c r="G8" s="657"/>
      <c r="H8" s="657"/>
      <c r="I8" s="657"/>
      <c r="J8" s="657"/>
      <c r="K8" s="657"/>
      <c r="L8" s="657"/>
      <c r="M8" s="657"/>
      <c r="N8" s="657"/>
      <c r="O8" s="657"/>
      <c r="P8" s="657"/>
      <c r="Q8" s="658"/>
      <c r="R8" s="659">
        <v>9526</v>
      </c>
      <c r="S8" s="660"/>
      <c r="T8" s="660"/>
      <c r="U8" s="660"/>
      <c r="V8" s="660"/>
      <c r="W8" s="660"/>
      <c r="X8" s="660"/>
      <c r="Y8" s="661"/>
      <c r="Z8" s="662">
        <v>0.1</v>
      </c>
      <c r="AA8" s="662"/>
      <c r="AB8" s="662"/>
      <c r="AC8" s="662"/>
      <c r="AD8" s="663">
        <v>9526</v>
      </c>
      <c r="AE8" s="663"/>
      <c r="AF8" s="663"/>
      <c r="AG8" s="663"/>
      <c r="AH8" s="663"/>
      <c r="AI8" s="663"/>
      <c r="AJ8" s="663"/>
      <c r="AK8" s="663"/>
      <c r="AL8" s="664">
        <v>0.2</v>
      </c>
      <c r="AM8" s="665"/>
      <c r="AN8" s="665"/>
      <c r="AO8" s="666"/>
      <c r="AP8" s="656" t="s">
        <v>232</v>
      </c>
      <c r="AQ8" s="657"/>
      <c r="AR8" s="657"/>
      <c r="AS8" s="657"/>
      <c r="AT8" s="657"/>
      <c r="AU8" s="657"/>
      <c r="AV8" s="657"/>
      <c r="AW8" s="657"/>
      <c r="AX8" s="657"/>
      <c r="AY8" s="657"/>
      <c r="AZ8" s="657"/>
      <c r="BA8" s="657"/>
      <c r="BB8" s="657"/>
      <c r="BC8" s="657"/>
      <c r="BD8" s="657"/>
      <c r="BE8" s="657"/>
      <c r="BF8" s="658"/>
      <c r="BG8" s="659">
        <v>30074</v>
      </c>
      <c r="BH8" s="660"/>
      <c r="BI8" s="660"/>
      <c r="BJ8" s="660"/>
      <c r="BK8" s="660"/>
      <c r="BL8" s="660"/>
      <c r="BM8" s="660"/>
      <c r="BN8" s="661"/>
      <c r="BO8" s="662">
        <v>1.5</v>
      </c>
      <c r="BP8" s="662"/>
      <c r="BQ8" s="662"/>
      <c r="BR8" s="662"/>
      <c r="BS8" s="668" t="s">
        <v>130</v>
      </c>
      <c r="BT8" s="660"/>
      <c r="BU8" s="660"/>
      <c r="BV8" s="660"/>
      <c r="BW8" s="660"/>
      <c r="BX8" s="660"/>
      <c r="BY8" s="660"/>
      <c r="BZ8" s="660"/>
      <c r="CA8" s="660"/>
      <c r="CB8" s="669"/>
      <c r="CD8" s="674" t="s">
        <v>233</v>
      </c>
      <c r="CE8" s="675"/>
      <c r="CF8" s="675"/>
      <c r="CG8" s="675"/>
      <c r="CH8" s="675"/>
      <c r="CI8" s="675"/>
      <c r="CJ8" s="675"/>
      <c r="CK8" s="675"/>
      <c r="CL8" s="675"/>
      <c r="CM8" s="675"/>
      <c r="CN8" s="675"/>
      <c r="CO8" s="675"/>
      <c r="CP8" s="675"/>
      <c r="CQ8" s="676"/>
      <c r="CR8" s="659">
        <v>2649229</v>
      </c>
      <c r="CS8" s="660"/>
      <c r="CT8" s="660"/>
      <c r="CU8" s="660"/>
      <c r="CV8" s="660"/>
      <c r="CW8" s="660"/>
      <c r="CX8" s="660"/>
      <c r="CY8" s="661"/>
      <c r="CZ8" s="662">
        <v>34.1</v>
      </c>
      <c r="DA8" s="662"/>
      <c r="DB8" s="662"/>
      <c r="DC8" s="662"/>
      <c r="DD8" s="668">
        <v>39369</v>
      </c>
      <c r="DE8" s="660"/>
      <c r="DF8" s="660"/>
      <c r="DG8" s="660"/>
      <c r="DH8" s="660"/>
      <c r="DI8" s="660"/>
      <c r="DJ8" s="660"/>
      <c r="DK8" s="660"/>
      <c r="DL8" s="660"/>
      <c r="DM8" s="660"/>
      <c r="DN8" s="660"/>
      <c r="DO8" s="660"/>
      <c r="DP8" s="661"/>
      <c r="DQ8" s="668">
        <v>1238975</v>
      </c>
      <c r="DR8" s="660"/>
      <c r="DS8" s="660"/>
      <c r="DT8" s="660"/>
      <c r="DU8" s="660"/>
      <c r="DV8" s="660"/>
      <c r="DW8" s="660"/>
      <c r="DX8" s="660"/>
      <c r="DY8" s="660"/>
      <c r="DZ8" s="660"/>
      <c r="EA8" s="660"/>
      <c r="EB8" s="660"/>
      <c r="EC8" s="669"/>
    </row>
    <row r="9" spans="2:143" ht="11.25" customHeight="1">
      <c r="B9" s="656" t="s">
        <v>234</v>
      </c>
      <c r="C9" s="657"/>
      <c r="D9" s="657"/>
      <c r="E9" s="657"/>
      <c r="F9" s="657"/>
      <c r="G9" s="657"/>
      <c r="H9" s="657"/>
      <c r="I9" s="657"/>
      <c r="J9" s="657"/>
      <c r="K9" s="657"/>
      <c r="L9" s="657"/>
      <c r="M9" s="657"/>
      <c r="N9" s="657"/>
      <c r="O9" s="657"/>
      <c r="P9" s="657"/>
      <c r="Q9" s="658"/>
      <c r="R9" s="659">
        <v>10067</v>
      </c>
      <c r="S9" s="660"/>
      <c r="T9" s="660"/>
      <c r="U9" s="660"/>
      <c r="V9" s="660"/>
      <c r="W9" s="660"/>
      <c r="X9" s="660"/>
      <c r="Y9" s="661"/>
      <c r="Z9" s="662">
        <v>0.1</v>
      </c>
      <c r="AA9" s="662"/>
      <c r="AB9" s="662"/>
      <c r="AC9" s="662"/>
      <c r="AD9" s="663">
        <v>10067</v>
      </c>
      <c r="AE9" s="663"/>
      <c r="AF9" s="663"/>
      <c r="AG9" s="663"/>
      <c r="AH9" s="663"/>
      <c r="AI9" s="663"/>
      <c r="AJ9" s="663"/>
      <c r="AK9" s="663"/>
      <c r="AL9" s="664">
        <v>0.3</v>
      </c>
      <c r="AM9" s="665"/>
      <c r="AN9" s="665"/>
      <c r="AO9" s="666"/>
      <c r="AP9" s="656" t="s">
        <v>235</v>
      </c>
      <c r="AQ9" s="657"/>
      <c r="AR9" s="657"/>
      <c r="AS9" s="657"/>
      <c r="AT9" s="657"/>
      <c r="AU9" s="657"/>
      <c r="AV9" s="657"/>
      <c r="AW9" s="657"/>
      <c r="AX9" s="657"/>
      <c r="AY9" s="657"/>
      <c r="AZ9" s="657"/>
      <c r="BA9" s="657"/>
      <c r="BB9" s="657"/>
      <c r="BC9" s="657"/>
      <c r="BD9" s="657"/>
      <c r="BE9" s="657"/>
      <c r="BF9" s="658"/>
      <c r="BG9" s="659">
        <v>790501</v>
      </c>
      <c r="BH9" s="660"/>
      <c r="BI9" s="660"/>
      <c r="BJ9" s="660"/>
      <c r="BK9" s="660"/>
      <c r="BL9" s="660"/>
      <c r="BM9" s="660"/>
      <c r="BN9" s="661"/>
      <c r="BO9" s="662">
        <v>38.4</v>
      </c>
      <c r="BP9" s="662"/>
      <c r="BQ9" s="662"/>
      <c r="BR9" s="662"/>
      <c r="BS9" s="668" t="s">
        <v>236</v>
      </c>
      <c r="BT9" s="660"/>
      <c r="BU9" s="660"/>
      <c r="BV9" s="660"/>
      <c r="BW9" s="660"/>
      <c r="BX9" s="660"/>
      <c r="BY9" s="660"/>
      <c r="BZ9" s="660"/>
      <c r="CA9" s="660"/>
      <c r="CB9" s="669"/>
      <c r="CD9" s="674" t="s">
        <v>237</v>
      </c>
      <c r="CE9" s="675"/>
      <c r="CF9" s="675"/>
      <c r="CG9" s="675"/>
      <c r="CH9" s="675"/>
      <c r="CI9" s="675"/>
      <c r="CJ9" s="675"/>
      <c r="CK9" s="675"/>
      <c r="CL9" s="675"/>
      <c r="CM9" s="675"/>
      <c r="CN9" s="675"/>
      <c r="CO9" s="675"/>
      <c r="CP9" s="675"/>
      <c r="CQ9" s="676"/>
      <c r="CR9" s="659">
        <v>634960</v>
      </c>
      <c r="CS9" s="660"/>
      <c r="CT9" s="660"/>
      <c r="CU9" s="660"/>
      <c r="CV9" s="660"/>
      <c r="CW9" s="660"/>
      <c r="CX9" s="660"/>
      <c r="CY9" s="661"/>
      <c r="CZ9" s="662">
        <v>8.1999999999999993</v>
      </c>
      <c r="DA9" s="662"/>
      <c r="DB9" s="662"/>
      <c r="DC9" s="662"/>
      <c r="DD9" s="668">
        <v>70695</v>
      </c>
      <c r="DE9" s="660"/>
      <c r="DF9" s="660"/>
      <c r="DG9" s="660"/>
      <c r="DH9" s="660"/>
      <c r="DI9" s="660"/>
      <c r="DJ9" s="660"/>
      <c r="DK9" s="660"/>
      <c r="DL9" s="660"/>
      <c r="DM9" s="660"/>
      <c r="DN9" s="660"/>
      <c r="DO9" s="660"/>
      <c r="DP9" s="661"/>
      <c r="DQ9" s="668">
        <v>478267</v>
      </c>
      <c r="DR9" s="660"/>
      <c r="DS9" s="660"/>
      <c r="DT9" s="660"/>
      <c r="DU9" s="660"/>
      <c r="DV9" s="660"/>
      <c r="DW9" s="660"/>
      <c r="DX9" s="660"/>
      <c r="DY9" s="660"/>
      <c r="DZ9" s="660"/>
      <c r="EA9" s="660"/>
      <c r="EB9" s="660"/>
      <c r="EC9" s="669"/>
    </row>
    <row r="10" spans="2:143" ht="11.25" customHeight="1">
      <c r="B10" s="656" t="s">
        <v>238</v>
      </c>
      <c r="C10" s="657"/>
      <c r="D10" s="657"/>
      <c r="E10" s="657"/>
      <c r="F10" s="657"/>
      <c r="G10" s="657"/>
      <c r="H10" s="657"/>
      <c r="I10" s="657"/>
      <c r="J10" s="657"/>
      <c r="K10" s="657"/>
      <c r="L10" s="657"/>
      <c r="M10" s="657"/>
      <c r="N10" s="657"/>
      <c r="O10" s="657"/>
      <c r="P10" s="657"/>
      <c r="Q10" s="658"/>
      <c r="R10" s="659" t="s">
        <v>167</v>
      </c>
      <c r="S10" s="660"/>
      <c r="T10" s="660"/>
      <c r="U10" s="660"/>
      <c r="V10" s="660"/>
      <c r="W10" s="660"/>
      <c r="X10" s="660"/>
      <c r="Y10" s="661"/>
      <c r="Z10" s="662" t="s">
        <v>236</v>
      </c>
      <c r="AA10" s="662"/>
      <c r="AB10" s="662"/>
      <c r="AC10" s="662"/>
      <c r="AD10" s="663" t="s">
        <v>130</v>
      </c>
      <c r="AE10" s="663"/>
      <c r="AF10" s="663"/>
      <c r="AG10" s="663"/>
      <c r="AH10" s="663"/>
      <c r="AI10" s="663"/>
      <c r="AJ10" s="663"/>
      <c r="AK10" s="663"/>
      <c r="AL10" s="664" t="s">
        <v>130</v>
      </c>
      <c r="AM10" s="665"/>
      <c r="AN10" s="665"/>
      <c r="AO10" s="666"/>
      <c r="AP10" s="656" t="s">
        <v>239</v>
      </c>
      <c r="AQ10" s="657"/>
      <c r="AR10" s="657"/>
      <c r="AS10" s="657"/>
      <c r="AT10" s="657"/>
      <c r="AU10" s="657"/>
      <c r="AV10" s="657"/>
      <c r="AW10" s="657"/>
      <c r="AX10" s="657"/>
      <c r="AY10" s="657"/>
      <c r="AZ10" s="657"/>
      <c r="BA10" s="657"/>
      <c r="BB10" s="657"/>
      <c r="BC10" s="657"/>
      <c r="BD10" s="657"/>
      <c r="BE10" s="657"/>
      <c r="BF10" s="658"/>
      <c r="BG10" s="659">
        <v>48390</v>
      </c>
      <c r="BH10" s="660"/>
      <c r="BI10" s="660"/>
      <c r="BJ10" s="660"/>
      <c r="BK10" s="660"/>
      <c r="BL10" s="660"/>
      <c r="BM10" s="660"/>
      <c r="BN10" s="661"/>
      <c r="BO10" s="662">
        <v>2.2999999999999998</v>
      </c>
      <c r="BP10" s="662"/>
      <c r="BQ10" s="662"/>
      <c r="BR10" s="662"/>
      <c r="BS10" s="668" t="s">
        <v>130</v>
      </c>
      <c r="BT10" s="660"/>
      <c r="BU10" s="660"/>
      <c r="BV10" s="660"/>
      <c r="BW10" s="660"/>
      <c r="BX10" s="660"/>
      <c r="BY10" s="660"/>
      <c r="BZ10" s="660"/>
      <c r="CA10" s="660"/>
      <c r="CB10" s="669"/>
      <c r="CD10" s="674" t="s">
        <v>240</v>
      </c>
      <c r="CE10" s="675"/>
      <c r="CF10" s="675"/>
      <c r="CG10" s="675"/>
      <c r="CH10" s="675"/>
      <c r="CI10" s="675"/>
      <c r="CJ10" s="675"/>
      <c r="CK10" s="675"/>
      <c r="CL10" s="675"/>
      <c r="CM10" s="675"/>
      <c r="CN10" s="675"/>
      <c r="CO10" s="675"/>
      <c r="CP10" s="675"/>
      <c r="CQ10" s="676"/>
      <c r="CR10" s="659" t="s">
        <v>167</v>
      </c>
      <c r="CS10" s="660"/>
      <c r="CT10" s="660"/>
      <c r="CU10" s="660"/>
      <c r="CV10" s="660"/>
      <c r="CW10" s="660"/>
      <c r="CX10" s="660"/>
      <c r="CY10" s="661"/>
      <c r="CZ10" s="662" t="s">
        <v>236</v>
      </c>
      <c r="DA10" s="662"/>
      <c r="DB10" s="662"/>
      <c r="DC10" s="662"/>
      <c r="DD10" s="668" t="s">
        <v>236</v>
      </c>
      <c r="DE10" s="660"/>
      <c r="DF10" s="660"/>
      <c r="DG10" s="660"/>
      <c r="DH10" s="660"/>
      <c r="DI10" s="660"/>
      <c r="DJ10" s="660"/>
      <c r="DK10" s="660"/>
      <c r="DL10" s="660"/>
      <c r="DM10" s="660"/>
      <c r="DN10" s="660"/>
      <c r="DO10" s="660"/>
      <c r="DP10" s="661"/>
      <c r="DQ10" s="668" t="s">
        <v>130</v>
      </c>
      <c r="DR10" s="660"/>
      <c r="DS10" s="660"/>
      <c r="DT10" s="660"/>
      <c r="DU10" s="660"/>
      <c r="DV10" s="660"/>
      <c r="DW10" s="660"/>
      <c r="DX10" s="660"/>
      <c r="DY10" s="660"/>
      <c r="DZ10" s="660"/>
      <c r="EA10" s="660"/>
      <c r="EB10" s="660"/>
      <c r="EC10" s="669"/>
    </row>
    <row r="11" spans="2:143" ht="11.25" customHeight="1">
      <c r="B11" s="656" t="s">
        <v>241</v>
      </c>
      <c r="C11" s="657"/>
      <c r="D11" s="657"/>
      <c r="E11" s="657"/>
      <c r="F11" s="657"/>
      <c r="G11" s="657"/>
      <c r="H11" s="657"/>
      <c r="I11" s="657"/>
      <c r="J11" s="657"/>
      <c r="K11" s="657"/>
      <c r="L11" s="657"/>
      <c r="M11" s="657"/>
      <c r="N11" s="657"/>
      <c r="O11" s="657"/>
      <c r="P11" s="657"/>
      <c r="Q11" s="658"/>
      <c r="R11" s="659" t="s">
        <v>167</v>
      </c>
      <c r="S11" s="660"/>
      <c r="T11" s="660"/>
      <c r="U11" s="660"/>
      <c r="V11" s="660"/>
      <c r="W11" s="660"/>
      <c r="X11" s="660"/>
      <c r="Y11" s="661"/>
      <c r="Z11" s="662" t="s">
        <v>167</v>
      </c>
      <c r="AA11" s="662"/>
      <c r="AB11" s="662"/>
      <c r="AC11" s="662"/>
      <c r="AD11" s="663" t="s">
        <v>236</v>
      </c>
      <c r="AE11" s="663"/>
      <c r="AF11" s="663"/>
      <c r="AG11" s="663"/>
      <c r="AH11" s="663"/>
      <c r="AI11" s="663"/>
      <c r="AJ11" s="663"/>
      <c r="AK11" s="663"/>
      <c r="AL11" s="664" t="s">
        <v>167</v>
      </c>
      <c r="AM11" s="665"/>
      <c r="AN11" s="665"/>
      <c r="AO11" s="666"/>
      <c r="AP11" s="656" t="s">
        <v>242</v>
      </c>
      <c r="AQ11" s="657"/>
      <c r="AR11" s="657"/>
      <c r="AS11" s="657"/>
      <c r="AT11" s="657"/>
      <c r="AU11" s="657"/>
      <c r="AV11" s="657"/>
      <c r="AW11" s="657"/>
      <c r="AX11" s="657"/>
      <c r="AY11" s="657"/>
      <c r="AZ11" s="657"/>
      <c r="BA11" s="657"/>
      <c r="BB11" s="657"/>
      <c r="BC11" s="657"/>
      <c r="BD11" s="657"/>
      <c r="BE11" s="657"/>
      <c r="BF11" s="658"/>
      <c r="BG11" s="659">
        <v>59518</v>
      </c>
      <c r="BH11" s="660"/>
      <c r="BI11" s="660"/>
      <c r="BJ11" s="660"/>
      <c r="BK11" s="660"/>
      <c r="BL11" s="660"/>
      <c r="BM11" s="660"/>
      <c r="BN11" s="661"/>
      <c r="BO11" s="662">
        <v>2.9</v>
      </c>
      <c r="BP11" s="662"/>
      <c r="BQ11" s="662"/>
      <c r="BR11" s="662"/>
      <c r="BS11" s="668" t="s">
        <v>130</v>
      </c>
      <c r="BT11" s="660"/>
      <c r="BU11" s="660"/>
      <c r="BV11" s="660"/>
      <c r="BW11" s="660"/>
      <c r="BX11" s="660"/>
      <c r="BY11" s="660"/>
      <c r="BZ11" s="660"/>
      <c r="CA11" s="660"/>
      <c r="CB11" s="669"/>
      <c r="CD11" s="674" t="s">
        <v>243</v>
      </c>
      <c r="CE11" s="675"/>
      <c r="CF11" s="675"/>
      <c r="CG11" s="675"/>
      <c r="CH11" s="675"/>
      <c r="CI11" s="675"/>
      <c r="CJ11" s="675"/>
      <c r="CK11" s="675"/>
      <c r="CL11" s="675"/>
      <c r="CM11" s="675"/>
      <c r="CN11" s="675"/>
      <c r="CO11" s="675"/>
      <c r="CP11" s="675"/>
      <c r="CQ11" s="676"/>
      <c r="CR11" s="659">
        <v>257739</v>
      </c>
      <c r="CS11" s="660"/>
      <c r="CT11" s="660"/>
      <c r="CU11" s="660"/>
      <c r="CV11" s="660"/>
      <c r="CW11" s="660"/>
      <c r="CX11" s="660"/>
      <c r="CY11" s="661"/>
      <c r="CZ11" s="662">
        <v>3.3</v>
      </c>
      <c r="DA11" s="662"/>
      <c r="DB11" s="662"/>
      <c r="DC11" s="662"/>
      <c r="DD11" s="668">
        <v>94851</v>
      </c>
      <c r="DE11" s="660"/>
      <c r="DF11" s="660"/>
      <c r="DG11" s="660"/>
      <c r="DH11" s="660"/>
      <c r="DI11" s="660"/>
      <c r="DJ11" s="660"/>
      <c r="DK11" s="660"/>
      <c r="DL11" s="660"/>
      <c r="DM11" s="660"/>
      <c r="DN11" s="660"/>
      <c r="DO11" s="660"/>
      <c r="DP11" s="661"/>
      <c r="DQ11" s="668">
        <v>108417</v>
      </c>
      <c r="DR11" s="660"/>
      <c r="DS11" s="660"/>
      <c r="DT11" s="660"/>
      <c r="DU11" s="660"/>
      <c r="DV11" s="660"/>
      <c r="DW11" s="660"/>
      <c r="DX11" s="660"/>
      <c r="DY11" s="660"/>
      <c r="DZ11" s="660"/>
      <c r="EA11" s="660"/>
      <c r="EB11" s="660"/>
      <c r="EC11" s="669"/>
    </row>
    <row r="12" spans="2:143" ht="11.25" customHeight="1">
      <c r="B12" s="656" t="s">
        <v>244</v>
      </c>
      <c r="C12" s="657"/>
      <c r="D12" s="657"/>
      <c r="E12" s="657"/>
      <c r="F12" s="657"/>
      <c r="G12" s="657"/>
      <c r="H12" s="657"/>
      <c r="I12" s="657"/>
      <c r="J12" s="657"/>
      <c r="K12" s="657"/>
      <c r="L12" s="657"/>
      <c r="M12" s="657"/>
      <c r="N12" s="657"/>
      <c r="O12" s="657"/>
      <c r="P12" s="657"/>
      <c r="Q12" s="658"/>
      <c r="R12" s="659">
        <v>327920</v>
      </c>
      <c r="S12" s="660"/>
      <c r="T12" s="660"/>
      <c r="U12" s="660"/>
      <c r="V12" s="660"/>
      <c r="W12" s="660"/>
      <c r="X12" s="660"/>
      <c r="Y12" s="661"/>
      <c r="Z12" s="662">
        <v>4.0999999999999996</v>
      </c>
      <c r="AA12" s="662"/>
      <c r="AB12" s="662"/>
      <c r="AC12" s="662"/>
      <c r="AD12" s="663">
        <v>327920</v>
      </c>
      <c r="AE12" s="663"/>
      <c r="AF12" s="663"/>
      <c r="AG12" s="663"/>
      <c r="AH12" s="663"/>
      <c r="AI12" s="663"/>
      <c r="AJ12" s="663"/>
      <c r="AK12" s="663"/>
      <c r="AL12" s="664">
        <v>8.5</v>
      </c>
      <c r="AM12" s="665"/>
      <c r="AN12" s="665"/>
      <c r="AO12" s="666"/>
      <c r="AP12" s="656" t="s">
        <v>245</v>
      </c>
      <c r="AQ12" s="657"/>
      <c r="AR12" s="657"/>
      <c r="AS12" s="657"/>
      <c r="AT12" s="657"/>
      <c r="AU12" s="657"/>
      <c r="AV12" s="657"/>
      <c r="AW12" s="657"/>
      <c r="AX12" s="657"/>
      <c r="AY12" s="657"/>
      <c r="AZ12" s="657"/>
      <c r="BA12" s="657"/>
      <c r="BB12" s="657"/>
      <c r="BC12" s="657"/>
      <c r="BD12" s="657"/>
      <c r="BE12" s="657"/>
      <c r="BF12" s="658"/>
      <c r="BG12" s="659">
        <v>941946</v>
      </c>
      <c r="BH12" s="660"/>
      <c r="BI12" s="660"/>
      <c r="BJ12" s="660"/>
      <c r="BK12" s="660"/>
      <c r="BL12" s="660"/>
      <c r="BM12" s="660"/>
      <c r="BN12" s="661"/>
      <c r="BO12" s="662">
        <v>45.7</v>
      </c>
      <c r="BP12" s="662"/>
      <c r="BQ12" s="662"/>
      <c r="BR12" s="662"/>
      <c r="BS12" s="668" t="s">
        <v>130</v>
      </c>
      <c r="BT12" s="660"/>
      <c r="BU12" s="660"/>
      <c r="BV12" s="660"/>
      <c r="BW12" s="660"/>
      <c r="BX12" s="660"/>
      <c r="BY12" s="660"/>
      <c r="BZ12" s="660"/>
      <c r="CA12" s="660"/>
      <c r="CB12" s="669"/>
      <c r="CD12" s="674" t="s">
        <v>246</v>
      </c>
      <c r="CE12" s="675"/>
      <c r="CF12" s="675"/>
      <c r="CG12" s="675"/>
      <c r="CH12" s="675"/>
      <c r="CI12" s="675"/>
      <c r="CJ12" s="675"/>
      <c r="CK12" s="675"/>
      <c r="CL12" s="675"/>
      <c r="CM12" s="675"/>
      <c r="CN12" s="675"/>
      <c r="CO12" s="675"/>
      <c r="CP12" s="675"/>
      <c r="CQ12" s="676"/>
      <c r="CR12" s="659">
        <v>69710</v>
      </c>
      <c r="CS12" s="660"/>
      <c r="CT12" s="660"/>
      <c r="CU12" s="660"/>
      <c r="CV12" s="660"/>
      <c r="CW12" s="660"/>
      <c r="CX12" s="660"/>
      <c r="CY12" s="661"/>
      <c r="CZ12" s="662">
        <v>0.9</v>
      </c>
      <c r="DA12" s="662"/>
      <c r="DB12" s="662"/>
      <c r="DC12" s="662"/>
      <c r="DD12" s="668" t="s">
        <v>130</v>
      </c>
      <c r="DE12" s="660"/>
      <c r="DF12" s="660"/>
      <c r="DG12" s="660"/>
      <c r="DH12" s="660"/>
      <c r="DI12" s="660"/>
      <c r="DJ12" s="660"/>
      <c r="DK12" s="660"/>
      <c r="DL12" s="660"/>
      <c r="DM12" s="660"/>
      <c r="DN12" s="660"/>
      <c r="DO12" s="660"/>
      <c r="DP12" s="661"/>
      <c r="DQ12" s="668">
        <v>55773</v>
      </c>
      <c r="DR12" s="660"/>
      <c r="DS12" s="660"/>
      <c r="DT12" s="660"/>
      <c r="DU12" s="660"/>
      <c r="DV12" s="660"/>
      <c r="DW12" s="660"/>
      <c r="DX12" s="660"/>
      <c r="DY12" s="660"/>
      <c r="DZ12" s="660"/>
      <c r="EA12" s="660"/>
      <c r="EB12" s="660"/>
      <c r="EC12" s="669"/>
    </row>
    <row r="13" spans="2:143" ht="11.25" customHeight="1">
      <c r="B13" s="656" t="s">
        <v>247</v>
      </c>
      <c r="C13" s="657"/>
      <c r="D13" s="657"/>
      <c r="E13" s="657"/>
      <c r="F13" s="657"/>
      <c r="G13" s="657"/>
      <c r="H13" s="657"/>
      <c r="I13" s="657"/>
      <c r="J13" s="657"/>
      <c r="K13" s="657"/>
      <c r="L13" s="657"/>
      <c r="M13" s="657"/>
      <c r="N13" s="657"/>
      <c r="O13" s="657"/>
      <c r="P13" s="657"/>
      <c r="Q13" s="658"/>
      <c r="R13" s="659">
        <v>17353</v>
      </c>
      <c r="S13" s="660"/>
      <c r="T13" s="660"/>
      <c r="U13" s="660"/>
      <c r="V13" s="660"/>
      <c r="W13" s="660"/>
      <c r="X13" s="660"/>
      <c r="Y13" s="661"/>
      <c r="Z13" s="662">
        <v>0.2</v>
      </c>
      <c r="AA13" s="662"/>
      <c r="AB13" s="662"/>
      <c r="AC13" s="662"/>
      <c r="AD13" s="663">
        <v>17353</v>
      </c>
      <c r="AE13" s="663"/>
      <c r="AF13" s="663"/>
      <c r="AG13" s="663"/>
      <c r="AH13" s="663"/>
      <c r="AI13" s="663"/>
      <c r="AJ13" s="663"/>
      <c r="AK13" s="663"/>
      <c r="AL13" s="664">
        <v>0.4</v>
      </c>
      <c r="AM13" s="665"/>
      <c r="AN13" s="665"/>
      <c r="AO13" s="666"/>
      <c r="AP13" s="656" t="s">
        <v>248</v>
      </c>
      <c r="AQ13" s="657"/>
      <c r="AR13" s="657"/>
      <c r="AS13" s="657"/>
      <c r="AT13" s="657"/>
      <c r="AU13" s="657"/>
      <c r="AV13" s="657"/>
      <c r="AW13" s="657"/>
      <c r="AX13" s="657"/>
      <c r="AY13" s="657"/>
      <c r="AZ13" s="657"/>
      <c r="BA13" s="657"/>
      <c r="BB13" s="657"/>
      <c r="BC13" s="657"/>
      <c r="BD13" s="657"/>
      <c r="BE13" s="657"/>
      <c r="BF13" s="658"/>
      <c r="BG13" s="659">
        <v>939171</v>
      </c>
      <c r="BH13" s="660"/>
      <c r="BI13" s="660"/>
      <c r="BJ13" s="660"/>
      <c r="BK13" s="660"/>
      <c r="BL13" s="660"/>
      <c r="BM13" s="660"/>
      <c r="BN13" s="661"/>
      <c r="BO13" s="662">
        <v>45.6</v>
      </c>
      <c r="BP13" s="662"/>
      <c r="BQ13" s="662"/>
      <c r="BR13" s="662"/>
      <c r="BS13" s="668" t="s">
        <v>130</v>
      </c>
      <c r="BT13" s="660"/>
      <c r="BU13" s="660"/>
      <c r="BV13" s="660"/>
      <c r="BW13" s="660"/>
      <c r="BX13" s="660"/>
      <c r="BY13" s="660"/>
      <c r="BZ13" s="660"/>
      <c r="CA13" s="660"/>
      <c r="CB13" s="669"/>
      <c r="CD13" s="674" t="s">
        <v>249</v>
      </c>
      <c r="CE13" s="675"/>
      <c r="CF13" s="675"/>
      <c r="CG13" s="675"/>
      <c r="CH13" s="675"/>
      <c r="CI13" s="675"/>
      <c r="CJ13" s="675"/>
      <c r="CK13" s="675"/>
      <c r="CL13" s="675"/>
      <c r="CM13" s="675"/>
      <c r="CN13" s="675"/>
      <c r="CO13" s="675"/>
      <c r="CP13" s="675"/>
      <c r="CQ13" s="676"/>
      <c r="CR13" s="659">
        <v>932712</v>
      </c>
      <c r="CS13" s="660"/>
      <c r="CT13" s="660"/>
      <c r="CU13" s="660"/>
      <c r="CV13" s="660"/>
      <c r="CW13" s="660"/>
      <c r="CX13" s="660"/>
      <c r="CY13" s="661"/>
      <c r="CZ13" s="662">
        <v>12</v>
      </c>
      <c r="DA13" s="662"/>
      <c r="DB13" s="662"/>
      <c r="DC13" s="662"/>
      <c r="DD13" s="668">
        <v>345003</v>
      </c>
      <c r="DE13" s="660"/>
      <c r="DF13" s="660"/>
      <c r="DG13" s="660"/>
      <c r="DH13" s="660"/>
      <c r="DI13" s="660"/>
      <c r="DJ13" s="660"/>
      <c r="DK13" s="660"/>
      <c r="DL13" s="660"/>
      <c r="DM13" s="660"/>
      <c r="DN13" s="660"/>
      <c r="DO13" s="660"/>
      <c r="DP13" s="661"/>
      <c r="DQ13" s="668">
        <v>648861</v>
      </c>
      <c r="DR13" s="660"/>
      <c r="DS13" s="660"/>
      <c r="DT13" s="660"/>
      <c r="DU13" s="660"/>
      <c r="DV13" s="660"/>
      <c r="DW13" s="660"/>
      <c r="DX13" s="660"/>
      <c r="DY13" s="660"/>
      <c r="DZ13" s="660"/>
      <c r="EA13" s="660"/>
      <c r="EB13" s="660"/>
      <c r="EC13" s="669"/>
    </row>
    <row r="14" spans="2:143" ht="11.25" customHeight="1">
      <c r="B14" s="656" t="s">
        <v>250</v>
      </c>
      <c r="C14" s="657"/>
      <c r="D14" s="657"/>
      <c r="E14" s="657"/>
      <c r="F14" s="657"/>
      <c r="G14" s="657"/>
      <c r="H14" s="657"/>
      <c r="I14" s="657"/>
      <c r="J14" s="657"/>
      <c r="K14" s="657"/>
      <c r="L14" s="657"/>
      <c r="M14" s="657"/>
      <c r="N14" s="657"/>
      <c r="O14" s="657"/>
      <c r="P14" s="657"/>
      <c r="Q14" s="658"/>
      <c r="R14" s="659" t="s">
        <v>130</v>
      </c>
      <c r="S14" s="660"/>
      <c r="T14" s="660"/>
      <c r="U14" s="660"/>
      <c r="V14" s="660"/>
      <c r="W14" s="660"/>
      <c r="X14" s="660"/>
      <c r="Y14" s="661"/>
      <c r="Z14" s="662" t="s">
        <v>236</v>
      </c>
      <c r="AA14" s="662"/>
      <c r="AB14" s="662"/>
      <c r="AC14" s="662"/>
      <c r="AD14" s="663" t="s">
        <v>130</v>
      </c>
      <c r="AE14" s="663"/>
      <c r="AF14" s="663"/>
      <c r="AG14" s="663"/>
      <c r="AH14" s="663"/>
      <c r="AI14" s="663"/>
      <c r="AJ14" s="663"/>
      <c r="AK14" s="663"/>
      <c r="AL14" s="664" t="s">
        <v>130</v>
      </c>
      <c r="AM14" s="665"/>
      <c r="AN14" s="665"/>
      <c r="AO14" s="666"/>
      <c r="AP14" s="656" t="s">
        <v>251</v>
      </c>
      <c r="AQ14" s="657"/>
      <c r="AR14" s="657"/>
      <c r="AS14" s="657"/>
      <c r="AT14" s="657"/>
      <c r="AU14" s="657"/>
      <c r="AV14" s="657"/>
      <c r="AW14" s="657"/>
      <c r="AX14" s="657"/>
      <c r="AY14" s="657"/>
      <c r="AZ14" s="657"/>
      <c r="BA14" s="657"/>
      <c r="BB14" s="657"/>
      <c r="BC14" s="657"/>
      <c r="BD14" s="657"/>
      <c r="BE14" s="657"/>
      <c r="BF14" s="658"/>
      <c r="BG14" s="659">
        <v>54687</v>
      </c>
      <c r="BH14" s="660"/>
      <c r="BI14" s="660"/>
      <c r="BJ14" s="660"/>
      <c r="BK14" s="660"/>
      <c r="BL14" s="660"/>
      <c r="BM14" s="660"/>
      <c r="BN14" s="661"/>
      <c r="BO14" s="662">
        <v>2.7</v>
      </c>
      <c r="BP14" s="662"/>
      <c r="BQ14" s="662"/>
      <c r="BR14" s="662"/>
      <c r="BS14" s="668" t="s">
        <v>130</v>
      </c>
      <c r="BT14" s="660"/>
      <c r="BU14" s="660"/>
      <c r="BV14" s="660"/>
      <c r="BW14" s="660"/>
      <c r="BX14" s="660"/>
      <c r="BY14" s="660"/>
      <c r="BZ14" s="660"/>
      <c r="CA14" s="660"/>
      <c r="CB14" s="669"/>
      <c r="CD14" s="674" t="s">
        <v>252</v>
      </c>
      <c r="CE14" s="675"/>
      <c r="CF14" s="675"/>
      <c r="CG14" s="675"/>
      <c r="CH14" s="675"/>
      <c r="CI14" s="675"/>
      <c r="CJ14" s="675"/>
      <c r="CK14" s="675"/>
      <c r="CL14" s="675"/>
      <c r="CM14" s="675"/>
      <c r="CN14" s="675"/>
      <c r="CO14" s="675"/>
      <c r="CP14" s="675"/>
      <c r="CQ14" s="676"/>
      <c r="CR14" s="659">
        <v>262087</v>
      </c>
      <c r="CS14" s="660"/>
      <c r="CT14" s="660"/>
      <c r="CU14" s="660"/>
      <c r="CV14" s="660"/>
      <c r="CW14" s="660"/>
      <c r="CX14" s="660"/>
      <c r="CY14" s="661"/>
      <c r="CZ14" s="662">
        <v>3.4</v>
      </c>
      <c r="DA14" s="662"/>
      <c r="DB14" s="662"/>
      <c r="DC14" s="662"/>
      <c r="DD14" s="668">
        <v>2950</v>
      </c>
      <c r="DE14" s="660"/>
      <c r="DF14" s="660"/>
      <c r="DG14" s="660"/>
      <c r="DH14" s="660"/>
      <c r="DI14" s="660"/>
      <c r="DJ14" s="660"/>
      <c r="DK14" s="660"/>
      <c r="DL14" s="660"/>
      <c r="DM14" s="660"/>
      <c r="DN14" s="660"/>
      <c r="DO14" s="660"/>
      <c r="DP14" s="661"/>
      <c r="DQ14" s="668">
        <v>258795</v>
      </c>
      <c r="DR14" s="660"/>
      <c r="DS14" s="660"/>
      <c r="DT14" s="660"/>
      <c r="DU14" s="660"/>
      <c r="DV14" s="660"/>
      <c r="DW14" s="660"/>
      <c r="DX14" s="660"/>
      <c r="DY14" s="660"/>
      <c r="DZ14" s="660"/>
      <c r="EA14" s="660"/>
      <c r="EB14" s="660"/>
      <c r="EC14" s="669"/>
    </row>
    <row r="15" spans="2:143" ht="11.25" customHeight="1">
      <c r="B15" s="656" t="s">
        <v>253</v>
      </c>
      <c r="C15" s="657"/>
      <c r="D15" s="657"/>
      <c r="E15" s="657"/>
      <c r="F15" s="657"/>
      <c r="G15" s="657"/>
      <c r="H15" s="657"/>
      <c r="I15" s="657"/>
      <c r="J15" s="657"/>
      <c r="K15" s="657"/>
      <c r="L15" s="657"/>
      <c r="M15" s="657"/>
      <c r="N15" s="657"/>
      <c r="O15" s="657"/>
      <c r="P15" s="657"/>
      <c r="Q15" s="658"/>
      <c r="R15" s="659">
        <v>24779</v>
      </c>
      <c r="S15" s="660"/>
      <c r="T15" s="660"/>
      <c r="U15" s="660"/>
      <c r="V15" s="660"/>
      <c r="W15" s="660"/>
      <c r="X15" s="660"/>
      <c r="Y15" s="661"/>
      <c r="Z15" s="662">
        <v>0.3</v>
      </c>
      <c r="AA15" s="662"/>
      <c r="AB15" s="662"/>
      <c r="AC15" s="662"/>
      <c r="AD15" s="663">
        <v>24779</v>
      </c>
      <c r="AE15" s="663"/>
      <c r="AF15" s="663"/>
      <c r="AG15" s="663"/>
      <c r="AH15" s="663"/>
      <c r="AI15" s="663"/>
      <c r="AJ15" s="663"/>
      <c r="AK15" s="663"/>
      <c r="AL15" s="664">
        <v>0.6</v>
      </c>
      <c r="AM15" s="665"/>
      <c r="AN15" s="665"/>
      <c r="AO15" s="666"/>
      <c r="AP15" s="656" t="s">
        <v>254</v>
      </c>
      <c r="AQ15" s="657"/>
      <c r="AR15" s="657"/>
      <c r="AS15" s="657"/>
      <c r="AT15" s="657"/>
      <c r="AU15" s="657"/>
      <c r="AV15" s="657"/>
      <c r="AW15" s="657"/>
      <c r="AX15" s="657"/>
      <c r="AY15" s="657"/>
      <c r="AZ15" s="657"/>
      <c r="BA15" s="657"/>
      <c r="BB15" s="657"/>
      <c r="BC15" s="657"/>
      <c r="BD15" s="657"/>
      <c r="BE15" s="657"/>
      <c r="BF15" s="658"/>
      <c r="BG15" s="659">
        <v>134868</v>
      </c>
      <c r="BH15" s="660"/>
      <c r="BI15" s="660"/>
      <c r="BJ15" s="660"/>
      <c r="BK15" s="660"/>
      <c r="BL15" s="660"/>
      <c r="BM15" s="660"/>
      <c r="BN15" s="661"/>
      <c r="BO15" s="662">
        <v>6.5</v>
      </c>
      <c r="BP15" s="662"/>
      <c r="BQ15" s="662"/>
      <c r="BR15" s="662"/>
      <c r="BS15" s="668" t="s">
        <v>236</v>
      </c>
      <c r="BT15" s="660"/>
      <c r="BU15" s="660"/>
      <c r="BV15" s="660"/>
      <c r="BW15" s="660"/>
      <c r="BX15" s="660"/>
      <c r="BY15" s="660"/>
      <c r="BZ15" s="660"/>
      <c r="CA15" s="660"/>
      <c r="CB15" s="669"/>
      <c r="CD15" s="674" t="s">
        <v>255</v>
      </c>
      <c r="CE15" s="675"/>
      <c r="CF15" s="675"/>
      <c r="CG15" s="675"/>
      <c r="CH15" s="675"/>
      <c r="CI15" s="675"/>
      <c r="CJ15" s="675"/>
      <c r="CK15" s="675"/>
      <c r="CL15" s="675"/>
      <c r="CM15" s="675"/>
      <c r="CN15" s="675"/>
      <c r="CO15" s="675"/>
      <c r="CP15" s="675"/>
      <c r="CQ15" s="676"/>
      <c r="CR15" s="659">
        <v>1211992</v>
      </c>
      <c r="CS15" s="660"/>
      <c r="CT15" s="660"/>
      <c r="CU15" s="660"/>
      <c r="CV15" s="660"/>
      <c r="CW15" s="660"/>
      <c r="CX15" s="660"/>
      <c r="CY15" s="661"/>
      <c r="CZ15" s="662">
        <v>15.6</v>
      </c>
      <c r="DA15" s="662"/>
      <c r="DB15" s="662"/>
      <c r="DC15" s="662"/>
      <c r="DD15" s="668">
        <v>561747</v>
      </c>
      <c r="DE15" s="660"/>
      <c r="DF15" s="660"/>
      <c r="DG15" s="660"/>
      <c r="DH15" s="660"/>
      <c r="DI15" s="660"/>
      <c r="DJ15" s="660"/>
      <c r="DK15" s="660"/>
      <c r="DL15" s="660"/>
      <c r="DM15" s="660"/>
      <c r="DN15" s="660"/>
      <c r="DO15" s="660"/>
      <c r="DP15" s="661"/>
      <c r="DQ15" s="668">
        <v>592341</v>
      </c>
      <c r="DR15" s="660"/>
      <c r="DS15" s="660"/>
      <c r="DT15" s="660"/>
      <c r="DU15" s="660"/>
      <c r="DV15" s="660"/>
      <c r="DW15" s="660"/>
      <c r="DX15" s="660"/>
      <c r="DY15" s="660"/>
      <c r="DZ15" s="660"/>
      <c r="EA15" s="660"/>
      <c r="EB15" s="660"/>
      <c r="EC15" s="669"/>
    </row>
    <row r="16" spans="2:143" ht="11.25" customHeight="1">
      <c r="B16" s="656" t="s">
        <v>256</v>
      </c>
      <c r="C16" s="657"/>
      <c r="D16" s="657"/>
      <c r="E16" s="657"/>
      <c r="F16" s="657"/>
      <c r="G16" s="657"/>
      <c r="H16" s="657"/>
      <c r="I16" s="657"/>
      <c r="J16" s="657"/>
      <c r="K16" s="657"/>
      <c r="L16" s="657"/>
      <c r="M16" s="657"/>
      <c r="N16" s="657"/>
      <c r="O16" s="657"/>
      <c r="P16" s="657"/>
      <c r="Q16" s="658"/>
      <c r="R16" s="659" t="s">
        <v>130</v>
      </c>
      <c r="S16" s="660"/>
      <c r="T16" s="660"/>
      <c r="U16" s="660"/>
      <c r="V16" s="660"/>
      <c r="W16" s="660"/>
      <c r="X16" s="660"/>
      <c r="Y16" s="661"/>
      <c r="Z16" s="662" t="s">
        <v>130</v>
      </c>
      <c r="AA16" s="662"/>
      <c r="AB16" s="662"/>
      <c r="AC16" s="662"/>
      <c r="AD16" s="663" t="s">
        <v>130</v>
      </c>
      <c r="AE16" s="663"/>
      <c r="AF16" s="663"/>
      <c r="AG16" s="663"/>
      <c r="AH16" s="663"/>
      <c r="AI16" s="663"/>
      <c r="AJ16" s="663"/>
      <c r="AK16" s="663"/>
      <c r="AL16" s="664" t="s">
        <v>130</v>
      </c>
      <c r="AM16" s="665"/>
      <c r="AN16" s="665"/>
      <c r="AO16" s="666"/>
      <c r="AP16" s="656" t="s">
        <v>257</v>
      </c>
      <c r="AQ16" s="657"/>
      <c r="AR16" s="657"/>
      <c r="AS16" s="657"/>
      <c r="AT16" s="657"/>
      <c r="AU16" s="657"/>
      <c r="AV16" s="657"/>
      <c r="AW16" s="657"/>
      <c r="AX16" s="657"/>
      <c r="AY16" s="657"/>
      <c r="AZ16" s="657"/>
      <c r="BA16" s="657"/>
      <c r="BB16" s="657"/>
      <c r="BC16" s="657"/>
      <c r="BD16" s="657"/>
      <c r="BE16" s="657"/>
      <c r="BF16" s="658"/>
      <c r="BG16" s="659" t="s">
        <v>236</v>
      </c>
      <c r="BH16" s="660"/>
      <c r="BI16" s="660"/>
      <c r="BJ16" s="660"/>
      <c r="BK16" s="660"/>
      <c r="BL16" s="660"/>
      <c r="BM16" s="660"/>
      <c r="BN16" s="661"/>
      <c r="BO16" s="662" t="s">
        <v>130</v>
      </c>
      <c r="BP16" s="662"/>
      <c r="BQ16" s="662"/>
      <c r="BR16" s="662"/>
      <c r="BS16" s="668" t="s">
        <v>236</v>
      </c>
      <c r="BT16" s="660"/>
      <c r="BU16" s="660"/>
      <c r="BV16" s="660"/>
      <c r="BW16" s="660"/>
      <c r="BX16" s="660"/>
      <c r="BY16" s="660"/>
      <c r="BZ16" s="660"/>
      <c r="CA16" s="660"/>
      <c r="CB16" s="669"/>
      <c r="CD16" s="674" t="s">
        <v>258</v>
      </c>
      <c r="CE16" s="675"/>
      <c r="CF16" s="675"/>
      <c r="CG16" s="675"/>
      <c r="CH16" s="675"/>
      <c r="CI16" s="675"/>
      <c r="CJ16" s="675"/>
      <c r="CK16" s="675"/>
      <c r="CL16" s="675"/>
      <c r="CM16" s="675"/>
      <c r="CN16" s="675"/>
      <c r="CO16" s="675"/>
      <c r="CP16" s="675"/>
      <c r="CQ16" s="676"/>
      <c r="CR16" s="659" t="s">
        <v>130</v>
      </c>
      <c r="CS16" s="660"/>
      <c r="CT16" s="660"/>
      <c r="CU16" s="660"/>
      <c r="CV16" s="660"/>
      <c r="CW16" s="660"/>
      <c r="CX16" s="660"/>
      <c r="CY16" s="661"/>
      <c r="CZ16" s="662" t="s">
        <v>130</v>
      </c>
      <c r="DA16" s="662"/>
      <c r="DB16" s="662"/>
      <c r="DC16" s="662"/>
      <c r="DD16" s="668" t="s">
        <v>130</v>
      </c>
      <c r="DE16" s="660"/>
      <c r="DF16" s="660"/>
      <c r="DG16" s="660"/>
      <c r="DH16" s="660"/>
      <c r="DI16" s="660"/>
      <c r="DJ16" s="660"/>
      <c r="DK16" s="660"/>
      <c r="DL16" s="660"/>
      <c r="DM16" s="660"/>
      <c r="DN16" s="660"/>
      <c r="DO16" s="660"/>
      <c r="DP16" s="661"/>
      <c r="DQ16" s="668" t="s">
        <v>130</v>
      </c>
      <c r="DR16" s="660"/>
      <c r="DS16" s="660"/>
      <c r="DT16" s="660"/>
      <c r="DU16" s="660"/>
      <c r="DV16" s="660"/>
      <c r="DW16" s="660"/>
      <c r="DX16" s="660"/>
      <c r="DY16" s="660"/>
      <c r="DZ16" s="660"/>
      <c r="EA16" s="660"/>
      <c r="EB16" s="660"/>
      <c r="EC16" s="669"/>
    </row>
    <row r="17" spans="2:133" ht="11.25" customHeight="1">
      <c r="B17" s="656" t="s">
        <v>259</v>
      </c>
      <c r="C17" s="657"/>
      <c r="D17" s="657"/>
      <c r="E17" s="657"/>
      <c r="F17" s="657"/>
      <c r="G17" s="657"/>
      <c r="H17" s="657"/>
      <c r="I17" s="657"/>
      <c r="J17" s="657"/>
      <c r="K17" s="657"/>
      <c r="L17" s="657"/>
      <c r="M17" s="657"/>
      <c r="N17" s="657"/>
      <c r="O17" s="657"/>
      <c r="P17" s="657"/>
      <c r="Q17" s="658"/>
      <c r="R17" s="659">
        <v>13054</v>
      </c>
      <c r="S17" s="660"/>
      <c r="T17" s="660"/>
      <c r="U17" s="660"/>
      <c r="V17" s="660"/>
      <c r="W17" s="660"/>
      <c r="X17" s="660"/>
      <c r="Y17" s="661"/>
      <c r="Z17" s="662">
        <v>0.2</v>
      </c>
      <c r="AA17" s="662"/>
      <c r="AB17" s="662"/>
      <c r="AC17" s="662"/>
      <c r="AD17" s="663">
        <v>13054</v>
      </c>
      <c r="AE17" s="663"/>
      <c r="AF17" s="663"/>
      <c r="AG17" s="663"/>
      <c r="AH17" s="663"/>
      <c r="AI17" s="663"/>
      <c r="AJ17" s="663"/>
      <c r="AK17" s="663"/>
      <c r="AL17" s="664">
        <v>0.3</v>
      </c>
      <c r="AM17" s="665"/>
      <c r="AN17" s="665"/>
      <c r="AO17" s="666"/>
      <c r="AP17" s="656" t="s">
        <v>260</v>
      </c>
      <c r="AQ17" s="657"/>
      <c r="AR17" s="657"/>
      <c r="AS17" s="657"/>
      <c r="AT17" s="657"/>
      <c r="AU17" s="657"/>
      <c r="AV17" s="657"/>
      <c r="AW17" s="657"/>
      <c r="AX17" s="657"/>
      <c r="AY17" s="657"/>
      <c r="AZ17" s="657"/>
      <c r="BA17" s="657"/>
      <c r="BB17" s="657"/>
      <c r="BC17" s="657"/>
      <c r="BD17" s="657"/>
      <c r="BE17" s="657"/>
      <c r="BF17" s="658"/>
      <c r="BG17" s="659" t="s">
        <v>236</v>
      </c>
      <c r="BH17" s="660"/>
      <c r="BI17" s="660"/>
      <c r="BJ17" s="660"/>
      <c r="BK17" s="660"/>
      <c r="BL17" s="660"/>
      <c r="BM17" s="660"/>
      <c r="BN17" s="661"/>
      <c r="BO17" s="662" t="s">
        <v>167</v>
      </c>
      <c r="BP17" s="662"/>
      <c r="BQ17" s="662"/>
      <c r="BR17" s="662"/>
      <c r="BS17" s="668" t="s">
        <v>130</v>
      </c>
      <c r="BT17" s="660"/>
      <c r="BU17" s="660"/>
      <c r="BV17" s="660"/>
      <c r="BW17" s="660"/>
      <c r="BX17" s="660"/>
      <c r="BY17" s="660"/>
      <c r="BZ17" s="660"/>
      <c r="CA17" s="660"/>
      <c r="CB17" s="669"/>
      <c r="CD17" s="674" t="s">
        <v>261</v>
      </c>
      <c r="CE17" s="675"/>
      <c r="CF17" s="675"/>
      <c r="CG17" s="675"/>
      <c r="CH17" s="675"/>
      <c r="CI17" s="675"/>
      <c r="CJ17" s="675"/>
      <c r="CK17" s="675"/>
      <c r="CL17" s="675"/>
      <c r="CM17" s="675"/>
      <c r="CN17" s="675"/>
      <c r="CO17" s="675"/>
      <c r="CP17" s="675"/>
      <c r="CQ17" s="676"/>
      <c r="CR17" s="659">
        <v>544545</v>
      </c>
      <c r="CS17" s="660"/>
      <c r="CT17" s="660"/>
      <c r="CU17" s="660"/>
      <c r="CV17" s="660"/>
      <c r="CW17" s="660"/>
      <c r="CX17" s="660"/>
      <c r="CY17" s="661"/>
      <c r="CZ17" s="662">
        <v>7</v>
      </c>
      <c r="DA17" s="662"/>
      <c r="DB17" s="662"/>
      <c r="DC17" s="662"/>
      <c r="DD17" s="668" t="s">
        <v>236</v>
      </c>
      <c r="DE17" s="660"/>
      <c r="DF17" s="660"/>
      <c r="DG17" s="660"/>
      <c r="DH17" s="660"/>
      <c r="DI17" s="660"/>
      <c r="DJ17" s="660"/>
      <c r="DK17" s="660"/>
      <c r="DL17" s="660"/>
      <c r="DM17" s="660"/>
      <c r="DN17" s="660"/>
      <c r="DO17" s="660"/>
      <c r="DP17" s="661"/>
      <c r="DQ17" s="668">
        <v>520583</v>
      </c>
      <c r="DR17" s="660"/>
      <c r="DS17" s="660"/>
      <c r="DT17" s="660"/>
      <c r="DU17" s="660"/>
      <c r="DV17" s="660"/>
      <c r="DW17" s="660"/>
      <c r="DX17" s="660"/>
      <c r="DY17" s="660"/>
      <c r="DZ17" s="660"/>
      <c r="EA17" s="660"/>
      <c r="EB17" s="660"/>
      <c r="EC17" s="669"/>
    </row>
    <row r="18" spans="2:133" ht="11.25" customHeight="1">
      <c r="B18" s="656" t="s">
        <v>262</v>
      </c>
      <c r="C18" s="657"/>
      <c r="D18" s="657"/>
      <c r="E18" s="657"/>
      <c r="F18" s="657"/>
      <c r="G18" s="657"/>
      <c r="H18" s="657"/>
      <c r="I18" s="657"/>
      <c r="J18" s="657"/>
      <c r="K18" s="657"/>
      <c r="L18" s="657"/>
      <c r="M18" s="657"/>
      <c r="N18" s="657"/>
      <c r="O18" s="657"/>
      <c r="P18" s="657"/>
      <c r="Q18" s="658"/>
      <c r="R18" s="659">
        <v>1464996</v>
      </c>
      <c r="S18" s="660"/>
      <c r="T18" s="660"/>
      <c r="U18" s="660"/>
      <c r="V18" s="660"/>
      <c r="W18" s="660"/>
      <c r="X18" s="660"/>
      <c r="Y18" s="661"/>
      <c r="Z18" s="662">
        <v>18.399999999999999</v>
      </c>
      <c r="AA18" s="662"/>
      <c r="AB18" s="662"/>
      <c r="AC18" s="662"/>
      <c r="AD18" s="663">
        <v>1305677</v>
      </c>
      <c r="AE18" s="663"/>
      <c r="AF18" s="663"/>
      <c r="AG18" s="663"/>
      <c r="AH18" s="663"/>
      <c r="AI18" s="663"/>
      <c r="AJ18" s="663"/>
      <c r="AK18" s="663"/>
      <c r="AL18" s="664">
        <v>33.799999999999997</v>
      </c>
      <c r="AM18" s="665"/>
      <c r="AN18" s="665"/>
      <c r="AO18" s="666"/>
      <c r="AP18" s="656" t="s">
        <v>263</v>
      </c>
      <c r="AQ18" s="657"/>
      <c r="AR18" s="657"/>
      <c r="AS18" s="657"/>
      <c r="AT18" s="657"/>
      <c r="AU18" s="657"/>
      <c r="AV18" s="657"/>
      <c r="AW18" s="657"/>
      <c r="AX18" s="657"/>
      <c r="AY18" s="657"/>
      <c r="AZ18" s="657"/>
      <c r="BA18" s="657"/>
      <c r="BB18" s="657"/>
      <c r="BC18" s="657"/>
      <c r="BD18" s="657"/>
      <c r="BE18" s="657"/>
      <c r="BF18" s="658"/>
      <c r="BG18" s="659" t="s">
        <v>167</v>
      </c>
      <c r="BH18" s="660"/>
      <c r="BI18" s="660"/>
      <c r="BJ18" s="660"/>
      <c r="BK18" s="660"/>
      <c r="BL18" s="660"/>
      <c r="BM18" s="660"/>
      <c r="BN18" s="661"/>
      <c r="BO18" s="662" t="s">
        <v>130</v>
      </c>
      <c r="BP18" s="662"/>
      <c r="BQ18" s="662"/>
      <c r="BR18" s="662"/>
      <c r="BS18" s="668" t="s">
        <v>167</v>
      </c>
      <c r="BT18" s="660"/>
      <c r="BU18" s="660"/>
      <c r="BV18" s="660"/>
      <c r="BW18" s="660"/>
      <c r="BX18" s="660"/>
      <c r="BY18" s="660"/>
      <c r="BZ18" s="660"/>
      <c r="CA18" s="660"/>
      <c r="CB18" s="669"/>
      <c r="CD18" s="674" t="s">
        <v>264</v>
      </c>
      <c r="CE18" s="675"/>
      <c r="CF18" s="675"/>
      <c r="CG18" s="675"/>
      <c r="CH18" s="675"/>
      <c r="CI18" s="675"/>
      <c r="CJ18" s="675"/>
      <c r="CK18" s="675"/>
      <c r="CL18" s="675"/>
      <c r="CM18" s="675"/>
      <c r="CN18" s="675"/>
      <c r="CO18" s="675"/>
      <c r="CP18" s="675"/>
      <c r="CQ18" s="676"/>
      <c r="CR18" s="659" t="s">
        <v>130</v>
      </c>
      <c r="CS18" s="660"/>
      <c r="CT18" s="660"/>
      <c r="CU18" s="660"/>
      <c r="CV18" s="660"/>
      <c r="CW18" s="660"/>
      <c r="CX18" s="660"/>
      <c r="CY18" s="661"/>
      <c r="CZ18" s="662" t="s">
        <v>167</v>
      </c>
      <c r="DA18" s="662"/>
      <c r="DB18" s="662"/>
      <c r="DC18" s="662"/>
      <c r="DD18" s="668" t="s">
        <v>236</v>
      </c>
      <c r="DE18" s="660"/>
      <c r="DF18" s="660"/>
      <c r="DG18" s="660"/>
      <c r="DH18" s="660"/>
      <c r="DI18" s="660"/>
      <c r="DJ18" s="660"/>
      <c r="DK18" s="660"/>
      <c r="DL18" s="660"/>
      <c r="DM18" s="660"/>
      <c r="DN18" s="660"/>
      <c r="DO18" s="660"/>
      <c r="DP18" s="661"/>
      <c r="DQ18" s="668" t="s">
        <v>130</v>
      </c>
      <c r="DR18" s="660"/>
      <c r="DS18" s="660"/>
      <c r="DT18" s="660"/>
      <c r="DU18" s="660"/>
      <c r="DV18" s="660"/>
      <c r="DW18" s="660"/>
      <c r="DX18" s="660"/>
      <c r="DY18" s="660"/>
      <c r="DZ18" s="660"/>
      <c r="EA18" s="660"/>
      <c r="EB18" s="660"/>
      <c r="EC18" s="669"/>
    </row>
    <row r="19" spans="2:133" ht="11.25" customHeight="1">
      <c r="B19" s="656" t="s">
        <v>265</v>
      </c>
      <c r="C19" s="657"/>
      <c r="D19" s="657"/>
      <c r="E19" s="657"/>
      <c r="F19" s="657"/>
      <c r="G19" s="657"/>
      <c r="H19" s="657"/>
      <c r="I19" s="657"/>
      <c r="J19" s="657"/>
      <c r="K19" s="657"/>
      <c r="L19" s="657"/>
      <c r="M19" s="657"/>
      <c r="N19" s="657"/>
      <c r="O19" s="657"/>
      <c r="P19" s="657"/>
      <c r="Q19" s="658"/>
      <c r="R19" s="659">
        <v>1305677</v>
      </c>
      <c r="S19" s="660"/>
      <c r="T19" s="660"/>
      <c r="U19" s="660"/>
      <c r="V19" s="660"/>
      <c r="W19" s="660"/>
      <c r="X19" s="660"/>
      <c r="Y19" s="661"/>
      <c r="Z19" s="662">
        <v>16.399999999999999</v>
      </c>
      <c r="AA19" s="662"/>
      <c r="AB19" s="662"/>
      <c r="AC19" s="662"/>
      <c r="AD19" s="663">
        <v>1305677</v>
      </c>
      <c r="AE19" s="663"/>
      <c r="AF19" s="663"/>
      <c r="AG19" s="663"/>
      <c r="AH19" s="663"/>
      <c r="AI19" s="663"/>
      <c r="AJ19" s="663"/>
      <c r="AK19" s="663"/>
      <c r="AL19" s="664">
        <v>33.799999999999997</v>
      </c>
      <c r="AM19" s="665"/>
      <c r="AN19" s="665"/>
      <c r="AO19" s="666"/>
      <c r="AP19" s="656" t="s">
        <v>266</v>
      </c>
      <c r="AQ19" s="657"/>
      <c r="AR19" s="657"/>
      <c r="AS19" s="657"/>
      <c r="AT19" s="657"/>
      <c r="AU19" s="657"/>
      <c r="AV19" s="657"/>
      <c r="AW19" s="657"/>
      <c r="AX19" s="657"/>
      <c r="AY19" s="657"/>
      <c r="AZ19" s="657"/>
      <c r="BA19" s="657"/>
      <c r="BB19" s="657"/>
      <c r="BC19" s="657"/>
      <c r="BD19" s="657"/>
      <c r="BE19" s="657"/>
      <c r="BF19" s="658"/>
      <c r="BG19" s="659" t="s">
        <v>167</v>
      </c>
      <c r="BH19" s="660"/>
      <c r="BI19" s="660"/>
      <c r="BJ19" s="660"/>
      <c r="BK19" s="660"/>
      <c r="BL19" s="660"/>
      <c r="BM19" s="660"/>
      <c r="BN19" s="661"/>
      <c r="BO19" s="662" t="s">
        <v>236</v>
      </c>
      <c r="BP19" s="662"/>
      <c r="BQ19" s="662"/>
      <c r="BR19" s="662"/>
      <c r="BS19" s="668" t="s">
        <v>167</v>
      </c>
      <c r="BT19" s="660"/>
      <c r="BU19" s="660"/>
      <c r="BV19" s="660"/>
      <c r="BW19" s="660"/>
      <c r="BX19" s="660"/>
      <c r="BY19" s="660"/>
      <c r="BZ19" s="660"/>
      <c r="CA19" s="660"/>
      <c r="CB19" s="669"/>
      <c r="CD19" s="674" t="s">
        <v>267</v>
      </c>
      <c r="CE19" s="675"/>
      <c r="CF19" s="675"/>
      <c r="CG19" s="675"/>
      <c r="CH19" s="675"/>
      <c r="CI19" s="675"/>
      <c r="CJ19" s="675"/>
      <c r="CK19" s="675"/>
      <c r="CL19" s="675"/>
      <c r="CM19" s="675"/>
      <c r="CN19" s="675"/>
      <c r="CO19" s="675"/>
      <c r="CP19" s="675"/>
      <c r="CQ19" s="676"/>
      <c r="CR19" s="659" t="s">
        <v>167</v>
      </c>
      <c r="CS19" s="660"/>
      <c r="CT19" s="660"/>
      <c r="CU19" s="660"/>
      <c r="CV19" s="660"/>
      <c r="CW19" s="660"/>
      <c r="CX19" s="660"/>
      <c r="CY19" s="661"/>
      <c r="CZ19" s="662" t="s">
        <v>167</v>
      </c>
      <c r="DA19" s="662"/>
      <c r="DB19" s="662"/>
      <c r="DC19" s="662"/>
      <c r="DD19" s="668" t="s">
        <v>167</v>
      </c>
      <c r="DE19" s="660"/>
      <c r="DF19" s="660"/>
      <c r="DG19" s="660"/>
      <c r="DH19" s="660"/>
      <c r="DI19" s="660"/>
      <c r="DJ19" s="660"/>
      <c r="DK19" s="660"/>
      <c r="DL19" s="660"/>
      <c r="DM19" s="660"/>
      <c r="DN19" s="660"/>
      <c r="DO19" s="660"/>
      <c r="DP19" s="661"/>
      <c r="DQ19" s="668" t="s">
        <v>167</v>
      </c>
      <c r="DR19" s="660"/>
      <c r="DS19" s="660"/>
      <c r="DT19" s="660"/>
      <c r="DU19" s="660"/>
      <c r="DV19" s="660"/>
      <c r="DW19" s="660"/>
      <c r="DX19" s="660"/>
      <c r="DY19" s="660"/>
      <c r="DZ19" s="660"/>
      <c r="EA19" s="660"/>
      <c r="EB19" s="660"/>
      <c r="EC19" s="669"/>
    </row>
    <row r="20" spans="2:133" ht="11.25" customHeight="1">
      <c r="B20" s="656" t="s">
        <v>268</v>
      </c>
      <c r="C20" s="657"/>
      <c r="D20" s="657"/>
      <c r="E20" s="657"/>
      <c r="F20" s="657"/>
      <c r="G20" s="657"/>
      <c r="H20" s="657"/>
      <c r="I20" s="657"/>
      <c r="J20" s="657"/>
      <c r="K20" s="657"/>
      <c r="L20" s="657"/>
      <c r="M20" s="657"/>
      <c r="N20" s="657"/>
      <c r="O20" s="657"/>
      <c r="P20" s="657"/>
      <c r="Q20" s="658"/>
      <c r="R20" s="659">
        <v>159319</v>
      </c>
      <c r="S20" s="660"/>
      <c r="T20" s="660"/>
      <c r="U20" s="660"/>
      <c r="V20" s="660"/>
      <c r="W20" s="660"/>
      <c r="X20" s="660"/>
      <c r="Y20" s="661"/>
      <c r="Z20" s="662">
        <v>2</v>
      </c>
      <c r="AA20" s="662"/>
      <c r="AB20" s="662"/>
      <c r="AC20" s="662"/>
      <c r="AD20" s="663" t="s">
        <v>130</v>
      </c>
      <c r="AE20" s="663"/>
      <c r="AF20" s="663"/>
      <c r="AG20" s="663"/>
      <c r="AH20" s="663"/>
      <c r="AI20" s="663"/>
      <c r="AJ20" s="663"/>
      <c r="AK20" s="663"/>
      <c r="AL20" s="664" t="s">
        <v>167</v>
      </c>
      <c r="AM20" s="665"/>
      <c r="AN20" s="665"/>
      <c r="AO20" s="666"/>
      <c r="AP20" s="656" t="s">
        <v>269</v>
      </c>
      <c r="AQ20" s="657"/>
      <c r="AR20" s="657"/>
      <c r="AS20" s="657"/>
      <c r="AT20" s="657"/>
      <c r="AU20" s="657"/>
      <c r="AV20" s="657"/>
      <c r="AW20" s="657"/>
      <c r="AX20" s="657"/>
      <c r="AY20" s="657"/>
      <c r="AZ20" s="657"/>
      <c r="BA20" s="657"/>
      <c r="BB20" s="657"/>
      <c r="BC20" s="657"/>
      <c r="BD20" s="657"/>
      <c r="BE20" s="657"/>
      <c r="BF20" s="658"/>
      <c r="BG20" s="659" t="s">
        <v>130</v>
      </c>
      <c r="BH20" s="660"/>
      <c r="BI20" s="660"/>
      <c r="BJ20" s="660"/>
      <c r="BK20" s="660"/>
      <c r="BL20" s="660"/>
      <c r="BM20" s="660"/>
      <c r="BN20" s="661"/>
      <c r="BO20" s="662" t="s">
        <v>236</v>
      </c>
      <c r="BP20" s="662"/>
      <c r="BQ20" s="662"/>
      <c r="BR20" s="662"/>
      <c r="BS20" s="668" t="s">
        <v>167</v>
      </c>
      <c r="BT20" s="660"/>
      <c r="BU20" s="660"/>
      <c r="BV20" s="660"/>
      <c r="BW20" s="660"/>
      <c r="BX20" s="660"/>
      <c r="BY20" s="660"/>
      <c r="BZ20" s="660"/>
      <c r="CA20" s="660"/>
      <c r="CB20" s="669"/>
      <c r="CD20" s="674" t="s">
        <v>270</v>
      </c>
      <c r="CE20" s="675"/>
      <c r="CF20" s="675"/>
      <c r="CG20" s="675"/>
      <c r="CH20" s="675"/>
      <c r="CI20" s="675"/>
      <c r="CJ20" s="675"/>
      <c r="CK20" s="675"/>
      <c r="CL20" s="675"/>
      <c r="CM20" s="675"/>
      <c r="CN20" s="675"/>
      <c r="CO20" s="675"/>
      <c r="CP20" s="675"/>
      <c r="CQ20" s="676"/>
      <c r="CR20" s="659">
        <v>7759052</v>
      </c>
      <c r="CS20" s="660"/>
      <c r="CT20" s="660"/>
      <c r="CU20" s="660"/>
      <c r="CV20" s="660"/>
      <c r="CW20" s="660"/>
      <c r="CX20" s="660"/>
      <c r="CY20" s="661"/>
      <c r="CZ20" s="662">
        <v>100</v>
      </c>
      <c r="DA20" s="662"/>
      <c r="DB20" s="662"/>
      <c r="DC20" s="662"/>
      <c r="DD20" s="668">
        <v>1389306</v>
      </c>
      <c r="DE20" s="660"/>
      <c r="DF20" s="660"/>
      <c r="DG20" s="660"/>
      <c r="DH20" s="660"/>
      <c r="DI20" s="660"/>
      <c r="DJ20" s="660"/>
      <c r="DK20" s="660"/>
      <c r="DL20" s="660"/>
      <c r="DM20" s="660"/>
      <c r="DN20" s="660"/>
      <c r="DO20" s="660"/>
      <c r="DP20" s="661"/>
      <c r="DQ20" s="668">
        <v>4817794</v>
      </c>
      <c r="DR20" s="660"/>
      <c r="DS20" s="660"/>
      <c r="DT20" s="660"/>
      <c r="DU20" s="660"/>
      <c r="DV20" s="660"/>
      <c r="DW20" s="660"/>
      <c r="DX20" s="660"/>
      <c r="DY20" s="660"/>
      <c r="DZ20" s="660"/>
      <c r="EA20" s="660"/>
      <c r="EB20" s="660"/>
      <c r="EC20" s="669"/>
    </row>
    <row r="21" spans="2:133" ht="11.25" customHeight="1">
      <c r="B21" s="656" t="s">
        <v>271</v>
      </c>
      <c r="C21" s="657"/>
      <c r="D21" s="657"/>
      <c r="E21" s="657"/>
      <c r="F21" s="657"/>
      <c r="G21" s="657"/>
      <c r="H21" s="657"/>
      <c r="I21" s="657"/>
      <c r="J21" s="657"/>
      <c r="K21" s="657"/>
      <c r="L21" s="657"/>
      <c r="M21" s="657"/>
      <c r="N21" s="657"/>
      <c r="O21" s="657"/>
      <c r="P21" s="657"/>
      <c r="Q21" s="658"/>
      <c r="R21" s="659" t="s">
        <v>236</v>
      </c>
      <c r="S21" s="660"/>
      <c r="T21" s="660"/>
      <c r="U21" s="660"/>
      <c r="V21" s="660"/>
      <c r="W21" s="660"/>
      <c r="X21" s="660"/>
      <c r="Y21" s="661"/>
      <c r="Z21" s="662" t="s">
        <v>130</v>
      </c>
      <c r="AA21" s="662"/>
      <c r="AB21" s="662"/>
      <c r="AC21" s="662"/>
      <c r="AD21" s="663" t="s">
        <v>236</v>
      </c>
      <c r="AE21" s="663"/>
      <c r="AF21" s="663"/>
      <c r="AG21" s="663"/>
      <c r="AH21" s="663"/>
      <c r="AI21" s="663"/>
      <c r="AJ21" s="663"/>
      <c r="AK21" s="663"/>
      <c r="AL21" s="664" t="s">
        <v>130</v>
      </c>
      <c r="AM21" s="665"/>
      <c r="AN21" s="665"/>
      <c r="AO21" s="666"/>
      <c r="AP21" s="677" t="s">
        <v>272</v>
      </c>
      <c r="AQ21" s="678"/>
      <c r="AR21" s="678"/>
      <c r="AS21" s="678"/>
      <c r="AT21" s="678"/>
      <c r="AU21" s="678"/>
      <c r="AV21" s="678"/>
      <c r="AW21" s="678"/>
      <c r="AX21" s="678"/>
      <c r="AY21" s="678"/>
      <c r="AZ21" s="678"/>
      <c r="BA21" s="678"/>
      <c r="BB21" s="678"/>
      <c r="BC21" s="678"/>
      <c r="BD21" s="678"/>
      <c r="BE21" s="678"/>
      <c r="BF21" s="679"/>
      <c r="BG21" s="659" t="s">
        <v>236</v>
      </c>
      <c r="BH21" s="660"/>
      <c r="BI21" s="660"/>
      <c r="BJ21" s="660"/>
      <c r="BK21" s="660"/>
      <c r="BL21" s="660"/>
      <c r="BM21" s="660"/>
      <c r="BN21" s="661"/>
      <c r="BO21" s="662" t="s">
        <v>167</v>
      </c>
      <c r="BP21" s="662"/>
      <c r="BQ21" s="662"/>
      <c r="BR21" s="662"/>
      <c r="BS21" s="668" t="s">
        <v>167</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c r="B22" s="656" t="s">
        <v>273</v>
      </c>
      <c r="C22" s="657"/>
      <c r="D22" s="657"/>
      <c r="E22" s="657"/>
      <c r="F22" s="657"/>
      <c r="G22" s="657"/>
      <c r="H22" s="657"/>
      <c r="I22" s="657"/>
      <c r="J22" s="657"/>
      <c r="K22" s="657"/>
      <c r="L22" s="657"/>
      <c r="M22" s="657"/>
      <c r="N22" s="657"/>
      <c r="O22" s="657"/>
      <c r="P22" s="657"/>
      <c r="Q22" s="658"/>
      <c r="R22" s="659">
        <v>3998902</v>
      </c>
      <c r="S22" s="660"/>
      <c r="T22" s="660"/>
      <c r="U22" s="660"/>
      <c r="V22" s="660"/>
      <c r="W22" s="660"/>
      <c r="X22" s="660"/>
      <c r="Y22" s="661"/>
      <c r="Z22" s="662">
        <v>50.1</v>
      </c>
      <c r="AA22" s="662"/>
      <c r="AB22" s="662"/>
      <c r="AC22" s="662"/>
      <c r="AD22" s="663">
        <v>3839583</v>
      </c>
      <c r="AE22" s="663"/>
      <c r="AF22" s="663"/>
      <c r="AG22" s="663"/>
      <c r="AH22" s="663"/>
      <c r="AI22" s="663"/>
      <c r="AJ22" s="663"/>
      <c r="AK22" s="663"/>
      <c r="AL22" s="664">
        <v>99.4</v>
      </c>
      <c r="AM22" s="665"/>
      <c r="AN22" s="665"/>
      <c r="AO22" s="666"/>
      <c r="AP22" s="677" t="s">
        <v>274</v>
      </c>
      <c r="AQ22" s="678"/>
      <c r="AR22" s="678"/>
      <c r="AS22" s="678"/>
      <c r="AT22" s="678"/>
      <c r="AU22" s="678"/>
      <c r="AV22" s="678"/>
      <c r="AW22" s="678"/>
      <c r="AX22" s="678"/>
      <c r="AY22" s="678"/>
      <c r="AZ22" s="678"/>
      <c r="BA22" s="678"/>
      <c r="BB22" s="678"/>
      <c r="BC22" s="678"/>
      <c r="BD22" s="678"/>
      <c r="BE22" s="678"/>
      <c r="BF22" s="679"/>
      <c r="BG22" s="659" t="s">
        <v>130</v>
      </c>
      <c r="BH22" s="660"/>
      <c r="BI22" s="660"/>
      <c r="BJ22" s="660"/>
      <c r="BK22" s="660"/>
      <c r="BL22" s="660"/>
      <c r="BM22" s="660"/>
      <c r="BN22" s="661"/>
      <c r="BO22" s="662" t="s">
        <v>167</v>
      </c>
      <c r="BP22" s="662"/>
      <c r="BQ22" s="662"/>
      <c r="BR22" s="662"/>
      <c r="BS22" s="668" t="s">
        <v>167</v>
      </c>
      <c r="BT22" s="660"/>
      <c r="BU22" s="660"/>
      <c r="BV22" s="660"/>
      <c r="BW22" s="660"/>
      <c r="BX22" s="660"/>
      <c r="BY22" s="660"/>
      <c r="BZ22" s="660"/>
      <c r="CA22" s="660"/>
      <c r="CB22" s="669"/>
      <c r="CD22" s="641" t="s">
        <v>275</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c r="B23" s="656" t="s">
        <v>276</v>
      </c>
      <c r="C23" s="657"/>
      <c r="D23" s="657"/>
      <c r="E23" s="657"/>
      <c r="F23" s="657"/>
      <c r="G23" s="657"/>
      <c r="H23" s="657"/>
      <c r="I23" s="657"/>
      <c r="J23" s="657"/>
      <c r="K23" s="657"/>
      <c r="L23" s="657"/>
      <c r="M23" s="657"/>
      <c r="N23" s="657"/>
      <c r="O23" s="657"/>
      <c r="P23" s="657"/>
      <c r="Q23" s="658"/>
      <c r="R23" s="659">
        <v>3601</v>
      </c>
      <c r="S23" s="660"/>
      <c r="T23" s="660"/>
      <c r="U23" s="660"/>
      <c r="V23" s="660"/>
      <c r="W23" s="660"/>
      <c r="X23" s="660"/>
      <c r="Y23" s="661"/>
      <c r="Z23" s="662">
        <v>0</v>
      </c>
      <c r="AA23" s="662"/>
      <c r="AB23" s="662"/>
      <c r="AC23" s="662"/>
      <c r="AD23" s="663">
        <v>3601</v>
      </c>
      <c r="AE23" s="663"/>
      <c r="AF23" s="663"/>
      <c r="AG23" s="663"/>
      <c r="AH23" s="663"/>
      <c r="AI23" s="663"/>
      <c r="AJ23" s="663"/>
      <c r="AK23" s="663"/>
      <c r="AL23" s="664">
        <v>0.1</v>
      </c>
      <c r="AM23" s="665"/>
      <c r="AN23" s="665"/>
      <c r="AO23" s="666"/>
      <c r="AP23" s="677" t="s">
        <v>277</v>
      </c>
      <c r="AQ23" s="678"/>
      <c r="AR23" s="678"/>
      <c r="AS23" s="678"/>
      <c r="AT23" s="678"/>
      <c r="AU23" s="678"/>
      <c r="AV23" s="678"/>
      <c r="AW23" s="678"/>
      <c r="AX23" s="678"/>
      <c r="AY23" s="678"/>
      <c r="AZ23" s="678"/>
      <c r="BA23" s="678"/>
      <c r="BB23" s="678"/>
      <c r="BC23" s="678"/>
      <c r="BD23" s="678"/>
      <c r="BE23" s="678"/>
      <c r="BF23" s="679"/>
      <c r="BG23" s="659" t="s">
        <v>167</v>
      </c>
      <c r="BH23" s="660"/>
      <c r="BI23" s="660"/>
      <c r="BJ23" s="660"/>
      <c r="BK23" s="660"/>
      <c r="BL23" s="660"/>
      <c r="BM23" s="660"/>
      <c r="BN23" s="661"/>
      <c r="BO23" s="662" t="s">
        <v>130</v>
      </c>
      <c r="BP23" s="662"/>
      <c r="BQ23" s="662"/>
      <c r="BR23" s="662"/>
      <c r="BS23" s="668" t="s">
        <v>130</v>
      </c>
      <c r="BT23" s="660"/>
      <c r="BU23" s="660"/>
      <c r="BV23" s="660"/>
      <c r="BW23" s="660"/>
      <c r="BX23" s="660"/>
      <c r="BY23" s="660"/>
      <c r="BZ23" s="660"/>
      <c r="CA23" s="660"/>
      <c r="CB23" s="669"/>
      <c r="CD23" s="641" t="s">
        <v>216</v>
      </c>
      <c r="CE23" s="642"/>
      <c r="CF23" s="642"/>
      <c r="CG23" s="642"/>
      <c r="CH23" s="642"/>
      <c r="CI23" s="642"/>
      <c r="CJ23" s="642"/>
      <c r="CK23" s="642"/>
      <c r="CL23" s="642"/>
      <c r="CM23" s="642"/>
      <c r="CN23" s="642"/>
      <c r="CO23" s="642"/>
      <c r="CP23" s="642"/>
      <c r="CQ23" s="643"/>
      <c r="CR23" s="641" t="s">
        <v>278</v>
      </c>
      <c r="CS23" s="642"/>
      <c r="CT23" s="642"/>
      <c r="CU23" s="642"/>
      <c r="CV23" s="642"/>
      <c r="CW23" s="642"/>
      <c r="CX23" s="642"/>
      <c r="CY23" s="643"/>
      <c r="CZ23" s="641" t="s">
        <v>279</v>
      </c>
      <c r="DA23" s="642"/>
      <c r="DB23" s="642"/>
      <c r="DC23" s="643"/>
      <c r="DD23" s="641" t="s">
        <v>280</v>
      </c>
      <c r="DE23" s="642"/>
      <c r="DF23" s="642"/>
      <c r="DG23" s="642"/>
      <c r="DH23" s="642"/>
      <c r="DI23" s="642"/>
      <c r="DJ23" s="642"/>
      <c r="DK23" s="643"/>
      <c r="DL23" s="689" t="s">
        <v>281</v>
      </c>
      <c r="DM23" s="690"/>
      <c r="DN23" s="690"/>
      <c r="DO23" s="690"/>
      <c r="DP23" s="690"/>
      <c r="DQ23" s="690"/>
      <c r="DR23" s="690"/>
      <c r="DS23" s="690"/>
      <c r="DT23" s="690"/>
      <c r="DU23" s="690"/>
      <c r="DV23" s="691"/>
      <c r="DW23" s="641" t="s">
        <v>282</v>
      </c>
      <c r="DX23" s="642"/>
      <c r="DY23" s="642"/>
      <c r="DZ23" s="642"/>
      <c r="EA23" s="642"/>
      <c r="EB23" s="642"/>
      <c r="EC23" s="643"/>
    </row>
    <row r="24" spans="2:133" ht="11.25" customHeight="1">
      <c r="B24" s="656" t="s">
        <v>283</v>
      </c>
      <c r="C24" s="657"/>
      <c r="D24" s="657"/>
      <c r="E24" s="657"/>
      <c r="F24" s="657"/>
      <c r="G24" s="657"/>
      <c r="H24" s="657"/>
      <c r="I24" s="657"/>
      <c r="J24" s="657"/>
      <c r="K24" s="657"/>
      <c r="L24" s="657"/>
      <c r="M24" s="657"/>
      <c r="N24" s="657"/>
      <c r="O24" s="657"/>
      <c r="P24" s="657"/>
      <c r="Q24" s="658"/>
      <c r="R24" s="659">
        <v>278390</v>
      </c>
      <c r="S24" s="660"/>
      <c r="T24" s="660"/>
      <c r="U24" s="660"/>
      <c r="V24" s="660"/>
      <c r="W24" s="660"/>
      <c r="X24" s="660"/>
      <c r="Y24" s="661"/>
      <c r="Z24" s="662">
        <v>3.5</v>
      </c>
      <c r="AA24" s="662"/>
      <c r="AB24" s="662"/>
      <c r="AC24" s="662"/>
      <c r="AD24" s="663" t="s">
        <v>130</v>
      </c>
      <c r="AE24" s="663"/>
      <c r="AF24" s="663"/>
      <c r="AG24" s="663"/>
      <c r="AH24" s="663"/>
      <c r="AI24" s="663"/>
      <c r="AJ24" s="663"/>
      <c r="AK24" s="663"/>
      <c r="AL24" s="664" t="s">
        <v>130</v>
      </c>
      <c r="AM24" s="665"/>
      <c r="AN24" s="665"/>
      <c r="AO24" s="666"/>
      <c r="AP24" s="677" t="s">
        <v>284</v>
      </c>
      <c r="AQ24" s="678"/>
      <c r="AR24" s="678"/>
      <c r="AS24" s="678"/>
      <c r="AT24" s="678"/>
      <c r="AU24" s="678"/>
      <c r="AV24" s="678"/>
      <c r="AW24" s="678"/>
      <c r="AX24" s="678"/>
      <c r="AY24" s="678"/>
      <c r="AZ24" s="678"/>
      <c r="BA24" s="678"/>
      <c r="BB24" s="678"/>
      <c r="BC24" s="678"/>
      <c r="BD24" s="678"/>
      <c r="BE24" s="678"/>
      <c r="BF24" s="679"/>
      <c r="BG24" s="659" t="s">
        <v>130</v>
      </c>
      <c r="BH24" s="660"/>
      <c r="BI24" s="660"/>
      <c r="BJ24" s="660"/>
      <c r="BK24" s="660"/>
      <c r="BL24" s="660"/>
      <c r="BM24" s="660"/>
      <c r="BN24" s="661"/>
      <c r="BO24" s="662" t="s">
        <v>130</v>
      </c>
      <c r="BP24" s="662"/>
      <c r="BQ24" s="662"/>
      <c r="BR24" s="662"/>
      <c r="BS24" s="668" t="s">
        <v>236</v>
      </c>
      <c r="BT24" s="660"/>
      <c r="BU24" s="660"/>
      <c r="BV24" s="660"/>
      <c r="BW24" s="660"/>
      <c r="BX24" s="660"/>
      <c r="BY24" s="660"/>
      <c r="BZ24" s="660"/>
      <c r="CA24" s="660"/>
      <c r="CB24" s="669"/>
      <c r="CD24" s="670" t="s">
        <v>285</v>
      </c>
      <c r="CE24" s="671"/>
      <c r="CF24" s="671"/>
      <c r="CG24" s="671"/>
      <c r="CH24" s="671"/>
      <c r="CI24" s="671"/>
      <c r="CJ24" s="671"/>
      <c r="CK24" s="671"/>
      <c r="CL24" s="671"/>
      <c r="CM24" s="671"/>
      <c r="CN24" s="671"/>
      <c r="CO24" s="671"/>
      <c r="CP24" s="671"/>
      <c r="CQ24" s="672"/>
      <c r="CR24" s="648">
        <v>3033591</v>
      </c>
      <c r="CS24" s="649"/>
      <c r="CT24" s="649"/>
      <c r="CU24" s="649"/>
      <c r="CV24" s="649"/>
      <c r="CW24" s="649"/>
      <c r="CX24" s="649"/>
      <c r="CY24" s="650"/>
      <c r="CZ24" s="653">
        <v>39.1</v>
      </c>
      <c r="DA24" s="654"/>
      <c r="DB24" s="654"/>
      <c r="DC24" s="673"/>
      <c r="DD24" s="692">
        <v>1816163</v>
      </c>
      <c r="DE24" s="649"/>
      <c r="DF24" s="649"/>
      <c r="DG24" s="649"/>
      <c r="DH24" s="649"/>
      <c r="DI24" s="649"/>
      <c r="DJ24" s="649"/>
      <c r="DK24" s="650"/>
      <c r="DL24" s="692">
        <v>1811975</v>
      </c>
      <c r="DM24" s="649"/>
      <c r="DN24" s="649"/>
      <c r="DO24" s="649"/>
      <c r="DP24" s="649"/>
      <c r="DQ24" s="649"/>
      <c r="DR24" s="649"/>
      <c r="DS24" s="649"/>
      <c r="DT24" s="649"/>
      <c r="DU24" s="649"/>
      <c r="DV24" s="650"/>
      <c r="DW24" s="653">
        <v>43.9</v>
      </c>
      <c r="DX24" s="654"/>
      <c r="DY24" s="654"/>
      <c r="DZ24" s="654"/>
      <c r="EA24" s="654"/>
      <c r="EB24" s="654"/>
      <c r="EC24" s="655"/>
    </row>
    <row r="25" spans="2:133" ht="11.25" customHeight="1">
      <c r="B25" s="656" t="s">
        <v>286</v>
      </c>
      <c r="C25" s="657"/>
      <c r="D25" s="657"/>
      <c r="E25" s="657"/>
      <c r="F25" s="657"/>
      <c r="G25" s="657"/>
      <c r="H25" s="657"/>
      <c r="I25" s="657"/>
      <c r="J25" s="657"/>
      <c r="K25" s="657"/>
      <c r="L25" s="657"/>
      <c r="M25" s="657"/>
      <c r="N25" s="657"/>
      <c r="O25" s="657"/>
      <c r="P25" s="657"/>
      <c r="Q25" s="658"/>
      <c r="R25" s="659">
        <v>67674</v>
      </c>
      <c r="S25" s="660"/>
      <c r="T25" s="660"/>
      <c r="U25" s="660"/>
      <c r="V25" s="660"/>
      <c r="W25" s="660"/>
      <c r="X25" s="660"/>
      <c r="Y25" s="661"/>
      <c r="Z25" s="662">
        <v>0.8</v>
      </c>
      <c r="AA25" s="662"/>
      <c r="AB25" s="662"/>
      <c r="AC25" s="662"/>
      <c r="AD25" s="663">
        <v>7426</v>
      </c>
      <c r="AE25" s="663"/>
      <c r="AF25" s="663"/>
      <c r="AG25" s="663"/>
      <c r="AH25" s="663"/>
      <c r="AI25" s="663"/>
      <c r="AJ25" s="663"/>
      <c r="AK25" s="663"/>
      <c r="AL25" s="664">
        <v>0.2</v>
      </c>
      <c r="AM25" s="665"/>
      <c r="AN25" s="665"/>
      <c r="AO25" s="666"/>
      <c r="AP25" s="677" t="s">
        <v>287</v>
      </c>
      <c r="AQ25" s="678"/>
      <c r="AR25" s="678"/>
      <c r="AS25" s="678"/>
      <c r="AT25" s="678"/>
      <c r="AU25" s="678"/>
      <c r="AV25" s="678"/>
      <c r="AW25" s="678"/>
      <c r="AX25" s="678"/>
      <c r="AY25" s="678"/>
      <c r="AZ25" s="678"/>
      <c r="BA25" s="678"/>
      <c r="BB25" s="678"/>
      <c r="BC25" s="678"/>
      <c r="BD25" s="678"/>
      <c r="BE25" s="678"/>
      <c r="BF25" s="679"/>
      <c r="BG25" s="659" t="s">
        <v>130</v>
      </c>
      <c r="BH25" s="660"/>
      <c r="BI25" s="660"/>
      <c r="BJ25" s="660"/>
      <c r="BK25" s="660"/>
      <c r="BL25" s="660"/>
      <c r="BM25" s="660"/>
      <c r="BN25" s="661"/>
      <c r="BO25" s="662" t="s">
        <v>236</v>
      </c>
      <c r="BP25" s="662"/>
      <c r="BQ25" s="662"/>
      <c r="BR25" s="662"/>
      <c r="BS25" s="668" t="s">
        <v>236</v>
      </c>
      <c r="BT25" s="660"/>
      <c r="BU25" s="660"/>
      <c r="BV25" s="660"/>
      <c r="BW25" s="660"/>
      <c r="BX25" s="660"/>
      <c r="BY25" s="660"/>
      <c r="BZ25" s="660"/>
      <c r="CA25" s="660"/>
      <c r="CB25" s="669"/>
      <c r="CD25" s="674" t="s">
        <v>288</v>
      </c>
      <c r="CE25" s="675"/>
      <c r="CF25" s="675"/>
      <c r="CG25" s="675"/>
      <c r="CH25" s="675"/>
      <c r="CI25" s="675"/>
      <c r="CJ25" s="675"/>
      <c r="CK25" s="675"/>
      <c r="CL25" s="675"/>
      <c r="CM25" s="675"/>
      <c r="CN25" s="675"/>
      <c r="CO25" s="675"/>
      <c r="CP25" s="675"/>
      <c r="CQ25" s="676"/>
      <c r="CR25" s="659">
        <v>1033353</v>
      </c>
      <c r="CS25" s="695"/>
      <c r="CT25" s="695"/>
      <c r="CU25" s="695"/>
      <c r="CV25" s="695"/>
      <c r="CW25" s="695"/>
      <c r="CX25" s="695"/>
      <c r="CY25" s="696"/>
      <c r="CZ25" s="664">
        <v>13.3</v>
      </c>
      <c r="DA25" s="693"/>
      <c r="DB25" s="693"/>
      <c r="DC25" s="697"/>
      <c r="DD25" s="668">
        <v>915220</v>
      </c>
      <c r="DE25" s="695"/>
      <c r="DF25" s="695"/>
      <c r="DG25" s="695"/>
      <c r="DH25" s="695"/>
      <c r="DI25" s="695"/>
      <c r="DJ25" s="695"/>
      <c r="DK25" s="696"/>
      <c r="DL25" s="668">
        <v>913296</v>
      </c>
      <c r="DM25" s="695"/>
      <c r="DN25" s="695"/>
      <c r="DO25" s="695"/>
      <c r="DP25" s="695"/>
      <c r="DQ25" s="695"/>
      <c r="DR25" s="695"/>
      <c r="DS25" s="695"/>
      <c r="DT25" s="695"/>
      <c r="DU25" s="695"/>
      <c r="DV25" s="696"/>
      <c r="DW25" s="664">
        <v>22.1</v>
      </c>
      <c r="DX25" s="693"/>
      <c r="DY25" s="693"/>
      <c r="DZ25" s="693"/>
      <c r="EA25" s="693"/>
      <c r="EB25" s="693"/>
      <c r="EC25" s="694"/>
    </row>
    <row r="26" spans="2:133" ht="11.25" customHeight="1">
      <c r="B26" s="656" t="s">
        <v>289</v>
      </c>
      <c r="C26" s="657"/>
      <c r="D26" s="657"/>
      <c r="E26" s="657"/>
      <c r="F26" s="657"/>
      <c r="G26" s="657"/>
      <c r="H26" s="657"/>
      <c r="I26" s="657"/>
      <c r="J26" s="657"/>
      <c r="K26" s="657"/>
      <c r="L26" s="657"/>
      <c r="M26" s="657"/>
      <c r="N26" s="657"/>
      <c r="O26" s="657"/>
      <c r="P26" s="657"/>
      <c r="Q26" s="658"/>
      <c r="R26" s="659">
        <v>36214</v>
      </c>
      <c r="S26" s="660"/>
      <c r="T26" s="660"/>
      <c r="U26" s="660"/>
      <c r="V26" s="660"/>
      <c r="W26" s="660"/>
      <c r="X26" s="660"/>
      <c r="Y26" s="661"/>
      <c r="Z26" s="662">
        <v>0.5</v>
      </c>
      <c r="AA26" s="662"/>
      <c r="AB26" s="662"/>
      <c r="AC26" s="662"/>
      <c r="AD26" s="663" t="s">
        <v>130</v>
      </c>
      <c r="AE26" s="663"/>
      <c r="AF26" s="663"/>
      <c r="AG26" s="663"/>
      <c r="AH26" s="663"/>
      <c r="AI26" s="663"/>
      <c r="AJ26" s="663"/>
      <c r="AK26" s="663"/>
      <c r="AL26" s="664" t="s">
        <v>167</v>
      </c>
      <c r="AM26" s="665"/>
      <c r="AN26" s="665"/>
      <c r="AO26" s="666"/>
      <c r="AP26" s="677" t="s">
        <v>290</v>
      </c>
      <c r="AQ26" s="698"/>
      <c r="AR26" s="698"/>
      <c r="AS26" s="698"/>
      <c r="AT26" s="698"/>
      <c r="AU26" s="698"/>
      <c r="AV26" s="698"/>
      <c r="AW26" s="698"/>
      <c r="AX26" s="698"/>
      <c r="AY26" s="698"/>
      <c r="AZ26" s="698"/>
      <c r="BA26" s="698"/>
      <c r="BB26" s="698"/>
      <c r="BC26" s="698"/>
      <c r="BD26" s="698"/>
      <c r="BE26" s="698"/>
      <c r="BF26" s="679"/>
      <c r="BG26" s="659" t="s">
        <v>167</v>
      </c>
      <c r="BH26" s="660"/>
      <c r="BI26" s="660"/>
      <c r="BJ26" s="660"/>
      <c r="BK26" s="660"/>
      <c r="BL26" s="660"/>
      <c r="BM26" s="660"/>
      <c r="BN26" s="661"/>
      <c r="BO26" s="662" t="s">
        <v>167</v>
      </c>
      <c r="BP26" s="662"/>
      <c r="BQ26" s="662"/>
      <c r="BR26" s="662"/>
      <c r="BS26" s="668" t="s">
        <v>167</v>
      </c>
      <c r="BT26" s="660"/>
      <c r="BU26" s="660"/>
      <c r="BV26" s="660"/>
      <c r="BW26" s="660"/>
      <c r="BX26" s="660"/>
      <c r="BY26" s="660"/>
      <c r="BZ26" s="660"/>
      <c r="CA26" s="660"/>
      <c r="CB26" s="669"/>
      <c r="CD26" s="674" t="s">
        <v>291</v>
      </c>
      <c r="CE26" s="675"/>
      <c r="CF26" s="675"/>
      <c r="CG26" s="675"/>
      <c r="CH26" s="675"/>
      <c r="CI26" s="675"/>
      <c r="CJ26" s="675"/>
      <c r="CK26" s="675"/>
      <c r="CL26" s="675"/>
      <c r="CM26" s="675"/>
      <c r="CN26" s="675"/>
      <c r="CO26" s="675"/>
      <c r="CP26" s="675"/>
      <c r="CQ26" s="676"/>
      <c r="CR26" s="659">
        <v>678676</v>
      </c>
      <c r="CS26" s="660"/>
      <c r="CT26" s="660"/>
      <c r="CU26" s="660"/>
      <c r="CV26" s="660"/>
      <c r="CW26" s="660"/>
      <c r="CX26" s="660"/>
      <c r="CY26" s="661"/>
      <c r="CZ26" s="664">
        <v>8.6999999999999993</v>
      </c>
      <c r="DA26" s="693"/>
      <c r="DB26" s="693"/>
      <c r="DC26" s="697"/>
      <c r="DD26" s="668">
        <v>566467</v>
      </c>
      <c r="DE26" s="660"/>
      <c r="DF26" s="660"/>
      <c r="DG26" s="660"/>
      <c r="DH26" s="660"/>
      <c r="DI26" s="660"/>
      <c r="DJ26" s="660"/>
      <c r="DK26" s="661"/>
      <c r="DL26" s="668" t="s">
        <v>130</v>
      </c>
      <c r="DM26" s="660"/>
      <c r="DN26" s="660"/>
      <c r="DO26" s="660"/>
      <c r="DP26" s="660"/>
      <c r="DQ26" s="660"/>
      <c r="DR26" s="660"/>
      <c r="DS26" s="660"/>
      <c r="DT26" s="660"/>
      <c r="DU26" s="660"/>
      <c r="DV26" s="661"/>
      <c r="DW26" s="664" t="s">
        <v>167</v>
      </c>
      <c r="DX26" s="693"/>
      <c r="DY26" s="693"/>
      <c r="DZ26" s="693"/>
      <c r="EA26" s="693"/>
      <c r="EB26" s="693"/>
      <c r="EC26" s="694"/>
    </row>
    <row r="27" spans="2:133" ht="11.25" customHeight="1">
      <c r="B27" s="656" t="s">
        <v>292</v>
      </c>
      <c r="C27" s="657"/>
      <c r="D27" s="657"/>
      <c r="E27" s="657"/>
      <c r="F27" s="657"/>
      <c r="G27" s="657"/>
      <c r="H27" s="657"/>
      <c r="I27" s="657"/>
      <c r="J27" s="657"/>
      <c r="K27" s="657"/>
      <c r="L27" s="657"/>
      <c r="M27" s="657"/>
      <c r="N27" s="657"/>
      <c r="O27" s="657"/>
      <c r="P27" s="657"/>
      <c r="Q27" s="658"/>
      <c r="R27" s="659">
        <v>1314932</v>
      </c>
      <c r="S27" s="660"/>
      <c r="T27" s="660"/>
      <c r="U27" s="660"/>
      <c r="V27" s="660"/>
      <c r="W27" s="660"/>
      <c r="X27" s="660"/>
      <c r="Y27" s="661"/>
      <c r="Z27" s="662">
        <v>16.5</v>
      </c>
      <c r="AA27" s="662"/>
      <c r="AB27" s="662"/>
      <c r="AC27" s="662"/>
      <c r="AD27" s="663" t="s">
        <v>167</v>
      </c>
      <c r="AE27" s="663"/>
      <c r="AF27" s="663"/>
      <c r="AG27" s="663"/>
      <c r="AH27" s="663"/>
      <c r="AI27" s="663"/>
      <c r="AJ27" s="663"/>
      <c r="AK27" s="663"/>
      <c r="AL27" s="664" t="s">
        <v>167</v>
      </c>
      <c r="AM27" s="665"/>
      <c r="AN27" s="665"/>
      <c r="AO27" s="666"/>
      <c r="AP27" s="656" t="s">
        <v>293</v>
      </c>
      <c r="AQ27" s="657"/>
      <c r="AR27" s="657"/>
      <c r="AS27" s="657"/>
      <c r="AT27" s="657"/>
      <c r="AU27" s="657"/>
      <c r="AV27" s="657"/>
      <c r="AW27" s="657"/>
      <c r="AX27" s="657"/>
      <c r="AY27" s="657"/>
      <c r="AZ27" s="657"/>
      <c r="BA27" s="657"/>
      <c r="BB27" s="657"/>
      <c r="BC27" s="657"/>
      <c r="BD27" s="657"/>
      <c r="BE27" s="657"/>
      <c r="BF27" s="658"/>
      <c r="BG27" s="659">
        <v>2059984</v>
      </c>
      <c r="BH27" s="660"/>
      <c r="BI27" s="660"/>
      <c r="BJ27" s="660"/>
      <c r="BK27" s="660"/>
      <c r="BL27" s="660"/>
      <c r="BM27" s="660"/>
      <c r="BN27" s="661"/>
      <c r="BO27" s="662">
        <v>100</v>
      </c>
      <c r="BP27" s="662"/>
      <c r="BQ27" s="662"/>
      <c r="BR27" s="662"/>
      <c r="BS27" s="668" t="s">
        <v>236</v>
      </c>
      <c r="BT27" s="660"/>
      <c r="BU27" s="660"/>
      <c r="BV27" s="660"/>
      <c r="BW27" s="660"/>
      <c r="BX27" s="660"/>
      <c r="BY27" s="660"/>
      <c r="BZ27" s="660"/>
      <c r="CA27" s="660"/>
      <c r="CB27" s="669"/>
      <c r="CD27" s="674" t="s">
        <v>294</v>
      </c>
      <c r="CE27" s="675"/>
      <c r="CF27" s="675"/>
      <c r="CG27" s="675"/>
      <c r="CH27" s="675"/>
      <c r="CI27" s="675"/>
      <c r="CJ27" s="675"/>
      <c r="CK27" s="675"/>
      <c r="CL27" s="675"/>
      <c r="CM27" s="675"/>
      <c r="CN27" s="675"/>
      <c r="CO27" s="675"/>
      <c r="CP27" s="675"/>
      <c r="CQ27" s="676"/>
      <c r="CR27" s="659">
        <v>1455693</v>
      </c>
      <c r="CS27" s="695"/>
      <c r="CT27" s="695"/>
      <c r="CU27" s="695"/>
      <c r="CV27" s="695"/>
      <c r="CW27" s="695"/>
      <c r="CX27" s="695"/>
      <c r="CY27" s="696"/>
      <c r="CZ27" s="664">
        <v>18.8</v>
      </c>
      <c r="DA27" s="693"/>
      <c r="DB27" s="693"/>
      <c r="DC27" s="697"/>
      <c r="DD27" s="668">
        <v>380360</v>
      </c>
      <c r="DE27" s="695"/>
      <c r="DF27" s="695"/>
      <c r="DG27" s="695"/>
      <c r="DH27" s="695"/>
      <c r="DI27" s="695"/>
      <c r="DJ27" s="695"/>
      <c r="DK27" s="696"/>
      <c r="DL27" s="668">
        <v>378096</v>
      </c>
      <c r="DM27" s="695"/>
      <c r="DN27" s="695"/>
      <c r="DO27" s="695"/>
      <c r="DP27" s="695"/>
      <c r="DQ27" s="695"/>
      <c r="DR27" s="695"/>
      <c r="DS27" s="695"/>
      <c r="DT27" s="695"/>
      <c r="DU27" s="695"/>
      <c r="DV27" s="696"/>
      <c r="DW27" s="664">
        <v>9.1999999999999993</v>
      </c>
      <c r="DX27" s="693"/>
      <c r="DY27" s="693"/>
      <c r="DZ27" s="693"/>
      <c r="EA27" s="693"/>
      <c r="EB27" s="693"/>
      <c r="EC27" s="694"/>
    </row>
    <row r="28" spans="2:133" ht="11.25" customHeight="1">
      <c r="B28" s="701" t="s">
        <v>295</v>
      </c>
      <c r="C28" s="702"/>
      <c r="D28" s="702"/>
      <c r="E28" s="702"/>
      <c r="F28" s="702"/>
      <c r="G28" s="702"/>
      <c r="H28" s="702"/>
      <c r="I28" s="702"/>
      <c r="J28" s="702"/>
      <c r="K28" s="702"/>
      <c r="L28" s="702"/>
      <c r="M28" s="702"/>
      <c r="N28" s="702"/>
      <c r="O28" s="702"/>
      <c r="P28" s="702"/>
      <c r="Q28" s="703"/>
      <c r="R28" s="659" t="s">
        <v>167</v>
      </c>
      <c r="S28" s="660"/>
      <c r="T28" s="660"/>
      <c r="U28" s="660"/>
      <c r="V28" s="660"/>
      <c r="W28" s="660"/>
      <c r="X28" s="660"/>
      <c r="Y28" s="661"/>
      <c r="Z28" s="662" t="s">
        <v>236</v>
      </c>
      <c r="AA28" s="662"/>
      <c r="AB28" s="662"/>
      <c r="AC28" s="662"/>
      <c r="AD28" s="663" t="s">
        <v>236</v>
      </c>
      <c r="AE28" s="663"/>
      <c r="AF28" s="663"/>
      <c r="AG28" s="663"/>
      <c r="AH28" s="663"/>
      <c r="AI28" s="663"/>
      <c r="AJ28" s="663"/>
      <c r="AK28" s="663"/>
      <c r="AL28" s="664" t="s">
        <v>167</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296</v>
      </c>
      <c r="CE28" s="675"/>
      <c r="CF28" s="675"/>
      <c r="CG28" s="675"/>
      <c r="CH28" s="675"/>
      <c r="CI28" s="675"/>
      <c r="CJ28" s="675"/>
      <c r="CK28" s="675"/>
      <c r="CL28" s="675"/>
      <c r="CM28" s="675"/>
      <c r="CN28" s="675"/>
      <c r="CO28" s="675"/>
      <c r="CP28" s="675"/>
      <c r="CQ28" s="676"/>
      <c r="CR28" s="659">
        <v>544545</v>
      </c>
      <c r="CS28" s="660"/>
      <c r="CT28" s="660"/>
      <c r="CU28" s="660"/>
      <c r="CV28" s="660"/>
      <c r="CW28" s="660"/>
      <c r="CX28" s="660"/>
      <c r="CY28" s="661"/>
      <c r="CZ28" s="664">
        <v>7</v>
      </c>
      <c r="DA28" s="693"/>
      <c r="DB28" s="693"/>
      <c r="DC28" s="697"/>
      <c r="DD28" s="668">
        <v>520583</v>
      </c>
      <c r="DE28" s="660"/>
      <c r="DF28" s="660"/>
      <c r="DG28" s="660"/>
      <c r="DH28" s="660"/>
      <c r="DI28" s="660"/>
      <c r="DJ28" s="660"/>
      <c r="DK28" s="661"/>
      <c r="DL28" s="668">
        <v>520583</v>
      </c>
      <c r="DM28" s="660"/>
      <c r="DN28" s="660"/>
      <c r="DO28" s="660"/>
      <c r="DP28" s="660"/>
      <c r="DQ28" s="660"/>
      <c r="DR28" s="660"/>
      <c r="DS28" s="660"/>
      <c r="DT28" s="660"/>
      <c r="DU28" s="660"/>
      <c r="DV28" s="661"/>
      <c r="DW28" s="664">
        <v>12.6</v>
      </c>
      <c r="DX28" s="693"/>
      <c r="DY28" s="693"/>
      <c r="DZ28" s="693"/>
      <c r="EA28" s="693"/>
      <c r="EB28" s="693"/>
      <c r="EC28" s="694"/>
    </row>
    <row r="29" spans="2:133" ht="11.25" customHeight="1">
      <c r="B29" s="656" t="s">
        <v>297</v>
      </c>
      <c r="C29" s="657"/>
      <c r="D29" s="657"/>
      <c r="E29" s="657"/>
      <c r="F29" s="657"/>
      <c r="G29" s="657"/>
      <c r="H29" s="657"/>
      <c r="I29" s="657"/>
      <c r="J29" s="657"/>
      <c r="K29" s="657"/>
      <c r="L29" s="657"/>
      <c r="M29" s="657"/>
      <c r="N29" s="657"/>
      <c r="O29" s="657"/>
      <c r="P29" s="657"/>
      <c r="Q29" s="658"/>
      <c r="R29" s="659">
        <v>538214</v>
      </c>
      <c r="S29" s="660"/>
      <c r="T29" s="660"/>
      <c r="U29" s="660"/>
      <c r="V29" s="660"/>
      <c r="W29" s="660"/>
      <c r="X29" s="660"/>
      <c r="Y29" s="661"/>
      <c r="Z29" s="662">
        <v>6.7</v>
      </c>
      <c r="AA29" s="662"/>
      <c r="AB29" s="662"/>
      <c r="AC29" s="662"/>
      <c r="AD29" s="663" t="s">
        <v>167</v>
      </c>
      <c r="AE29" s="663"/>
      <c r="AF29" s="663"/>
      <c r="AG29" s="663"/>
      <c r="AH29" s="663"/>
      <c r="AI29" s="663"/>
      <c r="AJ29" s="663"/>
      <c r="AK29" s="663"/>
      <c r="AL29" s="664" t="s">
        <v>130</v>
      </c>
      <c r="AM29" s="665"/>
      <c r="AN29" s="665"/>
      <c r="AO29" s="666"/>
      <c r="AP29" s="638" t="s">
        <v>216</v>
      </c>
      <c r="AQ29" s="639"/>
      <c r="AR29" s="639"/>
      <c r="AS29" s="639"/>
      <c r="AT29" s="639"/>
      <c r="AU29" s="639"/>
      <c r="AV29" s="639"/>
      <c r="AW29" s="639"/>
      <c r="AX29" s="639"/>
      <c r="AY29" s="639"/>
      <c r="AZ29" s="639"/>
      <c r="BA29" s="639"/>
      <c r="BB29" s="639"/>
      <c r="BC29" s="639"/>
      <c r="BD29" s="639"/>
      <c r="BE29" s="639"/>
      <c r="BF29" s="640"/>
      <c r="BG29" s="638" t="s">
        <v>298</v>
      </c>
      <c r="BH29" s="699"/>
      <c r="BI29" s="699"/>
      <c r="BJ29" s="699"/>
      <c r="BK29" s="699"/>
      <c r="BL29" s="699"/>
      <c r="BM29" s="699"/>
      <c r="BN29" s="699"/>
      <c r="BO29" s="699"/>
      <c r="BP29" s="699"/>
      <c r="BQ29" s="700"/>
      <c r="BR29" s="638" t="s">
        <v>299</v>
      </c>
      <c r="BS29" s="699"/>
      <c r="BT29" s="699"/>
      <c r="BU29" s="699"/>
      <c r="BV29" s="699"/>
      <c r="BW29" s="699"/>
      <c r="BX29" s="699"/>
      <c r="BY29" s="699"/>
      <c r="BZ29" s="699"/>
      <c r="CA29" s="699"/>
      <c r="CB29" s="700"/>
      <c r="CD29" s="722" t="s">
        <v>300</v>
      </c>
      <c r="CE29" s="723"/>
      <c r="CF29" s="674" t="s">
        <v>64</v>
      </c>
      <c r="CG29" s="675"/>
      <c r="CH29" s="675"/>
      <c r="CI29" s="675"/>
      <c r="CJ29" s="675"/>
      <c r="CK29" s="675"/>
      <c r="CL29" s="675"/>
      <c r="CM29" s="675"/>
      <c r="CN29" s="675"/>
      <c r="CO29" s="675"/>
      <c r="CP29" s="675"/>
      <c r="CQ29" s="676"/>
      <c r="CR29" s="659">
        <v>544262</v>
      </c>
      <c r="CS29" s="695"/>
      <c r="CT29" s="695"/>
      <c r="CU29" s="695"/>
      <c r="CV29" s="695"/>
      <c r="CW29" s="695"/>
      <c r="CX29" s="695"/>
      <c r="CY29" s="696"/>
      <c r="CZ29" s="664">
        <v>7</v>
      </c>
      <c r="DA29" s="693"/>
      <c r="DB29" s="693"/>
      <c r="DC29" s="697"/>
      <c r="DD29" s="668">
        <v>520300</v>
      </c>
      <c r="DE29" s="695"/>
      <c r="DF29" s="695"/>
      <c r="DG29" s="695"/>
      <c r="DH29" s="695"/>
      <c r="DI29" s="695"/>
      <c r="DJ29" s="695"/>
      <c r="DK29" s="696"/>
      <c r="DL29" s="668">
        <v>520300</v>
      </c>
      <c r="DM29" s="695"/>
      <c r="DN29" s="695"/>
      <c r="DO29" s="695"/>
      <c r="DP29" s="695"/>
      <c r="DQ29" s="695"/>
      <c r="DR29" s="695"/>
      <c r="DS29" s="695"/>
      <c r="DT29" s="695"/>
      <c r="DU29" s="695"/>
      <c r="DV29" s="696"/>
      <c r="DW29" s="664">
        <v>12.6</v>
      </c>
      <c r="DX29" s="693"/>
      <c r="DY29" s="693"/>
      <c r="DZ29" s="693"/>
      <c r="EA29" s="693"/>
      <c r="EB29" s="693"/>
      <c r="EC29" s="694"/>
    </row>
    <row r="30" spans="2:133" ht="11.25" customHeight="1">
      <c r="B30" s="656" t="s">
        <v>301</v>
      </c>
      <c r="C30" s="657"/>
      <c r="D30" s="657"/>
      <c r="E30" s="657"/>
      <c r="F30" s="657"/>
      <c r="G30" s="657"/>
      <c r="H30" s="657"/>
      <c r="I30" s="657"/>
      <c r="J30" s="657"/>
      <c r="K30" s="657"/>
      <c r="L30" s="657"/>
      <c r="M30" s="657"/>
      <c r="N30" s="657"/>
      <c r="O30" s="657"/>
      <c r="P30" s="657"/>
      <c r="Q30" s="658"/>
      <c r="R30" s="659">
        <v>319051</v>
      </c>
      <c r="S30" s="660"/>
      <c r="T30" s="660"/>
      <c r="U30" s="660"/>
      <c r="V30" s="660"/>
      <c r="W30" s="660"/>
      <c r="X30" s="660"/>
      <c r="Y30" s="661"/>
      <c r="Z30" s="662">
        <v>4</v>
      </c>
      <c r="AA30" s="662"/>
      <c r="AB30" s="662"/>
      <c r="AC30" s="662"/>
      <c r="AD30" s="663">
        <v>12611</v>
      </c>
      <c r="AE30" s="663"/>
      <c r="AF30" s="663"/>
      <c r="AG30" s="663"/>
      <c r="AH30" s="663"/>
      <c r="AI30" s="663"/>
      <c r="AJ30" s="663"/>
      <c r="AK30" s="663"/>
      <c r="AL30" s="664">
        <v>0.3</v>
      </c>
      <c r="AM30" s="665"/>
      <c r="AN30" s="665"/>
      <c r="AO30" s="666"/>
      <c r="AP30" s="707" t="s">
        <v>302</v>
      </c>
      <c r="AQ30" s="708"/>
      <c r="AR30" s="708"/>
      <c r="AS30" s="708"/>
      <c r="AT30" s="713" t="s">
        <v>303</v>
      </c>
      <c r="AU30" s="210"/>
      <c r="AV30" s="210"/>
      <c r="AW30" s="210"/>
      <c r="AX30" s="645" t="s">
        <v>180</v>
      </c>
      <c r="AY30" s="646"/>
      <c r="AZ30" s="646"/>
      <c r="BA30" s="646"/>
      <c r="BB30" s="646"/>
      <c r="BC30" s="646"/>
      <c r="BD30" s="646"/>
      <c r="BE30" s="646"/>
      <c r="BF30" s="647"/>
      <c r="BG30" s="719">
        <v>98.8</v>
      </c>
      <c r="BH30" s="720"/>
      <c r="BI30" s="720"/>
      <c r="BJ30" s="720"/>
      <c r="BK30" s="720"/>
      <c r="BL30" s="720"/>
      <c r="BM30" s="654">
        <v>96.1</v>
      </c>
      <c r="BN30" s="720"/>
      <c r="BO30" s="720"/>
      <c r="BP30" s="720"/>
      <c r="BQ30" s="721"/>
      <c r="BR30" s="719">
        <v>98.7</v>
      </c>
      <c r="BS30" s="720"/>
      <c r="BT30" s="720"/>
      <c r="BU30" s="720"/>
      <c r="BV30" s="720"/>
      <c r="BW30" s="720"/>
      <c r="BX30" s="654">
        <v>96.1</v>
      </c>
      <c r="BY30" s="720"/>
      <c r="BZ30" s="720"/>
      <c r="CA30" s="720"/>
      <c r="CB30" s="721"/>
      <c r="CD30" s="724"/>
      <c r="CE30" s="725"/>
      <c r="CF30" s="674" t="s">
        <v>304</v>
      </c>
      <c r="CG30" s="675"/>
      <c r="CH30" s="675"/>
      <c r="CI30" s="675"/>
      <c r="CJ30" s="675"/>
      <c r="CK30" s="675"/>
      <c r="CL30" s="675"/>
      <c r="CM30" s="675"/>
      <c r="CN30" s="675"/>
      <c r="CO30" s="675"/>
      <c r="CP30" s="675"/>
      <c r="CQ30" s="676"/>
      <c r="CR30" s="659">
        <v>486508</v>
      </c>
      <c r="CS30" s="660"/>
      <c r="CT30" s="660"/>
      <c r="CU30" s="660"/>
      <c r="CV30" s="660"/>
      <c r="CW30" s="660"/>
      <c r="CX30" s="660"/>
      <c r="CY30" s="661"/>
      <c r="CZ30" s="664">
        <v>6.3</v>
      </c>
      <c r="DA30" s="693"/>
      <c r="DB30" s="693"/>
      <c r="DC30" s="697"/>
      <c r="DD30" s="668">
        <v>462603</v>
      </c>
      <c r="DE30" s="660"/>
      <c r="DF30" s="660"/>
      <c r="DG30" s="660"/>
      <c r="DH30" s="660"/>
      <c r="DI30" s="660"/>
      <c r="DJ30" s="660"/>
      <c r="DK30" s="661"/>
      <c r="DL30" s="668">
        <v>462603</v>
      </c>
      <c r="DM30" s="660"/>
      <c r="DN30" s="660"/>
      <c r="DO30" s="660"/>
      <c r="DP30" s="660"/>
      <c r="DQ30" s="660"/>
      <c r="DR30" s="660"/>
      <c r="DS30" s="660"/>
      <c r="DT30" s="660"/>
      <c r="DU30" s="660"/>
      <c r="DV30" s="661"/>
      <c r="DW30" s="664">
        <v>11.2</v>
      </c>
      <c r="DX30" s="693"/>
      <c r="DY30" s="693"/>
      <c r="DZ30" s="693"/>
      <c r="EA30" s="693"/>
      <c r="EB30" s="693"/>
      <c r="EC30" s="694"/>
    </row>
    <row r="31" spans="2:133" ht="11.25" customHeight="1">
      <c r="B31" s="656" t="s">
        <v>305</v>
      </c>
      <c r="C31" s="657"/>
      <c r="D31" s="657"/>
      <c r="E31" s="657"/>
      <c r="F31" s="657"/>
      <c r="G31" s="657"/>
      <c r="H31" s="657"/>
      <c r="I31" s="657"/>
      <c r="J31" s="657"/>
      <c r="K31" s="657"/>
      <c r="L31" s="657"/>
      <c r="M31" s="657"/>
      <c r="N31" s="657"/>
      <c r="O31" s="657"/>
      <c r="P31" s="657"/>
      <c r="Q31" s="658"/>
      <c r="R31" s="659">
        <v>1717</v>
      </c>
      <c r="S31" s="660"/>
      <c r="T31" s="660"/>
      <c r="U31" s="660"/>
      <c r="V31" s="660"/>
      <c r="W31" s="660"/>
      <c r="X31" s="660"/>
      <c r="Y31" s="661"/>
      <c r="Z31" s="662">
        <v>0</v>
      </c>
      <c r="AA31" s="662"/>
      <c r="AB31" s="662"/>
      <c r="AC31" s="662"/>
      <c r="AD31" s="663" t="s">
        <v>167</v>
      </c>
      <c r="AE31" s="663"/>
      <c r="AF31" s="663"/>
      <c r="AG31" s="663"/>
      <c r="AH31" s="663"/>
      <c r="AI31" s="663"/>
      <c r="AJ31" s="663"/>
      <c r="AK31" s="663"/>
      <c r="AL31" s="664" t="s">
        <v>236</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98.9</v>
      </c>
      <c r="BH31" s="695"/>
      <c r="BI31" s="695"/>
      <c r="BJ31" s="695"/>
      <c r="BK31" s="695"/>
      <c r="BL31" s="695"/>
      <c r="BM31" s="665">
        <v>96.3</v>
      </c>
      <c r="BN31" s="717"/>
      <c r="BO31" s="717"/>
      <c r="BP31" s="717"/>
      <c r="BQ31" s="718"/>
      <c r="BR31" s="716">
        <v>98.8</v>
      </c>
      <c r="BS31" s="695"/>
      <c r="BT31" s="695"/>
      <c r="BU31" s="695"/>
      <c r="BV31" s="695"/>
      <c r="BW31" s="695"/>
      <c r="BX31" s="665">
        <v>96.2</v>
      </c>
      <c r="BY31" s="717"/>
      <c r="BZ31" s="717"/>
      <c r="CA31" s="717"/>
      <c r="CB31" s="718"/>
      <c r="CD31" s="724"/>
      <c r="CE31" s="725"/>
      <c r="CF31" s="674" t="s">
        <v>308</v>
      </c>
      <c r="CG31" s="675"/>
      <c r="CH31" s="675"/>
      <c r="CI31" s="675"/>
      <c r="CJ31" s="675"/>
      <c r="CK31" s="675"/>
      <c r="CL31" s="675"/>
      <c r="CM31" s="675"/>
      <c r="CN31" s="675"/>
      <c r="CO31" s="675"/>
      <c r="CP31" s="675"/>
      <c r="CQ31" s="676"/>
      <c r="CR31" s="659">
        <v>57754</v>
      </c>
      <c r="CS31" s="695"/>
      <c r="CT31" s="695"/>
      <c r="CU31" s="695"/>
      <c r="CV31" s="695"/>
      <c r="CW31" s="695"/>
      <c r="CX31" s="695"/>
      <c r="CY31" s="696"/>
      <c r="CZ31" s="664">
        <v>0.7</v>
      </c>
      <c r="DA31" s="693"/>
      <c r="DB31" s="693"/>
      <c r="DC31" s="697"/>
      <c r="DD31" s="668">
        <v>57697</v>
      </c>
      <c r="DE31" s="695"/>
      <c r="DF31" s="695"/>
      <c r="DG31" s="695"/>
      <c r="DH31" s="695"/>
      <c r="DI31" s="695"/>
      <c r="DJ31" s="695"/>
      <c r="DK31" s="696"/>
      <c r="DL31" s="668">
        <v>57697</v>
      </c>
      <c r="DM31" s="695"/>
      <c r="DN31" s="695"/>
      <c r="DO31" s="695"/>
      <c r="DP31" s="695"/>
      <c r="DQ31" s="695"/>
      <c r="DR31" s="695"/>
      <c r="DS31" s="695"/>
      <c r="DT31" s="695"/>
      <c r="DU31" s="695"/>
      <c r="DV31" s="696"/>
      <c r="DW31" s="664">
        <v>1.4</v>
      </c>
      <c r="DX31" s="693"/>
      <c r="DY31" s="693"/>
      <c r="DZ31" s="693"/>
      <c r="EA31" s="693"/>
      <c r="EB31" s="693"/>
      <c r="EC31" s="694"/>
    </row>
    <row r="32" spans="2:133" ht="11.25" customHeight="1">
      <c r="B32" s="656" t="s">
        <v>309</v>
      </c>
      <c r="C32" s="657"/>
      <c r="D32" s="657"/>
      <c r="E32" s="657"/>
      <c r="F32" s="657"/>
      <c r="G32" s="657"/>
      <c r="H32" s="657"/>
      <c r="I32" s="657"/>
      <c r="J32" s="657"/>
      <c r="K32" s="657"/>
      <c r="L32" s="657"/>
      <c r="M32" s="657"/>
      <c r="N32" s="657"/>
      <c r="O32" s="657"/>
      <c r="P32" s="657"/>
      <c r="Q32" s="658"/>
      <c r="R32" s="659">
        <v>393891</v>
      </c>
      <c r="S32" s="660"/>
      <c r="T32" s="660"/>
      <c r="U32" s="660"/>
      <c r="V32" s="660"/>
      <c r="W32" s="660"/>
      <c r="X32" s="660"/>
      <c r="Y32" s="661"/>
      <c r="Z32" s="662">
        <v>4.9000000000000004</v>
      </c>
      <c r="AA32" s="662"/>
      <c r="AB32" s="662"/>
      <c r="AC32" s="662"/>
      <c r="AD32" s="663" t="s">
        <v>130</v>
      </c>
      <c r="AE32" s="663"/>
      <c r="AF32" s="663"/>
      <c r="AG32" s="663"/>
      <c r="AH32" s="663"/>
      <c r="AI32" s="663"/>
      <c r="AJ32" s="663"/>
      <c r="AK32" s="663"/>
      <c r="AL32" s="664" t="s">
        <v>130</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v>98.5</v>
      </c>
      <c r="BH32" s="729"/>
      <c r="BI32" s="729"/>
      <c r="BJ32" s="729"/>
      <c r="BK32" s="729"/>
      <c r="BL32" s="729"/>
      <c r="BM32" s="730">
        <v>95.3</v>
      </c>
      <c r="BN32" s="729"/>
      <c r="BO32" s="729"/>
      <c r="BP32" s="729"/>
      <c r="BQ32" s="731"/>
      <c r="BR32" s="728">
        <v>98.5</v>
      </c>
      <c r="BS32" s="729"/>
      <c r="BT32" s="729"/>
      <c r="BU32" s="729"/>
      <c r="BV32" s="729"/>
      <c r="BW32" s="729"/>
      <c r="BX32" s="730">
        <v>95.3</v>
      </c>
      <c r="BY32" s="729"/>
      <c r="BZ32" s="729"/>
      <c r="CA32" s="729"/>
      <c r="CB32" s="731"/>
      <c r="CD32" s="726"/>
      <c r="CE32" s="727"/>
      <c r="CF32" s="674" t="s">
        <v>311</v>
      </c>
      <c r="CG32" s="675"/>
      <c r="CH32" s="675"/>
      <c r="CI32" s="675"/>
      <c r="CJ32" s="675"/>
      <c r="CK32" s="675"/>
      <c r="CL32" s="675"/>
      <c r="CM32" s="675"/>
      <c r="CN32" s="675"/>
      <c r="CO32" s="675"/>
      <c r="CP32" s="675"/>
      <c r="CQ32" s="676"/>
      <c r="CR32" s="659">
        <v>283</v>
      </c>
      <c r="CS32" s="660"/>
      <c r="CT32" s="660"/>
      <c r="CU32" s="660"/>
      <c r="CV32" s="660"/>
      <c r="CW32" s="660"/>
      <c r="CX32" s="660"/>
      <c r="CY32" s="661"/>
      <c r="CZ32" s="664">
        <v>0</v>
      </c>
      <c r="DA32" s="693"/>
      <c r="DB32" s="693"/>
      <c r="DC32" s="697"/>
      <c r="DD32" s="668">
        <v>283</v>
      </c>
      <c r="DE32" s="660"/>
      <c r="DF32" s="660"/>
      <c r="DG32" s="660"/>
      <c r="DH32" s="660"/>
      <c r="DI32" s="660"/>
      <c r="DJ32" s="660"/>
      <c r="DK32" s="661"/>
      <c r="DL32" s="668">
        <v>283</v>
      </c>
      <c r="DM32" s="660"/>
      <c r="DN32" s="660"/>
      <c r="DO32" s="660"/>
      <c r="DP32" s="660"/>
      <c r="DQ32" s="660"/>
      <c r="DR32" s="660"/>
      <c r="DS32" s="660"/>
      <c r="DT32" s="660"/>
      <c r="DU32" s="660"/>
      <c r="DV32" s="661"/>
      <c r="DW32" s="664">
        <v>0</v>
      </c>
      <c r="DX32" s="693"/>
      <c r="DY32" s="693"/>
      <c r="DZ32" s="693"/>
      <c r="EA32" s="693"/>
      <c r="EB32" s="693"/>
      <c r="EC32" s="694"/>
    </row>
    <row r="33" spans="2:133" ht="11.25" customHeight="1">
      <c r="B33" s="656" t="s">
        <v>312</v>
      </c>
      <c r="C33" s="657"/>
      <c r="D33" s="657"/>
      <c r="E33" s="657"/>
      <c r="F33" s="657"/>
      <c r="G33" s="657"/>
      <c r="H33" s="657"/>
      <c r="I33" s="657"/>
      <c r="J33" s="657"/>
      <c r="K33" s="657"/>
      <c r="L33" s="657"/>
      <c r="M33" s="657"/>
      <c r="N33" s="657"/>
      <c r="O33" s="657"/>
      <c r="P33" s="657"/>
      <c r="Q33" s="658"/>
      <c r="R33" s="659">
        <v>268292</v>
      </c>
      <c r="S33" s="660"/>
      <c r="T33" s="660"/>
      <c r="U33" s="660"/>
      <c r="V33" s="660"/>
      <c r="W33" s="660"/>
      <c r="X33" s="660"/>
      <c r="Y33" s="661"/>
      <c r="Z33" s="662">
        <v>3.4</v>
      </c>
      <c r="AA33" s="662"/>
      <c r="AB33" s="662"/>
      <c r="AC33" s="662"/>
      <c r="AD33" s="663" t="s">
        <v>130</v>
      </c>
      <c r="AE33" s="663"/>
      <c r="AF33" s="663"/>
      <c r="AG33" s="663"/>
      <c r="AH33" s="663"/>
      <c r="AI33" s="663"/>
      <c r="AJ33" s="663"/>
      <c r="AK33" s="663"/>
      <c r="AL33" s="664" t="s">
        <v>130</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3336155</v>
      </c>
      <c r="CS33" s="695"/>
      <c r="CT33" s="695"/>
      <c r="CU33" s="695"/>
      <c r="CV33" s="695"/>
      <c r="CW33" s="695"/>
      <c r="CX33" s="695"/>
      <c r="CY33" s="696"/>
      <c r="CZ33" s="664">
        <v>43</v>
      </c>
      <c r="DA33" s="693"/>
      <c r="DB33" s="693"/>
      <c r="DC33" s="697"/>
      <c r="DD33" s="668">
        <v>2692110</v>
      </c>
      <c r="DE33" s="695"/>
      <c r="DF33" s="695"/>
      <c r="DG33" s="695"/>
      <c r="DH33" s="695"/>
      <c r="DI33" s="695"/>
      <c r="DJ33" s="695"/>
      <c r="DK33" s="696"/>
      <c r="DL33" s="668">
        <v>2063628</v>
      </c>
      <c r="DM33" s="695"/>
      <c r="DN33" s="695"/>
      <c r="DO33" s="695"/>
      <c r="DP33" s="695"/>
      <c r="DQ33" s="695"/>
      <c r="DR33" s="695"/>
      <c r="DS33" s="695"/>
      <c r="DT33" s="695"/>
      <c r="DU33" s="695"/>
      <c r="DV33" s="696"/>
      <c r="DW33" s="664">
        <v>50</v>
      </c>
      <c r="DX33" s="693"/>
      <c r="DY33" s="693"/>
      <c r="DZ33" s="693"/>
      <c r="EA33" s="693"/>
      <c r="EB33" s="693"/>
      <c r="EC33" s="694"/>
    </row>
    <row r="34" spans="2:133" ht="11.25" customHeight="1">
      <c r="B34" s="656" t="s">
        <v>314</v>
      </c>
      <c r="C34" s="657"/>
      <c r="D34" s="657"/>
      <c r="E34" s="657"/>
      <c r="F34" s="657"/>
      <c r="G34" s="657"/>
      <c r="H34" s="657"/>
      <c r="I34" s="657"/>
      <c r="J34" s="657"/>
      <c r="K34" s="657"/>
      <c r="L34" s="657"/>
      <c r="M34" s="657"/>
      <c r="N34" s="657"/>
      <c r="O34" s="657"/>
      <c r="P34" s="657"/>
      <c r="Q34" s="658"/>
      <c r="R34" s="659">
        <v>127764</v>
      </c>
      <c r="S34" s="660"/>
      <c r="T34" s="660"/>
      <c r="U34" s="660"/>
      <c r="V34" s="660"/>
      <c r="W34" s="660"/>
      <c r="X34" s="660"/>
      <c r="Y34" s="661"/>
      <c r="Z34" s="662">
        <v>1.6</v>
      </c>
      <c r="AA34" s="662"/>
      <c r="AB34" s="662"/>
      <c r="AC34" s="662"/>
      <c r="AD34" s="663">
        <v>7</v>
      </c>
      <c r="AE34" s="663"/>
      <c r="AF34" s="663"/>
      <c r="AG34" s="663"/>
      <c r="AH34" s="663"/>
      <c r="AI34" s="663"/>
      <c r="AJ34" s="663"/>
      <c r="AK34" s="663"/>
      <c r="AL34" s="664">
        <v>0</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1148722</v>
      </c>
      <c r="CS34" s="660"/>
      <c r="CT34" s="660"/>
      <c r="CU34" s="660"/>
      <c r="CV34" s="660"/>
      <c r="CW34" s="660"/>
      <c r="CX34" s="660"/>
      <c r="CY34" s="661"/>
      <c r="CZ34" s="664">
        <v>14.8</v>
      </c>
      <c r="DA34" s="693"/>
      <c r="DB34" s="693"/>
      <c r="DC34" s="697"/>
      <c r="DD34" s="668">
        <v>762264</v>
      </c>
      <c r="DE34" s="660"/>
      <c r="DF34" s="660"/>
      <c r="DG34" s="660"/>
      <c r="DH34" s="660"/>
      <c r="DI34" s="660"/>
      <c r="DJ34" s="660"/>
      <c r="DK34" s="661"/>
      <c r="DL34" s="668">
        <v>602542</v>
      </c>
      <c r="DM34" s="660"/>
      <c r="DN34" s="660"/>
      <c r="DO34" s="660"/>
      <c r="DP34" s="660"/>
      <c r="DQ34" s="660"/>
      <c r="DR34" s="660"/>
      <c r="DS34" s="660"/>
      <c r="DT34" s="660"/>
      <c r="DU34" s="660"/>
      <c r="DV34" s="661"/>
      <c r="DW34" s="664">
        <v>14.6</v>
      </c>
      <c r="DX34" s="693"/>
      <c r="DY34" s="693"/>
      <c r="DZ34" s="693"/>
      <c r="EA34" s="693"/>
      <c r="EB34" s="693"/>
      <c r="EC34" s="694"/>
    </row>
    <row r="35" spans="2:133" ht="11.25" customHeight="1">
      <c r="B35" s="656" t="s">
        <v>318</v>
      </c>
      <c r="C35" s="657"/>
      <c r="D35" s="657"/>
      <c r="E35" s="657"/>
      <c r="F35" s="657"/>
      <c r="G35" s="657"/>
      <c r="H35" s="657"/>
      <c r="I35" s="657"/>
      <c r="J35" s="657"/>
      <c r="K35" s="657"/>
      <c r="L35" s="657"/>
      <c r="M35" s="657"/>
      <c r="N35" s="657"/>
      <c r="O35" s="657"/>
      <c r="P35" s="657"/>
      <c r="Q35" s="658"/>
      <c r="R35" s="659">
        <v>633282</v>
      </c>
      <c r="S35" s="660"/>
      <c r="T35" s="660"/>
      <c r="U35" s="660"/>
      <c r="V35" s="660"/>
      <c r="W35" s="660"/>
      <c r="X35" s="660"/>
      <c r="Y35" s="661"/>
      <c r="Z35" s="662">
        <v>7.9</v>
      </c>
      <c r="AA35" s="662"/>
      <c r="AB35" s="662"/>
      <c r="AC35" s="662"/>
      <c r="AD35" s="663" t="s">
        <v>236</v>
      </c>
      <c r="AE35" s="663"/>
      <c r="AF35" s="663"/>
      <c r="AG35" s="663"/>
      <c r="AH35" s="663"/>
      <c r="AI35" s="663"/>
      <c r="AJ35" s="663"/>
      <c r="AK35" s="663"/>
      <c r="AL35" s="664" t="s">
        <v>130</v>
      </c>
      <c r="AM35" s="665"/>
      <c r="AN35" s="665"/>
      <c r="AO35" s="666"/>
      <c r="AP35" s="214"/>
      <c r="AQ35" s="732" t="s">
        <v>319</v>
      </c>
      <c r="AR35" s="733"/>
      <c r="AS35" s="733"/>
      <c r="AT35" s="733"/>
      <c r="AU35" s="733"/>
      <c r="AV35" s="733"/>
      <c r="AW35" s="733"/>
      <c r="AX35" s="733"/>
      <c r="AY35" s="734"/>
      <c r="AZ35" s="648">
        <v>1062703</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v>75342</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27532</v>
      </c>
      <c r="CS35" s="695"/>
      <c r="CT35" s="695"/>
      <c r="CU35" s="695"/>
      <c r="CV35" s="695"/>
      <c r="CW35" s="695"/>
      <c r="CX35" s="695"/>
      <c r="CY35" s="696"/>
      <c r="CZ35" s="664">
        <v>0.4</v>
      </c>
      <c r="DA35" s="693"/>
      <c r="DB35" s="693"/>
      <c r="DC35" s="697"/>
      <c r="DD35" s="668">
        <v>20800</v>
      </c>
      <c r="DE35" s="695"/>
      <c r="DF35" s="695"/>
      <c r="DG35" s="695"/>
      <c r="DH35" s="695"/>
      <c r="DI35" s="695"/>
      <c r="DJ35" s="695"/>
      <c r="DK35" s="696"/>
      <c r="DL35" s="668">
        <v>12391</v>
      </c>
      <c r="DM35" s="695"/>
      <c r="DN35" s="695"/>
      <c r="DO35" s="695"/>
      <c r="DP35" s="695"/>
      <c r="DQ35" s="695"/>
      <c r="DR35" s="695"/>
      <c r="DS35" s="695"/>
      <c r="DT35" s="695"/>
      <c r="DU35" s="695"/>
      <c r="DV35" s="696"/>
      <c r="DW35" s="664">
        <v>0.3</v>
      </c>
      <c r="DX35" s="693"/>
      <c r="DY35" s="693"/>
      <c r="DZ35" s="693"/>
      <c r="EA35" s="693"/>
      <c r="EB35" s="693"/>
      <c r="EC35" s="694"/>
    </row>
    <row r="36" spans="2:133" ht="11.25" customHeight="1">
      <c r="B36" s="656" t="s">
        <v>322</v>
      </c>
      <c r="C36" s="657"/>
      <c r="D36" s="657"/>
      <c r="E36" s="657"/>
      <c r="F36" s="657"/>
      <c r="G36" s="657"/>
      <c r="H36" s="657"/>
      <c r="I36" s="657"/>
      <c r="J36" s="657"/>
      <c r="K36" s="657"/>
      <c r="L36" s="657"/>
      <c r="M36" s="657"/>
      <c r="N36" s="657"/>
      <c r="O36" s="657"/>
      <c r="P36" s="657"/>
      <c r="Q36" s="658"/>
      <c r="R36" s="659" t="s">
        <v>167</v>
      </c>
      <c r="S36" s="660"/>
      <c r="T36" s="660"/>
      <c r="U36" s="660"/>
      <c r="V36" s="660"/>
      <c r="W36" s="660"/>
      <c r="X36" s="660"/>
      <c r="Y36" s="661"/>
      <c r="Z36" s="662" t="s">
        <v>167</v>
      </c>
      <c r="AA36" s="662"/>
      <c r="AB36" s="662"/>
      <c r="AC36" s="662"/>
      <c r="AD36" s="663" t="s">
        <v>130</v>
      </c>
      <c r="AE36" s="663"/>
      <c r="AF36" s="663"/>
      <c r="AG36" s="663"/>
      <c r="AH36" s="663"/>
      <c r="AI36" s="663"/>
      <c r="AJ36" s="663"/>
      <c r="AK36" s="663"/>
      <c r="AL36" s="664" t="s">
        <v>130</v>
      </c>
      <c r="AM36" s="665"/>
      <c r="AN36" s="665"/>
      <c r="AO36" s="666"/>
      <c r="AQ36" s="736" t="s">
        <v>323</v>
      </c>
      <c r="AR36" s="737"/>
      <c r="AS36" s="737"/>
      <c r="AT36" s="737"/>
      <c r="AU36" s="737"/>
      <c r="AV36" s="737"/>
      <c r="AW36" s="737"/>
      <c r="AX36" s="737"/>
      <c r="AY36" s="738"/>
      <c r="AZ36" s="659">
        <v>186675</v>
      </c>
      <c r="BA36" s="660"/>
      <c r="BB36" s="660"/>
      <c r="BC36" s="660"/>
      <c r="BD36" s="695"/>
      <c r="BE36" s="695"/>
      <c r="BF36" s="718"/>
      <c r="BG36" s="674" t="s">
        <v>324</v>
      </c>
      <c r="BH36" s="675"/>
      <c r="BI36" s="675"/>
      <c r="BJ36" s="675"/>
      <c r="BK36" s="675"/>
      <c r="BL36" s="675"/>
      <c r="BM36" s="675"/>
      <c r="BN36" s="675"/>
      <c r="BO36" s="675"/>
      <c r="BP36" s="675"/>
      <c r="BQ36" s="675"/>
      <c r="BR36" s="675"/>
      <c r="BS36" s="675"/>
      <c r="BT36" s="675"/>
      <c r="BU36" s="676"/>
      <c r="BV36" s="659">
        <v>22728</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963173</v>
      </c>
      <c r="CS36" s="660"/>
      <c r="CT36" s="660"/>
      <c r="CU36" s="660"/>
      <c r="CV36" s="660"/>
      <c r="CW36" s="660"/>
      <c r="CX36" s="660"/>
      <c r="CY36" s="661"/>
      <c r="CZ36" s="664">
        <v>12.4</v>
      </c>
      <c r="DA36" s="693"/>
      <c r="DB36" s="693"/>
      <c r="DC36" s="697"/>
      <c r="DD36" s="668">
        <v>859411</v>
      </c>
      <c r="DE36" s="660"/>
      <c r="DF36" s="660"/>
      <c r="DG36" s="660"/>
      <c r="DH36" s="660"/>
      <c r="DI36" s="660"/>
      <c r="DJ36" s="660"/>
      <c r="DK36" s="661"/>
      <c r="DL36" s="668">
        <v>737160</v>
      </c>
      <c r="DM36" s="660"/>
      <c r="DN36" s="660"/>
      <c r="DO36" s="660"/>
      <c r="DP36" s="660"/>
      <c r="DQ36" s="660"/>
      <c r="DR36" s="660"/>
      <c r="DS36" s="660"/>
      <c r="DT36" s="660"/>
      <c r="DU36" s="660"/>
      <c r="DV36" s="661"/>
      <c r="DW36" s="664">
        <v>17.899999999999999</v>
      </c>
      <c r="DX36" s="693"/>
      <c r="DY36" s="693"/>
      <c r="DZ36" s="693"/>
      <c r="EA36" s="693"/>
      <c r="EB36" s="693"/>
      <c r="EC36" s="694"/>
    </row>
    <row r="37" spans="2:133" ht="11.25" customHeight="1">
      <c r="B37" s="656" t="s">
        <v>326</v>
      </c>
      <c r="C37" s="657"/>
      <c r="D37" s="657"/>
      <c r="E37" s="657"/>
      <c r="F37" s="657"/>
      <c r="G37" s="657"/>
      <c r="H37" s="657"/>
      <c r="I37" s="657"/>
      <c r="J37" s="657"/>
      <c r="K37" s="657"/>
      <c r="L37" s="657"/>
      <c r="M37" s="657"/>
      <c r="N37" s="657"/>
      <c r="O37" s="657"/>
      <c r="P37" s="657"/>
      <c r="Q37" s="658"/>
      <c r="R37" s="659">
        <v>264382</v>
      </c>
      <c r="S37" s="660"/>
      <c r="T37" s="660"/>
      <c r="U37" s="660"/>
      <c r="V37" s="660"/>
      <c r="W37" s="660"/>
      <c r="X37" s="660"/>
      <c r="Y37" s="661"/>
      <c r="Z37" s="662">
        <v>3.3</v>
      </c>
      <c r="AA37" s="662"/>
      <c r="AB37" s="662"/>
      <c r="AC37" s="662"/>
      <c r="AD37" s="663" t="s">
        <v>167</v>
      </c>
      <c r="AE37" s="663"/>
      <c r="AF37" s="663"/>
      <c r="AG37" s="663"/>
      <c r="AH37" s="663"/>
      <c r="AI37" s="663"/>
      <c r="AJ37" s="663"/>
      <c r="AK37" s="663"/>
      <c r="AL37" s="664" t="s">
        <v>130</v>
      </c>
      <c r="AM37" s="665"/>
      <c r="AN37" s="665"/>
      <c r="AO37" s="666"/>
      <c r="AQ37" s="736" t="s">
        <v>327</v>
      </c>
      <c r="AR37" s="737"/>
      <c r="AS37" s="737"/>
      <c r="AT37" s="737"/>
      <c r="AU37" s="737"/>
      <c r="AV37" s="737"/>
      <c r="AW37" s="737"/>
      <c r="AX37" s="737"/>
      <c r="AY37" s="738"/>
      <c r="AZ37" s="659" t="s">
        <v>167</v>
      </c>
      <c r="BA37" s="660"/>
      <c r="BB37" s="660"/>
      <c r="BC37" s="660"/>
      <c r="BD37" s="695"/>
      <c r="BE37" s="695"/>
      <c r="BF37" s="718"/>
      <c r="BG37" s="674" t="s">
        <v>328</v>
      </c>
      <c r="BH37" s="675"/>
      <c r="BI37" s="675"/>
      <c r="BJ37" s="675"/>
      <c r="BK37" s="675"/>
      <c r="BL37" s="675"/>
      <c r="BM37" s="675"/>
      <c r="BN37" s="675"/>
      <c r="BO37" s="675"/>
      <c r="BP37" s="675"/>
      <c r="BQ37" s="675"/>
      <c r="BR37" s="675"/>
      <c r="BS37" s="675"/>
      <c r="BT37" s="675"/>
      <c r="BU37" s="676"/>
      <c r="BV37" s="659">
        <v>2980</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585020</v>
      </c>
      <c r="CS37" s="695"/>
      <c r="CT37" s="695"/>
      <c r="CU37" s="695"/>
      <c r="CV37" s="695"/>
      <c r="CW37" s="695"/>
      <c r="CX37" s="695"/>
      <c r="CY37" s="696"/>
      <c r="CZ37" s="664">
        <v>7.5</v>
      </c>
      <c r="DA37" s="693"/>
      <c r="DB37" s="693"/>
      <c r="DC37" s="697"/>
      <c r="DD37" s="668">
        <v>585020</v>
      </c>
      <c r="DE37" s="695"/>
      <c r="DF37" s="695"/>
      <c r="DG37" s="695"/>
      <c r="DH37" s="695"/>
      <c r="DI37" s="695"/>
      <c r="DJ37" s="695"/>
      <c r="DK37" s="696"/>
      <c r="DL37" s="668">
        <v>556006</v>
      </c>
      <c r="DM37" s="695"/>
      <c r="DN37" s="695"/>
      <c r="DO37" s="695"/>
      <c r="DP37" s="695"/>
      <c r="DQ37" s="695"/>
      <c r="DR37" s="695"/>
      <c r="DS37" s="695"/>
      <c r="DT37" s="695"/>
      <c r="DU37" s="695"/>
      <c r="DV37" s="696"/>
      <c r="DW37" s="664">
        <v>13.5</v>
      </c>
      <c r="DX37" s="693"/>
      <c r="DY37" s="693"/>
      <c r="DZ37" s="693"/>
      <c r="EA37" s="693"/>
      <c r="EB37" s="693"/>
      <c r="EC37" s="694"/>
    </row>
    <row r="38" spans="2:133" ht="11.25" customHeight="1">
      <c r="B38" s="704" t="s">
        <v>330</v>
      </c>
      <c r="C38" s="705"/>
      <c r="D38" s="705"/>
      <c r="E38" s="705"/>
      <c r="F38" s="705"/>
      <c r="G38" s="705"/>
      <c r="H38" s="705"/>
      <c r="I38" s="705"/>
      <c r="J38" s="705"/>
      <c r="K38" s="705"/>
      <c r="L38" s="705"/>
      <c r="M38" s="705"/>
      <c r="N38" s="705"/>
      <c r="O38" s="705"/>
      <c r="P38" s="705"/>
      <c r="Q38" s="706"/>
      <c r="R38" s="739">
        <v>7981924</v>
      </c>
      <c r="S38" s="740"/>
      <c r="T38" s="740"/>
      <c r="U38" s="740"/>
      <c r="V38" s="740"/>
      <c r="W38" s="740"/>
      <c r="X38" s="740"/>
      <c r="Y38" s="741"/>
      <c r="Z38" s="742">
        <v>100</v>
      </c>
      <c r="AA38" s="742"/>
      <c r="AB38" s="742"/>
      <c r="AC38" s="742"/>
      <c r="AD38" s="743">
        <v>3863228</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t="s">
        <v>167</v>
      </c>
      <c r="BA38" s="660"/>
      <c r="BB38" s="660"/>
      <c r="BC38" s="660"/>
      <c r="BD38" s="695"/>
      <c r="BE38" s="695"/>
      <c r="BF38" s="718"/>
      <c r="BG38" s="674" t="s">
        <v>332</v>
      </c>
      <c r="BH38" s="675"/>
      <c r="BI38" s="675"/>
      <c r="BJ38" s="675"/>
      <c r="BK38" s="675"/>
      <c r="BL38" s="675"/>
      <c r="BM38" s="675"/>
      <c r="BN38" s="675"/>
      <c r="BO38" s="675"/>
      <c r="BP38" s="675"/>
      <c r="BQ38" s="675"/>
      <c r="BR38" s="675"/>
      <c r="BS38" s="675"/>
      <c r="BT38" s="675"/>
      <c r="BU38" s="676"/>
      <c r="BV38" s="659">
        <v>4992</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1062703</v>
      </c>
      <c r="CS38" s="660"/>
      <c r="CT38" s="660"/>
      <c r="CU38" s="660"/>
      <c r="CV38" s="660"/>
      <c r="CW38" s="660"/>
      <c r="CX38" s="660"/>
      <c r="CY38" s="661"/>
      <c r="CZ38" s="664">
        <v>13.7</v>
      </c>
      <c r="DA38" s="693"/>
      <c r="DB38" s="693"/>
      <c r="DC38" s="697"/>
      <c r="DD38" s="668">
        <v>947886</v>
      </c>
      <c r="DE38" s="660"/>
      <c r="DF38" s="660"/>
      <c r="DG38" s="660"/>
      <c r="DH38" s="660"/>
      <c r="DI38" s="660"/>
      <c r="DJ38" s="660"/>
      <c r="DK38" s="661"/>
      <c r="DL38" s="668">
        <v>711535</v>
      </c>
      <c r="DM38" s="660"/>
      <c r="DN38" s="660"/>
      <c r="DO38" s="660"/>
      <c r="DP38" s="660"/>
      <c r="DQ38" s="660"/>
      <c r="DR38" s="660"/>
      <c r="DS38" s="660"/>
      <c r="DT38" s="660"/>
      <c r="DU38" s="660"/>
      <c r="DV38" s="661"/>
      <c r="DW38" s="664">
        <v>17.2</v>
      </c>
      <c r="DX38" s="693"/>
      <c r="DY38" s="693"/>
      <c r="DZ38" s="693"/>
      <c r="EA38" s="693"/>
      <c r="EB38" s="693"/>
      <c r="EC38" s="694"/>
    </row>
    <row r="39" spans="2:133" ht="11.25" customHeight="1">
      <c r="AQ39" s="736" t="s">
        <v>334</v>
      </c>
      <c r="AR39" s="737"/>
      <c r="AS39" s="737"/>
      <c r="AT39" s="737"/>
      <c r="AU39" s="737"/>
      <c r="AV39" s="737"/>
      <c r="AW39" s="737"/>
      <c r="AX39" s="737"/>
      <c r="AY39" s="738"/>
      <c r="AZ39" s="659" t="s">
        <v>167</v>
      </c>
      <c r="BA39" s="660"/>
      <c r="BB39" s="660"/>
      <c r="BC39" s="660"/>
      <c r="BD39" s="695"/>
      <c r="BE39" s="695"/>
      <c r="BF39" s="718"/>
      <c r="BG39" s="750" t="s">
        <v>335</v>
      </c>
      <c r="BH39" s="751"/>
      <c r="BI39" s="751"/>
      <c r="BJ39" s="751"/>
      <c r="BK39" s="751"/>
      <c r="BL39" s="215"/>
      <c r="BM39" s="675" t="s">
        <v>336</v>
      </c>
      <c r="BN39" s="675"/>
      <c r="BO39" s="675"/>
      <c r="BP39" s="675"/>
      <c r="BQ39" s="675"/>
      <c r="BR39" s="675"/>
      <c r="BS39" s="675"/>
      <c r="BT39" s="675"/>
      <c r="BU39" s="676"/>
      <c r="BV39" s="659">
        <v>76</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134025</v>
      </c>
      <c r="CS39" s="695"/>
      <c r="CT39" s="695"/>
      <c r="CU39" s="695"/>
      <c r="CV39" s="695"/>
      <c r="CW39" s="695"/>
      <c r="CX39" s="695"/>
      <c r="CY39" s="696"/>
      <c r="CZ39" s="664">
        <v>1.7</v>
      </c>
      <c r="DA39" s="693"/>
      <c r="DB39" s="693"/>
      <c r="DC39" s="697"/>
      <c r="DD39" s="668">
        <v>101749</v>
      </c>
      <c r="DE39" s="695"/>
      <c r="DF39" s="695"/>
      <c r="DG39" s="695"/>
      <c r="DH39" s="695"/>
      <c r="DI39" s="695"/>
      <c r="DJ39" s="695"/>
      <c r="DK39" s="696"/>
      <c r="DL39" s="668" t="s">
        <v>167</v>
      </c>
      <c r="DM39" s="695"/>
      <c r="DN39" s="695"/>
      <c r="DO39" s="695"/>
      <c r="DP39" s="695"/>
      <c r="DQ39" s="695"/>
      <c r="DR39" s="695"/>
      <c r="DS39" s="695"/>
      <c r="DT39" s="695"/>
      <c r="DU39" s="695"/>
      <c r="DV39" s="696"/>
      <c r="DW39" s="664" t="s">
        <v>167</v>
      </c>
      <c r="DX39" s="693"/>
      <c r="DY39" s="693"/>
      <c r="DZ39" s="693"/>
      <c r="EA39" s="693"/>
      <c r="EB39" s="693"/>
      <c r="EC39" s="694"/>
    </row>
    <row r="40" spans="2:133" ht="11.25" customHeight="1">
      <c r="AQ40" s="736" t="s">
        <v>338</v>
      </c>
      <c r="AR40" s="737"/>
      <c r="AS40" s="737"/>
      <c r="AT40" s="737"/>
      <c r="AU40" s="737"/>
      <c r="AV40" s="737"/>
      <c r="AW40" s="737"/>
      <c r="AX40" s="737"/>
      <c r="AY40" s="738"/>
      <c r="AZ40" s="659">
        <v>163649</v>
      </c>
      <c r="BA40" s="660"/>
      <c r="BB40" s="660"/>
      <c r="BC40" s="660"/>
      <c r="BD40" s="695"/>
      <c r="BE40" s="695"/>
      <c r="BF40" s="718"/>
      <c r="BG40" s="750"/>
      <c r="BH40" s="751"/>
      <c r="BI40" s="751"/>
      <c r="BJ40" s="751"/>
      <c r="BK40" s="751"/>
      <c r="BL40" s="215"/>
      <c r="BM40" s="675" t="s">
        <v>339</v>
      </c>
      <c r="BN40" s="675"/>
      <c r="BO40" s="675"/>
      <c r="BP40" s="675"/>
      <c r="BQ40" s="675"/>
      <c r="BR40" s="675"/>
      <c r="BS40" s="675"/>
      <c r="BT40" s="675"/>
      <c r="BU40" s="676"/>
      <c r="BV40" s="659">
        <v>116</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t="s">
        <v>167</v>
      </c>
      <c r="CS40" s="660"/>
      <c r="CT40" s="660"/>
      <c r="CU40" s="660"/>
      <c r="CV40" s="660"/>
      <c r="CW40" s="660"/>
      <c r="CX40" s="660"/>
      <c r="CY40" s="661"/>
      <c r="CZ40" s="664" t="s">
        <v>167</v>
      </c>
      <c r="DA40" s="693"/>
      <c r="DB40" s="693"/>
      <c r="DC40" s="697"/>
      <c r="DD40" s="668" t="s">
        <v>167</v>
      </c>
      <c r="DE40" s="660"/>
      <c r="DF40" s="660"/>
      <c r="DG40" s="660"/>
      <c r="DH40" s="660"/>
      <c r="DI40" s="660"/>
      <c r="DJ40" s="660"/>
      <c r="DK40" s="661"/>
      <c r="DL40" s="668" t="s">
        <v>167</v>
      </c>
      <c r="DM40" s="660"/>
      <c r="DN40" s="660"/>
      <c r="DO40" s="660"/>
      <c r="DP40" s="660"/>
      <c r="DQ40" s="660"/>
      <c r="DR40" s="660"/>
      <c r="DS40" s="660"/>
      <c r="DT40" s="660"/>
      <c r="DU40" s="660"/>
      <c r="DV40" s="661"/>
      <c r="DW40" s="664" t="s">
        <v>167</v>
      </c>
      <c r="DX40" s="693"/>
      <c r="DY40" s="693"/>
      <c r="DZ40" s="693"/>
      <c r="EA40" s="693"/>
      <c r="EB40" s="693"/>
      <c r="EC40" s="694"/>
    </row>
    <row r="41" spans="2:133" ht="11.25" customHeight="1">
      <c r="AQ41" s="746" t="s">
        <v>341</v>
      </c>
      <c r="AR41" s="747"/>
      <c r="AS41" s="747"/>
      <c r="AT41" s="747"/>
      <c r="AU41" s="747"/>
      <c r="AV41" s="747"/>
      <c r="AW41" s="747"/>
      <c r="AX41" s="747"/>
      <c r="AY41" s="748"/>
      <c r="AZ41" s="739">
        <v>712379</v>
      </c>
      <c r="BA41" s="740"/>
      <c r="BB41" s="740"/>
      <c r="BC41" s="740"/>
      <c r="BD41" s="729"/>
      <c r="BE41" s="729"/>
      <c r="BF41" s="731"/>
      <c r="BG41" s="752"/>
      <c r="BH41" s="753"/>
      <c r="BI41" s="753"/>
      <c r="BJ41" s="753"/>
      <c r="BK41" s="753"/>
      <c r="BL41" s="216"/>
      <c r="BM41" s="684" t="s">
        <v>342</v>
      </c>
      <c r="BN41" s="684"/>
      <c r="BO41" s="684"/>
      <c r="BP41" s="684"/>
      <c r="BQ41" s="684"/>
      <c r="BR41" s="684"/>
      <c r="BS41" s="684"/>
      <c r="BT41" s="684"/>
      <c r="BU41" s="685"/>
      <c r="BV41" s="739">
        <v>316</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167</v>
      </c>
      <c r="CS41" s="695"/>
      <c r="CT41" s="695"/>
      <c r="CU41" s="695"/>
      <c r="CV41" s="695"/>
      <c r="CW41" s="695"/>
      <c r="CX41" s="695"/>
      <c r="CY41" s="696"/>
      <c r="CZ41" s="664" t="s">
        <v>167</v>
      </c>
      <c r="DA41" s="693"/>
      <c r="DB41" s="693"/>
      <c r="DC41" s="697"/>
      <c r="DD41" s="668" t="s">
        <v>167</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1389306</v>
      </c>
      <c r="CS42" s="660"/>
      <c r="CT42" s="660"/>
      <c r="CU42" s="660"/>
      <c r="CV42" s="660"/>
      <c r="CW42" s="660"/>
      <c r="CX42" s="660"/>
      <c r="CY42" s="661"/>
      <c r="CZ42" s="664">
        <v>17.899999999999999</v>
      </c>
      <c r="DA42" s="665"/>
      <c r="DB42" s="665"/>
      <c r="DC42" s="760"/>
      <c r="DD42" s="668">
        <v>309521</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v>8800</v>
      </c>
      <c r="CS43" s="695"/>
      <c r="CT43" s="695"/>
      <c r="CU43" s="695"/>
      <c r="CV43" s="695"/>
      <c r="CW43" s="695"/>
      <c r="CX43" s="695"/>
      <c r="CY43" s="696"/>
      <c r="CZ43" s="664">
        <v>0.1</v>
      </c>
      <c r="DA43" s="693"/>
      <c r="DB43" s="693"/>
      <c r="DC43" s="697"/>
      <c r="DD43" s="668">
        <v>8800</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c r="B44" s="220" t="s">
        <v>348</v>
      </c>
      <c r="CD44" s="771" t="s">
        <v>300</v>
      </c>
      <c r="CE44" s="772"/>
      <c r="CF44" s="656" t="s">
        <v>349</v>
      </c>
      <c r="CG44" s="657"/>
      <c r="CH44" s="657"/>
      <c r="CI44" s="657"/>
      <c r="CJ44" s="657"/>
      <c r="CK44" s="657"/>
      <c r="CL44" s="657"/>
      <c r="CM44" s="657"/>
      <c r="CN44" s="657"/>
      <c r="CO44" s="657"/>
      <c r="CP44" s="657"/>
      <c r="CQ44" s="658"/>
      <c r="CR44" s="659">
        <v>1389306</v>
      </c>
      <c r="CS44" s="660"/>
      <c r="CT44" s="660"/>
      <c r="CU44" s="660"/>
      <c r="CV44" s="660"/>
      <c r="CW44" s="660"/>
      <c r="CX44" s="660"/>
      <c r="CY44" s="661"/>
      <c r="CZ44" s="664">
        <v>17.899999999999999</v>
      </c>
      <c r="DA44" s="665"/>
      <c r="DB44" s="665"/>
      <c r="DC44" s="760"/>
      <c r="DD44" s="668">
        <v>309521</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c r="CD45" s="773"/>
      <c r="CE45" s="774"/>
      <c r="CF45" s="656" t="s">
        <v>350</v>
      </c>
      <c r="CG45" s="657"/>
      <c r="CH45" s="657"/>
      <c r="CI45" s="657"/>
      <c r="CJ45" s="657"/>
      <c r="CK45" s="657"/>
      <c r="CL45" s="657"/>
      <c r="CM45" s="657"/>
      <c r="CN45" s="657"/>
      <c r="CO45" s="657"/>
      <c r="CP45" s="657"/>
      <c r="CQ45" s="658"/>
      <c r="CR45" s="659">
        <v>1042694</v>
      </c>
      <c r="CS45" s="695"/>
      <c r="CT45" s="695"/>
      <c r="CU45" s="695"/>
      <c r="CV45" s="695"/>
      <c r="CW45" s="695"/>
      <c r="CX45" s="695"/>
      <c r="CY45" s="696"/>
      <c r="CZ45" s="664">
        <v>13.4</v>
      </c>
      <c r="DA45" s="693"/>
      <c r="DB45" s="693"/>
      <c r="DC45" s="697"/>
      <c r="DD45" s="668">
        <v>124306</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c r="CD46" s="773"/>
      <c r="CE46" s="774"/>
      <c r="CF46" s="656" t="s">
        <v>351</v>
      </c>
      <c r="CG46" s="657"/>
      <c r="CH46" s="657"/>
      <c r="CI46" s="657"/>
      <c r="CJ46" s="657"/>
      <c r="CK46" s="657"/>
      <c r="CL46" s="657"/>
      <c r="CM46" s="657"/>
      <c r="CN46" s="657"/>
      <c r="CO46" s="657"/>
      <c r="CP46" s="657"/>
      <c r="CQ46" s="658"/>
      <c r="CR46" s="659">
        <v>340222</v>
      </c>
      <c r="CS46" s="660"/>
      <c r="CT46" s="660"/>
      <c r="CU46" s="660"/>
      <c r="CV46" s="660"/>
      <c r="CW46" s="660"/>
      <c r="CX46" s="660"/>
      <c r="CY46" s="661"/>
      <c r="CZ46" s="664">
        <v>4.4000000000000004</v>
      </c>
      <c r="DA46" s="665"/>
      <c r="DB46" s="665"/>
      <c r="DC46" s="760"/>
      <c r="DD46" s="668">
        <v>185173</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c r="CD47" s="773"/>
      <c r="CE47" s="774"/>
      <c r="CF47" s="656" t="s">
        <v>352</v>
      </c>
      <c r="CG47" s="657"/>
      <c r="CH47" s="657"/>
      <c r="CI47" s="657"/>
      <c r="CJ47" s="657"/>
      <c r="CK47" s="657"/>
      <c r="CL47" s="657"/>
      <c r="CM47" s="657"/>
      <c r="CN47" s="657"/>
      <c r="CO47" s="657"/>
      <c r="CP47" s="657"/>
      <c r="CQ47" s="658"/>
      <c r="CR47" s="659" t="s">
        <v>167</v>
      </c>
      <c r="CS47" s="695"/>
      <c r="CT47" s="695"/>
      <c r="CU47" s="695"/>
      <c r="CV47" s="695"/>
      <c r="CW47" s="695"/>
      <c r="CX47" s="695"/>
      <c r="CY47" s="696"/>
      <c r="CZ47" s="664" t="s">
        <v>167</v>
      </c>
      <c r="DA47" s="693"/>
      <c r="DB47" s="693"/>
      <c r="DC47" s="697"/>
      <c r="DD47" s="668" t="s">
        <v>167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c r="CD48" s="775"/>
      <c r="CE48" s="776"/>
      <c r="CF48" s="656" t="s">
        <v>353</v>
      </c>
      <c r="CG48" s="657"/>
      <c r="CH48" s="657"/>
      <c r="CI48" s="657"/>
      <c r="CJ48" s="657"/>
      <c r="CK48" s="657"/>
      <c r="CL48" s="657"/>
      <c r="CM48" s="657"/>
      <c r="CN48" s="657"/>
      <c r="CO48" s="657"/>
      <c r="CP48" s="657"/>
      <c r="CQ48" s="658"/>
      <c r="CR48" s="659" t="s">
        <v>167</v>
      </c>
      <c r="CS48" s="660"/>
      <c r="CT48" s="660"/>
      <c r="CU48" s="660"/>
      <c r="CV48" s="660"/>
      <c r="CW48" s="660"/>
      <c r="CX48" s="660"/>
      <c r="CY48" s="661"/>
      <c r="CZ48" s="664" t="s">
        <v>167</v>
      </c>
      <c r="DA48" s="665"/>
      <c r="DB48" s="665"/>
      <c r="DC48" s="760"/>
      <c r="DD48" s="668" t="s">
        <v>167</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c r="CD49" s="704" t="s">
        <v>354</v>
      </c>
      <c r="CE49" s="705"/>
      <c r="CF49" s="705"/>
      <c r="CG49" s="705"/>
      <c r="CH49" s="705"/>
      <c r="CI49" s="705"/>
      <c r="CJ49" s="705"/>
      <c r="CK49" s="705"/>
      <c r="CL49" s="705"/>
      <c r="CM49" s="705"/>
      <c r="CN49" s="705"/>
      <c r="CO49" s="705"/>
      <c r="CP49" s="705"/>
      <c r="CQ49" s="706"/>
      <c r="CR49" s="739">
        <v>7759052</v>
      </c>
      <c r="CS49" s="729"/>
      <c r="CT49" s="729"/>
      <c r="CU49" s="729"/>
      <c r="CV49" s="729"/>
      <c r="CW49" s="729"/>
      <c r="CX49" s="729"/>
      <c r="CY49" s="761"/>
      <c r="CZ49" s="744">
        <v>100</v>
      </c>
      <c r="DA49" s="762"/>
      <c r="DB49" s="762"/>
      <c r="DC49" s="763"/>
      <c r="DD49" s="764">
        <v>4817794</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row r="51" spans="82:133" hidden="1"/>
    <row r="52" spans="82:133" hidden="1"/>
    <row r="53" spans="82:133" hidden="1"/>
  </sheetData>
  <sheetProtection algorithmName="SHA-512" hashValue="+28YOHBOjmBrYlut6eYHTanUxlIS8hIW7FDAD/m9dKbG8ZTLhc31VK9axkvR1u409TOWWxtN2GF5Vhw9gHQgvQ==" saltValue="TsBP2uVT7JUGXbGGHxivP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c r="A7" s="238">
        <v>1</v>
      </c>
      <c r="B7" s="791" t="s">
        <v>377</v>
      </c>
      <c r="C7" s="792"/>
      <c r="D7" s="792"/>
      <c r="E7" s="792"/>
      <c r="F7" s="792"/>
      <c r="G7" s="792"/>
      <c r="H7" s="792"/>
      <c r="I7" s="792"/>
      <c r="J7" s="792"/>
      <c r="K7" s="792"/>
      <c r="L7" s="792"/>
      <c r="M7" s="792"/>
      <c r="N7" s="792"/>
      <c r="O7" s="792"/>
      <c r="P7" s="793"/>
      <c r="Q7" s="794">
        <v>7552</v>
      </c>
      <c r="R7" s="795"/>
      <c r="S7" s="795"/>
      <c r="T7" s="795"/>
      <c r="U7" s="795"/>
      <c r="V7" s="795">
        <v>7339</v>
      </c>
      <c r="W7" s="795"/>
      <c r="X7" s="795"/>
      <c r="Y7" s="795"/>
      <c r="Z7" s="795"/>
      <c r="AA7" s="795">
        <v>213</v>
      </c>
      <c r="AB7" s="795"/>
      <c r="AC7" s="795"/>
      <c r="AD7" s="795"/>
      <c r="AE7" s="796"/>
      <c r="AF7" s="797">
        <v>200</v>
      </c>
      <c r="AG7" s="798"/>
      <c r="AH7" s="798"/>
      <c r="AI7" s="798"/>
      <c r="AJ7" s="799"/>
      <c r="AK7" s="834">
        <v>309</v>
      </c>
      <c r="AL7" s="835"/>
      <c r="AM7" s="835"/>
      <c r="AN7" s="835"/>
      <c r="AO7" s="835"/>
      <c r="AP7" s="835">
        <v>6558</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t="s">
        <v>576</v>
      </c>
      <c r="BS7" s="838" t="s">
        <v>575</v>
      </c>
      <c r="BT7" s="839"/>
      <c r="BU7" s="839"/>
      <c r="BV7" s="839"/>
      <c r="BW7" s="839"/>
      <c r="BX7" s="839"/>
      <c r="BY7" s="839"/>
      <c r="BZ7" s="839"/>
      <c r="CA7" s="839"/>
      <c r="CB7" s="839"/>
      <c r="CC7" s="839"/>
      <c r="CD7" s="839"/>
      <c r="CE7" s="839"/>
      <c r="CF7" s="839"/>
      <c r="CG7" s="840"/>
      <c r="CH7" s="831">
        <v>0</v>
      </c>
      <c r="CI7" s="832"/>
      <c r="CJ7" s="832"/>
      <c r="CK7" s="832"/>
      <c r="CL7" s="833"/>
      <c r="CM7" s="831">
        <v>45</v>
      </c>
      <c r="CN7" s="832"/>
      <c r="CO7" s="832"/>
      <c r="CP7" s="832"/>
      <c r="CQ7" s="833"/>
      <c r="CR7" s="831">
        <v>20</v>
      </c>
      <c r="CS7" s="832"/>
      <c r="CT7" s="832"/>
      <c r="CU7" s="832"/>
      <c r="CV7" s="833"/>
      <c r="CW7" s="831" t="s">
        <v>574</v>
      </c>
      <c r="CX7" s="832"/>
      <c r="CY7" s="832"/>
      <c r="CZ7" s="832"/>
      <c r="DA7" s="833"/>
      <c r="DB7" s="831">
        <v>41</v>
      </c>
      <c r="DC7" s="832"/>
      <c r="DD7" s="832"/>
      <c r="DE7" s="832"/>
      <c r="DF7" s="833"/>
      <c r="DG7" s="831" t="s">
        <v>574</v>
      </c>
      <c r="DH7" s="832"/>
      <c r="DI7" s="832"/>
      <c r="DJ7" s="832"/>
      <c r="DK7" s="833"/>
      <c r="DL7" s="831" t="s">
        <v>574</v>
      </c>
      <c r="DM7" s="832"/>
      <c r="DN7" s="832"/>
      <c r="DO7" s="832"/>
      <c r="DP7" s="833"/>
      <c r="DQ7" s="831" t="s">
        <v>561</v>
      </c>
      <c r="DR7" s="832"/>
      <c r="DS7" s="832"/>
      <c r="DT7" s="832"/>
      <c r="DU7" s="833"/>
      <c r="DV7" s="812"/>
      <c r="DW7" s="813"/>
      <c r="DX7" s="813"/>
      <c r="DY7" s="813"/>
      <c r="DZ7" s="814"/>
      <c r="EA7" s="234"/>
    </row>
    <row r="8" spans="1:131" s="235" customFormat="1" ht="26.25" customHeight="1">
      <c r="A8" s="241">
        <v>2</v>
      </c>
      <c r="B8" s="815" t="s">
        <v>378</v>
      </c>
      <c r="C8" s="816"/>
      <c r="D8" s="816"/>
      <c r="E8" s="816"/>
      <c r="F8" s="816"/>
      <c r="G8" s="816"/>
      <c r="H8" s="816"/>
      <c r="I8" s="816"/>
      <c r="J8" s="816"/>
      <c r="K8" s="816"/>
      <c r="L8" s="816"/>
      <c r="M8" s="816"/>
      <c r="N8" s="816"/>
      <c r="O8" s="816"/>
      <c r="P8" s="817"/>
      <c r="Q8" s="818">
        <v>9</v>
      </c>
      <c r="R8" s="819"/>
      <c r="S8" s="819"/>
      <c r="T8" s="819"/>
      <c r="U8" s="819"/>
      <c r="V8" s="819">
        <v>9</v>
      </c>
      <c r="W8" s="819"/>
      <c r="X8" s="819"/>
      <c r="Y8" s="819"/>
      <c r="Z8" s="819"/>
      <c r="AA8" s="819">
        <v>0</v>
      </c>
      <c r="AB8" s="819"/>
      <c r="AC8" s="819"/>
      <c r="AD8" s="819"/>
      <c r="AE8" s="820"/>
      <c r="AF8" s="821">
        <v>0</v>
      </c>
      <c r="AG8" s="822"/>
      <c r="AH8" s="822"/>
      <c r="AI8" s="822"/>
      <c r="AJ8" s="823"/>
      <c r="AK8" s="824">
        <v>6</v>
      </c>
      <c r="AL8" s="825"/>
      <c r="AM8" s="825"/>
      <c r="AN8" s="825"/>
      <c r="AO8" s="825"/>
      <c r="AP8" s="825">
        <v>2</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c r="A9" s="241">
        <v>3</v>
      </c>
      <c r="B9" s="815" t="s">
        <v>379</v>
      </c>
      <c r="C9" s="816"/>
      <c r="D9" s="816"/>
      <c r="E9" s="816"/>
      <c r="F9" s="816"/>
      <c r="G9" s="816"/>
      <c r="H9" s="816"/>
      <c r="I9" s="816"/>
      <c r="J9" s="816"/>
      <c r="K9" s="816"/>
      <c r="L9" s="816"/>
      <c r="M9" s="816"/>
      <c r="N9" s="816"/>
      <c r="O9" s="816"/>
      <c r="P9" s="817"/>
      <c r="Q9" s="818">
        <v>67</v>
      </c>
      <c r="R9" s="819"/>
      <c r="S9" s="819"/>
      <c r="T9" s="819"/>
      <c r="U9" s="819"/>
      <c r="V9" s="819">
        <v>60</v>
      </c>
      <c r="W9" s="819"/>
      <c r="X9" s="819"/>
      <c r="Y9" s="819"/>
      <c r="Z9" s="819"/>
      <c r="AA9" s="819">
        <v>7</v>
      </c>
      <c r="AB9" s="819"/>
      <c r="AC9" s="819"/>
      <c r="AD9" s="819"/>
      <c r="AE9" s="820"/>
      <c r="AF9" s="821">
        <v>7</v>
      </c>
      <c r="AG9" s="822"/>
      <c r="AH9" s="822"/>
      <c r="AI9" s="822"/>
      <c r="AJ9" s="823"/>
      <c r="AK9" s="824">
        <v>19</v>
      </c>
      <c r="AL9" s="825"/>
      <c r="AM9" s="825"/>
      <c r="AN9" s="825"/>
      <c r="AO9" s="825"/>
      <c r="AP9" s="825" t="s">
        <v>560</v>
      </c>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c r="A10" s="241">
        <v>4</v>
      </c>
      <c r="B10" s="815" t="s">
        <v>380</v>
      </c>
      <c r="C10" s="816"/>
      <c r="D10" s="816"/>
      <c r="E10" s="816"/>
      <c r="F10" s="816"/>
      <c r="G10" s="816"/>
      <c r="H10" s="816"/>
      <c r="I10" s="816"/>
      <c r="J10" s="816"/>
      <c r="K10" s="816"/>
      <c r="L10" s="816"/>
      <c r="M10" s="816"/>
      <c r="N10" s="816"/>
      <c r="O10" s="816"/>
      <c r="P10" s="817"/>
      <c r="Q10" s="818">
        <v>173</v>
      </c>
      <c r="R10" s="819"/>
      <c r="S10" s="819"/>
      <c r="T10" s="819"/>
      <c r="U10" s="819"/>
      <c r="V10" s="819">
        <v>173</v>
      </c>
      <c r="W10" s="819"/>
      <c r="X10" s="819"/>
      <c r="Y10" s="819"/>
      <c r="Z10" s="819"/>
      <c r="AA10" s="819">
        <v>0</v>
      </c>
      <c r="AB10" s="819"/>
      <c r="AC10" s="819"/>
      <c r="AD10" s="819"/>
      <c r="AE10" s="820"/>
      <c r="AF10" s="821">
        <v>0</v>
      </c>
      <c r="AG10" s="822"/>
      <c r="AH10" s="822"/>
      <c r="AI10" s="822"/>
      <c r="AJ10" s="823"/>
      <c r="AK10" s="824">
        <v>95</v>
      </c>
      <c r="AL10" s="825"/>
      <c r="AM10" s="825"/>
      <c r="AN10" s="825"/>
      <c r="AO10" s="825"/>
      <c r="AP10" s="825" t="s">
        <v>560</v>
      </c>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c r="A11" s="241">
        <v>5</v>
      </c>
      <c r="B11" s="815" t="s">
        <v>381</v>
      </c>
      <c r="C11" s="816"/>
      <c r="D11" s="816"/>
      <c r="E11" s="816"/>
      <c r="F11" s="816"/>
      <c r="G11" s="816"/>
      <c r="H11" s="816"/>
      <c r="I11" s="816"/>
      <c r="J11" s="816"/>
      <c r="K11" s="816"/>
      <c r="L11" s="816"/>
      <c r="M11" s="816"/>
      <c r="N11" s="816"/>
      <c r="O11" s="816"/>
      <c r="P11" s="817"/>
      <c r="Q11" s="818">
        <v>98</v>
      </c>
      <c r="R11" s="819"/>
      <c r="S11" s="819"/>
      <c r="T11" s="819"/>
      <c r="U11" s="819"/>
      <c r="V11" s="819">
        <v>97</v>
      </c>
      <c r="W11" s="819"/>
      <c r="X11" s="819"/>
      <c r="Y11" s="819"/>
      <c r="Z11" s="819"/>
      <c r="AA11" s="819">
        <v>2</v>
      </c>
      <c r="AB11" s="819"/>
      <c r="AC11" s="819"/>
      <c r="AD11" s="819"/>
      <c r="AE11" s="820"/>
      <c r="AF11" s="821">
        <v>2</v>
      </c>
      <c r="AG11" s="822"/>
      <c r="AH11" s="822"/>
      <c r="AI11" s="822"/>
      <c r="AJ11" s="823"/>
      <c r="AK11" s="824">
        <v>60</v>
      </c>
      <c r="AL11" s="825"/>
      <c r="AM11" s="825"/>
      <c r="AN11" s="825"/>
      <c r="AO11" s="825"/>
      <c r="AP11" s="825" t="s">
        <v>560</v>
      </c>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c r="A12" s="241">
        <v>6</v>
      </c>
      <c r="B12" s="815" t="s">
        <v>382</v>
      </c>
      <c r="C12" s="816"/>
      <c r="D12" s="816"/>
      <c r="E12" s="816"/>
      <c r="F12" s="816"/>
      <c r="G12" s="816"/>
      <c r="H12" s="816"/>
      <c r="I12" s="816"/>
      <c r="J12" s="816"/>
      <c r="K12" s="816"/>
      <c r="L12" s="816"/>
      <c r="M12" s="816"/>
      <c r="N12" s="816"/>
      <c r="O12" s="816"/>
      <c r="P12" s="817"/>
      <c r="Q12" s="818">
        <v>277</v>
      </c>
      <c r="R12" s="819"/>
      <c r="S12" s="819"/>
      <c r="T12" s="819"/>
      <c r="U12" s="819"/>
      <c r="V12" s="819">
        <v>277</v>
      </c>
      <c r="W12" s="819"/>
      <c r="X12" s="819"/>
      <c r="Y12" s="819"/>
      <c r="Z12" s="819"/>
      <c r="AA12" s="819">
        <v>0</v>
      </c>
      <c r="AB12" s="819"/>
      <c r="AC12" s="819"/>
      <c r="AD12" s="819"/>
      <c r="AE12" s="820"/>
      <c r="AF12" s="821">
        <v>0</v>
      </c>
      <c r="AG12" s="822"/>
      <c r="AH12" s="822"/>
      <c r="AI12" s="822"/>
      <c r="AJ12" s="823"/>
      <c r="AK12" s="824">
        <v>100</v>
      </c>
      <c r="AL12" s="825"/>
      <c r="AM12" s="825"/>
      <c r="AN12" s="825"/>
      <c r="AO12" s="825"/>
      <c r="AP12" s="825" t="s">
        <v>560</v>
      </c>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383</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c r="A23" s="244" t="s">
        <v>384</v>
      </c>
      <c r="B23" s="850" t="s">
        <v>385</v>
      </c>
      <c r="C23" s="851"/>
      <c r="D23" s="851"/>
      <c r="E23" s="851"/>
      <c r="F23" s="851"/>
      <c r="G23" s="851"/>
      <c r="H23" s="851"/>
      <c r="I23" s="851"/>
      <c r="J23" s="851"/>
      <c r="K23" s="851"/>
      <c r="L23" s="851"/>
      <c r="M23" s="851"/>
      <c r="N23" s="851"/>
      <c r="O23" s="851"/>
      <c r="P23" s="852"/>
      <c r="Q23" s="853">
        <v>7982</v>
      </c>
      <c r="R23" s="854"/>
      <c r="S23" s="854"/>
      <c r="T23" s="854"/>
      <c r="U23" s="854"/>
      <c r="V23" s="854">
        <v>7759</v>
      </c>
      <c r="W23" s="854"/>
      <c r="X23" s="854"/>
      <c r="Y23" s="854"/>
      <c r="Z23" s="854"/>
      <c r="AA23" s="854">
        <v>223</v>
      </c>
      <c r="AB23" s="854"/>
      <c r="AC23" s="854"/>
      <c r="AD23" s="854"/>
      <c r="AE23" s="855"/>
      <c r="AF23" s="856">
        <v>209</v>
      </c>
      <c r="AG23" s="854"/>
      <c r="AH23" s="854"/>
      <c r="AI23" s="854"/>
      <c r="AJ23" s="857"/>
      <c r="AK23" s="858"/>
      <c r="AL23" s="859"/>
      <c r="AM23" s="859"/>
      <c r="AN23" s="859"/>
      <c r="AO23" s="859"/>
      <c r="AP23" s="854">
        <v>6560</v>
      </c>
      <c r="AQ23" s="854"/>
      <c r="AR23" s="854"/>
      <c r="AS23" s="854"/>
      <c r="AT23" s="854"/>
      <c r="AU23" s="860"/>
      <c r="AV23" s="860"/>
      <c r="AW23" s="860"/>
      <c r="AX23" s="860"/>
      <c r="AY23" s="861"/>
      <c r="AZ23" s="869" t="s">
        <v>167</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c r="A24" s="868" t="s">
        <v>386</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c r="A25" s="809" t="s">
        <v>387</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c r="A26" s="800" t="s">
        <v>360</v>
      </c>
      <c r="B26" s="801"/>
      <c r="C26" s="801"/>
      <c r="D26" s="801"/>
      <c r="E26" s="801"/>
      <c r="F26" s="801"/>
      <c r="G26" s="801"/>
      <c r="H26" s="801"/>
      <c r="I26" s="801"/>
      <c r="J26" s="801"/>
      <c r="K26" s="801"/>
      <c r="L26" s="801"/>
      <c r="M26" s="801"/>
      <c r="N26" s="801"/>
      <c r="O26" s="801"/>
      <c r="P26" s="802"/>
      <c r="Q26" s="777" t="s">
        <v>388</v>
      </c>
      <c r="R26" s="778"/>
      <c r="S26" s="778"/>
      <c r="T26" s="778"/>
      <c r="U26" s="779"/>
      <c r="V26" s="777" t="s">
        <v>389</v>
      </c>
      <c r="W26" s="778"/>
      <c r="X26" s="778"/>
      <c r="Y26" s="778"/>
      <c r="Z26" s="779"/>
      <c r="AA26" s="777" t="s">
        <v>390</v>
      </c>
      <c r="AB26" s="778"/>
      <c r="AC26" s="778"/>
      <c r="AD26" s="778"/>
      <c r="AE26" s="778"/>
      <c r="AF26" s="872" t="s">
        <v>391</v>
      </c>
      <c r="AG26" s="873"/>
      <c r="AH26" s="873"/>
      <c r="AI26" s="873"/>
      <c r="AJ26" s="874"/>
      <c r="AK26" s="778" t="s">
        <v>392</v>
      </c>
      <c r="AL26" s="778"/>
      <c r="AM26" s="778"/>
      <c r="AN26" s="778"/>
      <c r="AO26" s="779"/>
      <c r="AP26" s="777" t="s">
        <v>393</v>
      </c>
      <c r="AQ26" s="778"/>
      <c r="AR26" s="778"/>
      <c r="AS26" s="778"/>
      <c r="AT26" s="779"/>
      <c r="AU26" s="777" t="s">
        <v>394</v>
      </c>
      <c r="AV26" s="778"/>
      <c r="AW26" s="778"/>
      <c r="AX26" s="778"/>
      <c r="AY26" s="779"/>
      <c r="AZ26" s="777" t="s">
        <v>395</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c r="A28" s="246">
        <v>1</v>
      </c>
      <c r="B28" s="791" t="s">
        <v>396</v>
      </c>
      <c r="C28" s="792"/>
      <c r="D28" s="792"/>
      <c r="E28" s="792"/>
      <c r="F28" s="792"/>
      <c r="G28" s="792"/>
      <c r="H28" s="792"/>
      <c r="I28" s="792"/>
      <c r="J28" s="792"/>
      <c r="K28" s="792"/>
      <c r="L28" s="792"/>
      <c r="M28" s="792"/>
      <c r="N28" s="792"/>
      <c r="O28" s="792"/>
      <c r="P28" s="793"/>
      <c r="Q28" s="882">
        <v>2644</v>
      </c>
      <c r="R28" s="883"/>
      <c r="S28" s="883"/>
      <c r="T28" s="883"/>
      <c r="U28" s="883"/>
      <c r="V28" s="883">
        <v>2569</v>
      </c>
      <c r="W28" s="883"/>
      <c r="X28" s="883"/>
      <c r="Y28" s="883"/>
      <c r="Z28" s="883"/>
      <c r="AA28" s="883">
        <v>75</v>
      </c>
      <c r="AB28" s="883"/>
      <c r="AC28" s="883"/>
      <c r="AD28" s="883"/>
      <c r="AE28" s="884"/>
      <c r="AF28" s="885">
        <v>75</v>
      </c>
      <c r="AG28" s="883"/>
      <c r="AH28" s="883"/>
      <c r="AI28" s="883"/>
      <c r="AJ28" s="886"/>
      <c r="AK28" s="887">
        <v>164</v>
      </c>
      <c r="AL28" s="878"/>
      <c r="AM28" s="878"/>
      <c r="AN28" s="878"/>
      <c r="AO28" s="878"/>
      <c r="AP28" s="878" t="s">
        <v>561</v>
      </c>
      <c r="AQ28" s="878"/>
      <c r="AR28" s="878"/>
      <c r="AS28" s="878"/>
      <c r="AT28" s="878"/>
      <c r="AU28" s="878" t="s">
        <v>561</v>
      </c>
      <c r="AV28" s="878"/>
      <c r="AW28" s="878"/>
      <c r="AX28" s="878"/>
      <c r="AY28" s="878"/>
      <c r="AZ28" s="879" t="s">
        <v>561</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c r="A29" s="246">
        <v>2</v>
      </c>
      <c r="B29" s="815" t="s">
        <v>397</v>
      </c>
      <c r="C29" s="816"/>
      <c r="D29" s="816"/>
      <c r="E29" s="816"/>
      <c r="F29" s="816"/>
      <c r="G29" s="816"/>
      <c r="H29" s="816"/>
      <c r="I29" s="816"/>
      <c r="J29" s="816"/>
      <c r="K29" s="816"/>
      <c r="L29" s="816"/>
      <c r="M29" s="816"/>
      <c r="N29" s="816"/>
      <c r="O29" s="816"/>
      <c r="P29" s="817"/>
      <c r="Q29" s="818">
        <v>337</v>
      </c>
      <c r="R29" s="819"/>
      <c r="S29" s="819"/>
      <c r="T29" s="819"/>
      <c r="U29" s="819"/>
      <c r="V29" s="819">
        <v>330</v>
      </c>
      <c r="W29" s="819"/>
      <c r="X29" s="819"/>
      <c r="Y29" s="819"/>
      <c r="Z29" s="819"/>
      <c r="AA29" s="819">
        <v>7</v>
      </c>
      <c r="AB29" s="819"/>
      <c r="AC29" s="819"/>
      <c r="AD29" s="819"/>
      <c r="AE29" s="820"/>
      <c r="AF29" s="821">
        <v>7</v>
      </c>
      <c r="AG29" s="822"/>
      <c r="AH29" s="822"/>
      <c r="AI29" s="822"/>
      <c r="AJ29" s="823"/>
      <c r="AK29" s="890">
        <v>71</v>
      </c>
      <c r="AL29" s="891"/>
      <c r="AM29" s="891"/>
      <c r="AN29" s="891"/>
      <c r="AO29" s="891"/>
      <c r="AP29" s="891" t="s">
        <v>561</v>
      </c>
      <c r="AQ29" s="891"/>
      <c r="AR29" s="891"/>
      <c r="AS29" s="891"/>
      <c r="AT29" s="891"/>
      <c r="AU29" s="891" t="s">
        <v>561</v>
      </c>
      <c r="AV29" s="891"/>
      <c r="AW29" s="891"/>
      <c r="AX29" s="891"/>
      <c r="AY29" s="891"/>
      <c r="AZ29" s="892" t="s">
        <v>561</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c r="A30" s="246">
        <v>3</v>
      </c>
      <c r="B30" s="815" t="s">
        <v>398</v>
      </c>
      <c r="C30" s="816"/>
      <c r="D30" s="816"/>
      <c r="E30" s="816"/>
      <c r="F30" s="816"/>
      <c r="G30" s="816"/>
      <c r="H30" s="816"/>
      <c r="I30" s="816"/>
      <c r="J30" s="816"/>
      <c r="K30" s="816"/>
      <c r="L30" s="816"/>
      <c r="M30" s="816"/>
      <c r="N30" s="816"/>
      <c r="O30" s="816"/>
      <c r="P30" s="817"/>
      <c r="Q30" s="818">
        <v>628</v>
      </c>
      <c r="R30" s="819"/>
      <c r="S30" s="819"/>
      <c r="T30" s="819"/>
      <c r="U30" s="819"/>
      <c r="V30" s="819">
        <v>616</v>
      </c>
      <c r="W30" s="819"/>
      <c r="X30" s="819"/>
      <c r="Y30" s="819"/>
      <c r="Z30" s="819"/>
      <c r="AA30" s="819">
        <v>12</v>
      </c>
      <c r="AB30" s="819"/>
      <c r="AC30" s="819"/>
      <c r="AD30" s="819"/>
      <c r="AE30" s="820"/>
      <c r="AF30" s="821">
        <v>12</v>
      </c>
      <c r="AG30" s="822"/>
      <c r="AH30" s="822"/>
      <c r="AI30" s="822"/>
      <c r="AJ30" s="823"/>
      <c r="AK30" s="890">
        <v>142</v>
      </c>
      <c r="AL30" s="891"/>
      <c r="AM30" s="891"/>
      <c r="AN30" s="891"/>
      <c r="AO30" s="891"/>
      <c r="AP30" s="891">
        <v>3160</v>
      </c>
      <c r="AQ30" s="891"/>
      <c r="AR30" s="891"/>
      <c r="AS30" s="891"/>
      <c r="AT30" s="891"/>
      <c r="AU30" s="891">
        <v>2193</v>
      </c>
      <c r="AV30" s="891"/>
      <c r="AW30" s="891"/>
      <c r="AX30" s="891"/>
      <c r="AY30" s="891"/>
      <c r="AZ30" s="892" t="s">
        <v>562</v>
      </c>
      <c r="BA30" s="892"/>
      <c r="BB30" s="892"/>
      <c r="BC30" s="892"/>
      <c r="BD30" s="892"/>
      <c r="BE30" s="888" t="s">
        <v>399</v>
      </c>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c r="A31" s="246">
        <v>4</v>
      </c>
      <c r="B31" s="815" t="s">
        <v>400</v>
      </c>
      <c r="C31" s="816"/>
      <c r="D31" s="816"/>
      <c r="E31" s="816"/>
      <c r="F31" s="816"/>
      <c r="G31" s="816"/>
      <c r="H31" s="816"/>
      <c r="I31" s="816"/>
      <c r="J31" s="816"/>
      <c r="K31" s="816"/>
      <c r="L31" s="816"/>
      <c r="M31" s="816"/>
      <c r="N31" s="816"/>
      <c r="O31" s="816"/>
      <c r="P31" s="817"/>
      <c r="Q31" s="818">
        <v>96</v>
      </c>
      <c r="R31" s="819"/>
      <c r="S31" s="819"/>
      <c r="T31" s="819"/>
      <c r="U31" s="819"/>
      <c r="V31" s="819">
        <v>92</v>
      </c>
      <c r="W31" s="819"/>
      <c r="X31" s="819"/>
      <c r="Y31" s="819"/>
      <c r="Z31" s="819"/>
      <c r="AA31" s="819">
        <v>3</v>
      </c>
      <c r="AB31" s="819"/>
      <c r="AC31" s="819"/>
      <c r="AD31" s="819"/>
      <c r="AE31" s="820"/>
      <c r="AF31" s="821">
        <v>3</v>
      </c>
      <c r="AG31" s="822"/>
      <c r="AH31" s="822"/>
      <c r="AI31" s="822"/>
      <c r="AJ31" s="823"/>
      <c r="AK31" s="890">
        <v>45</v>
      </c>
      <c r="AL31" s="891"/>
      <c r="AM31" s="891"/>
      <c r="AN31" s="891"/>
      <c r="AO31" s="891"/>
      <c r="AP31" s="891">
        <v>593</v>
      </c>
      <c r="AQ31" s="891"/>
      <c r="AR31" s="891"/>
      <c r="AS31" s="891"/>
      <c r="AT31" s="891"/>
      <c r="AU31" s="891">
        <v>415</v>
      </c>
      <c r="AV31" s="891"/>
      <c r="AW31" s="891"/>
      <c r="AX31" s="891"/>
      <c r="AY31" s="891"/>
      <c r="AZ31" s="892" t="s">
        <v>561</v>
      </c>
      <c r="BA31" s="892"/>
      <c r="BB31" s="892"/>
      <c r="BC31" s="892"/>
      <c r="BD31" s="892"/>
      <c r="BE31" s="888" t="s">
        <v>399</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401</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c r="A63" s="244" t="s">
        <v>384</v>
      </c>
      <c r="B63" s="850" t="s">
        <v>402</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98</v>
      </c>
      <c r="AG63" s="902"/>
      <c r="AH63" s="902"/>
      <c r="AI63" s="902"/>
      <c r="AJ63" s="903"/>
      <c r="AK63" s="904"/>
      <c r="AL63" s="899"/>
      <c r="AM63" s="899"/>
      <c r="AN63" s="899"/>
      <c r="AO63" s="899"/>
      <c r="AP63" s="902">
        <v>3753</v>
      </c>
      <c r="AQ63" s="902"/>
      <c r="AR63" s="902"/>
      <c r="AS63" s="902"/>
      <c r="AT63" s="902"/>
      <c r="AU63" s="902">
        <v>2608</v>
      </c>
      <c r="AV63" s="902"/>
      <c r="AW63" s="902"/>
      <c r="AX63" s="902"/>
      <c r="AY63" s="902"/>
      <c r="AZ63" s="906"/>
      <c r="BA63" s="906"/>
      <c r="BB63" s="906"/>
      <c r="BC63" s="906"/>
      <c r="BD63" s="906"/>
      <c r="BE63" s="907"/>
      <c r="BF63" s="907"/>
      <c r="BG63" s="907"/>
      <c r="BH63" s="907"/>
      <c r="BI63" s="908"/>
      <c r="BJ63" s="909" t="s">
        <v>167</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c r="A66" s="800" t="s">
        <v>404</v>
      </c>
      <c r="B66" s="801"/>
      <c r="C66" s="801"/>
      <c r="D66" s="801"/>
      <c r="E66" s="801"/>
      <c r="F66" s="801"/>
      <c r="G66" s="801"/>
      <c r="H66" s="801"/>
      <c r="I66" s="801"/>
      <c r="J66" s="801"/>
      <c r="K66" s="801"/>
      <c r="L66" s="801"/>
      <c r="M66" s="801"/>
      <c r="N66" s="801"/>
      <c r="O66" s="801"/>
      <c r="P66" s="802"/>
      <c r="Q66" s="777" t="s">
        <v>405</v>
      </c>
      <c r="R66" s="778"/>
      <c r="S66" s="778"/>
      <c r="T66" s="778"/>
      <c r="U66" s="779"/>
      <c r="V66" s="777" t="s">
        <v>406</v>
      </c>
      <c r="W66" s="778"/>
      <c r="X66" s="778"/>
      <c r="Y66" s="778"/>
      <c r="Z66" s="779"/>
      <c r="AA66" s="777" t="s">
        <v>407</v>
      </c>
      <c r="AB66" s="778"/>
      <c r="AC66" s="778"/>
      <c r="AD66" s="778"/>
      <c r="AE66" s="779"/>
      <c r="AF66" s="912" t="s">
        <v>391</v>
      </c>
      <c r="AG66" s="873"/>
      <c r="AH66" s="873"/>
      <c r="AI66" s="873"/>
      <c r="AJ66" s="913"/>
      <c r="AK66" s="777" t="s">
        <v>408</v>
      </c>
      <c r="AL66" s="801"/>
      <c r="AM66" s="801"/>
      <c r="AN66" s="801"/>
      <c r="AO66" s="802"/>
      <c r="AP66" s="777" t="s">
        <v>393</v>
      </c>
      <c r="AQ66" s="778"/>
      <c r="AR66" s="778"/>
      <c r="AS66" s="778"/>
      <c r="AT66" s="779"/>
      <c r="AU66" s="777" t="s">
        <v>409</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c r="A68" s="238">
        <v>1</v>
      </c>
      <c r="B68" s="929" t="s">
        <v>563</v>
      </c>
      <c r="C68" s="930"/>
      <c r="D68" s="930"/>
      <c r="E68" s="930"/>
      <c r="F68" s="930"/>
      <c r="G68" s="930"/>
      <c r="H68" s="930"/>
      <c r="I68" s="930"/>
      <c r="J68" s="930"/>
      <c r="K68" s="930"/>
      <c r="L68" s="930"/>
      <c r="M68" s="930"/>
      <c r="N68" s="930"/>
      <c r="O68" s="930"/>
      <c r="P68" s="931"/>
      <c r="Q68" s="932">
        <v>92</v>
      </c>
      <c r="R68" s="926"/>
      <c r="S68" s="926"/>
      <c r="T68" s="926"/>
      <c r="U68" s="926"/>
      <c r="V68" s="926">
        <v>79</v>
      </c>
      <c r="W68" s="926"/>
      <c r="X68" s="926"/>
      <c r="Y68" s="926"/>
      <c r="Z68" s="926"/>
      <c r="AA68" s="926">
        <v>13</v>
      </c>
      <c r="AB68" s="926"/>
      <c r="AC68" s="926"/>
      <c r="AD68" s="926"/>
      <c r="AE68" s="926"/>
      <c r="AF68" s="926">
        <v>13</v>
      </c>
      <c r="AG68" s="926"/>
      <c r="AH68" s="926"/>
      <c r="AI68" s="926"/>
      <c r="AJ68" s="926"/>
      <c r="AK68" s="926">
        <v>25</v>
      </c>
      <c r="AL68" s="926"/>
      <c r="AM68" s="926"/>
      <c r="AN68" s="926"/>
      <c r="AO68" s="926"/>
      <c r="AP68" s="926" t="s">
        <v>574</v>
      </c>
      <c r="AQ68" s="926"/>
      <c r="AR68" s="926"/>
      <c r="AS68" s="926"/>
      <c r="AT68" s="926"/>
      <c r="AU68" s="926" t="s">
        <v>574</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c r="A69" s="241">
        <v>2</v>
      </c>
      <c r="B69" s="933" t="s">
        <v>564</v>
      </c>
      <c r="C69" s="934"/>
      <c r="D69" s="934"/>
      <c r="E69" s="934"/>
      <c r="F69" s="934"/>
      <c r="G69" s="934"/>
      <c r="H69" s="934"/>
      <c r="I69" s="934"/>
      <c r="J69" s="934"/>
      <c r="K69" s="934"/>
      <c r="L69" s="934"/>
      <c r="M69" s="934"/>
      <c r="N69" s="934"/>
      <c r="O69" s="934"/>
      <c r="P69" s="935"/>
      <c r="Q69" s="936">
        <v>90</v>
      </c>
      <c r="R69" s="891"/>
      <c r="S69" s="891"/>
      <c r="T69" s="891"/>
      <c r="U69" s="891"/>
      <c r="V69" s="891">
        <v>90</v>
      </c>
      <c r="W69" s="891"/>
      <c r="X69" s="891"/>
      <c r="Y69" s="891"/>
      <c r="Z69" s="891"/>
      <c r="AA69" s="891">
        <v>0</v>
      </c>
      <c r="AB69" s="891"/>
      <c r="AC69" s="891"/>
      <c r="AD69" s="891"/>
      <c r="AE69" s="891"/>
      <c r="AF69" s="891">
        <v>0</v>
      </c>
      <c r="AG69" s="891"/>
      <c r="AH69" s="891"/>
      <c r="AI69" s="891"/>
      <c r="AJ69" s="891"/>
      <c r="AK69" s="891">
        <v>2</v>
      </c>
      <c r="AL69" s="891"/>
      <c r="AM69" s="891"/>
      <c r="AN69" s="891"/>
      <c r="AO69" s="891"/>
      <c r="AP69" s="891" t="s">
        <v>574</v>
      </c>
      <c r="AQ69" s="891"/>
      <c r="AR69" s="891"/>
      <c r="AS69" s="891"/>
      <c r="AT69" s="891"/>
      <c r="AU69" s="891" t="s">
        <v>574</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c r="A70" s="241">
        <v>3</v>
      </c>
      <c r="B70" s="933" t="s">
        <v>565</v>
      </c>
      <c r="C70" s="934"/>
      <c r="D70" s="934"/>
      <c r="E70" s="934"/>
      <c r="F70" s="934"/>
      <c r="G70" s="934"/>
      <c r="H70" s="934"/>
      <c r="I70" s="934"/>
      <c r="J70" s="934"/>
      <c r="K70" s="934"/>
      <c r="L70" s="934"/>
      <c r="M70" s="934"/>
      <c r="N70" s="934"/>
      <c r="O70" s="934"/>
      <c r="P70" s="935"/>
      <c r="Q70" s="936">
        <v>185</v>
      </c>
      <c r="R70" s="891"/>
      <c r="S70" s="891"/>
      <c r="T70" s="891"/>
      <c r="U70" s="891"/>
      <c r="V70" s="891">
        <v>177</v>
      </c>
      <c r="W70" s="891"/>
      <c r="X70" s="891"/>
      <c r="Y70" s="891"/>
      <c r="Z70" s="891"/>
      <c r="AA70" s="891">
        <v>8</v>
      </c>
      <c r="AB70" s="891"/>
      <c r="AC70" s="891"/>
      <c r="AD70" s="891"/>
      <c r="AE70" s="891"/>
      <c r="AF70" s="891">
        <v>8</v>
      </c>
      <c r="AG70" s="891"/>
      <c r="AH70" s="891"/>
      <c r="AI70" s="891"/>
      <c r="AJ70" s="891"/>
      <c r="AK70" s="891" t="s">
        <v>574</v>
      </c>
      <c r="AL70" s="891"/>
      <c r="AM70" s="891"/>
      <c r="AN70" s="891"/>
      <c r="AO70" s="891"/>
      <c r="AP70" s="891" t="s">
        <v>574</v>
      </c>
      <c r="AQ70" s="891"/>
      <c r="AR70" s="891"/>
      <c r="AS70" s="891"/>
      <c r="AT70" s="891"/>
      <c r="AU70" s="891" t="s">
        <v>561</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c r="A71" s="241">
        <v>4</v>
      </c>
      <c r="B71" s="933" t="s">
        <v>566</v>
      </c>
      <c r="C71" s="934"/>
      <c r="D71" s="934"/>
      <c r="E71" s="934"/>
      <c r="F71" s="934"/>
      <c r="G71" s="934"/>
      <c r="H71" s="934"/>
      <c r="I71" s="934"/>
      <c r="J71" s="934"/>
      <c r="K71" s="934"/>
      <c r="L71" s="934"/>
      <c r="M71" s="934"/>
      <c r="N71" s="934"/>
      <c r="O71" s="934"/>
      <c r="P71" s="935"/>
      <c r="Q71" s="936">
        <v>4127</v>
      </c>
      <c r="R71" s="891"/>
      <c r="S71" s="891"/>
      <c r="T71" s="891"/>
      <c r="U71" s="891"/>
      <c r="V71" s="891">
        <v>4088</v>
      </c>
      <c r="W71" s="891"/>
      <c r="X71" s="891"/>
      <c r="Y71" s="891"/>
      <c r="Z71" s="891"/>
      <c r="AA71" s="891">
        <v>40</v>
      </c>
      <c r="AB71" s="891"/>
      <c r="AC71" s="891"/>
      <c r="AD71" s="891"/>
      <c r="AE71" s="891"/>
      <c r="AF71" s="891">
        <v>40</v>
      </c>
      <c r="AG71" s="891"/>
      <c r="AH71" s="891"/>
      <c r="AI71" s="891"/>
      <c r="AJ71" s="891"/>
      <c r="AK71" s="891" t="s">
        <v>574</v>
      </c>
      <c r="AL71" s="891"/>
      <c r="AM71" s="891"/>
      <c r="AN71" s="891"/>
      <c r="AO71" s="891"/>
      <c r="AP71" s="891">
        <v>2401</v>
      </c>
      <c r="AQ71" s="891"/>
      <c r="AR71" s="891"/>
      <c r="AS71" s="891"/>
      <c r="AT71" s="891"/>
      <c r="AU71" s="891">
        <v>419</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c r="A72" s="241">
        <v>5</v>
      </c>
      <c r="B72" s="933" t="s">
        <v>567</v>
      </c>
      <c r="C72" s="934"/>
      <c r="D72" s="934"/>
      <c r="E72" s="934"/>
      <c r="F72" s="934"/>
      <c r="G72" s="934"/>
      <c r="H72" s="934"/>
      <c r="I72" s="934"/>
      <c r="J72" s="934"/>
      <c r="K72" s="934"/>
      <c r="L72" s="934"/>
      <c r="M72" s="934"/>
      <c r="N72" s="934"/>
      <c r="O72" s="934"/>
      <c r="P72" s="935"/>
      <c r="Q72" s="936">
        <v>0</v>
      </c>
      <c r="R72" s="891"/>
      <c r="S72" s="891"/>
      <c r="T72" s="891"/>
      <c r="U72" s="891"/>
      <c r="V72" s="891">
        <v>0</v>
      </c>
      <c r="W72" s="891"/>
      <c r="X72" s="891"/>
      <c r="Y72" s="891"/>
      <c r="Z72" s="891"/>
      <c r="AA72" s="891">
        <v>0</v>
      </c>
      <c r="AB72" s="891"/>
      <c r="AC72" s="891"/>
      <c r="AD72" s="891"/>
      <c r="AE72" s="891"/>
      <c r="AF72" s="891">
        <v>0</v>
      </c>
      <c r="AG72" s="891"/>
      <c r="AH72" s="891"/>
      <c r="AI72" s="891"/>
      <c r="AJ72" s="891"/>
      <c r="AK72" s="891" t="s">
        <v>574</v>
      </c>
      <c r="AL72" s="891"/>
      <c r="AM72" s="891"/>
      <c r="AN72" s="891"/>
      <c r="AO72" s="891"/>
      <c r="AP72" s="891">
        <v>65</v>
      </c>
      <c r="AQ72" s="891"/>
      <c r="AR72" s="891"/>
      <c r="AS72" s="891"/>
      <c r="AT72" s="891"/>
      <c r="AU72" s="891">
        <v>14</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c r="A73" s="241">
        <v>6</v>
      </c>
      <c r="B73" s="933" t="s">
        <v>568</v>
      </c>
      <c r="C73" s="934"/>
      <c r="D73" s="934"/>
      <c r="E73" s="934"/>
      <c r="F73" s="934"/>
      <c r="G73" s="934"/>
      <c r="H73" s="934"/>
      <c r="I73" s="934"/>
      <c r="J73" s="934"/>
      <c r="K73" s="934"/>
      <c r="L73" s="934"/>
      <c r="M73" s="934"/>
      <c r="N73" s="934"/>
      <c r="O73" s="934"/>
      <c r="P73" s="935"/>
      <c r="Q73" s="936">
        <v>204</v>
      </c>
      <c r="R73" s="891"/>
      <c r="S73" s="891"/>
      <c r="T73" s="891"/>
      <c r="U73" s="891"/>
      <c r="V73" s="891">
        <v>195</v>
      </c>
      <c r="W73" s="891"/>
      <c r="X73" s="891"/>
      <c r="Y73" s="891"/>
      <c r="Z73" s="891"/>
      <c r="AA73" s="891">
        <v>9</v>
      </c>
      <c r="AB73" s="891"/>
      <c r="AC73" s="891"/>
      <c r="AD73" s="891"/>
      <c r="AE73" s="891"/>
      <c r="AF73" s="891">
        <v>9</v>
      </c>
      <c r="AG73" s="891"/>
      <c r="AH73" s="891"/>
      <c r="AI73" s="891"/>
      <c r="AJ73" s="891"/>
      <c r="AK73" s="891">
        <v>16</v>
      </c>
      <c r="AL73" s="891"/>
      <c r="AM73" s="891"/>
      <c r="AN73" s="891"/>
      <c r="AO73" s="891"/>
      <c r="AP73" s="891" t="s">
        <v>561</v>
      </c>
      <c r="AQ73" s="891"/>
      <c r="AR73" s="891"/>
      <c r="AS73" s="891"/>
      <c r="AT73" s="891"/>
      <c r="AU73" s="891" t="s">
        <v>574</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c r="A74" s="241">
        <v>7</v>
      </c>
      <c r="B74" s="933" t="s">
        <v>569</v>
      </c>
      <c r="C74" s="934"/>
      <c r="D74" s="934"/>
      <c r="E74" s="934"/>
      <c r="F74" s="934"/>
      <c r="G74" s="934"/>
      <c r="H74" s="934"/>
      <c r="I74" s="934"/>
      <c r="J74" s="934"/>
      <c r="K74" s="934"/>
      <c r="L74" s="934"/>
      <c r="M74" s="934"/>
      <c r="N74" s="934"/>
      <c r="O74" s="934"/>
      <c r="P74" s="935"/>
      <c r="Q74" s="936">
        <v>66</v>
      </c>
      <c r="R74" s="891"/>
      <c r="S74" s="891"/>
      <c r="T74" s="891"/>
      <c r="U74" s="891"/>
      <c r="V74" s="891">
        <v>66</v>
      </c>
      <c r="W74" s="891"/>
      <c r="X74" s="891"/>
      <c r="Y74" s="891"/>
      <c r="Z74" s="891"/>
      <c r="AA74" s="891" t="s">
        <v>574</v>
      </c>
      <c r="AB74" s="891"/>
      <c r="AC74" s="891"/>
      <c r="AD74" s="891"/>
      <c r="AE74" s="891"/>
      <c r="AF74" s="891" t="s">
        <v>574</v>
      </c>
      <c r="AG74" s="891"/>
      <c r="AH74" s="891"/>
      <c r="AI74" s="891"/>
      <c r="AJ74" s="891"/>
      <c r="AK74" s="891" t="s">
        <v>574</v>
      </c>
      <c r="AL74" s="891"/>
      <c r="AM74" s="891"/>
      <c r="AN74" s="891"/>
      <c r="AO74" s="891"/>
      <c r="AP74" s="891" t="s">
        <v>574</v>
      </c>
      <c r="AQ74" s="891"/>
      <c r="AR74" s="891"/>
      <c r="AS74" s="891"/>
      <c r="AT74" s="891"/>
      <c r="AU74" s="891" t="s">
        <v>561</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c r="A75" s="241">
        <v>8</v>
      </c>
      <c r="B75" s="933" t="s">
        <v>570</v>
      </c>
      <c r="C75" s="934"/>
      <c r="D75" s="934"/>
      <c r="E75" s="934"/>
      <c r="F75" s="934"/>
      <c r="G75" s="934"/>
      <c r="H75" s="934"/>
      <c r="I75" s="934"/>
      <c r="J75" s="934"/>
      <c r="K75" s="934"/>
      <c r="L75" s="934"/>
      <c r="M75" s="934"/>
      <c r="N75" s="934"/>
      <c r="O75" s="934"/>
      <c r="P75" s="935"/>
      <c r="Q75" s="939">
        <v>1054</v>
      </c>
      <c r="R75" s="940"/>
      <c r="S75" s="940"/>
      <c r="T75" s="940"/>
      <c r="U75" s="890"/>
      <c r="V75" s="941">
        <v>1025</v>
      </c>
      <c r="W75" s="940"/>
      <c r="X75" s="940"/>
      <c r="Y75" s="940"/>
      <c r="Z75" s="890"/>
      <c r="AA75" s="941">
        <v>29</v>
      </c>
      <c r="AB75" s="940"/>
      <c r="AC75" s="940"/>
      <c r="AD75" s="940"/>
      <c r="AE75" s="890"/>
      <c r="AF75" s="941">
        <v>29</v>
      </c>
      <c r="AG75" s="940"/>
      <c r="AH75" s="940"/>
      <c r="AI75" s="940"/>
      <c r="AJ75" s="890"/>
      <c r="AK75" s="941" t="s">
        <v>574</v>
      </c>
      <c r="AL75" s="940"/>
      <c r="AM75" s="940"/>
      <c r="AN75" s="940"/>
      <c r="AO75" s="890"/>
      <c r="AP75" s="941" t="s">
        <v>574</v>
      </c>
      <c r="AQ75" s="940"/>
      <c r="AR75" s="940"/>
      <c r="AS75" s="940"/>
      <c r="AT75" s="890"/>
      <c r="AU75" s="941" t="s">
        <v>574</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c r="A76" s="241">
        <v>9</v>
      </c>
      <c r="B76" s="933" t="s">
        <v>571</v>
      </c>
      <c r="C76" s="934"/>
      <c r="D76" s="934"/>
      <c r="E76" s="934"/>
      <c r="F76" s="934"/>
      <c r="G76" s="934"/>
      <c r="H76" s="934"/>
      <c r="I76" s="934"/>
      <c r="J76" s="934"/>
      <c r="K76" s="934"/>
      <c r="L76" s="934"/>
      <c r="M76" s="934"/>
      <c r="N76" s="934"/>
      <c r="O76" s="934"/>
      <c r="P76" s="935"/>
      <c r="Q76" s="939">
        <v>68421</v>
      </c>
      <c r="R76" s="940"/>
      <c r="S76" s="940"/>
      <c r="T76" s="940"/>
      <c r="U76" s="890"/>
      <c r="V76" s="941">
        <v>65798</v>
      </c>
      <c r="W76" s="940"/>
      <c r="X76" s="940"/>
      <c r="Y76" s="940"/>
      <c r="Z76" s="890"/>
      <c r="AA76" s="941">
        <v>2623</v>
      </c>
      <c r="AB76" s="940"/>
      <c r="AC76" s="940"/>
      <c r="AD76" s="940"/>
      <c r="AE76" s="890"/>
      <c r="AF76" s="941">
        <v>2623</v>
      </c>
      <c r="AG76" s="940"/>
      <c r="AH76" s="940"/>
      <c r="AI76" s="940"/>
      <c r="AJ76" s="890"/>
      <c r="AK76" s="941">
        <v>499</v>
      </c>
      <c r="AL76" s="940"/>
      <c r="AM76" s="940"/>
      <c r="AN76" s="940"/>
      <c r="AO76" s="890"/>
      <c r="AP76" s="941" t="s">
        <v>574</v>
      </c>
      <c r="AQ76" s="940"/>
      <c r="AR76" s="940"/>
      <c r="AS76" s="940"/>
      <c r="AT76" s="890"/>
      <c r="AU76" s="941" t="s">
        <v>574</v>
      </c>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c r="A77" s="241">
        <v>10</v>
      </c>
      <c r="B77" s="933" t="s">
        <v>572</v>
      </c>
      <c r="C77" s="934"/>
      <c r="D77" s="934"/>
      <c r="E77" s="934"/>
      <c r="F77" s="934"/>
      <c r="G77" s="934"/>
      <c r="H77" s="934"/>
      <c r="I77" s="934"/>
      <c r="J77" s="934"/>
      <c r="K77" s="934"/>
      <c r="L77" s="934"/>
      <c r="M77" s="934"/>
      <c r="N77" s="934"/>
      <c r="O77" s="934"/>
      <c r="P77" s="935"/>
      <c r="Q77" s="939">
        <v>247</v>
      </c>
      <c r="R77" s="940"/>
      <c r="S77" s="940"/>
      <c r="T77" s="940"/>
      <c r="U77" s="890"/>
      <c r="V77" s="941">
        <v>205</v>
      </c>
      <c r="W77" s="940"/>
      <c r="X77" s="940"/>
      <c r="Y77" s="940"/>
      <c r="Z77" s="890"/>
      <c r="AA77" s="941">
        <v>42</v>
      </c>
      <c r="AB77" s="940"/>
      <c r="AC77" s="940"/>
      <c r="AD77" s="940"/>
      <c r="AE77" s="890"/>
      <c r="AF77" s="941">
        <v>42</v>
      </c>
      <c r="AG77" s="940"/>
      <c r="AH77" s="940"/>
      <c r="AI77" s="940"/>
      <c r="AJ77" s="890"/>
      <c r="AK77" s="941">
        <v>53</v>
      </c>
      <c r="AL77" s="940"/>
      <c r="AM77" s="940"/>
      <c r="AN77" s="940"/>
      <c r="AO77" s="890"/>
      <c r="AP77" s="941" t="s">
        <v>574</v>
      </c>
      <c r="AQ77" s="940"/>
      <c r="AR77" s="940"/>
      <c r="AS77" s="940"/>
      <c r="AT77" s="890"/>
      <c r="AU77" s="941" t="s">
        <v>561</v>
      </c>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c r="A78" s="241">
        <v>11</v>
      </c>
      <c r="B78" s="933" t="s">
        <v>573</v>
      </c>
      <c r="C78" s="934"/>
      <c r="D78" s="934"/>
      <c r="E78" s="934"/>
      <c r="F78" s="934"/>
      <c r="G78" s="934"/>
      <c r="H78" s="934"/>
      <c r="I78" s="934"/>
      <c r="J78" s="934"/>
      <c r="K78" s="934"/>
      <c r="L78" s="934"/>
      <c r="M78" s="934"/>
      <c r="N78" s="934"/>
      <c r="O78" s="934"/>
      <c r="P78" s="935"/>
      <c r="Q78" s="936">
        <v>758744</v>
      </c>
      <c r="R78" s="891"/>
      <c r="S78" s="891"/>
      <c r="T78" s="891"/>
      <c r="U78" s="891"/>
      <c r="V78" s="891">
        <v>730814</v>
      </c>
      <c r="W78" s="891"/>
      <c r="X78" s="891"/>
      <c r="Y78" s="891"/>
      <c r="Z78" s="891"/>
      <c r="AA78" s="891">
        <v>27930</v>
      </c>
      <c r="AB78" s="891"/>
      <c r="AC78" s="891"/>
      <c r="AD78" s="891"/>
      <c r="AE78" s="891"/>
      <c r="AF78" s="891">
        <v>27930</v>
      </c>
      <c r="AG78" s="891"/>
      <c r="AH78" s="891"/>
      <c r="AI78" s="891"/>
      <c r="AJ78" s="891"/>
      <c r="AK78" s="891" t="s">
        <v>574</v>
      </c>
      <c r="AL78" s="891"/>
      <c r="AM78" s="891"/>
      <c r="AN78" s="891"/>
      <c r="AO78" s="891"/>
      <c r="AP78" s="891" t="s">
        <v>561</v>
      </c>
      <c r="AQ78" s="891"/>
      <c r="AR78" s="891"/>
      <c r="AS78" s="891"/>
      <c r="AT78" s="891"/>
      <c r="AU78" s="891" t="s">
        <v>574</v>
      </c>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c r="A88" s="244" t="s">
        <v>384</v>
      </c>
      <c r="B88" s="850" t="s">
        <v>410</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30694</v>
      </c>
      <c r="AG88" s="902"/>
      <c r="AH88" s="902"/>
      <c r="AI88" s="902"/>
      <c r="AJ88" s="902"/>
      <c r="AK88" s="899"/>
      <c r="AL88" s="899"/>
      <c r="AM88" s="899"/>
      <c r="AN88" s="899"/>
      <c r="AO88" s="899"/>
      <c r="AP88" s="902">
        <v>2466</v>
      </c>
      <c r="AQ88" s="902"/>
      <c r="AR88" s="902"/>
      <c r="AS88" s="902"/>
      <c r="AT88" s="902"/>
      <c r="AU88" s="902">
        <v>433</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384</v>
      </c>
      <c r="BR102" s="850" t="s">
        <v>411</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20</v>
      </c>
      <c r="CS102" s="910"/>
      <c r="CT102" s="910"/>
      <c r="CU102" s="910"/>
      <c r="CV102" s="953"/>
      <c r="CW102" s="952" t="s">
        <v>574</v>
      </c>
      <c r="CX102" s="910"/>
      <c r="CY102" s="910"/>
      <c r="CZ102" s="910"/>
      <c r="DA102" s="953"/>
      <c r="DB102" s="952">
        <v>41</v>
      </c>
      <c r="DC102" s="910"/>
      <c r="DD102" s="910"/>
      <c r="DE102" s="910"/>
      <c r="DF102" s="953"/>
      <c r="DG102" s="952" t="s">
        <v>574</v>
      </c>
      <c r="DH102" s="910"/>
      <c r="DI102" s="910"/>
      <c r="DJ102" s="910"/>
      <c r="DK102" s="953"/>
      <c r="DL102" s="952" t="s">
        <v>561</v>
      </c>
      <c r="DM102" s="910"/>
      <c r="DN102" s="910"/>
      <c r="DO102" s="910"/>
      <c r="DP102" s="953"/>
      <c r="DQ102" s="952" t="s">
        <v>574</v>
      </c>
      <c r="DR102" s="910"/>
      <c r="DS102" s="910"/>
      <c r="DT102" s="910"/>
      <c r="DU102" s="953"/>
      <c r="DV102" s="976"/>
      <c r="DW102" s="977"/>
      <c r="DX102" s="977"/>
      <c r="DY102" s="977"/>
      <c r="DZ102" s="978"/>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412</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413</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981" t="s">
        <v>416</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417</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c r="A109" s="974" t="s">
        <v>418</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419</v>
      </c>
      <c r="AB109" s="955"/>
      <c r="AC109" s="955"/>
      <c r="AD109" s="955"/>
      <c r="AE109" s="956"/>
      <c r="AF109" s="954" t="s">
        <v>299</v>
      </c>
      <c r="AG109" s="955"/>
      <c r="AH109" s="955"/>
      <c r="AI109" s="955"/>
      <c r="AJ109" s="956"/>
      <c r="AK109" s="954" t="s">
        <v>298</v>
      </c>
      <c r="AL109" s="955"/>
      <c r="AM109" s="955"/>
      <c r="AN109" s="955"/>
      <c r="AO109" s="956"/>
      <c r="AP109" s="954" t="s">
        <v>420</v>
      </c>
      <c r="AQ109" s="955"/>
      <c r="AR109" s="955"/>
      <c r="AS109" s="955"/>
      <c r="AT109" s="957"/>
      <c r="AU109" s="974" t="s">
        <v>418</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419</v>
      </c>
      <c r="BR109" s="955"/>
      <c r="BS109" s="955"/>
      <c r="BT109" s="955"/>
      <c r="BU109" s="956"/>
      <c r="BV109" s="954" t="s">
        <v>299</v>
      </c>
      <c r="BW109" s="955"/>
      <c r="BX109" s="955"/>
      <c r="BY109" s="955"/>
      <c r="BZ109" s="956"/>
      <c r="CA109" s="954" t="s">
        <v>298</v>
      </c>
      <c r="CB109" s="955"/>
      <c r="CC109" s="955"/>
      <c r="CD109" s="955"/>
      <c r="CE109" s="956"/>
      <c r="CF109" s="975" t="s">
        <v>420</v>
      </c>
      <c r="CG109" s="975"/>
      <c r="CH109" s="975"/>
      <c r="CI109" s="975"/>
      <c r="CJ109" s="975"/>
      <c r="CK109" s="954" t="s">
        <v>421</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419</v>
      </c>
      <c r="DH109" s="955"/>
      <c r="DI109" s="955"/>
      <c r="DJ109" s="955"/>
      <c r="DK109" s="956"/>
      <c r="DL109" s="954" t="s">
        <v>299</v>
      </c>
      <c r="DM109" s="955"/>
      <c r="DN109" s="955"/>
      <c r="DO109" s="955"/>
      <c r="DP109" s="956"/>
      <c r="DQ109" s="954" t="s">
        <v>298</v>
      </c>
      <c r="DR109" s="955"/>
      <c r="DS109" s="955"/>
      <c r="DT109" s="955"/>
      <c r="DU109" s="956"/>
      <c r="DV109" s="954" t="s">
        <v>420</v>
      </c>
      <c r="DW109" s="955"/>
      <c r="DX109" s="955"/>
      <c r="DY109" s="955"/>
      <c r="DZ109" s="957"/>
    </row>
    <row r="110" spans="1:131" s="226" customFormat="1" ht="26.25" customHeight="1">
      <c r="A110" s="958" t="s">
        <v>422</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526794</v>
      </c>
      <c r="AB110" s="962"/>
      <c r="AC110" s="962"/>
      <c r="AD110" s="962"/>
      <c r="AE110" s="963"/>
      <c r="AF110" s="964">
        <v>531342</v>
      </c>
      <c r="AG110" s="962"/>
      <c r="AH110" s="962"/>
      <c r="AI110" s="962"/>
      <c r="AJ110" s="963"/>
      <c r="AK110" s="964">
        <v>544262</v>
      </c>
      <c r="AL110" s="962"/>
      <c r="AM110" s="962"/>
      <c r="AN110" s="962"/>
      <c r="AO110" s="963"/>
      <c r="AP110" s="965">
        <v>15.2</v>
      </c>
      <c r="AQ110" s="966"/>
      <c r="AR110" s="966"/>
      <c r="AS110" s="966"/>
      <c r="AT110" s="967"/>
      <c r="AU110" s="968" t="s">
        <v>67</v>
      </c>
      <c r="AV110" s="969"/>
      <c r="AW110" s="969"/>
      <c r="AX110" s="969"/>
      <c r="AY110" s="969"/>
      <c r="AZ110" s="1010" t="s">
        <v>423</v>
      </c>
      <c r="BA110" s="959"/>
      <c r="BB110" s="959"/>
      <c r="BC110" s="959"/>
      <c r="BD110" s="959"/>
      <c r="BE110" s="959"/>
      <c r="BF110" s="959"/>
      <c r="BG110" s="959"/>
      <c r="BH110" s="959"/>
      <c r="BI110" s="959"/>
      <c r="BJ110" s="959"/>
      <c r="BK110" s="959"/>
      <c r="BL110" s="959"/>
      <c r="BM110" s="959"/>
      <c r="BN110" s="959"/>
      <c r="BO110" s="959"/>
      <c r="BP110" s="960"/>
      <c r="BQ110" s="996">
        <v>6137436</v>
      </c>
      <c r="BR110" s="997"/>
      <c r="BS110" s="997"/>
      <c r="BT110" s="997"/>
      <c r="BU110" s="997"/>
      <c r="BV110" s="997">
        <v>6413471</v>
      </c>
      <c r="BW110" s="997"/>
      <c r="BX110" s="997"/>
      <c r="BY110" s="997"/>
      <c r="BZ110" s="997"/>
      <c r="CA110" s="997">
        <v>6560243</v>
      </c>
      <c r="CB110" s="997"/>
      <c r="CC110" s="997"/>
      <c r="CD110" s="997"/>
      <c r="CE110" s="997"/>
      <c r="CF110" s="1011">
        <v>183.6</v>
      </c>
      <c r="CG110" s="1012"/>
      <c r="CH110" s="1012"/>
      <c r="CI110" s="1012"/>
      <c r="CJ110" s="1012"/>
      <c r="CK110" s="1013" t="s">
        <v>424</v>
      </c>
      <c r="CL110" s="1014"/>
      <c r="CM110" s="993" t="s">
        <v>425</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426</v>
      </c>
      <c r="DH110" s="997"/>
      <c r="DI110" s="997"/>
      <c r="DJ110" s="997"/>
      <c r="DK110" s="997"/>
      <c r="DL110" s="997" t="s">
        <v>427</v>
      </c>
      <c r="DM110" s="997"/>
      <c r="DN110" s="997"/>
      <c r="DO110" s="997"/>
      <c r="DP110" s="997"/>
      <c r="DQ110" s="997" t="s">
        <v>167</v>
      </c>
      <c r="DR110" s="997"/>
      <c r="DS110" s="997"/>
      <c r="DT110" s="997"/>
      <c r="DU110" s="997"/>
      <c r="DV110" s="998" t="s">
        <v>426</v>
      </c>
      <c r="DW110" s="998"/>
      <c r="DX110" s="998"/>
      <c r="DY110" s="998"/>
      <c r="DZ110" s="999"/>
    </row>
    <row r="111" spans="1:131" s="226" customFormat="1" ht="26.25" customHeight="1">
      <c r="A111" s="1000" t="s">
        <v>428</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167</v>
      </c>
      <c r="AB111" s="1004"/>
      <c r="AC111" s="1004"/>
      <c r="AD111" s="1004"/>
      <c r="AE111" s="1005"/>
      <c r="AF111" s="1006" t="s">
        <v>167</v>
      </c>
      <c r="AG111" s="1004"/>
      <c r="AH111" s="1004"/>
      <c r="AI111" s="1004"/>
      <c r="AJ111" s="1005"/>
      <c r="AK111" s="1006" t="s">
        <v>426</v>
      </c>
      <c r="AL111" s="1004"/>
      <c r="AM111" s="1004"/>
      <c r="AN111" s="1004"/>
      <c r="AO111" s="1005"/>
      <c r="AP111" s="1007" t="s">
        <v>167</v>
      </c>
      <c r="AQ111" s="1008"/>
      <c r="AR111" s="1008"/>
      <c r="AS111" s="1008"/>
      <c r="AT111" s="1009"/>
      <c r="AU111" s="970"/>
      <c r="AV111" s="971"/>
      <c r="AW111" s="971"/>
      <c r="AX111" s="971"/>
      <c r="AY111" s="971"/>
      <c r="AZ111" s="1019" t="s">
        <v>429</v>
      </c>
      <c r="BA111" s="1020"/>
      <c r="BB111" s="1020"/>
      <c r="BC111" s="1020"/>
      <c r="BD111" s="1020"/>
      <c r="BE111" s="1020"/>
      <c r="BF111" s="1020"/>
      <c r="BG111" s="1020"/>
      <c r="BH111" s="1020"/>
      <c r="BI111" s="1020"/>
      <c r="BJ111" s="1020"/>
      <c r="BK111" s="1020"/>
      <c r="BL111" s="1020"/>
      <c r="BM111" s="1020"/>
      <c r="BN111" s="1020"/>
      <c r="BO111" s="1020"/>
      <c r="BP111" s="1021"/>
      <c r="BQ111" s="989">
        <v>203571</v>
      </c>
      <c r="BR111" s="990"/>
      <c r="BS111" s="990"/>
      <c r="BT111" s="990"/>
      <c r="BU111" s="990"/>
      <c r="BV111" s="990">
        <v>41311</v>
      </c>
      <c r="BW111" s="990"/>
      <c r="BX111" s="990"/>
      <c r="BY111" s="990"/>
      <c r="BZ111" s="990"/>
      <c r="CA111" s="990">
        <v>41311</v>
      </c>
      <c r="CB111" s="990"/>
      <c r="CC111" s="990"/>
      <c r="CD111" s="990"/>
      <c r="CE111" s="990"/>
      <c r="CF111" s="984">
        <v>1.2</v>
      </c>
      <c r="CG111" s="985"/>
      <c r="CH111" s="985"/>
      <c r="CI111" s="985"/>
      <c r="CJ111" s="985"/>
      <c r="CK111" s="1015"/>
      <c r="CL111" s="1016"/>
      <c r="CM111" s="986" t="s">
        <v>430</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426</v>
      </c>
      <c r="DH111" s="990"/>
      <c r="DI111" s="990"/>
      <c r="DJ111" s="990"/>
      <c r="DK111" s="990"/>
      <c r="DL111" s="990" t="s">
        <v>167</v>
      </c>
      <c r="DM111" s="990"/>
      <c r="DN111" s="990"/>
      <c r="DO111" s="990"/>
      <c r="DP111" s="990"/>
      <c r="DQ111" s="990" t="s">
        <v>167</v>
      </c>
      <c r="DR111" s="990"/>
      <c r="DS111" s="990"/>
      <c r="DT111" s="990"/>
      <c r="DU111" s="990"/>
      <c r="DV111" s="991" t="s">
        <v>167</v>
      </c>
      <c r="DW111" s="991"/>
      <c r="DX111" s="991"/>
      <c r="DY111" s="991"/>
      <c r="DZ111" s="992"/>
    </row>
    <row r="112" spans="1:131" s="226" customFormat="1" ht="26.25" customHeight="1">
      <c r="A112" s="1022" t="s">
        <v>431</v>
      </c>
      <c r="B112" s="1023"/>
      <c r="C112" s="1020" t="s">
        <v>432</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167</v>
      </c>
      <c r="AB112" s="1029"/>
      <c r="AC112" s="1029"/>
      <c r="AD112" s="1029"/>
      <c r="AE112" s="1030"/>
      <c r="AF112" s="1031" t="s">
        <v>426</v>
      </c>
      <c r="AG112" s="1029"/>
      <c r="AH112" s="1029"/>
      <c r="AI112" s="1029"/>
      <c r="AJ112" s="1030"/>
      <c r="AK112" s="1031" t="s">
        <v>426</v>
      </c>
      <c r="AL112" s="1029"/>
      <c r="AM112" s="1029"/>
      <c r="AN112" s="1029"/>
      <c r="AO112" s="1030"/>
      <c r="AP112" s="1032" t="s">
        <v>167</v>
      </c>
      <c r="AQ112" s="1033"/>
      <c r="AR112" s="1033"/>
      <c r="AS112" s="1033"/>
      <c r="AT112" s="1034"/>
      <c r="AU112" s="970"/>
      <c r="AV112" s="971"/>
      <c r="AW112" s="971"/>
      <c r="AX112" s="971"/>
      <c r="AY112" s="971"/>
      <c r="AZ112" s="1019" t="s">
        <v>433</v>
      </c>
      <c r="BA112" s="1020"/>
      <c r="BB112" s="1020"/>
      <c r="BC112" s="1020"/>
      <c r="BD112" s="1020"/>
      <c r="BE112" s="1020"/>
      <c r="BF112" s="1020"/>
      <c r="BG112" s="1020"/>
      <c r="BH112" s="1020"/>
      <c r="BI112" s="1020"/>
      <c r="BJ112" s="1020"/>
      <c r="BK112" s="1020"/>
      <c r="BL112" s="1020"/>
      <c r="BM112" s="1020"/>
      <c r="BN112" s="1020"/>
      <c r="BO112" s="1020"/>
      <c r="BP112" s="1021"/>
      <c r="BQ112" s="989">
        <v>2491520</v>
      </c>
      <c r="BR112" s="990"/>
      <c r="BS112" s="990"/>
      <c r="BT112" s="990"/>
      <c r="BU112" s="990"/>
      <c r="BV112" s="990">
        <v>2542733</v>
      </c>
      <c r="BW112" s="990"/>
      <c r="BX112" s="990"/>
      <c r="BY112" s="990"/>
      <c r="BZ112" s="990"/>
      <c r="CA112" s="990">
        <v>2607386</v>
      </c>
      <c r="CB112" s="990"/>
      <c r="CC112" s="990"/>
      <c r="CD112" s="990"/>
      <c r="CE112" s="990"/>
      <c r="CF112" s="984">
        <v>73</v>
      </c>
      <c r="CG112" s="985"/>
      <c r="CH112" s="985"/>
      <c r="CI112" s="985"/>
      <c r="CJ112" s="985"/>
      <c r="CK112" s="1015"/>
      <c r="CL112" s="1016"/>
      <c r="CM112" s="986" t="s">
        <v>434</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167</v>
      </c>
      <c r="DH112" s="990"/>
      <c r="DI112" s="990"/>
      <c r="DJ112" s="990"/>
      <c r="DK112" s="990"/>
      <c r="DL112" s="990" t="s">
        <v>426</v>
      </c>
      <c r="DM112" s="990"/>
      <c r="DN112" s="990"/>
      <c r="DO112" s="990"/>
      <c r="DP112" s="990"/>
      <c r="DQ112" s="990" t="s">
        <v>167</v>
      </c>
      <c r="DR112" s="990"/>
      <c r="DS112" s="990"/>
      <c r="DT112" s="990"/>
      <c r="DU112" s="990"/>
      <c r="DV112" s="991" t="s">
        <v>167</v>
      </c>
      <c r="DW112" s="991"/>
      <c r="DX112" s="991"/>
      <c r="DY112" s="991"/>
      <c r="DZ112" s="992"/>
    </row>
    <row r="113" spans="1:130" s="226" customFormat="1" ht="26.25" customHeight="1">
      <c r="A113" s="1024"/>
      <c r="B113" s="1025"/>
      <c r="C113" s="1020" t="s">
        <v>435</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154870</v>
      </c>
      <c r="AB113" s="1004"/>
      <c r="AC113" s="1004"/>
      <c r="AD113" s="1004"/>
      <c r="AE113" s="1005"/>
      <c r="AF113" s="1006">
        <v>164886</v>
      </c>
      <c r="AG113" s="1004"/>
      <c r="AH113" s="1004"/>
      <c r="AI113" s="1004"/>
      <c r="AJ113" s="1005"/>
      <c r="AK113" s="1006">
        <v>174831</v>
      </c>
      <c r="AL113" s="1004"/>
      <c r="AM113" s="1004"/>
      <c r="AN113" s="1004"/>
      <c r="AO113" s="1005"/>
      <c r="AP113" s="1007">
        <v>4.9000000000000004</v>
      </c>
      <c r="AQ113" s="1008"/>
      <c r="AR113" s="1008"/>
      <c r="AS113" s="1008"/>
      <c r="AT113" s="1009"/>
      <c r="AU113" s="970"/>
      <c r="AV113" s="971"/>
      <c r="AW113" s="971"/>
      <c r="AX113" s="971"/>
      <c r="AY113" s="971"/>
      <c r="AZ113" s="1019" t="s">
        <v>436</v>
      </c>
      <c r="BA113" s="1020"/>
      <c r="BB113" s="1020"/>
      <c r="BC113" s="1020"/>
      <c r="BD113" s="1020"/>
      <c r="BE113" s="1020"/>
      <c r="BF113" s="1020"/>
      <c r="BG113" s="1020"/>
      <c r="BH113" s="1020"/>
      <c r="BI113" s="1020"/>
      <c r="BJ113" s="1020"/>
      <c r="BK113" s="1020"/>
      <c r="BL113" s="1020"/>
      <c r="BM113" s="1020"/>
      <c r="BN113" s="1020"/>
      <c r="BO113" s="1020"/>
      <c r="BP113" s="1021"/>
      <c r="BQ113" s="989">
        <v>561864</v>
      </c>
      <c r="BR113" s="990"/>
      <c r="BS113" s="990"/>
      <c r="BT113" s="990"/>
      <c r="BU113" s="990"/>
      <c r="BV113" s="990">
        <v>498935</v>
      </c>
      <c r="BW113" s="990"/>
      <c r="BX113" s="990"/>
      <c r="BY113" s="990"/>
      <c r="BZ113" s="990"/>
      <c r="CA113" s="990">
        <v>432634</v>
      </c>
      <c r="CB113" s="990"/>
      <c r="CC113" s="990"/>
      <c r="CD113" s="990"/>
      <c r="CE113" s="990"/>
      <c r="CF113" s="984">
        <v>12.1</v>
      </c>
      <c r="CG113" s="985"/>
      <c r="CH113" s="985"/>
      <c r="CI113" s="985"/>
      <c r="CJ113" s="985"/>
      <c r="CK113" s="1015"/>
      <c r="CL113" s="1016"/>
      <c r="CM113" s="986" t="s">
        <v>437</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426</v>
      </c>
      <c r="DH113" s="1029"/>
      <c r="DI113" s="1029"/>
      <c r="DJ113" s="1029"/>
      <c r="DK113" s="1030"/>
      <c r="DL113" s="1031" t="s">
        <v>426</v>
      </c>
      <c r="DM113" s="1029"/>
      <c r="DN113" s="1029"/>
      <c r="DO113" s="1029"/>
      <c r="DP113" s="1030"/>
      <c r="DQ113" s="1031" t="s">
        <v>167</v>
      </c>
      <c r="DR113" s="1029"/>
      <c r="DS113" s="1029"/>
      <c r="DT113" s="1029"/>
      <c r="DU113" s="1030"/>
      <c r="DV113" s="1032" t="s">
        <v>167</v>
      </c>
      <c r="DW113" s="1033"/>
      <c r="DX113" s="1033"/>
      <c r="DY113" s="1033"/>
      <c r="DZ113" s="1034"/>
    </row>
    <row r="114" spans="1:130" s="226" customFormat="1" ht="26.25" customHeight="1">
      <c r="A114" s="1024"/>
      <c r="B114" s="1025"/>
      <c r="C114" s="1020" t="s">
        <v>438</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68396</v>
      </c>
      <c r="AB114" s="1029"/>
      <c r="AC114" s="1029"/>
      <c r="AD114" s="1029"/>
      <c r="AE114" s="1030"/>
      <c r="AF114" s="1031">
        <v>69587</v>
      </c>
      <c r="AG114" s="1029"/>
      <c r="AH114" s="1029"/>
      <c r="AI114" s="1029"/>
      <c r="AJ114" s="1030"/>
      <c r="AK114" s="1031">
        <v>70140</v>
      </c>
      <c r="AL114" s="1029"/>
      <c r="AM114" s="1029"/>
      <c r="AN114" s="1029"/>
      <c r="AO114" s="1030"/>
      <c r="AP114" s="1032">
        <v>2</v>
      </c>
      <c r="AQ114" s="1033"/>
      <c r="AR114" s="1033"/>
      <c r="AS114" s="1033"/>
      <c r="AT114" s="1034"/>
      <c r="AU114" s="970"/>
      <c r="AV114" s="971"/>
      <c r="AW114" s="971"/>
      <c r="AX114" s="971"/>
      <c r="AY114" s="971"/>
      <c r="AZ114" s="1019" t="s">
        <v>439</v>
      </c>
      <c r="BA114" s="1020"/>
      <c r="BB114" s="1020"/>
      <c r="BC114" s="1020"/>
      <c r="BD114" s="1020"/>
      <c r="BE114" s="1020"/>
      <c r="BF114" s="1020"/>
      <c r="BG114" s="1020"/>
      <c r="BH114" s="1020"/>
      <c r="BI114" s="1020"/>
      <c r="BJ114" s="1020"/>
      <c r="BK114" s="1020"/>
      <c r="BL114" s="1020"/>
      <c r="BM114" s="1020"/>
      <c r="BN114" s="1020"/>
      <c r="BO114" s="1020"/>
      <c r="BP114" s="1021"/>
      <c r="BQ114" s="989">
        <v>814038</v>
      </c>
      <c r="BR114" s="990"/>
      <c r="BS114" s="990"/>
      <c r="BT114" s="990"/>
      <c r="BU114" s="990"/>
      <c r="BV114" s="990">
        <v>789632</v>
      </c>
      <c r="BW114" s="990"/>
      <c r="BX114" s="990"/>
      <c r="BY114" s="990"/>
      <c r="BZ114" s="990"/>
      <c r="CA114" s="990">
        <v>795493</v>
      </c>
      <c r="CB114" s="990"/>
      <c r="CC114" s="990"/>
      <c r="CD114" s="990"/>
      <c r="CE114" s="990"/>
      <c r="CF114" s="984">
        <v>22.3</v>
      </c>
      <c r="CG114" s="985"/>
      <c r="CH114" s="985"/>
      <c r="CI114" s="985"/>
      <c r="CJ114" s="985"/>
      <c r="CK114" s="1015"/>
      <c r="CL114" s="1016"/>
      <c r="CM114" s="986" t="s">
        <v>440</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167</v>
      </c>
      <c r="DH114" s="1029"/>
      <c r="DI114" s="1029"/>
      <c r="DJ114" s="1029"/>
      <c r="DK114" s="1030"/>
      <c r="DL114" s="1031" t="s">
        <v>426</v>
      </c>
      <c r="DM114" s="1029"/>
      <c r="DN114" s="1029"/>
      <c r="DO114" s="1029"/>
      <c r="DP114" s="1030"/>
      <c r="DQ114" s="1031" t="s">
        <v>167</v>
      </c>
      <c r="DR114" s="1029"/>
      <c r="DS114" s="1029"/>
      <c r="DT114" s="1029"/>
      <c r="DU114" s="1030"/>
      <c r="DV114" s="1032" t="s">
        <v>426</v>
      </c>
      <c r="DW114" s="1033"/>
      <c r="DX114" s="1033"/>
      <c r="DY114" s="1033"/>
      <c r="DZ114" s="1034"/>
    </row>
    <row r="115" spans="1:130" s="226" customFormat="1" ht="26.25" customHeight="1">
      <c r="A115" s="1024"/>
      <c r="B115" s="1025"/>
      <c r="C115" s="1020" t="s">
        <v>441</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167</v>
      </c>
      <c r="AB115" s="1004"/>
      <c r="AC115" s="1004"/>
      <c r="AD115" s="1004"/>
      <c r="AE115" s="1005"/>
      <c r="AF115" s="1006">
        <v>62</v>
      </c>
      <c r="AG115" s="1004"/>
      <c r="AH115" s="1004"/>
      <c r="AI115" s="1004"/>
      <c r="AJ115" s="1005"/>
      <c r="AK115" s="1006" t="s">
        <v>167</v>
      </c>
      <c r="AL115" s="1004"/>
      <c r="AM115" s="1004"/>
      <c r="AN115" s="1004"/>
      <c r="AO115" s="1005"/>
      <c r="AP115" s="1007" t="s">
        <v>427</v>
      </c>
      <c r="AQ115" s="1008"/>
      <c r="AR115" s="1008"/>
      <c r="AS115" s="1008"/>
      <c r="AT115" s="1009"/>
      <c r="AU115" s="970"/>
      <c r="AV115" s="971"/>
      <c r="AW115" s="971"/>
      <c r="AX115" s="971"/>
      <c r="AY115" s="971"/>
      <c r="AZ115" s="1019" t="s">
        <v>442</v>
      </c>
      <c r="BA115" s="1020"/>
      <c r="BB115" s="1020"/>
      <c r="BC115" s="1020"/>
      <c r="BD115" s="1020"/>
      <c r="BE115" s="1020"/>
      <c r="BF115" s="1020"/>
      <c r="BG115" s="1020"/>
      <c r="BH115" s="1020"/>
      <c r="BI115" s="1020"/>
      <c r="BJ115" s="1020"/>
      <c r="BK115" s="1020"/>
      <c r="BL115" s="1020"/>
      <c r="BM115" s="1020"/>
      <c r="BN115" s="1020"/>
      <c r="BO115" s="1020"/>
      <c r="BP115" s="1021"/>
      <c r="BQ115" s="989" t="s">
        <v>426</v>
      </c>
      <c r="BR115" s="990"/>
      <c r="BS115" s="990"/>
      <c r="BT115" s="990"/>
      <c r="BU115" s="990"/>
      <c r="BV115" s="990" t="s">
        <v>426</v>
      </c>
      <c r="BW115" s="990"/>
      <c r="BX115" s="990"/>
      <c r="BY115" s="990"/>
      <c r="BZ115" s="990"/>
      <c r="CA115" s="990" t="s">
        <v>167</v>
      </c>
      <c r="CB115" s="990"/>
      <c r="CC115" s="990"/>
      <c r="CD115" s="990"/>
      <c r="CE115" s="990"/>
      <c r="CF115" s="984" t="s">
        <v>426</v>
      </c>
      <c r="CG115" s="985"/>
      <c r="CH115" s="985"/>
      <c r="CI115" s="985"/>
      <c r="CJ115" s="985"/>
      <c r="CK115" s="1015"/>
      <c r="CL115" s="1016"/>
      <c r="CM115" s="1019" t="s">
        <v>443</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v>203571</v>
      </c>
      <c r="DH115" s="1029"/>
      <c r="DI115" s="1029"/>
      <c r="DJ115" s="1029"/>
      <c r="DK115" s="1030"/>
      <c r="DL115" s="1031">
        <v>41311</v>
      </c>
      <c r="DM115" s="1029"/>
      <c r="DN115" s="1029"/>
      <c r="DO115" s="1029"/>
      <c r="DP115" s="1030"/>
      <c r="DQ115" s="1031">
        <v>41311</v>
      </c>
      <c r="DR115" s="1029"/>
      <c r="DS115" s="1029"/>
      <c r="DT115" s="1029"/>
      <c r="DU115" s="1030"/>
      <c r="DV115" s="1032">
        <v>1.2</v>
      </c>
      <c r="DW115" s="1033"/>
      <c r="DX115" s="1033"/>
      <c r="DY115" s="1033"/>
      <c r="DZ115" s="1034"/>
    </row>
    <row r="116" spans="1:130" s="226" customFormat="1" ht="26.25" customHeight="1">
      <c r="A116" s="1026"/>
      <c r="B116" s="1027"/>
      <c r="C116" s="1035" t="s">
        <v>444</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v>73</v>
      </c>
      <c r="AB116" s="1029"/>
      <c r="AC116" s="1029"/>
      <c r="AD116" s="1029"/>
      <c r="AE116" s="1030"/>
      <c r="AF116" s="1031">
        <v>210</v>
      </c>
      <c r="AG116" s="1029"/>
      <c r="AH116" s="1029"/>
      <c r="AI116" s="1029"/>
      <c r="AJ116" s="1030"/>
      <c r="AK116" s="1031">
        <v>159</v>
      </c>
      <c r="AL116" s="1029"/>
      <c r="AM116" s="1029"/>
      <c r="AN116" s="1029"/>
      <c r="AO116" s="1030"/>
      <c r="AP116" s="1032">
        <v>0</v>
      </c>
      <c r="AQ116" s="1033"/>
      <c r="AR116" s="1033"/>
      <c r="AS116" s="1033"/>
      <c r="AT116" s="1034"/>
      <c r="AU116" s="970"/>
      <c r="AV116" s="971"/>
      <c r="AW116" s="971"/>
      <c r="AX116" s="971"/>
      <c r="AY116" s="971"/>
      <c r="AZ116" s="1037" t="s">
        <v>445</v>
      </c>
      <c r="BA116" s="1038"/>
      <c r="BB116" s="1038"/>
      <c r="BC116" s="1038"/>
      <c r="BD116" s="1038"/>
      <c r="BE116" s="1038"/>
      <c r="BF116" s="1038"/>
      <c r="BG116" s="1038"/>
      <c r="BH116" s="1038"/>
      <c r="BI116" s="1038"/>
      <c r="BJ116" s="1038"/>
      <c r="BK116" s="1038"/>
      <c r="BL116" s="1038"/>
      <c r="BM116" s="1038"/>
      <c r="BN116" s="1038"/>
      <c r="BO116" s="1038"/>
      <c r="BP116" s="1039"/>
      <c r="BQ116" s="989" t="s">
        <v>426</v>
      </c>
      <c r="BR116" s="990"/>
      <c r="BS116" s="990"/>
      <c r="BT116" s="990"/>
      <c r="BU116" s="990"/>
      <c r="BV116" s="990" t="s">
        <v>426</v>
      </c>
      <c r="BW116" s="990"/>
      <c r="BX116" s="990"/>
      <c r="BY116" s="990"/>
      <c r="BZ116" s="990"/>
      <c r="CA116" s="990" t="s">
        <v>426</v>
      </c>
      <c r="CB116" s="990"/>
      <c r="CC116" s="990"/>
      <c r="CD116" s="990"/>
      <c r="CE116" s="990"/>
      <c r="CF116" s="984" t="s">
        <v>167</v>
      </c>
      <c r="CG116" s="985"/>
      <c r="CH116" s="985"/>
      <c r="CI116" s="985"/>
      <c r="CJ116" s="985"/>
      <c r="CK116" s="1015"/>
      <c r="CL116" s="1016"/>
      <c r="CM116" s="986" t="s">
        <v>446</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167</v>
      </c>
      <c r="DH116" s="1029"/>
      <c r="DI116" s="1029"/>
      <c r="DJ116" s="1029"/>
      <c r="DK116" s="1030"/>
      <c r="DL116" s="1031" t="s">
        <v>426</v>
      </c>
      <c r="DM116" s="1029"/>
      <c r="DN116" s="1029"/>
      <c r="DO116" s="1029"/>
      <c r="DP116" s="1030"/>
      <c r="DQ116" s="1031" t="s">
        <v>167</v>
      </c>
      <c r="DR116" s="1029"/>
      <c r="DS116" s="1029"/>
      <c r="DT116" s="1029"/>
      <c r="DU116" s="1030"/>
      <c r="DV116" s="1032" t="s">
        <v>426</v>
      </c>
      <c r="DW116" s="1033"/>
      <c r="DX116" s="1033"/>
      <c r="DY116" s="1033"/>
      <c r="DZ116" s="1034"/>
    </row>
    <row r="117" spans="1:130" s="226" customFormat="1" ht="26.25" customHeight="1">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447</v>
      </c>
      <c r="Z117" s="956"/>
      <c r="AA117" s="1046">
        <v>750133</v>
      </c>
      <c r="AB117" s="1047"/>
      <c r="AC117" s="1047"/>
      <c r="AD117" s="1047"/>
      <c r="AE117" s="1048"/>
      <c r="AF117" s="1049">
        <v>766087</v>
      </c>
      <c r="AG117" s="1047"/>
      <c r="AH117" s="1047"/>
      <c r="AI117" s="1047"/>
      <c r="AJ117" s="1048"/>
      <c r="AK117" s="1049">
        <v>789392</v>
      </c>
      <c r="AL117" s="1047"/>
      <c r="AM117" s="1047"/>
      <c r="AN117" s="1047"/>
      <c r="AO117" s="1048"/>
      <c r="AP117" s="1050"/>
      <c r="AQ117" s="1051"/>
      <c r="AR117" s="1051"/>
      <c r="AS117" s="1051"/>
      <c r="AT117" s="1052"/>
      <c r="AU117" s="970"/>
      <c r="AV117" s="971"/>
      <c r="AW117" s="971"/>
      <c r="AX117" s="971"/>
      <c r="AY117" s="971"/>
      <c r="AZ117" s="1037" t="s">
        <v>448</v>
      </c>
      <c r="BA117" s="1038"/>
      <c r="BB117" s="1038"/>
      <c r="BC117" s="1038"/>
      <c r="BD117" s="1038"/>
      <c r="BE117" s="1038"/>
      <c r="BF117" s="1038"/>
      <c r="BG117" s="1038"/>
      <c r="BH117" s="1038"/>
      <c r="BI117" s="1038"/>
      <c r="BJ117" s="1038"/>
      <c r="BK117" s="1038"/>
      <c r="BL117" s="1038"/>
      <c r="BM117" s="1038"/>
      <c r="BN117" s="1038"/>
      <c r="BO117" s="1038"/>
      <c r="BP117" s="1039"/>
      <c r="BQ117" s="989" t="s">
        <v>167</v>
      </c>
      <c r="BR117" s="990"/>
      <c r="BS117" s="990"/>
      <c r="BT117" s="990"/>
      <c r="BU117" s="990"/>
      <c r="BV117" s="990" t="s">
        <v>167</v>
      </c>
      <c r="BW117" s="990"/>
      <c r="BX117" s="990"/>
      <c r="BY117" s="990"/>
      <c r="BZ117" s="990"/>
      <c r="CA117" s="990" t="s">
        <v>167</v>
      </c>
      <c r="CB117" s="990"/>
      <c r="CC117" s="990"/>
      <c r="CD117" s="990"/>
      <c r="CE117" s="990"/>
      <c r="CF117" s="984" t="s">
        <v>167</v>
      </c>
      <c r="CG117" s="985"/>
      <c r="CH117" s="985"/>
      <c r="CI117" s="985"/>
      <c r="CJ117" s="985"/>
      <c r="CK117" s="1015"/>
      <c r="CL117" s="1016"/>
      <c r="CM117" s="986" t="s">
        <v>449</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426</v>
      </c>
      <c r="DH117" s="1029"/>
      <c r="DI117" s="1029"/>
      <c r="DJ117" s="1029"/>
      <c r="DK117" s="1030"/>
      <c r="DL117" s="1031" t="s">
        <v>167</v>
      </c>
      <c r="DM117" s="1029"/>
      <c r="DN117" s="1029"/>
      <c r="DO117" s="1029"/>
      <c r="DP117" s="1030"/>
      <c r="DQ117" s="1031" t="s">
        <v>167</v>
      </c>
      <c r="DR117" s="1029"/>
      <c r="DS117" s="1029"/>
      <c r="DT117" s="1029"/>
      <c r="DU117" s="1030"/>
      <c r="DV117" s="1032" t="s">
        <v>167</v>
      </c>
      <c r="DW117" s="1033"/>
      <c r="DX117" s="1033"/>
      <c r="DY117" s="1033"/>
      <c r="DZ117" s="1034"/>
    </row>
    <row r="118" spans="1:130" s="226" customFormat="1" ht="26.25" customHeight="1">
      <c r="A118" s="974" t="s">
        <v>421</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419</v>
      </c>
      <c r="AB118" s="955"/>
      <c r="AC118" s="955"/>
      <c r="AD118" s="955"/>
      <c r="AE118" s="956"/>
      <c r="AF118" s="954" t="s">
        <v>299</v>
      </c>
      <c r="AG118" s="955"/>
      <c r="AH118" s="955"/>
      <c r="AI118" s="955"/>
      <c r="AJ118" s="956"/>
      <c r="AK118" s="954" t="s">
        <v>298</v>
      </c>
      <c r="AL118" s="955"/>
      <c r="AM118" s="955"/>
      <c r="AN118" s="955"/>
      <c r="AO118" s="956"/>
      <c r="AP118" s="1041" t="s">
        <v>420</v>
      </c>
      <c r="AQ118" s="1042"/>
      <c r="AR118" s="1042"/>
      <c r="AS118" s="1042"/>
      <c r="AT118" s="1043"/>
      <c r="AU118" s="970"/>
      <c r="AV118" s="971"/>
      <c r="AW118" s="971"/>
      <c r="AX118" s="971"/>
      <c r="AY118" s="971"/>
      <c r="AZ118" s="1044" t="s">
        <v>450</v>
      </c>
      <c r="BA118" s="1035"/>
      <c r="BB118" s="1035"/>
      <c r="BC118" s="1035"/>
      <c r="BD118" s="1035"/>
      <c r="BE118" s="1035"/>
      <c r="BF118" s="1035"/>
      <c r="BG118" s="1035"/>
      <c r="BH118" s="1035"/>
      <c r="BI118" s="1035"/>
      <c r="BJ118" s="1035"/>
      <c r="BK118" s="1035"/>
      <c r="BL118" s="1035"/>
      <c r="BM118" s="1035"/>
      <c r="BN118" s="1035"/>
      <c r="BO118" s="1035"/>
      <c r="BP118" s="1036"/>
      <c r="BQ118" s="1067" t="s">
        <v>167</v>
      </c>
      <c r="BR118" s="1068"/>
      <c r="BS118" s="1068"/>
      <c r="BT118" s="1068"/>
      <c r="BU118" s="1068"/>
      <c r="BV118" s="1068" t="s">
        <v>167</v>
      </c>
      <c r="BW118" s="1068"/>
      <c r="BX118" s="1068"/>
      <c r="BY118" s="1068"/>
      <c r="BZ118" s="1068"/>
      <c r="CA118" s="1068" t="s">
        <v>167</v>
      </c>
      <c r="CB118" s="1068"/>
      <c r="CC118" s="1068"/>
      <c r="CD118" s="1068"/>
      <c r="CE118" s="1068"/>
      <c r="CF118" s="984" t="s">
        <v>167</v>
      </c>
      <c r="CG118" s="985"/>
      <c r="CH118" s="985"/>
      <c r="CI118" s="985"/>
      <c r="CJ118" s="985"/>
      <c r="CK118" s="1015"/>
      <c r="CL118" s="1016"/>
      <c r="CM118" s="986" t="s">
        <v>451</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167</v>
      </c>
      <c r="DH118" s="1029"/>
      <c r="DI118" s="1029"/>
      <c r="DJ118" s="1029"/>
      <c r="DK118" s="1030"/>
      <c r="DL118" s="1031" t="s">
        <v>167</v>
      </c>
      <c r="DM118" s="1029"/>
      <c r="DN118" s="1029"/>
      <c r="DO118" s="1029"/>
      <c r="DP118" s="1030"/>
      <c r="DQ118" s="1031" t="s">
        <v>167</v>
      </c>
      <c r="DR118" s="1029"/>
      <c r="DS118" s="1029"/>
      <c r="DT118" s="1029"/>
      <c r="DU118" s="1030"/>
      <c r="DV118" s="1032" t="s">
        <v>167</v>
      </c>
      <c r="DW118" s="1033"/>
      <c r="DX118" s="1033"/>
      <c r="DY118" s="1033"/>
      <c r="DZ118" s="1034"/>
    </row>
    <row r="119" spans="1:130" s="226" customFormat="1" ht="26.25" customHeight="1">
      <c r="A119" s="1128" t="s">
        <v>424</v>
      </c>
      <c r="B119" s="1014"/>
      <c r="C119" s="993" t="s">
        <v>425</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167</v>
      </c>
      <c r="AB119" s="962"/>
      <c r="AC119" s="962"/>
      <c r="AD119" s="962"/>
      <c r="AE119" s="963"/>
      <c r="AF119" s="964" t="s">
        <v>167</v>
      </c>
      <c r="AG119" s="962"/>
      <c r="AH119" s="962"/>
      <c r="AI119" s="962"/>
      <c r="AJ119" s="963"/>
      <c r="AK119" s="964" t="s">
        <v>167</v>
      </c>
      <c r="AL119" s="962"/>
      <c r="AM119" s="962"/>
      <c r="AN119" s="962"/>
      <c r="AO119" s="963"/>
      <c r="AP119" s="965" t="s">
        <v>167</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452</v>
      </c>
      <c r="BP119" s="1076"/>
      <c r="BQ119" s="1067">
        <v>10208429</v>
      </c>
      <c r="BR119" s="1068"/>
      <c r="BS119" s="1068"/>
      <c r="BT119" s="1068"/>
      <c r="BU119" s="1068"/>
      <c r="BV119" s="1068">
        <v>10286082</v>
      </c>
      <c r="BW119" s="1068"/>
      <c r="BX119" s="1068"/>
      <c r="BY119" s="1068"/>
      <c r="BZ119" s="1068"/>
      <c r="CA119" s="1068">
        <v>10437067</v>
      </c>
      <c r="CB119" s="1068"/>
      <c r="CC119" s="1068"/>
      <c r="CD119" s="1068"/>
      <c r="CE119" s="1068"/>
      <c r="CF119" s="1069"/>
      <c r="CG119" s="1070"/>
      <c r="CH119" s="1070"/>
      <c r="CI119" s="1070"/>
      <c r="CJ119" s="1071"/>
      <c r="CK119" s="1017"/>
      <c r="CL119" s="1018"/>
      <c r="CM119" s="1072" t="s">
        <v>453</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167</v>
      </c>
      <c r="DH119" s="1054"/>
      <c r="DI119" s="1054"/>
      <c r="DJ119" s="1054"/>
      <c r="DK119" s="1055"/>
      <c r="DL119" s="1053" t="s">
        <v>167</v>
      </c>
      <c r="DM119" s="1054"/>
      <c r="DN119" s="1054"/>
      <c r="DO119" s="1054"/>
      <c r="DP119" s="1055"/>
      <c r="DQ119" s="1053" t="s">
        <v>167</v>
      </c>
      <c r="DR119" s="1054"/>
      <c r="DS119" s="1054"/>
      <c r="DT119" s="1054"/>
      <c r="DU119" s="1055"/>
      <c r="DV119" s="1056" t="s">
        <v>167</v>
      </c>
      <c r="DW119" s="1057"/>
      <c r="DX119" s="1057"/>
      <c r="DY119" s="1057"/>
      <c r="DZ119" s="1058"/>
    </row>
    <row r="120" spans="1:130" s="226" customFormat="1" ht="26.25" customHeight="1">
      <c r="A120" s="1129"/>
      <c r="B120" s="1016"/>
      <c r="C120" s="986" t="s">
        <v>430</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167</v>
      </c>
      <c r="AB120" s="1029"/>
      <c r="AC120" s="1029"/>
      <c r="AD120" s="1029"/>
      <c r="AE120" s="1030"/>
      <c r="AF120" s="1031">
        <v>62</v>
      </c>
      <c r="AG120" s="1029"/>
      <c r="AH120" s="1029"/>
      <c r="AI120" s="1029"/>
      <c r="AJ120" s="1030"/>
      <c r="AK120" s="1031" t="s">
        <v>426</v>
      </c>
      <c r="AL120" s="1029"/>
      <c r="AM120" s="1029"/>
      <c r="AN120" s="1029"/>
      <c r="AO120" s="1030"/>
      <c r="AP120" s="1032" t="s">
        <v>427</v>
      </c>
      <c r="AQ120" s="1033"/>
      <c r="AR120" s="1033"/>
      <c r="AS120" s="1033"/>
      <c r="AT120" s="1034"/>
      <c r="AU120" s="1059" t="s">
        <v>454</v>
      </c>
      <c r="AV120" s="1060"/>
      <c r="AW120" s="1060"/>
      <c r="AX120" s="1060"/>
      <c r="AY120" s="1061"/>
      <c r="AZ120" s="1010" t="s">
        <v>455</v>
      </c>
      <c r="BA120" s="959"/>
      <c r="BB120" s="959"/>
      <c r="BC120" s="959"/>
      <c r="BD120" s="959"/>
      <c r="BE120" s="959"/>
      <c r="BF120" s="959"/>
      <c r="BG120" s="959"/>
      <c r="BH120" s="959"/>
      <c r="BI120" s="959"/>
      <c r="BJ120" s="959"/>
      <c r="BK120" s="959"/>
      <c r="BL120" s="959"/>
      <c r="BM120" s="959"/>
      <c r="BN120" s="959"/>
      <c r="BO120" s="959"/>
      <c r="BP120" s="960"/>
      <c r="BQ120" s="996">
        <v>4343454</v>
      </c>
      <c r="BR120" s="997"/>
      <c r="BS120" s="997"/>
      <c r="BT120" s="997"/>
      <c r="BU120" s="997"/>
      <c r="BV120" s="997">
        <v>4138190</v>
      </c>
      <c r="BW120" s="997"/>
      <c r="BX120" s="997"/>
      <c r="BY120" s="997"/>
      <c r="BZ120" s="997"/>
      <c r="CA120" s="997">
        <v>4046339</v>
      </c>
      <c r="CB120" s="997"/>
      <c r="CC120" s="997"/>
      <c r="CD120" s="997"/>
      <c r="CE120" s="997"/>
      <c r="CF120" s="1011">
        <v>113.2</v>
      </c>
      <c r="CG120" s="1012"/>
      <c r="CH120" s="1012"/>
      <c r="CI120" s="1012"/>
      <c r="CJ120" s="1012"/>
      <c r="CK120" s="1077" t="s">
        <v>456</v>
      </c>
      <c r="CL120" s="1078"/>
      <c r="CM120" s="1078"/>
      <c r="CN120" s="1078"/>
      <c r="CO120" s="1079"/>
      <c r="CP120" s="1085" t="s">
        <v>457</v>
      </c>
      <c r="CQ120" s="1086"/>
      <c r="CR120" s="1086"/>
      <c r="CS120" s="1086"/>
      <c r="CT120" s="1086"/>
      <c r="CU120" s="1086"/>
      <c r="CV120" s="1086"/>
      <c r="CW120" s="1086"/>
      <c r="CX120" s="1086"/>
      <c r="CY120" s="1086"/>
      <c r="CZ120" s="1086"/>
      <c r="DA120" s="1086"/>
      <c r="DB120" s="1086"/>
      <c r="DC120" s="1086"/>
      <c r="DD120" s="1086"/>
      <c r="DE120" s="1086"/>
      <c r="DF120" s="1087"/>
      <c r="DG120" s="996">
        <v>2036027</v>
      </c>
      <c r="DH120" s="997"/>
      <c r="DI120" s="997"/>
      <c r="DJ120" s="997"/>
      <c r="DK120" s="997"/>
      <c r="DL120" s="997">
        <v>2114326</v>
      </c>
      <c r="DM120" s="997"/>
      <c r="DN120" s="997"/>
      <c r="DO120" s="997"/>
      <c r="DP120" s="997"/>
      <c r="DQ120" s="997">
        <v>2192796</v>
      </c>
      <c r="DR120" s="997"/>
      <c r="DS120" s="997"/>
      <c r="DT120" s="997"/>
      <c r="DU120" s="997"/>
      <c r="DV120" s="998">
        <v>61.4</v>
      </c>
      <c r="DW120" s="998"/>
      <c r="DX120" s="998"/>
      <c r="DY120" s="998"/>
      <c r="DZ120" s="999"/>
    </row>
    <row r="121" spans="1:130" s="226" customFormat="1" ht="26.25" customHeight="1">
      <c r="A121" s="1129"/>
      <c r="B121" s="1016"/>
      <c r="C121" s="1037" t="s">
        <v>458</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167</v>
      </c>
      <c r="AB121" s="1029"/>
      <c r="AC121" s="1029"/>
      <c r="AD121" s="1029"/>
      <c r="AE121" s="1030"/>
      <c r="AF121" s="1031" t="s">
        <v>167</v>
      </c>
      <c r="AG121" s="1029"/>
      <c r="AH121" s="1029"/>
      <c r="AI121" s="1029"/>
      <c r="AJ121" s="1030"/>
      <c r="AK121" s="1031" t="s">
        <v>426</v>
      </c>
      <c r="AL121" s="1029"/>
      <c r="AM121" s="1029"/>
      <c r="AN121" s="1029"/>
      <c r="AO121" s="1030"/>
      <c r="AP121" s="1032" t="s">
        <v>426</v>
      </c>
      <c r="AQ121" s="1033"/>
      <c r="AR121" s="1033"/>
      <c r="AS121" s="1033"/>
      <c r="AT121" s="1034"/>
      <c r="AU121" s="1062"/>
      <c r="AV121" s="1063"/>
      <c r="AW121" s="1063"/>
      <c r="AX121" s="1063"/>
      <c r="AY121" s="1064"/>
      <c r="AZ121" s="1019" t="s">
        <v>459</v>
      </c>
      <c r="BA121" s="1020"/>
      <c r="BB121" s="1020"/>
      <c r="BC121" s="1020"/>
      <c r="BD121" s="1020"/>
      <c r="BE121" s="1020"/>
      <c r="BF121" s="1020"/>
      <c r="BG121" s="1020"/>
      <c r="BH121" s="1020"/>
      <c r="BI121" s="1020"/>
      <c r="BJ121" s="1020"/>
      <c r="BK121" s="1020"/>
      <c r="BL121" s="1020"/>
      <c r="BM121" s="1020"/>
      <c r="BN121" s="1020"/>
      <c r="BO121" s="1020"/>
      <c r="BP121" s="1021"/>
      <c r="BQ121" s="989">
        <v>258326</v>
      </c>
      <c r="BR121" s="990"/>
      <c r="BS121" s="990"/>
      <c r="BT121" s="990"/>
      <c r="BU121" s="990"/>
      <c r="BV121" s="990">
        <v>100804</v>
      </c>
      <c r="BW121" s="990"/>
      <c r="BX121" s="990"/>
      <c r="BY121" s="990"/>
      <c r="BZ121" s="990"/>
      <c r="CA121" s="990">
        <v>89668</v>
      </c>
      <c r="CB121" s="990"/>
      <c r="CC121" s="990"/>
      <c r="CD121" s="990"/>
      <c r="CE121" s="990"/>
      <c r="CF121" s="984">
        <v>2.5</v>
      </c>
      <c r="CG121" s="985"/>
      <c r="CH121" s="985"/>
      <c r="CI121" s="985"/>
      <c r="CJ121" s="985"/>
      <c r="CK121" s="1080"/>
      <c r="CL121" s="1081"/>
      <c r="CM121" s="1081"/>
      <c r="CN121" s="1081"/>
      <c r="CO121" s="1082"/>
      <c r="CP121" s="1090" t="s">
        <v>460</v>
      </c>
      <c r="CQ121" s="1091"/>
      <c r="CR121" s="1091"/>
      <c r="CS121" s="1091"/>
      <c r="CT121" s="1091"/>
      <c r="CU121" s="1091"/>
      <c r="CV121" s="1091"/>
      <c r="CW121" s="1091"/>
      <c r="CX121" s="1091"/>
      <c r="CY121" s="1091"/>
      <c r="CZ121" s="1091"/>
      <c r="DA121" s="1091"/>
      <c r="DB121" s="1091"/>
      <c r="DC121" s="1091"/>
      <c r="DD121" s="1091"/>
      <c r="DE121" s="1091"/>
      <c r="DF121" s="1092"/>
      <c r="DG121" s="989">
        <v>455493</v>
      </c>
      <c r="DH121" s="990"/>
      <c r="DI121" s="990"/>
      <c r="DJ121" s="990"/>
      <c r="DK121" s="990"/>
      <c r="DL121" s="990">
        <v>428407</v>
      </c>
      <c r="DM121" s="990"/>
      <c r="DN121" s="990"/>
      <c r="DO121" s="990"/>
      <c r="DP121" s="990"/>
      <c r="DQ121" s="990">
        <v>414590</v>
      </c>
      <c r="DR121" s="990"/>
      <c r="DS121" s="990"/>
      <c r="DT121" s="990"/>
      <c r="DU121" s="990"/>
      <c r="DV121" s="991">
        <v>11.6</v>
      </c>
      <c r="DW121" s="991"/>
      <c r="DX121" s="991"/>
      <c r="DY121" s="991"/>
      <c r="DZ121" s="992"/>
    </row>
    <row r="122" spans="1:130" s="226" customFormat="1" ht="26.25" customHeight="1">
      <c r="A122" s="1129"/>
      <c r="B122" s="1016"/>
      <c r="C122" s="986" t="s">
        <v>440</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167</v>
      </c>
      <c r="AB122" s="1029"/>
      <c r="AC122" s="1029"/>
      <c r="AD122" s="1029"/>
      <c r="AE122" s="1030"/>
      <c r="AF122" s="1031" t="s">
        <v>167</v>
      </c>
      <c r="AG122" s="1029"/>
      <c r="AH122" s="1029"/>
      <c r="AI122" s="1029"/>
      <c r="AJ122" s="1030"/>
      <c r="AK122" s="1031" t="s">
        <v>167</v>
      </c>
      <c r="AL122" s="1029"/>
      <c r="AM122" s="1029"/>
      <c r="AN122" s="1029"/>
      <c r="AO122" s="1030"/>
      <c r="AP122" s="1032" t="s">
        <v>426</v>
      </c>
      <c r="AQ122" s="1033"/>
      <c r="AR122" s="1033"/>
      <c r="AS122" s="1033"/>
      <c r="AT122" s="1034"/>
      <c r="AU122" s="1062"/>
      <c r="AV122" s="1063"/>
      <c r="AW122" s="1063"/>
      <c r="AX122" s="1063"/>
      <c r="AY122" s="1064"/>
      <c r="AZ122" s="1044" t="s">
        <v>461</v>
      </c>
      <c r="BA122" s="1035"/>
      <c r="BB122" s="1035"/>
      <c r="BC122" s="1035"/>
      <c r="BD122" s="1035"/>
      <c r="BE122" s="1035"/>
      <c r="BF122" s="1035"/>
      <c r="BG122" s="1035"/>
      <c r="BH122" s="1035"/>
      <c r="BI122" s="1035"/>
      <c r="BJ122" s="1035"/>
      <c r="BK122" s="1035"/>
      <c r="BL122" s="1035"/>
      <c r="BM122" s="1035"/>
      <c r="BN122" s="1035"/>
      <c r="BO122" s="1035"/>
      <c r="BP122" s="1036"/>
      <c r="BQ122" s="1067">
        <v>6354058</v>
      </c>
      <c r="BR122" s="1068"/>
      <c r="BS122" s="1068"/>
      <c r="BT122" s="1068"/>
      <c r="BU122" s="1068"/>
      <c r="BV122" s="1068">
        <v>6617759</v>
      </c>
      <c r="BW122" s="1068"/>
      <c r="BX122" s="1068"/>
      <c r="BY122" s="1068"/>
      <c r="BZ122" s="1068"/>
      <c r="CA122" s="1068">
        <v>6541848</v>
      </c>
      <c r="CB122" s="1068"/>
      <c r="CC122" s="1068"/>
      <c r="CD122" s="1068"/>
      <c r="CE122" s="1068"/>
      <c r="CF122" s="1088">
        <v>183.1</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c r="A123" s="1129"/>
      <c r="B123" s="1016"/>
      <c r="C123" s="986" t="s">
        <v>446</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167</v>
      </c>
      <c r="AB123" s="1029"/>
      <c r="AC123" s="1029"/>
      <c r="AD123" s="1029"/>
      <c r="AE123" s="1030"/>
      <c r="AF123" s="1031" t="s">
        <v>426</v>
      </c>
      <c r="AG123" s="1029"/>
      <c r="AH123" s="1029"/>
      <c r="AI123" s="1029"/>
      <c r="AJ123" s="1030"/>
      <c r="AK123" s="1031" t="s">
        <v>167</v>
      </c>
      <c r="AL123" s="1029"/>
      <c r="AM123" s="1029"/>
      <c r="AN123" s="1029"/>
      <c r="AO123" s="1030"/>
      <c r="AP123" s="1032" t="s">
        <v>167</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462</v>
      </c>
      <c r="BP123" s="1076"/>
      <c r="BQ123" s="1135">
        <v>10955838</v>
      </c>
      <c r="BR123" s="1136"/>
      <c r="BS123" s="1136"/>
      <c r="BT123" s="1136"/>
      <c r="BU123" s="1136"/>
      <c r="BV123" s="1136">
        <v>10856753</v>
      </c>
      <c r="BW123" s="1136"/>
      <c r="BX123" s="1136"/>
      <c r="BY123" s="1136"/>
      <c r="BZ123" s="1136"/>
      <c r="CA123" s="1136">
        <v>10677855</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c r="A124" s="1129"/>
      <c r="B124" s="1016"/>
      <c r="C124" s="986" t="s">
        <v>449</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167</v>
      </c>
      <c r="AB124" s="1029"/>
      <c r="AC124" s="1029"/>
      <c r="AD124" s="1029"/>
      <c r="AE124" s="1030"/>
      <c r="AF124" s="1031" t="s">
        <v>167</v>
      </c>
      <c r="AG124" s="1029"/>
      <c r="AH124" s="1029"/>
      <c r="AI124" s="1029"/>
      <c r="AJ124" s="1030"/>
      <c r="AK124" s="1031" t="s">
        <v>426</v>
      </c>
      <c r="AL124" s="1029"/>
      <c r="AM124" s="1029"/>
      <c r="AN124" s="1029"/>
      <c r="AO124" s="1030"/>
      <c r="AP124" s="1032" t="s">
        <v>426</v>
      </c>
      <c r="AQ124" s="1033"/>
      <c r="AR124" s="1033"/>
      <c r="AS124" s="1033"/>
      <c r="AT124" s="1034"/>
      <c r="AU124" s="1131" t="s">
        <v>463</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t="s">
        <v>426</v>
      </c>
      <c r="BR124" s="1098"/>
      <c r="BS124" s="1098"/>
      <c r="BT124" s="1098"/>
      <c r="BU124" s="1098"/>
      <c r="BV124" s="1098" t="s">
        <v>167</v>
      </c>
      <c r="BW124" s="1098"/>
      <c r="BX124" s="1098"/>
      <c r="BY124" s="1098"/>
      <c r="BZ124" s="1098"/>
      <c r="CA124" s="1098" t="s">
        <v>167</v>
      </c>
      <c r="CB124" s="1098"/>
      <c r="CC124" s="1098"/>
      <c r="CD124" s="1098"/>
      <c r="CE124" s="1098"/>
      <c r="CF124" s="1099"/>
      <c r="CG124" s="1100"/>
      <c r="CH124" s="1100"/>
      <c r="CI124" s="1100"/>
      <c r="CJ124" s="1101"/>
      <c r="CK124" s="1083"/>
      <c r="CL124" s="1083"/>
      <c r="CM124" s="1083"/>
      <c r="CN124" s="1083"/>
      <c r="CO124" s="1084"/>
      <c r="CP124" s="1090" t="s">
        <v>464</v>
      </c>
      <c r="CQ124" s="1091"/>
      <c r="CR124" s="1091"/>
      <c r="CS124" s="1091"/>
      <c r="CT124" s="1091"/>
      <c r="CU124" s="1091"/>
      <c r="CV124" s="1091"/>
      <c r="CW124" s="1091"/>
      <c r="CX124" s="1091"/>
      <c r="CY124" s="1091"/>
      <c r="CZ124" s="1091"/>
      <c r="DA124" s="1091"/>
      <c r="DB124" s="1091"/>
      <c r="DC124" s="1091"/>
      <c r="DD124" s="1091"/>
      <c r="DE124" s="1091"/>
      <c r="DF124" s="1092"/>
      <c r="DG124" s="1075" t="s">
        <v>167</v>
      </c>
      <c r="DH124" s="1054"/>
      <c r="DI124" s="1054"/>
      <c r="DJ124" s="1054"/>
      <c r="DK124" s="1055"/>
      <c r="DL124" s="1053" t="s">
        <v>427</v>
      </c>
      <c r="DM124" s="1054"/>
      <c r="DN124" s="1054"/>
      <c r="DO124" s="1054"/>
      <c r="DP124" s="1055"/>
      <c r="DQ124" s="1053" t="s">
        <v>427</v>
      </c>
      <c r="DR124" s="1054"/>
      <c r="DS124" s="1054"/>
      <c r="DT124" s="1054"/>
      <c r="DU124" s="1055"/>
      <c r="DV124" s="1056" t="s">
        <v>427</v>
      </c>
      <c r="DW124" s="1057"/>
      <c r="DX124" s="1057"/>
      <c r="DY124" s="1057"/>
      <c r="DZ124" s="1058"/>
    </row>
    <row r="125" spans="1:130" s="226" customFormat="1" ht="26.25" customHeight="1">
      <c r="A125" s="1129"/>
      <c r="B125" s="1016"/>
      <c r="C125" s="986" t="s">
        <v>451</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167</v>
      </c>
      <c r="AB125" s="1029"/>
      <c r="AC125" s="1029"/>
      <c r="AD125" s="1029"/>
      <c r="AE125" s="1030"/>
      <c r="AF125" s="1031" t="s">
        <v>427</v>
      </c>
      <c r="AG125" s="1029"/>
      <c r="AH125" s="1029"/>
      <c r="AI125" s="1029"/>
      <c r="AJ125" s="1030"/>
      <c r="AK125" s="1031" t="s">
        <v>167</v>
      </c>
      <c r="AL125" s="1029"/>
      <c r="AM125" s="1029"/>
      <c r="AN125" s="1029"/>
      <c r="AO125" s="1030"/>
      <c r="AP125" s="1032" t="s">
        <v>427</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465</v>
      </c>
      <c r="CL125" s="1078"/>
      <c r="CM125" s="1078"/>
      <c r="CN125" s="1078"/>
      <c r="CO125" s="1079"/>
      <c r="CP125" s="1010" t="s">
        <v>466</v>
      </c>
      <c r="CQ125" s="959"/>
      <c r="CR125" s="959"/>
      <c r="CS125" s="959"/>
      <c r="CT125" s="959"/>
      <c r="CU125" s="959"/>
      <c r="CV125" s="959"/>
      <c r="CW125" s="959"/>
      <c r="CX125" s="959"/>
      <c r="CY125" s="959"/>
      <c r="CZ125" s="959"/>
      <c r="DA125" s="959"/>
      <c r="DB125" s="959"/>
      <c r="DC125" s="959"/>
      <c r="DD125" s="959"/>
      <c r="DE125" s="959"/>
      <c r="DF125" s="960"/>
      <c r="DG125" s="996" t="s">
        <v>427</v>
      </c>
      <c r="DH125" s="997"/>
      <c r="DI125" s="997"/>
      <c r="DJ125" s="997"/>
      <c r="DK125" s="997"/>
      <c r="DL125" s="997" t="s">
        <v>427</v>
      </c>
      <c r="DM125" s="997"/>
      <c r="DN125" s="997"/>
      <c r="DO125" s="997"/>
      <c r="DP125" s="997"/>
      <c r="DQ125" s="997" t="s">
        <v>167</v>
      </c>
      <c r="DR125" s="997"/>
      <c r="DS125" s="997"/>
      <c r="DT125" s="997"/>
      <c r="DU125" s="997"/>
      <c r="DV125" s="998" t="s">
        <v>427</v>
      </c>
      <c r="DW125" s="998"/>
      <c r="DX125" s="998"/>
      <c r="DY125" s="998"/>
      <c r="DZ125" s="999"/>
    </row>
    <row r="126" spans="1:130" s="226" customFormat="1" ht="26.25" customHeight="1" thickBot="1">
      <c r="A126" s="1129"/>
      <c r="B126" s="1016"/>
      <c r="C126" s="986" t="s">
        <v>453</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427</v>
      </c>
      <c r="AB126" s="1029"/>
      <c r="AC126" s="1029"/>
      <c r="AD126" s="1029"/>
      <c r="AE126" s="1030"/>
      <c r="AF126" s="1031" t="s">
        <v>426</v>
      </c>
      <c r="AG126" s="1029"/>
      <c r="AH126" s="1029"/>
      <c r="AI126" s="1029"/>
      <c r="AJ126" s="1030"/>
      <c r="AK126" s="1031" t="s">
        <v>427</v>
      </c>
      <c r="AL126" s="1029"/>
      <c r="AM126" s="1029"/>
      <c r="AN126" s="1029"/>
      <c r="AO126" s="1030"/>
      <c r="AP126" s="1032" t="s">
        <v>426</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467</v>
      </c>
      <c r="CQ126" s="1020"/>
      <c r="CR126" s="1020"/>
      <c r="CS126" s="1020"/>
      <c r="CT126" s="1020"/>
      <c r="CU126" s="1020"/>
      <c r="CV126" s="1020"/>
      <c r="CW126" s="1020"/>
      <c r="CX126" s="1020"/>
      <c r="CY126" s="1020"/>
      <c r="CZ126" s="1020"/>
      <c r="DA126" s="1020"/>
      <c r="DB126" s="1020"/>
      <c r="DC126" s="1020"/>
      <c r="DD126" s="1020"/>
      <c r="DE126" s="1020"/>
      <c r="DF126" s="1021"/>
      <c r="DG126" s="989" t="s">
        <v>427</v>
      </c>
      <c r="DH126" s="990"/>
      <c r="DI126" s="990"/>
      <c r="DJ126" s="990"/>
      <c r="DK126" s="990"/>
      <c r="DL126" s="990" t="s">
        <v>427</v>
      </c>
      <c r="DM126" s="990"/>
      <c r="DN126" s="990"/>
      <c r="DO126" s="990"/>
      <c r="DP126" s="990"/>
      <c r="DQ126" s="990" t="s">
        <v>167</v>
      </c>
      <c r="DR126" s="990"/>
      <c r="DS126" s="990"/>
      <c r="DT126" s="990"/>
      <c r="DU126" s="990"/>
      <c r="DV126" s="991" t="s">
        <v>426</v>
      </c>
      <c r="DW126" s="991"/>
      <c r="DX126" s="991"/>
      <c r="DY126" s="991"/>
      <c r="DZ126" s="992"/>
    </row>
    <row r="127" spans="1:130" s="226" customFormat="1" ht="26.25" customHeight="1">
      <c r="A127" s="1130"/>
      <c r="B127" s="1018"/>
      <c r="C127" s="1072" t="s">
        <v>468</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167</v>
      </c>
      <c r="AB127" s="1029"/>
      <c r="AC127" s="1029"/>
      <c r="AD127" s="1029"/>
      <c r="AE127" s="1030"/>
      <c r="AF127" s="1031" t="s">
        <v>427</v>
      </c>
      <c r="AG127" s="1029"/>
      <c r="AH127" s="1029"/>
      <c r="AI127" s="1029"/>
      <c r="AJ127" s="1030"/>
      <c r="AK127" s="1031" t="s">
        <v>426</v>
      </c>
      <c r="AL127" s="1029"/>
      <c r="AM127" s="1029"/>
      <c r="AN127" s="1029"/>
      <c r="AO127" s="1030"/>
      <c r="AP127" s="1032" t="s">
        <v>426</v>
      </c>
      <c r="AQ127" s="1033"/>
      <c r="AR127" s="1033"/>
      <c r="AS127" s="1033"/>
      <c r="AT127" s="1034"/>
      <c r="AU127" s="262"/>
      <c r="AV127" s="262"/>
      <c r="AW127" s="262"/>
      <c r="AX127" s="1102" t="s">
        <v>469</v>
      </c>
      <c r="AY127" s="1103"/>
      <c r="AZ127" s="1103"/>
      <c r="BA127" s="1103"/>
      <c r="BB127" s="1103"/>
      <c r="BC127" s="1103"/>
      <c r="BD127" s="1103"/>
      <c r="BE127" s="1104"/>
      <c r="BF127" s="1105" t="s">
        <v>470</v>
      </c>
      <c r="BG127" s="1103"/>
      <c r="BH127" s="1103"/>
      <c r="BI127" s="1103"/>
      <c r="BJ127" s="1103"/>
      <c r="BK127" s="1103"/>
      <c r="BL127" s="1104"/>
      <c r="BM127" s="1105" t="s">
        <v>471</v>
      </c>
      <c r="BN127" s="1103"/>
      <c r="BO127" s="1103"/>
      <c r="BP127" s="1103"/>
      <c r="BQ127" s="1103"/>
      <c r="BR127" s="1103"/>
      <c r="BS127" s="1104"/>
      <c r="BT127" s="1105" t="s">
        <v>472</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473</v>
      </c>
      <c r="CQ127" s="1020"/>
      <c r="CR127" s="1020"/>
      <c r="CS127" s="1020"/>
      <c r="CT127" s="1020"/>
      <c r="CU127" s="1020"/>
      <c r="CV127" s="1020"/>
      <c r="CW127" s="1020"/>
      <c r="CX127" s="1020"/>
      <c r="CY127" s="1020"/>
      <c r="CZ127" s="1020"/>
      <c r="DA127" s="1020"/>
      <c r="DB127" s="1020"/>
      <c r="DC127" s="1020"/>
      <c r="DD127" s="1020"/>
      <c r="DE127" s="1020"/>
      <c r="DF127" s="1021"/>
      <c r="DG127" s="989" t="s">
        <v>167</v>
      </c>
      <c r="DH127" s="990"/>
      <c r="DI127" s="990"/>
      <c r="DJ127" s="990"/>
      <c r="DK127" s="990"/>
      <c r="DL127" s="990" t="s">
        <v>167</v>
      </c>
      <c r="DM127" s="990"/>
      <c r="DN127" s="990"/>
      <c r="DO127" s="990"/>
      <c r="DP127" s="990"/>
      <c r="DQ127" s="990" t="s">
        <v>167</v>
      </c>
      <c r="DR127" s="990"/>
      <c r="DS127" s="990"/>
      <c r="DT127" s="990"/>
      <c r="DU127" s="990"/>
      <c r="DV127" s="991" t="s">
        <v>426</v>
      </c>
      <c r="DW127" s="991"/>
      <c r="DX127" s="991"/>
      <c r="DY127" s="991"/>
      <c r="DZ127" s="992"/>
    </row>
    <row r="128" spans="1:130" s="226" customFormat="1" ht="26.25" customHeight="1" thickBot="1">
      <c r="A128" s="1113" t="s">
        <v>474</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475</v>
      </c>
      <c r="X128" s="1115"/>
      <c r="Y128" s="1115"/>
      <c r="Z128" s="1116"/>
      <c r="AA128" s="1117">
        <v>10283</v>
      </c>
      <c r="AB128" s="1118"/>
      <c r="AC128" s="1118"/>
      <c r="AD128" s="1118"/>
      <c r="AE128" s="1119"/>
      <c r="AF128" s="1120">
        <v>5168</v>
      </c>
      <c r="AG128" s="1118"/>
      <c r="AH128" s="1118"/>
      <c r="AI128" s="1118"/>
      <c r="AJ128" s="1119"/>
      <c r="AK128" s="1120">
        <v>32962</v>
      </c>
      <c r="AL128" s="1118"/>
      <c r="AM128" s="1118"/>
      <c r="AN128" s="1118"/>
      <c r="AO128" s="1119"/>
      <c r="AP128" s="1121"/>
      <c r="AQ128" s="1122"/>
      <c r="AR128" s="1122"/>
      <c r="AS128" s="1122"/>
      <c r="AT128" s="1123"/>
      <c r="AU128" s="262"/>
      <c r="AV128" s="262"/>
      <c r="AW128" s="262"/>
      <c r="AX128" s="958" t="s">
        <v>476</v>
      </c>
      <c r="AY128" s="959"/>
      <c r="AZ128" s="959"/>
      <c r="BA128" s="959"/>
      <c r="BB128" s="959"/>
      <c r="BC128" s="959"/>
      <c r="BD128" s="959"/>
      <c r="BE128" s="960"/>
      <c r="BF128" s="1124" t="s">
        <v>426</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477</v>
      </c>
      <c r="CQ128" s="1107"/>
      <c r="CR128" s="1107"/>
      <c r="CS128" s="1107"/>
      <c r="CT128" s="1107"/>
      <c r="CU128" s="1107"/>
      <c r="CV128" s="1107"/>
      <c r="CW128" s="1107"/>
      <c r="CX128" s="1107"/>
      <c r="CY128" s="1107"/>
      <c r="CZ128" s="1107"/>
      <c r="DA128" s="1107"/>
      <c r="DB128" s="1107"/>
      <c r="DC128" s="1107"/>
      <c r="DD128" s="1107"/>
      <c r="DE128" s="1107"/>
      <c r="DF128" s="1108"/>
      <c r="DG128" s="1109" t="s">
        <v>167</v>
      </c>
      <c r="DH128" s="1110"/>
      <c r="DI128" s="1110"/>
      <c r="DJ128" s="1110"/>
      <c r="DK128" s="1110"/>
      <c r="DL128" s="1110" t="s">
        <v>426</v>
      </c>
      <c r="DM128" s="1110"/>
      <c r="DN128" s="1110"/>
      <c r="DO128" s="1110"/>
      <c r="DP128" s="1110"/>
      <c r="DQ128" s="1110" t="s">
        <v>426</v>
      </c>
      <c r="DR128" s="1110"/>
      <c r="DS128" s="1110"/>
      <c r="DT128" s="1110"/>
      <c r="DU128" s="1110"/>
      <c r="DV128" s="1111" t="s">
        <v>426</v>
      </c>
      <c r="DW128" s="1111"/>
      <c r="DX128" s="1111"/>
      <c r="DY128" s="1111"/>
      <c r="DZ128" s="1112"/>
    </row>
    <row r="129" spans="1:131" s="226" customFormat="1" ht="26.25" customHeight="1">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478</v>
      </c>
      <c r="X129" s="1144"/>
      <c r="Y129" s="1144"/>
      <c r="Z129" s="1145"/>
      <c r="AA129" s="1028">
        <v>4100338</v>
      </c>
      <c r="AB129" s="1029"/>
      <c r="AC129" s="1029"/>
      <c r="AD129" s="1029"/>
      <c r="AE129" s="1030"/>
      <c r="AF129" s="1031">
        <v>4074572</v>
      </c>
      <c r="AG129" s="1029"/>
      <c r="AH129" s="1029"/>
      <c r="AI129" s="1029"/>
      <c r="AJ129" s="1030"/>
      <c r="AK129" s="1031">
        <v>4100473</v>
      </c>
      <c r="AL129" s="1029"/>
      <c r="AM129" s="1029"/>
      <c r="AN129" s="1029"/>
      <c r="AO129" s="1030"/>
      <c r="AP129" s="1146"/>
      <c r="AQ129" s="1147"/>
      <c r="AR129" s="1147"/>
      <c r="AS129" s="1147"/>
      <c r="AT129" s="1148"/>
      <c r="AU129" s="264"/>
      <c r="AV129" s="264"/>
      <c r="AW129" s="264"/>
      <c r="AX129" s="1137" t="s">
        <v>479</v>
      </c>
      <c r="AY129" s="1020"/>
      <c r="AZ129" s="1020"/>
      <c r="BA129" s="1020"/>
      <c r="BB129" s="1020"/>
      <c r="BC129" s="1020"/>
      <c r="BD129" s="1020"/>
      <c r="BE129" s="1021"/>
      <c r="BF129" s="1138" t="s">
        <v>167</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1000" t="s">
        <v>480</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481</v>
      </c>
      <c r="X130" s="1144"/>
      <c r="Y130" s="1144"/>
      <c r="Z130" s="1145"/>
      <c r="AA130" s="1028">
        <v>515858</v>
      </c>
      <c r="AB130" s="1029"/>
      <c r="AC130" s="1029"/>
      <c r="AD130" s="1029"/>
      <c r="AE130" s="1030"/>
      <c r="AF130" s="1031">
        <v>509687</v>
      </c>
      <c r="AG130" s="1029"/>
      <c r="AH130" s="1029"/>
      <c r="AI130" s="1029"/>
      <c r="AJ130" s="1030"/>
      <c r="AK130" s="1031">
        <v>527158</v>
      </c>
      <c r="AL130" s="1029"/>
      <c r="AM130" s="1029"/>
      <c r="AN130" s="1029"/>
      <c r="AO130" s="1030"/>
      <c r="AP130" s="1146"/>
      <c r="AQ130" s="1147"/>
      <c r="AR130" s="1147"/>
      <c r="AS130" s="1147"/>
      <c r="AT130" s="1148"/>
      <c r="AU130" s="264"/>
      <c r="AV130" s="264"/>
      <c r="AW130" s="264"/>
      <c r="AX130" s="1137" t="s">
        <v>482</v>
      </c>
      <c r="AY130" s="1020"/>
      <c r="AZ130" s="1020"/>
      <c r="BA130" s="1020"/>
      <c r="BB130" s="1020"/>
      <c r="BC130" s="1020"/>
      <c r="BD130" s="1020"/>
      <c r="BE130" s="1021"/>
      <c r="BF130" s="1174">
        <v>6.5</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483</v>
      </c>
      <c r="X131" s="1182"/>
      <c r="Y131" s="1182"/>
      <c r="Z131" s="1183"/>
      <c r="AA131" s="1075">
        <v>3584480</v>
      </c>
      <c r="AB131" s="1054"/>
      <c r="AC131" s="1054"/>
      <c r="AD131" s="1054"/>
      <c r="AE131" s="1055"/>
      <c r="AF131" s="1053">
        <v>3564885</v>
      </c>
      <c r="AG131" s="1054"/>
      <c r="AH131" s="1054"/>
      <c r="AI131" s="1054"/>
      <c r="AJ131" s="1055"/>
      <c r="AK131" s="1053">
        <v>3573315</v>
      </c>
      <c r="AL131" s="1054"/>
      <c r="AM131" s="1054"/>
      <c r="AN131" s="1054"/>
      <c r="AO131" s="1055"/>
      <c r="AP131" s="1184"/>
      <c r="AQ131" s="1185"/>
      <c r="AR131" s="1185"/>
      <c r="AS131" s="1185"/>
      <c r="AT131" s="1186"/>
      <c r="AU131" s="264"/>
      <c r="AV131" s="264"/>
      <c r="AW131" s="264"/>
      <c r="AX131" s="1156" t="s">
        <v>484</v>
      </c>
      <c r="AY131" s="1107"/>
      <c r="AZ131" s="1107"/>
      <c r="BA131" s="1107"/>
      <c r="BB131" s="1107"/>
      <c r="BC131" s="1107"/>
      <c r="BD131" s="1107"/>
      <c r="BE131" s="1108"/>
      <c r="BF131" s="1157" t="s">
        <v>167</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1163" t="s">
        <v>485</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486</v>
      </c>
      <c r="W132" s="1167"/>
      <c r="X132" s="1167"/>
      <c r="Y132" s="1167"/>
      <c r="Z132" s="1168"/>
      <c r="AA132" s="1169">
        <v>6.2489398740000004</v>
      </c>
      <c r="AB132" s="1170"/>
      <c r="AC132" s="1170"/>
      <c r="AD132" s="1170"/>
      <c r="AE132" s="1171"/>
      <c r="AF132" s="1172">
        <v>7.0474082610000002</v>
      </c>
      <c r="AG132" s="1170"/>
      <c r="AH132" s="1170"/>
      <c r="AI132" s="1170"/>
      <c r="AJ132" s="1171"/>
      <c r="AK132" s="1172">
        <v>6.4162269490000003</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487</v>
      </c>
      <c r="W133" s="1150"/>
      <c r="X133" s="1150"/>
      <c r="Y133" s="1150"/>
      <c r="Z133" s="1151"/>
      <c r="AA133" s="1152">
        <v>6.8</v>
      </c>
      <c r="AB133" s="1153"/>
      <c r="AC133" s="1153"/>
      <c r="AD133" s="1153"/>
      <c r="AE133" s="1154"/>
      <c r="AF133" s="1152">
        <v>6.5</v>
      </c>
      <c r="AG133" s="1153"/>
      <c r="AH133" s="1153"/>
      <c r="AI133" s="1153"/>
      <c r="AJ133" s="1154"/>
      <c r="AK133" s="1152">
        <v>6.5</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9Z+nIyXM7ybmTRq3oKxEjjUOWa0adq+E66HJxztCsX370g3ZzcMZg/NVeKYa9hntVTzhJOU0EwnUPDWn3Q7tpw==" saltValue="CsysKVuT9Jssm7PL4m/ht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488</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STbV8nqABOWixuGlruqa9e89kFgNXICDbvEYVx09wCsYxiqHrhX1984hXpfXkt6EwmiAS1ckep9HZNJ9En9ayQ==" saltValue="FS96Om1hvFkf9SEZnl0y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election sqref="A1:XFD1"/>
    </sheetView>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qi67Lc9LBd9PVd4qTtwzLfu1eyaiU6NKU1kngJUbHJ3EhHjrwFYSz8m9+Vgp+aw3Se6L+i4rAPRAAF+a0n1wgQ==" saltValue="7Y0BbtTkcb/FJVaOzN1eF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0" zoomScaleSheetLayoutView="80" workbookViewId="0">
      <selection sqref="A1:XFD1"/>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489</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490</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491</v>
      </c>
      <c r="AP7" s="283"/>
      <c r="AQ7" s="284" t="s">
        <v>492</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493</v>
      </c>
      <c r="AQ8" s="290" t="s">
        <v>494</v>
      </c>
      <c r="AR8" s="291" t="s">
        <v>495</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496</v>
      </c>
      <c r="AL9" s="1193"/>
      <c r="AM9" s="1193"/>
      <c r="AN9" s="1194"/>
      <c r="AO9" s="292">
        <v>1033353</v>
      </c>
      <c r="AP9" s="292">
        <v>53312</v>
      </c>
      <c r="AQ9" s="293">
        <v>79889</v>
      </c>
      <c r="AR9" s="294">
        <v>-33.299999999999997</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497</v>
      </c>
      <c r="AL10" s="1193"/>
      <c r="AM10" s="1193"/>
      <c r="AN10" s="1194"/>
      <c r="AO10" s="295">
        <v>42045</v>
      </c>
      <c r="AP10" s="295">
        <v>2169</v>
      </c>
      <c r="AQ10" s="296">
        <v>8108</v>
      </c>
      <c r="AR10" s="297">
        <v>-73.2</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498</v>
      </c>
      <c r="AL11" s="1193"/>
      <c r="AM11" s="1193"/>
      <c r="AN11" s="1194"/>
      <c r="AO11" s="295">
        <v>211328</v>
      </c>
      <c r="AP11" s="295">
        <v>10903</v>
      </c>
      <c r="AQ11" s="296">
        <v>12080</v>
      </c>
      <c r="AR11" s="297">
        <v>-9.6999999999999993</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499</v>
      </c>
      <c r="AL12" s="1193"/>
      <c r="AM12" s="1193"/>
      <c r="AN12" s="1194"/>
      <c r="AO12" s="295" t="s">
        <v>500</v>
      </c>
      <c r="AP12" s="295" t="s">
        <v>500</v>
      </c>
      <c r="AQ12" s="296">
        <v>646</v>
      </c>
      <c r="AR12" s="297" t="s">
        <v>500</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501</v>
      </c>
      <c r="AL13" s="1193"/>
      <c r="AM13" s="1193"/>
      <c r="AN13" s="1194"/>
      <c r="AO13" s="295" t="s">
        <v>500</v>
      </c>
      <c r="AP13" s="295" t="s">
        <v>500</v>
      </c>
      <c r="AQ13" s="296">
        <v>5</v>
      </c>
      <c r="AR13" s="297" t="s">
        <v>500</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502</v>
      </c>
      <c r="AL14" s="1193"/>
      <c r="AM14" s="1193"/>
      <c r="AN14" s="1194"/>
      <c r="AO14" s="295">
        <v>34089</v>
      </c>
      <c r="AP14" s="295">
        <v>1759</v>
      </c>
      <c r="AQ14" s="296">
        <v>3864</v>
      </c>
      <c r="AR14" s="297">
        <v>-54.5</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503</v>
      </c>
      <c r="AL15" s="1193"/>
      <c r="AM15" s="1193"/>
      <c r="AN15" s="1194"/>
      <c r="AO15" s="295">
        <v>8800</v>
      </c>
      <c r="AP15" s="295">
        <v>454</v>
      </c>
      <c r="AQ15" s="296">
        <v>1710</v>
      </c>
      <c r="AR15" s="297">
        <v>-73.5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504</v>
      </c>
      <c r="AL16" s="1196"/>
      <c r="AM16" s="1196"/>
      <c r="AN16" s="1197"/>
      <c r="AO16" s="295">
        <v>-72081</v>
      </c>
      <c r="AP16" s="295">
        <v>-3719</v>
      </c>
      <c r="AQ16" s="296">
        <v>-7653</v>
      </c>
      <c r="AR16" s="297">
        <v>-51.4</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1257534</v>
      </c>
      <c r="AP17" s="295">
        <v>64878</v>
      </c>
      <c r="AQ17" s="296">
        <v>98649</v>
      </c>
      <c r="AR17" s="297">
        <v>-34.200000000000003</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505</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506</v>
      </c>
      <c r="AP20" s="303" t="s">
        <v>507</v>
      </c>
      <c r="AQ20" s="304" t="s">
        <v>508</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509</v>
      </c>
      <c r="AL21" s="1188"/>
      <c r="AM21" s="1188"/>
      <c r="AN21" s="1189"/>
      <c r="AO21" s="307">
        <v>5.57</v>
      </c>
      <c r="AP21" s="308">
        <v>9.08</v>
      </c>
      <c r="AQ21" s="309">
        <v>-3.51</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510</v>
      </c>
      <c r="AL22" s="1188"/>
      <c r="AM22" s="1188"/>
      <c r="AN22" s="1189"/>
      <c r="AO22" s="312">
        <v>97.6</v>
      </c>
      <c r="AP22" s="313">
        <v>97.3</v>
      </c>
      <c r="AQ22" s="314">
        <v>0.3</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511</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512</v>
      </c>
      <c r="AO27" s="273"/>
      <c r="AP27" s="273"/>
      <c r="AQ27" s="273"/>
      <c r="AR27" s="273"/>
      <c r="AS27" s="273"/>
      <c r="AT27" s="273"/>
    </row>
    <row r="28" spans="1:46" ht="17.25">
      <c r="A28" s="274" t="s">
        <v>513</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514</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491</v>
      </c>
      <c r="AP30" s="283"/>
      <c r="AQ30" s="284" t="s">
        <v>492</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493</v>
      </c>
      <c r="AQ31" s="290" t="s">
        <v>494</v>
      </c>
      <c r="AR31" s="291" t="s">
        <v>495</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515</v>
      </c>
      <c r="AL32" s="1204"/>
      <c r="AM32" s="1204"/>
      <c r="AN32" s="1205"/>
      <c r="AO32" s="322">
        <v>544262</v>
      </c>
      <c r="AP32" s="322">
        <v>28079</v>
      </c>
      <c r="AQ32" s="323">
        <v>48423</v>
      </c>
      <c r="AR32" s="324">
        <v>-42</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516</v>
      </c>
      <c r="AL33" s="1204"/>
      <c r="AM33" s="1204"/>
      <c r="AN33" s="1205"/>
      <c r="AO33" s="322" t="s">
        <v>500</v>
      </c>
      <c r="AP33" s="322" t="s">
        <v>500</v>
      </c>
      <c r="AQ33" s="323" t="s">
        <v>500</v>
      </c>
      <c r="AR33" s="324" t="s">
        <v>500</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517</v>
      </c>
      <c r="AL34" s="1204"/>
      <c r="AM34" s="1204"/>
      <c r="AN34" s="1205"/>
      <c r="AO34" s="322" t="s">
        <v>500</v>
      </c>
      <c r="AP34" s="322" t="s">
        <v>500</v>
      </c>
      <c r="AQ34" s="323">
        <v>13</v>
      </c>
      <c r="AR34" s="324" t="s">
        <v>500</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518</v>
      </c>
      <c r="AL35" s="1204"/>
      <c r="AM35" s="1204"/>
      <c r="AN35" s="1205"/>
      <c r="AO35" s="322">
        <v>174831</v>
      </c>
      <c r="AP35" s="322">
        <v>9020</v>
      </c>
      <c r="AQ35" s="323">
        <v>14651</v>
      </c>
      <c r="AR35" s="324">
        <v>-38.4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519</v>
      </c>
      <c r="AL36" s="1204"/>
      <c r="AM36" s="1204"/>
      <c r="AN36" s="1205"/>
      <c r="AO36" s="322">
        <v>70140</v>
      </c>
      <c r="AP36" s="322">
        <v>3619</v>
      </c>
      <c r="AQ36" s="323">
        <v>3601</v>
      </c>
      <c r="AR36" s="324">
        <v>0.5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520</v>
      </c>
      <c r="AL37" s="1204"/>
      <c r="AM37" s="1204"/>
      <c r="AN37" s="1205"/>
      <c r="AO37" s="322" t="s">
        <v>500</v>
      </c>
      <c r="AP37" s="322" t="s">
        <v>500</v>
      </c>
      <c r="AQ37" s="323">
        <v>938</v>
      </c>
      <c r="AR37" s="324" t="s">
        <v>500</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521</v>
      </c>
      <c r="AL38" s="1207"/>
      <c r="AM38" s="1207"/>
      <c r="AN38" s="1208"/>
      <c r="AO38" s="325">
        <v>159</v>
      </c>
      <c r="AP38" s="325">
        <v>8</v>
      </c>
      <c r="AQ38" s="326">
        <v>4</v>
      </c>
      <c r="AR38" s="314">
        <v>100</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522</v>
      </c>
      <c r="AL39" s="1207"/>
      <c r="AM39" s="1207"/>
      <c r="AN39" s="1208"/>
      <c r="AO39" s="322">
        <v>-32962</v>
      </c>
      <c r="AP39" s="322">
        <v>-1701</v>
      </c>
      <c r="AQ39" s="323">
        <v>-3765</v>
      </c>
      <c r="AR39" s="324">
        <v>-54.8</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523</v>
      </c>
      <c r="AL40" s="1204"/>
      <c r="AM40" s="1204"/>
      <c r="AN40" s="1205"/>
      <c r="AO40" s="322">
        <v>-527158</v>
      </c>
      <c r="AP40" s="322">
        <v>-27197</v>
      </c>
      <c r="AQ40" s="323">
        <v>-44033</v>
      </c>
      <c r="AR40" s="324">
        <v>-38.200000000000003</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293</v>
      </c>
      <c r="AL41" s="1210"/>
      <c r="AM41" s="1210"/>
      <c r="AN41" s="1211"/>
      <c r="AO41" s="322">
        <v>229272</v>
      </c>
      <c r="AP41" s="322">
        <v>11829</v>
      </c>
      <c r="AQ41" s="323">
        <v>19832</v>
      </c>
      <c r="AR41" s="324">
        <v>-40.4</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524</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526</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491</v>
      </c>
      <c r="AN49" s="1200" t="s">
        <v>527</v>
      </c>
      <c r="AO49" s="1201"/>
      <c r="AP49" s="1201"/>
      <c r="AQ49" s="1201"/>
      <c r="AR49" s="1202"/>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528</v>
      </c>
      <c r="AO50" s="339" t="s">
        <v>529</v>
      </c>
      <c r="AP50" s="340" t="s">
        <v>530</v>
      </c>
      <c r="AQ50" s="341" t="s">
        <v>531</v>
      </c>
      <c r="AR50" s="342" t="s">
        <v>532</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533</v>
      </c>
      <c r="AL51" s="335"/>
      <c r="AM51" s="343">
        <v>1080174</v>
      </c>
      <c r="AN51" s="344">
        <v>55018</v>
      </c>
      <c r="AO51" s="345">
        <v>58.7</v>
      </c>
      <c r="AP51" s="346">
        <v>74444</v>
      </c>
      <c r="AQ51" s="347">
        <v>6.6</v>
      </c>
      <c r="AR51" s="348">
        <v>52.1</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534</v>
      </c>
      <c r="AM52" s="351">
        <v>281681</v>
      </c>
      <c r="AN52" s="352">
        <v>14347</v>
      </c>
      <c r="AO52" s="353">
        <v>8.4</v>
      </c>
      <c r="AP52" s="354">
        <v>34175</v>
      </c>
      <c r="AQ52" s="355">
        <v>4.0999999999999996</v>
      </c>
      <c r="AR52" s="356">
        <v>4.3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535</v>
      </c>
      <c r="AL53" s="335"/>
      <c r="AM53" s="343">
        <v>938788</v>
      </c>
      <c r="AN53" s="344">
        <v>48136</v>
      </c>
      <c r="AO53" s="345">
        <v>-12.5</v>
      </c>
      <c r="AP53" s="346">
        <v>85205</v>
      </c>
      <c r="AQ53" s="347">
        <v>14.5</v>
      </c>
      <c r="AR53" s="348">
        <v>-27</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534</v>
      </c>
      <c r="AM54" s="351">
        <v>173528</v>
      </c>
      <c r="AN54" s="352">
        <v>8898</v>
      </c>
      <c r="AO54" s="353">
        <v>-38</v>
      </c>
      <c r="AP54" s="354">
        <v>38847</v>
      </c>
      <c r="AQ54" s="355">
        <v>13.7</v>
      </c>
      <c r="AR54" s="356">
        <v>-51.7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536</v>
      </c>
      <c r="AL55" s="335"/>
      <c r="AM55" s="343">
        <v>1273162</v>
      </c>
      <c r="AN55" s="344">
        <v>65495</v>
      </c>
      <c r="AO55" s="345">
        <v>36.1</v>
      </c>
      <c r="AP55" s="346">
        <v>69469</v>
      </c>
      <c r="AQ55" s="347">
        <v>-18.5</v>
      </c>
      <c r="AR55" s="348">
        <v>54.6</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534</v>
      </c>
      <c r="AM56" s="351">
        <v>254439</v>
      </c>
      <c r="AN56" s="352">
        <v>13089</v>
      </c>
      <c r="AO56" s="353">
        <v>47.1</v>
      </c>
      <c r="AP56" s="354">
        <v>38215</v>
      </c>
      <c r="AQ56" s="355">
        <v>-1.6</v>
      </c>
      <c r="AR56" s="356">
        <v>48.7</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537</v>
      </c>
      <c r="AL57" s="335"/>
      <c r="AM57" s="343">
        <v>2369122</v>
      </c>
      <c r="AN57" s="344">
        <v>122233</v>
      </c>
      <c r="AO57" s="345">
        <v>86.6</v>
      </c>
      <c r="AP57" s="346">
        <v>67293</v>
      </c>
      <c r="AQ57" s="347">
        <v>-3.1</v>
      </c>
      <c r="AR57" s="348">
        <v>89.7</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534</v>
      </c>
      <c r="AM58" s="351">
        <v>351347</v>
      </c>
      <c r="AN58" s="352">
        <v>18127</v>
      </c>
      <c r="AO58" s="353">
        <v>38.5</v>
      </c>
      <c r="AP58" s="354">
        <v>35076</v>
      </c>
      <c r="AQ58" s="355">
        <v>-8.1999999999999993</v>
      </c>
      <c r="AR58" s="356">
        <v>46.7</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538</v>
      </c>
      <c r="AL59" s="335"/>
      <c r="AM59" s="343">
        <v>1389306</v>
      </c>
      <c r="AN59" s="344">
        <v>71677</v>
      </c>
      <c r="AO59" s="345">
        <v>-41.4</v>
      </c>
      <c r="AP59" s="346">
        <v>67343</v>
      </c>
      <c r="AQ59" s="347">
        <v>0.1</v>
      </c>
      <c r="AR59" s="348">
        <v>-41.5</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534</v>
      </c>
      <c r="AM60" s="351">
        <v>340222</v>
      </c>
      <c r="AN60" s="352">
        <v>17553</v>
      </c>
      <c r="AO60" s="353">
        <v>-3.2</v>
      </c>
      <c r="AP60" s="354">
        <v>32865</v>
      </c>
      <c r="AQ60" s="355">
        <v>-6.3</v>
      </c>
      <c r="AR60" s="356">
        <v>3.1</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539</v>
      </c>
      <c r="AL61" s="357"/>
      <c r="AM61" s="358">
        <v>1410110</v>
      </c>
      <c r="AN61" s="359">
        <v>72512</v>
      </c>
      <c r="AO61" s="360">
        <v>25.5</v>
      </c>
      <c r="AP61" s="361">
        <v>72751</v>
      </c>
      <c r="AQ61" s="362">
        <v>-0.1</v>
      </c>
      <c r="AR61" s="348">
        <v>25.6</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534</v>
      </c>
      <c r="AM62" s="351">
        <v>280243</v>
      </c>
      <c r="AN62" s="352">
        <v>14403</v>
      </c>
      <c r="AO62" s="353">
        <v>10.6</v>
      </c>
      <c r="AP62" s="354">
        <v>35836</v>
      </c>
      <c r="AQ62" s="355">
        <v>0.3</v>
      </c>
      <c r="AR62" s="356">
        <v>10.3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WxwuQv3leP4uYdVrkO+vHC1DuwQv+GE/kFN8MQI5IIYEmUtIHocTK/gZNjed3k+HrpAy5NLOTrlxeOpfIeR+wA==" saltValue="h3bnWIT5fWR4qHzC2qdC3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election sqref="A1:XFD1"/>
    </sheetView>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541</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E7fcs1jmvjwykaKpho2pPuYJvLetmSmUPZpTN4HUPm6jvlSdMK2Jvwno++rApFG24cLoEvOZnI0pawP63cbvg==" saltValue="6qnSTdXwx+CFeD7hfRDr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election sqref="A1:XFD1"/>
    </sheetView>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542</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65TsC3VbINWkUeutkBD/2ieQf4iDwxgZnutd7CIjO7VmZqiAsQbV5mtRxhfBnNzhOn9atrhHoSdbw8E7DUpPmg==" saltValue="xC01X5Ecj/UxwMhU25EGT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election sqref="A1:XFD1"/>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543</v>
      </c>
      <c r="G46" s="8" t="s">
        <v>544</v>
      </c>
      <c r="H46" s="8" t="s">
        <v>545</v>
      </c>
      <c r="I46" s="8" t="s">
        <v>546</v>
      </c>
      <c r="J46" s="9" t="s">
        <v>547</v>
      </c>
    </row>
    <row r="47" spans="2:10" ht="57.75" customHeight="1">
      <c r="B47" s="10"/>
      <c r="C47" s="1212" t="s">
        <v>3</v>
      </c>
      <c r="D47" s="1212"/>
      <c r="E47" s="1213"/>
      <c r="F47" s="11">
        <v>29.09</v>
      </c>
      <c r="G47" s="12">
        <v>29.65</v>
      </c>
      <c r="H47" s="12">
        <v>31.83</v>
      </c>
      <c r="I47" s="12">
        <v>29.49</v>
      </c>
      <c r="J47" s="13">
        <v>26.84</v>
      </c>
    </row>
    <row r="48" spans="2:10" ht="57.75" customHeight="1">
      <c r="B48" s="14"/>
      <c r="C48" s="1214" t="s">
        <v>4</v>
      </c>
      <c r="D48" s="1214"/>
      <c r="E48" s="1215"/>
      <c r="F48" s="15">
        <v>4.9400000000000004</v>
      </c>
      <c r="G48" s="16">
        <v>5.67</v>
      </c>
      <c r="H48" s="16">
        <v>4.75</v>
      </c>
      <c r="I48" s="16">
        <v>3.72</v>
      </c>
      <c r="J48" s="17">
        <v>5.0999999999999996</v>
      </c>
    </row>
    <row r="49" spans="2:10" ht="57.75" customHeight="1" thickBot="1">
      <c r="B49" s="18"/>
      <c r="C49" s="1216" t="s">
        <v>5</v>
      </c>
      <c r="D49" s="1216"/>
      <c r="E49" s="1217"/>
      <c r="F49" s="19">
        <v>2.4700000000000002</v>
      </c>
      <c r="G49" s="20">
        <v>1.26</v>
      </c>
      <c r="H49" s="20">
        <v>2.36</v>
      </c>
      <c r="I49" s="20" t="s">
        <v>548</v>
      </c>
      <c r="J49" s="21" t="s">
        <v>549</v>
      </c>
    </row>
    <row r="50" spans="2:10" ht="13.5" customHeight="1"/>
    <row r="51" spans="2:10" ht="13.5" hidden="1" customHeight="1"/>
    <row r="52" spans="2:10" ht="13.5" hidden="1" customHeight="1"/>
    <row r="53" spans="2:10" ht="13.5" hidden="1" customHeight="1"/>
  </sheetData>
  <sheetProtection algorithmName="SHA-512" hashValue="T87k6qX7+zcgGR/4bVXbSkOSC5aWPa6JyYR1D8WEImDvVIIbVqK3ymZ5YEedd8ebzrgNK+wkGyq5KYFVsrVfXA==" saltValue="CLJ5hPHCGp7oQFex13aOa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2019-10-17T05:35:05Z</cp:lastPrinted>
  <dcterms:created xsi:type="dcterms:W3CDTF">2019-02-14T04:52:24Z</dcterms:created>
  <dcterms:modified xsi:type="dcterms:W3CDTF">2019-10-17T05:35:19Z</dcterms:modified>
</cp:coreProperties>
</file>