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20490" windowHeight="71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<sst xmlns="http://schemas.openxmlformats.org/spreadsheetml/2006/main" count="1143" uniqueCount="604">
  <si>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</si>
  <si>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</si>
  <si>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</si>
  <si>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</si>
  <si>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</si>
  <si>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</si>
  <si>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</si>
  <si>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</si>
  <si>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</si>
  <si>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</si>
  <si>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</si>
  <si>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</si>
  <si>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</si>
  <si>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</si>
  <si>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</si>
  <si>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</si>
  <si>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</si>
  <si>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</si>
  <si>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</si>
  <si>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</si>
  <si>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</si>
  <si>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</si>
  <si>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</si>
  <si>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</si>
  <si>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</si>
  <si>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</si>
  <si>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</si>
  <si>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</si>
  <si>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</si>
  <si>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</si>
  <si>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</si>
  <si>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</si>
  <si>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</si>
  <si>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</si>
  <si>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</si>
  <si>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</si>
  <si>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</si>
  <si>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</si>
  <si>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</si>
  <si>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</si>
  <si>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</si>
  <si>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</si>
  <si>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</si>
  <si>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</si>
  <si>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</si>
  <si>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</si>
  <si>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</si>
  <si>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</si>
  <si>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</si>
  <si>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</si>
  <si>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</si>
  <si>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</si>
  <si>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</si>
  <si>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</si>
  <si>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</si>
  <si>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</si>
  <si>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</si>
  <si>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</si>
  <si>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</si>
  <si>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</si>
  <si>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</si>
  <si>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</si>
  <si>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</si>
  <si>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</si>
  <si>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</si>
  <si>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</si>
  <si>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</si>
  <si>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</si>
  <si>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</si>
  <si>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</si>
  <si>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</si>
  <si>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</si>
  <si>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</si>
  <si>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</si>
  <si>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</si>
  <si>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</si>
  <si>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</si>
  <si>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</si>
  <si>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</si>
  <si>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</si>
  <si>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</si>
  <si>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</si>
  <si>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</si>
  <si>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</si>
  <si>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</si>
  <si>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</si>
  <si>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</si>
  <si>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</si>
  <si>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</si>
  <si>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</si>
  <si>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</si>
  <si>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</si>
  <si>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赤村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</si>
  <si>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</si>
  <si>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</si>
  <si>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</si>
  <si>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</si>
  <si>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</si>
  <si>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</si>
  <si>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</si>
  <si>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</si>
  <si>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</si>
  <si>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</si>
  <si>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</si>
  <si>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</si>
  <si>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</si>
  <si>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</si>
  <si>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</si>
  <si>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</si>
  <si>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</si>
  <si>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</si>
  <si>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</si>
  <si>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</si>
  <si>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</si>
  <si>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</si>
  <si>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</si>
  <si>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</si>
  <si>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</si>
  <si>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</si>
  <si>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</si>
  <si>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</si>
  <si>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</si>
  <si>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</si>
  <si>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</si>
  <si>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</si>
  <si>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</si>
  <si>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</si>
  <si>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</si>
  <si>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</si>
  <si>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</si>
  <si>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</si>
  <si>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</si>
  <si>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</si>
  <si>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</si>
  <si>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</si>
  <si>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</si>
  <si>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</si>
  <si>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</si>
  <si>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</si>
  <si>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</si>
  <si>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</si>
  <si>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</si>
  <si>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</si>
  <si>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</si>
  <si>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</si>
  <si>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</si>
  <si>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</si>
  <si>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</si>
  <si>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</si>
  <si>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</si>
  <si>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</si>
  <si>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</si>
  <si>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</si>
  <si>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</si>
  <si>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</si>
  <si>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</si>
  <si>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</si>
  <si>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</si>
  <si>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</si>
  <si>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</si>
  <si>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</si>
  <si>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</si>
  <si>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</si>
  <si>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</si>
  <si>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</si>
  <si>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</si>
  <si>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</si>
  <si>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</si>
  <si>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</si>
  <si>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</si>
  <si>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</si>
  <si>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</si>
  <si>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</si>
  <si>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</si>
  <si>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</si>
  <si>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</si>
  <si>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</si>
  <si>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</si>
  <si>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</si>
  <si>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</si>
  <si>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</si>
  <si>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</si>
  <si>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</si>
  <si>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</si>
  <si>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</si>
  <si>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</si>
  <si>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</si>
  <si>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</si>
  <si>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</si>
  <si>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</si>
  <si>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</si>
  <si>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</si>
  <si>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</si>
  <si>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</si>
  <si>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</si>
  <si>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</si>
  <si>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</si>
  <si>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</si>
  <si>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</si>
  <si>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</si>
  <si>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</si>
  <si>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</si>
  <si>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</si>
  <si>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</si>
  <si>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</si>
  <si>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</si>
  <si>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</si>
  <si>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</si>
  <si>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</si>
  <si>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</si>
  <si>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福岡県赤村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</si>
  <si>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</si>
  <si>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</si>
  <si>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</si>
  <si>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</si>
  <si>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</si>
  <si>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</si>
  <si>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</si>
  <si>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</si>
  <si>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</si>
  <si>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</si>
  <si>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</si>
  <si>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</si>
  <si>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</si>
  <si>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</si>
  <si>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</si>
  <si>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</si>
  <si>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</si>
  <si>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</si>
  <si>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</si>
  <si>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</si>
  <si>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</si>
  <si>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</si>
  <si>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</si>
  <si>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</si>
  <si>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</si>
  <si>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</si>
  <si>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</si>
  <si>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</si>
  <si>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</si>
  <si>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</si>
  <si>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</si>
  <si>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</si>
  <si>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</si>
  <si>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</si>
  <si>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</si>
  <si>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</si>
  <si>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</si>
  <si>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</si>
  <si>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</si>
  <si>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</si>
  <si>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</si>
  <si>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</si>
  <si>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</si>
  <si>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</si>
  <si>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</si>
  <si>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</si>
  <si>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</si>
  <si>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</si>
  <si>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</si>
  <si>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</si>
  <si>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</si>
  <si>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</si>
  <si>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</si>
  <si>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</si>
  <si>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</si>
  <si>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</si>
  <si>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</si>
  <si>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</si>
  <si>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</si>
  <si>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</si>
  <si>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</si>
  <si>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</si>
  <si>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</si>
  <si>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</si>
  <si>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</si>
  <si>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</si>
  <si>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</si>
  <si>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</si>
  <si>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</si>
  <si>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</si>
  <si>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</si>
  <si>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</si>
  <si>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</si>
  <si>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</si>
  <si>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</si>
  <si>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</si>
  <si>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</si>
  <si>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</si>
  <si>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</si>
  <si>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</si>
  <si>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</si>
  <si>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</si>
  <si>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</si>
  <si>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</si>
  <si>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</si>
  <si>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</si>
  <si>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</si>
  <si>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</si>
  <si>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</si>
  <si>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</si>
  <si>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</si>
  <si>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</si>
  <si>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</si>
  <si>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</si>
  <si>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</si>
  <si>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</si>
  <si>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</si>
  <si>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</si>
  <si>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</si>
  <si>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</si>
  <si>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</si>
  <si>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</si>
  <si>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</si>
  <si>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</si>
  <si>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</si>
  <si>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</si>
  <si>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</si>
  <si>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</si>
  <si>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</si>
  <si>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</si>
  <si>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</si>
  <si>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</si>
  <si>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</si>
  <si>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</si>
  <si>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</si>
  <si>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</si>
  <si>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</si>
  <si>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</si>
  <si>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</si>
  <si>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</si>
  <si>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</si>
  <si>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</si>
  <si>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</si>
  <si>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</si>
  <si>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</si>
  <si>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</si>
  <si>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</si>
  <si>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</si>
  <si>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</si>
  <si>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</si>
  <si>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</si>
  <si>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</si>
  <si>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</si>
  <si>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</si>
  <si>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</si>
  <si>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</si>
  <si>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</si>
  <si>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</si>
  <si>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</si>
  <si>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</si>
  <si>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</si>
  <si>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</si>
  <si>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</si>
  <si>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</si>
  <si>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</si>
  <si>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</si>
  <si>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</si>
  <si>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</si>
  <si>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</si>
  <si>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福岡県赤村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</si>
  <si>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</si>
  <si>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</si>
  <si>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</si>
  <si>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</si>
  <si>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</si>
  <si>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</si>
  <si>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</si>
  <si>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</si>
  <si>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</si>
  <si>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</si>
  <si>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</si>
  <si>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</si>
  <si>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</si>
  <si>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</si>
  <si>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</si>
  <si>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</si>
  <si>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</si>
  <si>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</si>
  <si>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</si>
  <si>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</si>
  <si>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</si>
  <si>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</si>
  <si>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</si>
  <si>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</si>
  <si>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</si>
  <si>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</si>
  <si>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</si>
  <si>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</si>
  <si>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</si>
  <si>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</si>
  <si>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</si>
  <si>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</si>
  <si>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</si>
  <si>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</si>
  <si>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</si>
  <si>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</si>
  <si>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</si>
  <si>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</si>
  <si>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</si>
  <si>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</si>
  <si>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</si>
  <si>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</si>
  <si>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</si>
  <si>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</si>
  <si>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</si>
  <si>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</si>
  <si>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</si>
  <si>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</si>
  <si>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</si>
  <si>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</si>
  <si>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</si>
  <si>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</si>
  <si>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</si>
  <si>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</si>
  <si>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</si>
  <si>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</si>
  <si>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</si>
  <si>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</si>
  <si>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</si>
  <si>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</si>
  <si>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</si>
  <si>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</si>
  <si>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</si>
  <si>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</si>
  <si>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</si>
  <si>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</si>
  <si>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</si>
  <si>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</si>
  <si>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</si>
  <si>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</si>
  <si>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</si>
  <si>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</si>
  <si>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</si>
  <si>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</si>
  <si>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</si>
  <si>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</si>
  <si>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</si>
  <si>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</si>
  <si>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</si>
  <si>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</si>
  <si>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</si>
  <si>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</si>
  <si>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</si>
  <si>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</si>
  <si>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</si>
  <si>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</si>
  <si>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</si>
  <si>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</si>
  <si>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</si>
  <si>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</si>
  <si>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</si>
  <si>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</si>
  <si>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</si>
  <si>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</si>
  <si>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</si>
  <si>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</si>
  <si>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</si>
  <si>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</si>
  <si>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</si>
  <si>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</si>
  <si>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</si>
  <si>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</si>
  <si>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</si>
  <si>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</si>
  <si>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</si>
  <si>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</si>
  <si>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t>
    <phoneticPr fontId="5"/>
  </si>
  <si>
    <t>-</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</si>
  <si>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</si>
  <si>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</si>
  <si>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</si>
  <si>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</si>
  <si>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</si>
  <si>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</si>
  <si>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</si>
  <si>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</si>
  <si>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</si>
  <si>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</si>
  <si>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</si>
  <si>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</si>
  <si>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</si>
  <si>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</si>
  <si>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</si>
  <si>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</si>
  <si>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</si>
  <si>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</si>
  <si>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</si>
  <si>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</si>
  <si>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</si>
  <si>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</si>
  <si>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</si>
  <si>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</si>
  <si>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</si>
  <si>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</si>
  <si>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</si>
  <si>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</si>
  <si>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</si>
  <si>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</si>
  <si>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</si>
  <si>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</si>
  <si>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</si>
  <si>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</si>
  <si>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</si>
  <si>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</si>
  <si>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</si>
  <si>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</si>
  <si>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</si>
  <si>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</si>
  <si>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</si>
  <si>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</si>
  <si>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</si>
  <si>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</si>
  <si>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</si>
  <si>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</si>
  <si>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</si>
  <si>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</si>
  <si>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</si>
  <si>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</si>
  <si>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</si>
  <si>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</si>
  <si>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</si>
  <si>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</si>
  <si>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</si>
  <si>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</si>
  <si>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</si>
  <si>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</si>
  <si>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</si>
  <si>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</si>
  <si>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</si>
  <si>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</si>
  <si>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</si>
  <si>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</si>
  <si>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</si>
  <si>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</si>
  <si>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</si>
  <si>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</si>
  <si>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</si>
  <si>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</si>
  <si>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</si>
  <si>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</si>
  <si>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</si>
  <si>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</si>
  <si>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</si>
  <si>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</si>
  <si>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</si>
  <si>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</si>
  <si>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</si>
  <si>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</si>
  <si>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</si>
  <si>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</si>
  <si>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</si>
  <si>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</si>
  <si>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</si>
  <si>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</si>
  <si>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</si>
  <si>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</si>
  <si>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住宅新築資金等貸付事業特別会計</t>
  </si>
  <si>
    <t>▲ 2.71</t>
  </si>
  <si>
    <t>▲ 2.50</t>
  </si>
  <si>
    <t>▲ 2.25</t>
  </si>
  <si>
    <t>▲ 2.16</t>
  </si>
  <si>
    <t>▲ 2.04</t>
  </si>
  <si>
    <t>一般会計</t>
  </si>
  <si>
    <t>国民健康保険特別会計</t>
  </si>
  <si>
    <t>簡易水道特別会計</t>
  </si>
  <si>
    <t>後期高齢者特別会計</t>
  </si>
  <si>
    <t>その他会計（赤字）</t>
  </si>
  <si>
    <t>その他会計（黒字）</t>
  </si>
  <si>
    <t>福岡県市町村消防団員等公務災害補償組合（一般会計）</t>
    <phoneticPr fontId="11"/>
  </si>
  <si>
    <t>福岡県市町村職員退職手当組合（一般会計）</t>
    <phoneticPr fontId="11"/>
  </si>
  <si>
    <t>福岡県市町村職員退職手当組合（基金特別会計）</t>
    <phoneticPr fontId="11"/>
  </si>
  <si>
    <t>福岡県自治会館管理組合（一般会計）</t>
    <phoneticPr fontId="11"/>
  </si>
  <si>
    <t>福岡県田川地区消防組合（一般会計）</t>
    <phoneticPr fontId="11"/>
  </si>
  <si>
    <t>田川郡東部環境衛生施設組合（一般会計）</t>
    <phoneticPr fontId="11"/>
  </si>
  <si>
    <t>田川地区斎場組合（一般会計）</t>
    <phoneticPr fontId="11"/>
  </si>
  <si>
    <t>福岡県自治振興組合（一般会計）</t>
    <phoneticPr fontId="11"/>
  </si>
  <si>
    <t>福岡県自治振興組合（公文書館事業特別会計）</t>
    <phoneticPr fontId="11"/>
  </si>
  <si>
    <t>福岡県介護保険広域連合（一般会計）</t>
    <phoneticPr fontId="11"/>
  </si>
  <si>
    <t>福岡県介護保険広域連合（介護保険事業特別会計）</t>
    <phoneticPr fontId="11"/>
  </si>
  <si>
    <t>福岡県後期高齢者医療広域連合（一般会計）</t>
    <phoneticPr fontId="11"/>
  </si>
  <si>
    <t>福岡県後期高齢者医療広域連合（後期高齢者医療特別会計）</t>
    <phoneticPr fontId="11"/>
  </si>
  <si>
    <t>源じいの森</t>
    <rPh sb="0" eb="1">
      <t>ゲン</t>
    </rPh>
    <rPh sb="4" eb="5">
      <t>モリ</t>
    </rPh>
    <phoneticPr fontId="2"/>
  </si>
  <si>
    <t>赤村土地開発公社</t>
    <rPh sb="0" eb="2">
      <t>アカムラ</t>
    </rPh>
    <rPh sb="2" eb="4">
      <t>トチ</t>
    </rPh>
    <rPh sb="4" eb="6">
      <t>カイハツ</t>
    </rPh>
    <rPh sb="6" eb="8">
      <t>コウシャ</t>
    </rPh>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</si>
  <si>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</si>
  <si>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</si>
  <si>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</si>
  <si>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</si>
  <si>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</si>
  <si>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</si>
  <si>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</si>
  <si>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</si>
  <si>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</si>
  <si>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</si>
  <si>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</si>
  <si>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</si>
  <si>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</si>
  <si>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繰上償還による地方債現在高の減、減債基金等の積立てによる充当可能財源の増により、将来負担比率が低い状況にある。また、有形固定資産減価償却率も、類似団体よりも低い。これは現在、村営住宅長寿命化計画に基づいて、建替事業を実施しているためである。今後も公共施設総合管理計画に基づき、老朽化対策に取り組んでいきます。</t>
    <rPh sb="0" eb="2">
      <t>クリアゲ</t>
    </rPh>
    <rPh sb="2" eb="4">
      <t>ショウカン</t>
    </rPh>
    <rPh sb="7" eb="9">
      <t>チホウ</t>
    </rPh>
    <rPh sb="9" eb="10">
      <t>サイ</t>
    </rPh>
    <rPh sb="10" eb="13">
      <t>ゲンザイダカ</t>
    </rPh>
    <rPh sb="14" eb="15">
      <t>ゲン</t>
    </rPh>
    <rPh sb="16" eb="18">
      <t>ゲンサイ</t>
    </rPh>
    <rPh sb="18" eb="21">
      <t>キキンナド</t>
    </rPh>
    <rPh sb="22" eb="24">
      <t>ツミタ</t>
    </rPh>
    <rPh sb="28" eb="30">
      <t>ジュウトウ</t>
    </rPh>
    <rPh sb="30" eb="32">
      <t>カノウ</t>
    </rPh>
    <rPh sb="32" eb="34">
      <t>ザイゲン</t>
    </rPh>
    <rPh sb="35" eb="36">
      <t>ゾウ</t>
    </rPh>
    <rPh sb="40" eb="42">
      <t>ショウライ</t>
    </rPh>
    <rPh sb="42" eb="44">
      <t>フタン</t>
    </rPh>
    <rPh sb="44" eb="46">
      <t>ヒリツ</t>
    </rPh>
    <rPh sb="47" eb="48">
      <t>ヒク</t>
    </rPh>
    <rPh sb="49" eb="51">
      <t>ジョウキョウ</t>
    </rPh>
    <rPh sb="58" eb="60">
      <t>ユウケイ</t>
    </rPh>
    <rPh sb="60" eb="62">
      <t>コテイ</t>
    </rPh>
    <rPh sb="62" eb="64">
      <t>シサン</t>
    </rPh>
    <rPh sb="64" eb="66">
      <t>ゲンカ</t>
    </rPh>
    <rPh sb="66" eb="68">
      <t>ショウキャク</t>
    </rPh>
    <rPh sb="68" eb="69">
      <t>リツ</t>
    </rPh>
    <rPh sb="71" eb="73">
      <t>ルイジ</t>
    </rPh>
    <rPh sb="73" eb="75">
      <t>ダンタイ</t>
    </rPh>
    <rPh sb="78" eb="79">
      <t>ヒク</t>
    </rPh>
    <rPh sb="84" eb="86">
      <t>ゲンザイ</t>
    </rPh>
    <rPh sb="87" eb="89">
      <t>ソンエイ</t>
    </rPh>
    <rPh sb="89" eb="91">
      <t>ジュウタク</t>
    </rPh>
    <rPh sb="91" eb="92">
      <t>チョウ</t>
    </rPh>
    <rPh sb="92" eb="95">
      <t>ジュミョウカ</t>
    </rPh>
    <rPh sb="95" eb="97">
      <t>ケイカク</t>
    </rPh>
    <rPh sb="98" eb="99">
      <t>モト</t>
    </rPh>
    <rPh sb="103" eb="105">
      <t>タテカ</t>
    </rPh>
    <rPh sb="105" eb="107">
      <t>ジギョウ</t>
    </rPh>
    <rPh sb="108" eb="110">
      <t>ジッシ</t>
    </rPh>
    <rPh sb="120" eb="122">
      <t>コンゴ</t>
    </rPh>
    <rPh sb="123" eb="125">
      <t>コウキョウ</t>
    </rPh>
    <rPh sb="125" eb="127">
      <t>シセツ</t>
    </rPh>
    <rPh sb="127" eb="129">
      <t>ソウゴウ</t>
    </rPh>
    <rPh sb="129" eb="131">
      <t>カンリ</t>
    </rPh>
    <rPh sb="131" eb="133">
      <t>ケイカク</t>
    </rPh>
    <rPh sb="134" eb="135">
      <t>モト</t>
    </rPh>
    <rPh sb="138" eb="141">
      <t>ロウキュウカ</t>
    </rPh>
    <rPh sb="141" eb="143">
      <t>タイサク</t>
    </rPh>
    <rPh sb="144" eb="145">
      <t>ト</t>
    </rPh>
    <rPh sb="146" eb="147">
      <t>ク</t>
    </rPh>
    <phoneticPr fontId="5"/>
  </si>
  <si>
    <t>実質公債費比率については、類似団体と比較して低い水準にあります。今後も公債費の適正化に取り組んでいきます。</t>
    <rPh sb="0" eb="2">
      <t>ジッシツ</t>
    </rPh>
    <rPh sb="2" eb="5">
      <t>コウサイヒ</t>
    </rPh>
    <rPh sb="5" eb="7">
      <t>ヒリツ</t>
    </rPh>
    <rPh sb="13" eb="15">
      <t>ルイジ</t>
    </rPh>
    <rPh sb="15" eb="17">
      <t>ダンタイ</t>
    </rPh>
    <rPh sb="18" eb="20">
      <t>ヒカク</t>
    </rPh>
    <rPh sb="22" eb="23">
      <t>ヒク</t>
    </rPh>
    <rPh sb="24" eb="26">
      <t>スイジュン</t>
    </rPh>
    <rPh sb="32" eb="34">
      <t>コンゴ</t>
    </rPh>
    <rPh sb="35" eb="37">
      <t>コウサイ</t>
    </rPh>
    <rPh sb="37" eb="38">
      <t>ヒ</t>
    </rPh>
    <rPh sb="39" eb="42">
      <t>テキセイカ</t>
    </rPh>
    <rPh sb="43" eb="44">
      <t>ト</t>
    </rPh>
    <rPh sb="45" eb="46">
      <t>ク</t>
    </rPh>
    <phoneticPr fontId="5"/>
  </si>
  <si>
    <t>ふるさとづくり基金</t>
    <rPh sb="7" eb="9">
      <t>キキン</t>
    </rPh>
    <phoneticPr fontId="2"/>
  </si>
  <si>
    <t>防災基盤整備事業基金</t>
    <rPh sb="0" eb="2">
      <t>ボウサイ</t>
    </rPh>
    <rPh sb="2" eb="4">
      <t>キバン</t>
    </rPh>
    <rPh sb="4" eb="6">
      <t>セイビ</t>
    </rPh>
    <rPh sb="6" eb="8">
      <t>ジギョウ</t>
    </rPh>
    <rPh sb="8" eb="10">
      <t>キキン</t>
    </rPh>
    <phoneticPr fontId="2"/>
  </si>
  <si>
    <t>地域振興基金</t>
    <rPh sb="0" eb="2">
      <t>チイキ</t>
    </rPh>
    <rPh sb="2" eb="4">
      <t>シンコウ</t>
    </rPh>
    <rPh sb="4" eb="6">
      <t>キキン</t>
    </rPh>
    <phoneticPr fontId="2"/>
  </si>
  <si>
    <t>庁舎等整備基金</t>
    <rPh sb="0" eb="3">
      <t>チョウシャナド</t>
    </rPh>
    <rPh sb="3" eb="5">
      <t>セイビ</t>
    </rPh>
    <rPh sb="5" eb="7">
      <t>キキン</t>
    </rPh>
    <phoneticPr fontId="11"/>
  </si>
  <si>
    <t>農山村ふるさと事業基金</t>
    <rPh sb="0" eb="3">
      <t>ノウサンソン</t>
    </rPh>
    <rPh sb="7" eb="9">
      <t>ジギョウ</t>
    </rPh>
    <rPh sb="9" eb="11">
      <t>キキン</t>
    </rPh>
    <phoneticPr fontId="11"/>
  </si>
</sst>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3" xfId="12" applyNumberFormat="1" applyFont="1" applyBorder="1" applyAlignment="1" applyProtection="1">
      <alignment horizontal="left" vertical="center" shrinkToFit="1"/>
      <protection locked="0"/>
    </xf>
    <xf numFmtId="0" fontId="29" fillId="0" borderId="99" xfId="12" applyNumberFormat="1" applyFont="1" applyBorder="1" applyAlignment="1" applyProtection="1">
      <alignment horizontal="left" vertical="center" shrinkToFit="1"/>
      <protection locked="0"/>
    </xf>
    <xf numFmtId="0" fontId="29" fillId="0" borderId="110"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4" xfId="16" applyFont="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238802</c:v>
                </c:pt>
                <c:pt idx="1">
                  <c:v>288550</c:v>
                </c:pt>
                <c:pt idx="2">
                  <c:v>287914</c:v>
                </c:pt>
                <c:pt idx="3">
                  <c:v>310300</c:v>
                </c:pt>
                <c:pt idx="4">
                  <c:v>317319</c:v>
                </c:pt>
              </c:numCache>
            </c:numRef>
          </c:val>
          <c:smooth val="0"/>
          <c:extLst xmlns:c16r2="http://schemas.microsoft.com/office/drawing/2015/06/chart">
            <c:ext xmlns:c16="http://schemas.microsoft.com/office/drawing/2014/chart" uri="{C3380CC4-5D6E-409C-BE32-E72D297353CC}">
              <c16:uniqueId val="{00000000-EE26-40A9-BF33-AE2604D9B8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166621</c:v>
                </c:pt>
                <c:pt idx="1">
                  <c:v>285680</c:v>
                </c:pt>
                <c:pt idx="2">
                  <c:v>203241</c:v>
                </c:pt>
                <c:pt idx="3">
                  <c:v>259868</c:v>
                </c:pt>
                <c:pt idx="4">
                  <c:v>290071</c:v>
                </c:pt>
              </c:numCache>
            </c:numRef>
          </c:val>
          <c:smooth val="0"/>
          <c:extLst xmlns:c16r2="http://schemas.microsoft.com/office/drawing/2015/06/chart">
            <c:ext xmlns:c16="http://schemas.microsoft.com/office/drawing/2014/chart" uri="{C3380CC4-5D6E-409C-BE32-E72D297353CC}">
              <c16:uniqueId val="{00000001-EE26-40A9-BF33-AE2604D9B89D}"/>
            </c:ext>
          </c:extLst>
        </c:ser>
        <c:dLbls>
          <c:showLegendKey val="0"/>
          <c:showVal val="0"/>
          <c:showCatName val="0"/>
          <c:showSerName val="0"/>
          <c:showPercent val="0"/>
          <c:showBubbleSize val="0"/>
        </c:dLbls>
        <c:marker val="1"/>
        <c:smooth val="0"/>
        <c:axId val="267116168"/>
        <c:axId val="267118912"/>
      </c:lineChart>
      <c:catAx>
        <c:axId val="2671161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7118912"/>
        <c:crosses val="autoZero"/>
        <c:auto val="1"/>
        <c:lblAlgn val="ctr"/>
        <c:lblOffset val="100"/>
        <c:tickLblSkip val="1"/>
        <c:tickMarkSkip val="1"/>
        <c:noMultiLvlLbl val="0"/>
      </c:catAx>
      <c:valAx>
        <c:axId val="267118912"/>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7116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2.76</c:v>
                </c:pt>
                <c:pt idx="1">
                  <c:v>2.77</c:v>
                </c:pt>
                <c:pt idx="2">
                  <c:v>2.68</c:v>
                </c:pt>
                <c:pt idx="3">
                  <c:v>2.7</c:v>
                </c:pt>
                <c:pt idx="4">
                  <c:v>2.78</c:v>
                </c:pt>
              </c:numCache>
            </c:numRef>
          </c:val>
          <c:extLst xmlns:c16r2="http://schemas.microsoft.com/office/drawing/2015/06/chart">
            <c:ext xmlns:c16="http://schemas.microsoft.com/office/drawing/2014/chart" uri="{C3380CC4-5D6E-409C-BE32-E72D297353CC}">
              <c16:uniqueId val="{00000000-7833-4652-ABEF-5DA51D9BD6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57.78</c:v>
                </c:pt>
                <c:pt idx="1">
                  <c:v>57.68</c:v>
                </c:pt>
                <c:pt idx="2">
                  <c:v>55.39</c:v>
                </c:pt>
                <c:pt idx="3">
                  <c:v>56.67</c:v>
                </c:pt>
                <c:pt idx="4">
                  <c:v>57.61</c:v>
                </c:pt>
              </c:numCache>
            </c:numRef>
          </c:val>
          <c:extLst xmlns:c16r2="http://schemas.microsoft.com/office/drawing/2015/06/chart">
            <c:ext xmlns:c16="http://schemas.microsoft.com/office/drawing/2014/chart" uri="{C3380CC4-5D6E-409C-BE32-E72D297353CC}">
              <c16:uniqueId val="{00000001-7833-4652-ABEF-5DA51D9BD6E3}"/>
            </c:ext>
          </c:extLst>
        </c:ser>
        <c:dLbls>
          <c:showLegendKey val="0"/>
          <c:showVal val="0"/>
          <c:showCatName val="0"/>
          <c:showSerName val="0"/>
          <c:showPercent val="0"/>
          <c:showBubbleSize val="0"/>
        </c:dLbls>
        <c:gapWidth val="250"/>
        <c:overlap val="100"/>
        <c:axId val="326774552"/>
        <c:axId val="326774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9.94</c:v>
                </c:pt>
                <c:pt idx="1">
                  <c:v>11.57</c:v>
                </c:pt>
                <c:pt idx="2">
                  <c:v>7.46</c:v>
                </c:pt>
                <c:pt idx="3">
                  <c:v>7.39</c:v>
                </c:pt>
                <c:pt idx="4">
                  <c:v>9.9499999999999993</c:v>
                </c:pt>
              </c:numCache>
            </c:numRef>
          </c:val>
          <c:smooth val="0"/>
          <c:extLst xmlns:c16r2="http://schemas.microsoft.com/office/drawing/2015/06/chart">
            <c:ext xmlns:c16="http://schemas.microsoft.com/office/drawing/2014/chart" uri="{C3380CC4-5D6E-409C-BE32-E72D297353CC}">
              <c16:uniqueId val="{00000002-7833-4652-ABEF-5DA51D9BD6E3}"/>
            </c:ext>
          </c:extLst>
        </c:ser>
        <c:dLbls>
          <c:showLegendKey val="0"/>
          <c:showVal val="0"/>
          <c:showCatName val="0"/>
          <c:showSerName val="0"/>
          <c:showPercent val="0"/>
          <c:showBubbleSize val="0"/>
        </c:dLbls>
        <c:marker val="1"/>
        <c:smooth val="0"/>
        <c:axId val="326774552"/>
        <c:axId val="326774944"/>
      </c:lineChart>
      <c:catAx>
        <c:axId val="326774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26774944"/>
        <c:crosses val="autoZero"/>
        <c:auto val="1"/>
        <c:lblAlgn val="ctr"/>
        <c:lblOffset val="100"/>
        <c:tickLblSkip val="1"/>
        <c:tickMarkSkip val="1"/>
        <c:noMultiLvlLbl val="0"/>
      </c:catAx>
      <c:valAx>
        <c:axId val="326774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6774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D9E-4CAF-BD40-43FB76BD70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D9E-4CAF-BD40-43FB76BD70B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DD9E-4CAF-BD40-43FB76BD70B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DD9E-4CAF-BD40-43FB76BD70B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DD9E-4CAF-BD40-43FB76BD70BC}"/>
            </c:ext>
          </c:extLst>
        </c:ser>
        <c:ser>
          <c:idx val="5"/>
          <c:order val="5"/>
          <c:tx>
            <c:strRef>
              <c:f>データシート!$A$32</c:f>
              <c:strCache>
                <c:ptCount val="1"/>
                <c:pt idx="0">
                  <c:v>後期高齢者特別会計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DD9E-4CAF-BD40-43FB76BD70BC}"/>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0.23</c:v>
                </c:pt>
                <c:pt idx="2">
                  <c:v>#N/A</c:v>
                </c:pt>
                <c:pt idx="3">
                  <c:v>0.24</c:v>
                </c:pt>
                <c:pt idx="4">
                  <c:v>#N/A</c:v>
                </c:pt>
                <c:pt idx="5">
                  <c:v>0.21</c:v>
                </c:pt>
                <c:pt idx="6">
                  <c:v>#N/A</c:v>
                </c:pt>
                <c:pt idx="7">
                  <c:v>0.23</c:v>
                </c:pt>
                <c:pt idx="8">
                  <c:v>#N/A</c:v>
                </c:pt>
                <c:pt idx="9">
                  <c:v>0.26</c:v>
                </c:pt>
              </c:numCache>
            </c:numRef>
          </c:val>
          <c:extLst xmlns:c16r2="http://schemas.microsoft.com/office/drawing/2015/06/chart">
            <c:ext xmlns:c16="http://schemas.microsoft.com/office/drawing/2014/chart" uri="{C3380CC4-5D6E-409C-BE32-E72D297353CC}">
              <c16:uniqueId val="{00000006-DD9E-4CAF-BD40-43FB76BD70B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1.24</c:v>
                </c:pt>
              </c:numCache>
            </c:numRef>
          </c:val>
          <c:extLst xmlns:c16r2="http://schemas.microsoft.com/office/drawing/2015/06/chart">
            <c:ext xmlns:c16="http://schemas.microsoft.com/office/drawing/2014/chart" uri="{C3380CC4-5D6E-409C-BE32-E72D297353CC}">
              <c16:uniqueId val="{00000007-DD9E-4CAF-BD40-43FB76BD70B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5.47</c:v>
                </c:pt>
                <c:pt idx="2">
                  <c:v>#N/A</c:v>
                </c:pt>
                <c:pt idx="3">
                  <c:v>5.27</c:v>
                </c:pt>
                <c:pt idx="4">
                  <c:v>#N/A</c:v>
                </c:pt>
                <c:pt idx="5">
                  <c:v>4.93</c:v>
                </c:pt>
                <c:pt idx="6">
                  <c:v>#N/A</c:v>
                </c:pt>
                <c:pt idx="7">
                  <c:v>4.8600000000000003</c:v>
                </c:pt>
                <c:pt idx="8">
                  <c:v>#N/A</c:v>
                </c:pt>
                <c:pt idx="9">
                  <c:v>4.82</c:v>
                </c:pt>
              </c:numCache>
            </c:numRef>
          </c:val>
          <c:extLst xmlns:c16r2="http://schemas.microsoft.com/office/drawing/2015/06/chart">
            <c:ext xmlns:c16="http://schemas.microsoft.com/office/drawing/2014/chart" uri="{C3380CC4-5D6E-409C-BE32-E72D297353CC}">
              <c16:uniqueId val="{00000008-DD9E-4CAF-BD40-43FB76BD70BC}"/>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2.71</c:v>
                </c:pt>
                <c:pt idx="1">
                  <c:v>#N/A</c:v>
                </c:pt>
                <c:pt idx="2">
                  <c:v>2.5</c:v>
                </c:pt>
                <c:pt idx="3">
                  <c:v>#N/A</c:v>
                </c:pt>
                <c:pt idx="4">
                  <c:v>2.25</c:v>
                </c:pt>
                <c:pt idx="5">
                  <c:v>#N/A</c:v>
                </c:pt>
                <c:pt idx="6">
                  <c:v>2.16</c:v>
                </c:pt>
                <c:pt idx="7">
                  <c:v>#N/A</c:v>
                </c:pt>
                <c:pt idx="8">
                  <c:v>2.04</c:v>
                </c:pt>
                <c:pt idx="9">
                  <c:v>#N/A</c:v>
                </c:pt>
              </c:numCache>
            </c:numRef>
          </c:val>
          <c:extLst xmlns:c16r2="http://schemas.microsoft.com/office/drawing/2015/06/chart">
            <c:ext xmlns:c16="http://schemas.microsoft.com/office/drawing/2014/chart" uri="{C3380CC4-5D6E-409C-BE32-E72D297353CC}">
              <c16:uniqueId val="{00000009-DD9E-4CAF-BD40-43FB76BD70BC}"/>
            </c:ext>
          </c:extLst>
        </c:ser>
        <c:dLbls>
          <c:showLegendKey val="0"/>
          <c:showVal val="0"/>
          <c:showCatName val="0"/>
          <c:showSerName val="0"/>
          <c:showPercent val="0"/>
          <c:showBubbleSize val="0"/>
        </c:dLbls>
        <c:gapWidth val="150"/>
        <c:overlap val="100"/>
        <c:axId val="326775728"/>
        <c:axId val="326776120"/>
      </c:barChart>
      <c:catAx>
        <c:axId val="326775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6776120"/>
        <c:crosses val="autoZero"/>
        <c:auto val="1"/>
        <c:lblAlgn val="ctr"/>
        <c:lblOffset val="100"/>
        <c:tickLblSkip val="1"/>
        <c:tickMarkSkip val="1"/>
        <c:noMultiLvlLbl val="0"/>
      </c:catAx>
      <c:valAx>
        <c:axId val="326776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67757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227</c:v>
                </c:pt>
                <c:pt idx="5">
                  <c:v>230</c:v>
                </c:pt>
                <c:pt idx="8">
                  <c:v>218</c:v>
                </c:pt>
                <c:pt idx="11">
                  <c:v>213</c:v>
                </c:pt>
                <c:pt idx="14">
                  <c:v>206</c:v>
                </c:pt>
              </c:numCache>
            </c:numRef>
          </c:val>
          <c:extLst xmlns:c16r2="http://schemas.microsoft.com/office/drawing/2015/06/chart">
            <c:ext xmlns:c16="http://schemas.microsoft.com/office/drawing/2014/chart" uri="{C3380CC4-5D6E-409C-BE32-E72D297353CC}">
              <c16:uniqueId val="{00000000-6D9E-499D-B4C1-AD9199EB8DA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D9E-499D-B4C1-AD9199EB8DA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6D9E-499D-B4C1-AD9199EB8DA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c:v>
                </c:pt>
                <c:pt idx="3">
                  <c:v>4</c:v>
                </c:pt>
                <c:pt idx="6">
                  <c:v>6</c:v>
                </c:pt>
                <c:pt idx="9">
                  <c:v>7</c:v>
                </c:pt>
                <c:pt idx="12">
                  <c:v>5</c:v>
                </c:pt>
              </c:numCache>
            </c:numRef>
          </c:val>
          <c:extLst xmlns:c16r2="http://schemas.microsoft.com/office/drawing/2015/06/chart">
            <c:ext xmlns:c16="http://schemas.microsoft.com/office/drawing/2014/chart" uri="{C3380CC4-5D6E-409C-BE32-E72D297353CC}">
              <c16:uniqueId val="{00000003-6D9E-499D-B4C1-AD9199EB8DA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4-6D9E-499D-B4C1-AD9199EB8DA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D9E-499D-B4C1-AD9199EB8DA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D9E-499D-B4C1-AD9199EB8DA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197</c:v>
                </c:pt>
                <c:pt idx="3">
                  <c:v>200</c:v>
                </c:pt>
                <c:pt idx="6">
                  <c:v>177</c:v>
                </c:pt>
                <c:pt idx="9">
                  <c:v>141</c:v>
                </c:pt>
                <c:pt idx="12">
                  <c:v>132</c:v>
                </c:pt>
              </c:numCache>
            </c:numRef>
          </c:val>
          <c:extLst xmlns:c16r2="http://schemas.microsoft.com/office/drawing/2015/06/chart">
            <c:ext xmlns:c16="http://schemas.microsoft.com/office/drawing/2014/chart" uri="{C3380CC4-5D6E-409C-BE32-E72D297353CC}">
              <c16:uniqueId val="{00000007-6D9E-499D-B4C1-AD9199EB8DA9}"/>
            </c:ext>
          </c:extLst>
        </c:ser>
        <c:dLbls>
          <c:showLegendKey val="0"/>
          <c:showVal val="0"/>
          <c:showCatName val="0"/>
          <c:showSerName val="0"/>
          <c:showPercent val="0"/>
          <c:showBubbleSize val="0"/>
        </c:dLbls>
        <c:gapWidth val="100"/>
        <c:overlap val="100"/>
        <c:axId val="476861200"/>
        <c:axId val="4768615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-26</c:v>
                </c:pt>
                <c:pt idx="2">
                  <c:v>#N/A</c:v>
                </c:pt>
                <c:pt idx="3">
                  <c:v>#N/A</c:v>
                </c:pt>
                <c:pt idx="4">
                  <c:v>-25</c:v>
                </c:pt>
                <c:pt idx="5">
                  <c:v>#N/A</c:v>
                </c:pt>
                <c:pt idx="6">
                  <c:v>#N/A</c:v>
                </c:pt>
                <c:pt idx="7">
                  <c:v>-34</c:v>
                </c:pt>
                <c:pt idx="8">
                  <c:v>#N/A</c:v>
                </c:pt>
                <c:pt idx="9">
                  <c:v>#N/A</c:v>
                </c:pt>
                <c:pt idx="10">
                  <c:v>-64</c:v>
                </c:pt>
                <c:pt idx="11">
                  <c:v>#N/A</c:v>
                </c:pt>
                <c:pt idx="12">
                  <c:v>#N/A</c:v>
                </c:pt>
                <c:pt idx="13">
                  <c:v>-68</c:v>
                </c:pt>
                <c:pt idx="14">
                  <c:v>#N/A</c:v>
                </c:pt>
              </c:numCache>
            </c:numRef>
          </c:val>
          <c:smooth val="0"/>
          <c:extLst xmlns:c16r2="http://schemas.microsoft.com/office/drawing/2015/06/chart">
            <c:ext xmlns:c16="http://schemas.microsoft.com/office/drawing/2014/chart" uri="{C3380CC4-5D6E-409C-BE32-E72D297353CC}">
              <c16:uniqueId val="{00000008-6D9E-499D-B4C1-AD9199EB8DA9}"/>
            </c:ext>
          </c:extLst>
        </c:ser>
        <c:dLbls>
          <c:showLegendKey val="0"/>
          <c:showVal val="0"/>
          <c:showCatName val="0"/>
          <c:showSerName val="0"/>
          <c:showPercent val="0"/>
          <c:showBubbleSize val="0"/>
        </c:dLbls>
        <c:marker val="1"/>
        <c:smooth val="0"/>
        <c:axId val="476861200"/>
        <c:axId val="476861592"/>
      </c:lineChart>
      <c:catAx>
        <c:axId val="476861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6861592"/>
        <c:crosses val="autoZero"/>
        <c:auto val="1"/>
        <c:lblAlgn val="ctr"/>
        <c:lblOffset val="100"/>
        <c:tickLblSkip val="1"/>
        <c:tickMarkSkip val="1"/>
        <c:noMultiLvlLbl val="0"/>
      </c:catAx>
      <c:valAx>
        <c:axId val="476861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861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1986</c:v>
                </c:pt>
                <c:pt idx="5">
                  <c:v>1963</c:v>
                </c:pt>
                <c:pt idx="8">
                  <c:v>1936</c:v>
                </c:pt>
                <c:pt idx="11">
                  <c:v>1884</c:v>
                </c:pt>
                <c:pt idx="14">
                  <c:v>1902</c:v>
                </c:pt>
              </c:numCache>
            </c:numRef>
          </c:val>
          <c:extLst xmlns:c16r2="http://schemas.microsoft.com/office/drawing/2015/06/chart">
            <c:ext xmlns:c16="http://schemas.microsoft.com/office/drawing/2014/chart" uri="{C3380CC4-5D6E-409C-BE32-E72D297353CC}">
              <c16:uniqueId val="{00000000-6874-49B5-926B-BB83A7D57D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30</c:v>
                </c:pt>
                <c:pt idx="5">
                  <c:v>348</c:v>
                </c:pt>
                <c:pt idx="8">
                  <c:v>495</c:v>
                </c:pt>
                <c:pt idx="11">
                  <c:v>860</c:v>
                </c:pt>
                <c:pt idx="14">
                  <c:v>1139</c:v>
                </c:pt>
              </c:numCache>
            </c:numRef>
          </c:val>
          <c:extLst xmlns:c16r2="http://schemas.microsoft.com/office/drawing/2015/06/chart">
            <c:ext xmlns:c16="http://schemas.microsoft.com/office/drawing/2014/chart" uri="{C3380CC4-5D6E-409C-BE32-E72D297353CC}">
              <c16:uniqueId val="{00000001-6874-49B5-926B-BB83A7D57D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3518</c:v>
                </c:pt>
                <c:pt idx="5">
                  <c:v>3600</c:v>
                </c:pt>
                <c:pt idx="8">
                  <c:v>3779</c:v>
                </c:pt>
                <c:pt idx="11">
                  <c:v>3977</c:v>
                </c:pt>
                <c:pt idx="14">
                  <c:v>4086</c:v>
                </c:pt>
              </c:numCache>
            </c:numRef>
          </c:val>
          <c:extLst xmlns:c16r2="http://schemas.microsoft.com/office/drawing/2015/06/chart">
            <c:ext xmlns:c16="http://schemas.microsoft.com/office/drawing/2014/chart" uri="{C3380CC4-5D6E-409C-BE32-E72D297353CC}">
              <c16:uniqueId val="{00000002-6874-49B5-926B-BB83A7D57D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874-49B5-926B-BB83A7D57D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874-49B5-926B-BB83A7D57D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4</c:v>
                </c:pt>
                <c:pt idx="6">
                  <c:v>9</c:v>
                </c:pt>
                <c:pt idx="9">
                  <c:v>15</c:v>
                </c:pt>
                <c:pt idx="12">
                  <c:v>8</c:v>
                </c:pt>
              </c:numCache>
            </c:numRef>
          </c:val>
          <c:extLst xmlns:c16r2="http://schemas.microsoft.com/office/drawing/2015/06/chart">
            <c:ext xmlns:c16="http://schemas.microsoft.com/office/drawing/2014/chart" uri="{C3380CC4-5D6E-409C-BE32-E72D297353CC}">
              <c16:uniqueId val="{00000005-6874-49B5-926B-BB83A7D57D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417</c:v>
                </c:pt>
                <c:pt idx="3">
                  <c:v>431</c:v>
                </c:pt>
                <c:pt idx="6">
                  <c:v>400</c:v>
                </c:pt>
                <c:pt idx="9">
                  <c:v>376</c:v>
                </c:pt>
                <c:pt idx="12">
                  <c:v>361</c:v>
                </c:pt>
              </c:numCache>
            </c:numRef>
          </c:val>
          <c:extLst xmlns:c16r2="http://schemas.microsoft.com/office/drawing/2015/06/chart">
            <c:ext xmlns:c16="http://schemas.microsoft.com/office/drawing/2014/chart" uri="{C3380CC4-5D6E-409C-BE32-E72D297353CC}">
              <c16:uniqueId val="{00000006-6874-49B5-926B-BB83A7D57D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29</c:v>
                </c:pt>
                <c:pt idx="3">
                  <c:v>54</c:v>
                </c:pt>
                <c:pt idx="6">
                  <c:v>49</c:v>
                </c:pt>
                <c:pt idx="9">
                  <c:v>42</c:v>
                </c:pt>
                <c:pt idx="12">
                  <c:v>40</c:v>
                </c:pt>
              </c:numCache>
            </c:numRef>
          </c:val>
          <c:extLst xmlns:c16r2="http://schemas.microsoft.com/office/drawing/2015/06/chart">
            <c:ext xmlns:c16="http://schemas.microsoft.com/office/drawing/2014/chart" uri="{C3380CC4-5D6E-409C-BE32-E72D297353CC}">
              <c16:uniqueId val="{00000007-6874-49B5-926B-BB83A7D57D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c:v>
                </c:pt>
                <c:pt idx="3">
                  <c:v>4</c:v>
                </c:pt>
                <c:pt idx="6">
                  <c:v>3</c:v>
                </c:pt>
                <c:pt idx="9">
                  <c:v>2</c:v>
                </c:pt>
                <c:pt idx="12">
                  <c:v>1</c:v>
                </c:pt>
              </c:numCache>
            </c:numRef>
          </c:val>
          <c:extLst xmlns:c16r2="http://schemas.microsoft.com/office/drawing/2015/06/chart">
            <c:ext xmlns:c16="http://schemas.microsoft.com/office/drawing/2014/chart" uri="{C3380CC4-5D6E-409C-BE32-E72D297353CC}">
              <c16:uniqueId val="{00000008-6874-49B5-926B-BB83A7D57D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6874-49B5-926B-BB83A7D57D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1496</c:v>
                </c:pt>
                <c:pt idx="3">
                  <c:v>1683</c:v>
                </c:pt>
                <c:pt idx="6">
                  <c:v>1781</c:v>
                </c:pt>
                <c:pt idx="9">
                  <c:v>2029</c:v>
                </c:pt>
                <c:pt idx="12">
                  <c:v>2312</c:v>
                </c:pt>
              </c:numCache>
            </c:numRef>
          </c:val>
          <c:extLst xmlns:c16r2="http://schemas.microsoft.com/office/drawing/2015/06/chart">
            <c:ext xmlns:c16="http://schemas.microsoft.com/office/drawing/2014/chart" uri="{C3380CC4-5D6E-409C-BE32-E72D297353CC}">
              <c16:uniqueId val="{0000000A-6874-49B5-926B-BB83A7D57D85}"/>
            </c:ext>
          </c:extLst>
        </c:ser>
        <c:dLbls>
          <c:showLegendKey val="0"/>
          <c:showVal val="0"/>
          <c:showCatName val="0"/>
          <c:showSerName val="0"/>
          <c:showPercent val="0"/>
          <c:showBubbleSize val="0"/>
        </c:dLbls>
        <c:gapWidth val="100"/>
        <c:overlap val="100"/>
        <c:axId val="476860808"/>
        <c:axId val="4768604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6874-49B5-926B-BB83A7D57D85}"/>
            </c:ext>
          </c:extLst>
        </c:ser>
        <c:dLbls>
          <c:showLegendKey val="0"/>
          <c:showVal val="0"/>
          <c:showCatName val="0"/>
          <c:showSerName val="0"/>
          <c:showPercent val="0"/>
          <c:showBubbleSize val="0"/>
        </c:dLbls>
        <c:marker val="1"/>
        <c:smooth val="0"/>
        <c:axId val="476860808"/>
        <c:axId val="476860416"/>
      </c:lineChart>
      <c:catAx>
        <c:axId val="476860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6860416"/>
        <c:crosses val="autoZero"/>
        <c:auto val="1"/>
        <c:lblAlgn val="ctr"/>
        <c:lblOffset val="100"/>
        <c:tickLblSkip val="1"/>
        <c:tickMarkSkip val="1"/>
        <c:noMultiLvlLbl val="0"/>
      </c:catAx>
      <c:valAx>
        <c:axId val="476860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860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811</c:v>
                </c:pt>
                <c:pt idx="1">
                  <c:v>812</c:v>
                </c:pt>
                <c:pt idx="2">
                  <c:v>814</c:v>
                </c:pt>
              </c:numCache>
            </c:numRef>
          </c:val>
          <c:extLst xmlns:c16r2="http://schemas.microsoft.com/office/drawing/2015/06/chart">
            <c:ext xmlns:c16="http://schemas.microsoft.com/office/drawing/2014/chart" uri="{C3380CC4-5D6E-409C-BE32-E72D297353CC}">
              <c16:uniqueId val="{00000000-77D0-47D3-821C-0634483D4E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1219</c:v>
                </c:pt>
                <c:pt idx="1">
                  <c:v>1409</c:v>
                </c:pt>
                <c:pt idx="2">
                  <c:v>1477</c:v>
                </c:pt>
              </c:numCache>
            </c:numRef>
          </c:val>
          <c:extLst xmlns:c16r2="http://schemas.microsoft.com/office/drawing/2015/06/chart">
            <c:ext xmlns:c16="http://schemas.microsoft.com/office/drawing/2014/chart" uri="{C3380CC4-5D6E-409C-BE32-E72D297353CC}">
              <c16:uniqueId val="{00000001-77D0-47D3-821C-0634483D4E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1749</c:v>
                </c:pt>
                <c:pt idx="1">
                  <c:v>1754</c:v>
                </c:pt>
                <c:pt idx="2">
                  <c:v>1794</c:v>
                </c:pt>
              </c:numCache>
            </c:numRef>
          </c:val>
          <c:extLst xmlns:c16r2="http://schemas.microsoft.com/office/drawing/2015/06/chart">
            <c:ext xmlns:c16="http://schemas.microsoft.com/office/drawing/2014/chart" uri="{C3380CC4-5D6E-409C-BE32-E72D297353CC}">
              <c16:uniqueId val="{00000002-77D0-47D3-821C-0634483D4EB9}"/>
            </c:ext>
          </c:extLst>
        </c:ser>
        <c:dLbls>
          <c:showLegendKey val="0"/>
          <c:showVal val="0"/>
          <c:showCatName val="0"/>
          <c:showSerName val="0"/>
          <c:showPercent val="0"/>
          <c:showBubbleSize val="0"/>
        </c:dLbls>
        <c:gapWidth val="120"/>
        <c:overlap val="100"/>
        <c:axId val="476862768"/>
        <c:axId val="476863160"/>
      </c:barChart>
      <c:catAx>
        <c:axId val="476862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6863160"/>
        <c:crosses val="autoZero"/>
        <c:auto val="1"/>
        <c:lblAlgn val="ctr"/>
        <c:lblOffset val="100"/>
        <c:tickLblSkip val="1"/>
        <c:tickMarkSkip val="1"/>
        <c:noMultiLvlLbl val="0"/>
      </c:catAx>
      <c:valAx>
        <c:axId val="4768631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6862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F08-4016-BB00-DF3EFEA5AD58}"/>
                </c:ext>
                <c:ext xmlns:c15="http://schemas.microsoft.com/office/drawing/2012/chart" uri="{CE6537A1-D6FC-4f65-9D91-7224C49458BB}">
                  <c15:dlblFieldTable>
                    <c15:dlblFTEntry>
                      <c15:txfldGUID>{71A28531-2E11-4A0B-BDCF-0AB085717370}</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F08-4016-BB00-DF3EFEA5AD58}"/>
                </c:ext>
                <c:ext xmlns:c15="http://schemas.microsoft.com/office/drawing/2012/chart" uri="{CE6537A1-D6FC-4f65-9D91-7224C49458BB}">
                  <c15:dlblFieldTable>
                    <c15:dlblFTEntry>
                      <c15:txfldGUID>{82695422-32B9-40EA-BCF1-36DDE1825C17}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F08-4016-BB00-DF3EFEA5AD58}"/>
                </c:ext>
                <c:ext xmlns:c15="http://schemas.microsoft.com/office/drawing/2012/chart" uri="{CE6537A1-D6FC-4f65-9D91-7224C49458BB}">
                  <c15:dlblFieldTable>
                    <c15:dlblFTEntry>
                      <c15:txfldGUID>{DFB00F5A-89F7-4657-9CB5-87023582D7A2}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F08-4016-BB00-DF3EFEA5AD58}"/>
                </c:ext>
                <c:ext xmlns:c15="http://schemas.microsoft.com/office/drawing/2012/chart" uri="{CE6537A1-D6FC-4f65-9D91-7224C49458BB}">
                  <c15:dlblFieldTable>
                    <c15:dlblFTEntry>
                      <c15:txfldGUID>{67BA3F66-4B7C-4F61-80C1-507369CE0CFC}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F08-4016-BB00-DF3EFEA5AD58}"/>
                </c:ext>
                <c:ext xmlns:c15="http://schemas.microsoft.com/office/drawing/2012/chart" uri="{CE6537A1-D6FC-4f65-9D91-7224C49458BB}">
                  <c15:dlblFieldTable>
                    <c15:dlblFTEntry>
                      <c15:txfldGUID>{2B17FFC1-872C-4BC3-AEC5-EFAED2EE26B3}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F08-4016-BB00-DF3EFEA5AD58}"/>
                </c:ext>
                <c:ext xmlns:c15="http://schemas.microsoft.com/office/drawing/2012/chart" uri="{CE6537A1-D6FC-4f65-9D91-7224C49458BB}">
                  <c15:dlblFieldTable>
                    <c15:dlblFTEntry>
                      <c15:txfldGUID>{873D56CC-2C5C-417A-8731-A308D28D334F}</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F08-4016-BB00-DF3EFEA5AD58}"/>
                </c:ext>
                <c:ext xmlns:c15="http://schemas.microsoft.com/office/drawing/2012/chart" uri="{CE6537A1-D6FC-4f65-9D91-7224C49458BB}">
                  <c15:dlblFieldTable>
                    <c15:dlblFTEntry>
                      <c15:txfldGUID>{F3559B3C-AA84-43E9-AB17-477F7B45F6CD}</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F08-4016-BB00-DF3EFEA5AD58}"/>
                </c:ext>
                <c:ext xmlns:c15="http://schemas.microsoft.com/office/drawing/2012/chart" uri="{CE6537A1-D6FC-4f65-9D91-7224C49458BB}">
                  <c15:dlblFieldTable>
                    <c15:dlblFTEntry>
                      <c15:txfldGUID>{AD05D236-3918-4663-BDE7-D2B0AE790154}</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F08-4016-BB00-DF3EFEA5AD58}"/>
                </c:ext>
                <c:ext xmlns:c15="http://schemas.microsoft.com/office/drawing/2012/chart" uri="{CE6537A1-D6FC-4f65-9D91-7224C49458BB}">
                  <c15:dlblFieldTable>
                    <c15:dlblFTEntry>
                      <c15:txfldGUID>{D8A63AB1-2B0E-472E-B857-B60959A3D4F8}</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51.8</c:v>
                </c:pt>
                <c:pt idx="24">
                  <c:v>53.5</c:v>
                </c:pt>
                <c:pt idx="32">
                  <c:v>53.6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AF08-4016-BB00-DF3EFEA5AD5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F08-4016-BB00-DF3EFEA5AD58}"/>
                </c:ext>
                <c:ext xmlns:c15="http://schemas.microsoft.com/office/drawing/2012/chart" uri="{CE6537A1-D6FC-4f65-9D91-7224C49458BB}">
                  <c15:dlblFieldTable>
                    <c15:dlblFTEntry>
                      <c15:txfldGUID>{03150F2B-6D16-41D7-8A51-6DFA0A52976D}</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F08-4016-BB00-DF3EFEA5AD58}"/>
                </c:ext>
                <c:ext xmlns:c15="http://schemas.microsoft.com/office/drawing/2012/chart" uri="{CE6537A1-D6FC-4f65-9D91-7224C49458BB}">
                  <c15:dlblFieldTable>
                    <c15:dlblFTEntry>
                      <c15:txfldGUID>{AB5B9E62-D799-4DCA-8423-A1B7AA8E40B1}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F08-4016-BB00-DF3EFEA5AD58}"/>
                </c:ext>
                <c:ext xmlns:c15="http://schemas.microsoft.com/office/drawing/2012/chart" uri="{CE6537A1-D6FC-4f65-9D91-7224C49458BB}">
                  <c15:dlblFieldTable>
                    <c15:dlblFTEntry>
                      <c15:txfldGUID>{7303794F-85C8-4481-B0CA-C1E3453392D7}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F08-4016-BB00-DF3EFEA5AD58}"/>
                </c:ext>
                <c:ext xmlns:c15="http://schemas.microsoft.com/office/drawing/2012/chart" uri="{CE6537A1-D6FC-4f65-9D91-7224C49458BB}">
                  <c15:dlblFieldTable>
                    <c15:dlblFTEntry>
                      <c15:txfldGUID>{577B84A5-5D05-440B-ADAA-4261D069CF04}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F08-4016-BB00-DF3EFEA5AD58}"/>
                </c:ext>
                <c:ext xmlns:c15="http://schemas.microsoft.com/office/drawing/2012/chart" uri="{CE6537A1-D6FC-4f65-9D91-7224C49458BB}">
                  <c15:dlblFieldTable>
                    <c15:dlblFTEntry>
                      <c15:txfldGUID>{ED0D1DB2-213E-409E-8DBC-DDF116A12676}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F08-4016-BB00-DF3EFEA5AD58}"/>
                </c:ext>
                <c:ext xmlns:c15="http://schemas.microsoft.com/office/drawing/2012/chart" uri="{CE6537A1-D6FC-4f65-9D91-7224C49458BB}">
                  <c15:dlblFieldTable>
                    <c15:dlblFTEntry>
                      <c15:txfldGUID>{9149C5B9-87FD-4A94-A3E8-6342172947A7}</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F08-4016-BB00-DF3EFEA5AD58}"/>
                </c:ext>
                <c:ext xmlns:c15="http://schemas.microsoft.com/office/drawing/2012/chart" uri="{CE6537A1-D6FC-4f65-9D91-7224C49458BB}">
                  <c15:layout/>
                  <c15:dlblFieldTable>
                    <c15:dlblFTEntry>
                      <c15:txfldGUID>{218D3325-7CAA-4F6F-85CD-4932DDF98BC0}</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F08-4016-BB00-DF3EFEA5AD58}"/>
                </c:ext>
                <c:ext xmlns:c15="http://schemas.microsoft.com/office/drawing/2012/chart" uri="{CE6537A1-D6FC-4f65-9D91-7224C49458BB}">
                  <c15:layout/>
                  <c15:dlblFieldTable>
                    <c15:dlblFTEntry>
                      <c15:txfldGUID>{C363302F-1C31-44F3-8EB2-8A8199116002}</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F08-4016-BB00-DF3EFEA5AD58}"/>
                </c:ext>
                <c:ext xmlns:c15="http://schemas.microsoft.com/office/drawing/2012/chart" uri="{CE6537A1-D6FC-4f65-9D91-7224C49458BB}">
                  <c15:layout/>
                  <c15:dlblFieldTable>
                    <c15:dlblFTEntry>
                      <c15:txfldGUID>{B41632C2-B52E-41C4-A3E9-1F441DFFA03A}</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57.1</c:v>
                </c:pt>
                <c:pt idx="24">
                  <c:v>57.9</c:v>
                </c:pt>
                <c:pt idx="32">
                  <c:v>58.3</c:v>
                </c:pt>
              </c:numCache>
            </c:numRef>
          </c:xVal>
          <c:yVal>
            <c:numRef>
              <c:f>公会計指標分析・財政指標組合せ分析表!$BP$55:$DC$55</c:f>
              <c:numCache>
                <c:formatCode>#,##0.0;"▲ "#,##0.0</c:formatCode>
                <c:ptCount val="40"/>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AF08-4016-BB00-DF3EFEA5AD58}"/>
            </c:ext>
          </c:extLst>
        </c:ser>
        <c:dLbls>
          <c:showLegendKey val="0"/>
          <c:showVal val="1"/>
          <c:showCatName val="0"/>
          <c:showSerName val="0"/>
          <c:showPercent val="0"/>
          <c:showBubbleSize val="0"/>
        </c:dLbls>
        <c:axId val="326776904"/>
        <c:axId val="477762576"/>
      </c:scatterChart>
      <c:valAx>
        <c:axId val="326776904"/>
        <c:scaling>
          <c:orientation val="minMax"/>
          <c:max val="58.4"/>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7762576"/>
        <c:crosses val="autoZero"/>
        <c:crossBetween val="midCat"/>
      </c:valAx>
      <c:valAx>
        <c:axId val="47776257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267769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86B-43F4-A57A-7E0A3C2F5297}"/>
                </c:ext>
                <c:ext xmlns:c15="http://schemas.microsoft.com/office/drawing/2012/chart" uri="{CE6537A1-D6FC-4f65-9D91-7224C49458BB}">
                  <c15:dlblFieldTable>
                    <c15:dlblFTEntry>
                      <c15:txfldGUID>{15796C59-7B24-4B3D-878B-24070D74A146}</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86B-43F4-A57A-7E0A3C2F5297}"/>
                </c:ext>
                <c:ext xmlns:c15="http://schemas.microsoft.com/office/drawing/2012/chart" uri="{CE6537A1-D6FC-4f65-9D91-7224C49458BB}">
                  <c15:dlblFieldTable>
                    <c15:dlblFTEntry>
                      <c15:txfldGUID>{75B863A0-66AA-459D-B195-0B92C7D3D90D}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86B-43F4-A57A-7E0A3C2F5297}"/>
                </c:ext>
                <c:ext xmlns:c15="http://schemas.microsoft.com/office/drawing/2012/chart" uri="{CE6537A1-D6FC-4f65-9D91-7224C49458BB}">
                  <c15:dlblFieldTable>
                    <c15:dlblFTEntry>
                      <c15:txfldGUID>{ADF84A95-8DA9-4CDD-AD6E-5345141865C1}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86B-43F4-A57A-7E0A3C2F5297}"/>
                </c:ext>
                <c:ext xmlns:c15="http://schemas.microsoft.com/office/drawing/2012/chart" uri="{CE6537A1-D6FC-4f65-9D91-7224C49458BB}">
                  <c15:dlblFieldTable>
                    <c15:dlblFTEntry>
                      <c15:txfldGUID>{8682BB02-4932-4809-9C61-F5911546FD4E}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86B-43F4-A57A-7E0A3C2F5297}"/>
                </c:ext>
                <c:ext xmlns:c15="http://schemas.microsoft.com/office/drawing/2012/chart" uri="{CE6537A1-D6FC-4f65-9D91-7224C49458BB}">
                  <c15:dlblFieldTable>
                    <c15:dlblFTEntry>
                      <c15:txfldGUID>{3CACC4BE-4203-4BC5-B77A-E2ECC1CC4F02}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86B-43F4-A57A-7E0A3C2F5297}"/>
                </c:ext>
                <c:ext xmlns:c15="http://schemas.microsoft.com/office/drawing/2012/chart" uri="{CE6537A1-D6FC-4f65-9D91-7224C49458BB}">
                  <c15:dlblFieldTable>
                    <c15:dlblFTEntry>
                      <c15:txfldGUID>{2941EE52-6C68-4DFA-A3D1-2177FD432152}</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86B-43F4-A57A-7E0A3C2F5297}"/>
                </c:ext>
                <c:ext xmlns:c15="http://schemas.microsoft.com/office/drawing/2012/chart" uri="{CE6537A1-D6FC-4f65-9D91-7224C49458BB}">
                  <c15:dlblFieldTable>
                    <c15:dlblFTEntry>
                      <c15:txfldGUID>{B655A395-F0F6-49FB-939A-47C3536F0A5F}</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86B-43F4-A57A-7E0A3C2F5297}"/>
                </c:ext>
                <c:ext xmlns:c15="http://schemas.microsoft.com/office/drawing/2012/chart" uri="{CE6537A1-D6FC-4f65-9D91-7224C49458BB}">
                  <c15:dlblFieldTable>
                    <c15:dlblFTEntry>
                      <c15:txfldGUID>{A08DF8B1-E6BB-4FA0-AC15-D5D50A65256B}</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86B-43F4-A57A-7E0A3C2F5297}"/>
                </c:ext>
                <c:ext xmlns:c15="http://schemas.microsoft.com/office/drawing/2012/chart" uri="{CE6537A1-D6FC-4f65-9D91-7224C49458BB}">
                  <c15:dlblFieldTable>
                    <c15:dlblFTEntry>
                      <c15:txfldGUID>{9E758E23-AF0A-477E-B5D3-D80716AA6ABE}</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c:v>
                </c:pt>
                <c:pt idx="8">
                  <c:v>-0.8</c:v>
                </c:pt>
                <c:pt idx="16">
                  <c:v>-2.2999999999999998</c:v>
                </c:pt>
                <c:pt idx="24">
                  <c:v>-3.3</c:v>
                </c:pt>
                <c:pt idx="32">
                  <c:v>-4.4000000000000004</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486B-43F4-A57A-7E0A3C2F529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86B-43F4-A57A-7E0A3C2F5297}"/>
                </c:ext>
                <c:ext xmlns:c15="http://schemas.microsoft.com/office/drawing/2012/chart" uri="{CE6537A1-D6FC-4f65-9D91-7224C49458BB}">
                  <c15:layout/>
                  <c15:dlblFieldTable>
                    <c15:dlblFTEntry>
                      <c15:txfldGUID>{E5125686-0948-4C9D-A193-5C74C73502D4}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86B-43F4-A57A-7E0A3C2F5297}"/>
                </c:ext>
                <c:ext xmlns:c15="http://schemas.microsoft.com/office/drawing/2012/chart" uri="{CE6537A1-D6FC-4f65-9D91-7224C49458BB}">
                  <c15:dlblFieldTable>
                    <c15:dlblFTEntry>
                      <c15:txfldGUID>{5BF499B2-01F6-45A7-982E-4655077DDB9C}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86B-43F4-A57A-7E0A3C2F5297}"/>
                </c:ext>
                <c:ext xmlns:c15="http://schemas.microsoft.com/office/drawing/2012/chart" uri="{CE6537A1-D6FC-4f65-9D91-7224C49458BB}">
                  <c15:dlblFieldTable>
                    <c15:dlblFTEntry>
                      <c15:txfldGUID>{D51EC288-EAFF-4917-B05A-FBA699B90152}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86B-43F4-A57A-7E0A3C2F5297}"/>
                </c:ext>
                <c:ext xmlns:c15="http://schemas.microsoft.com/office/drawing/2012/chart" uri="{CE6537A1-D6FC-4f65-9D91-7224C49458BB}">
                  <c15:dlblFieldTable>
                    <c15:dlblFTEntry>
                      <c15:txfldGUID>{6807CDE7-6C05-417E-8884-581A7F5F4B41}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86B-43F4-A57A-7E0A3C2F5297}"/>
                </c:ext>
                <c:ext xmlns:c15="http://schemas.microsoft.com/office/drawing/2012/chart" uri="{CE6537A1-D6FC-4f65-9D91-7224C49458BB}">
                  <c15:dlblFieldTable>
                    <c15:dlblFTEntry>
                      <c15:txfldGUID>{9691FB18-0527-43F1-A36A-27236AD068D1}</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86B-43F4-A57A-7E0A3C2F5297}"/>
                </c:ext>
                <c:ext xmlns:c15="http://schemas.microsoft.com/office/drawing/2012/chart" uri="{CE6537A1-D6FC-4f65-9D91-7224C49458BB}">
                  <c15:layout/>
                  <c15:dlblFieldTable>
                    <c15:dlblFTEntry>
                      <c15:txfldGUID>{0369C6E4-92A9-4392-B554-E81D15BDDC1D}</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86B-43F4-A57A-7E0A3C2F5297}"/>
                </c:ext>
                <c:ext xmlns:c15="http://schemas.microsoft.com/office/drawing/2012/chart" uri="{CE6537A1-D6FC-4f65-9D91-7224C49458BB}">
                  <c15:layout/>
                  <c15:dlblFieldTable>
                    <c15:dlblFTEntry>
                      <c15:txfldGUID>{096C632C-BB97-4376-B40E-77A2D4584ECD}</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86B-43F4-A57A-7E0A3C2F5297}"/>
                </c:ext>
                <c:ext xmlns:c15="http://schemas.microsoft.com/office/drawing/2012/chart" uri="{CE6537A1-D6FC-4f65-9D91-7224C49458BB}">
                  <c15:layout/>
                  <c15:dlblFieldTable>
                    <c15:dlblFTEntry>
                      <c15:txfldGUID>{4708E4AD-D050-449B-A930-7497A2543414}</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86B-43F4-A57A-7E0A3C2F5297}"/>
                </c:ext>
                <c:ext xmlns:c15="http://schemas.microsoft.com/office/drawing/2012/chart" uri="{CE6537A1-D6FC-4f65-9D91-7224C49458BB}">
                  <c15:layout/>
                  <c15:dlblFieldTable>
                    <c15:dlblFTEntry>
                      <c15:txfldGUID>{5A2AD206-817E-486D-9335-FDC3742208D1}</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7.7</c:v>
                </c:pt>
                <c:pt idx="16">
                  <c:v>6.4</c:v>
                </c:pt>
                <c:pt idx="24">
                  <c:v>6.9</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486B-43F4-A57A-7E0A3C2F5297}"/>
            </c:ext>
          </c:extLst>
        </c:ser>
        <c:dLbls>
          <c:showLegendKey val="0"/>
          <c:showVal val="1"/>
          <c:showCatName val="0"/>
          <c:showSerName val="0"/>
          <c:showPercent val="0"/>
          <c:showBubbleSize val="0"/>
        </c:dLbls>
        <c:axId val="477763360"/>
        <c:axId val="477763752"/>
      </c:scatterChart>
      <c:valAx>
        <c:axId val="477763360"/>
        <c:scaling>
          <c:orientation val="minMax"/>
          <c:max val="8.799999999999998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7763752"/>
        <c:crosses val="autoZero"/>
        <c:crossBetween val="midCat"/>
      </c:valAx>
      <c:valAx>
        <c:axId val="47776375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776336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過去からの起債抑制策、投資事業の財源とした既発債の償還終了、繰上償還により、良好な水準を維持できている。公営住宅建替事業を開始しているので、新規発行の抑制(緊急度・住民ニーズを的確に把握した事業の選択)及び借入金の適正管理を行い、急激な数値上昇を抑えるよう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充当可能財源等が将来負担額を上回っているため、将来負担比率は発生していない。この要因としては、繰上償還による地方債現在高の減、減債基金等の積立による充当可能財源の増である。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福岡県赤村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公営住宅建設事業における公債費の増大を抑えるために、繰上償還を実施しており、その財源として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減債基金を６５百万円を任意積立て、将来の庁舎等の建替えに備え庁舎等整備基金を２５百万円任意積立て、また</a:t>
          </a:r>
          <a:r>
            <a:rPr kumimoji="1" lang="ja-JP" altLang="ja-JP" sz="1300">
              <a:solidFill>
                <a:schemeClr val="dk1"/>
              </a:solidFill>
              <a:effectLst/>
              <a:latin typeface="+mn-lt"/>
              <a:ea typeface="+mn-ea"/>
              <a:cs typeface="+mn-cs"/>
            </a:rPr>
            <a:t>ふるさと納税における寄附</a:t>
          </a:r>
          <a:r>
            <a:rPr kumimoji="1" lang="ja-JP" altLang="en-US" sz="1300">
              <a:solidFill>
                <a:schemeClr val="dk1"/>
              </a:solidFill>
              <a:effectLst/>
              <a:latin typeface="+mn-lt"/>
              <a:ea typeface="+mn-ea"/>
              <a:cs typeface="+mn-cs"/>
            </a:rPr>
            <a:t>に伴い</a:t>
          </a:r>
          <a:r>
            <a:rPr kumimoji="1" lang="ja-JP" altLang="ja-JP" sz="1300">
              <a:solidFill>
                <a:schemeClr val="dk1"/>
              </a:solidFill>
              <a:effectLst/>
              <a:latin typeface="+mn-lt"/>
              <a:ea typeface="+mn-ea"/>
              <a:cs typeface="+mn-cs"/>
            </a:rPr>
            <a:t>ふるさと納税寄附金基金を１１百万円積立てた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等により１億９百万円の増となった。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基金については、計画的に任意積立てを実施するため増加の予定、また、ふるさと納税寄附金基金については、今後の政策により増減していく見込み。その他の特定目的基金については、減少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・ふるさとづくり基金：地域づくり事業、源じいの森等整備事業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・土地開発基金：公用等土地取得等事業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・庁舎等整備基金：庁舎等整備事業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・地域振興基金：地域福祉事業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・農山村ふるさと事業基金：農山村地域農林振興事業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・中山間ふるさと・水と土保全基金：集落共同活動強化支援事業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・育英基金：育英資金貸与事業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・自然環境保護対策事業基金：環境保護対策事業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・地域雇用創出推進事業基金：農山村地域における雇用創出推進事業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・防災基盤整備事業基金：防災基盤整備事業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・ふるさと納税寄附金基金：</a:t>
          </a:r>
          <a:r>
            <a:rPr lang="ja-JP" altLang="en-US" sz="1300">
              <a:effectLst/>
            </a:rPr>
            <a:t>赤村を応援するために寄せられた寄附金をそれぞれの寄附者の思いを実現するための事業</a:t>
          </a:r>
          <a:endParaRPr lang="en-US"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将来の庁舎等の建替えに備え庁舎等整備基金を２５百万円積立て</a:t>
          </a:r>
          <a:r>
            <a:rPr kumimoji="1" lang="ja-JP" altLang="en-US" sz="1300">
              <a:solidFill>
                <a:schemeClr val="dk1"/>
              </a:solidFill>
              <a:effectLst/>
              <a:latin typeface="+mn-lt"/>
              <a:ea typeface="+mn-ea"/>
              <a:cs typeface="+mn-cs"/>
            </a:rPr>
            <a:t>、また、ふるさと納税寄附金おけるふるさと納税寄附金基金を１１百万円積立て</a:t>
          </a:r>
          <a:r>
            <a:rPr kumimoji="1" lang="ja-JP" altLang="ja-JP" sz="1300">
              <a:solidFill>
                <a:schemeClr val="dk1"/>
              </a:solidFill>
              <a:effectLst/>
              <a:latin typeface="+mn-lt"/>
              <a:ea typeface="+mn-ea"/>
              <a:cs typeface="+mn-cs"/>
            </a:rPr>
            <a:t>た等により</a:t>
          </a:r>
          <a:r>
            <a:rPr kumimoji="1" lang="ja-JP" altLang="en-US" sz="1300">
              <a:solidFill>
                <a:schemeClr val="dk1"/>
              </a:solidFill>
              <a:effectLst/>
              <a:latin typeface="+mn-lt"/>
              <a:ea typeface="+mn-ea"/>
              <a:cs typeface="+mn-cs"/>
            </a:rPr>
            <a:t>４０</a:t>
          </a:r>
          <a:r>
            <a:rPr kumimoji="1" lang="ja-JP" altLang="ja-JP" sz="1300">
              <a:solidFill>
                <a:schemeClr val="dk1"/>
              </a:solidFill>
              <a:effectLst/>
              <a:latin typeface="+mn-lt"/>
              <a:ea typeface="+mn-ea"/>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庁舎等整備基金については、計画的に任意積立てを実施するため増加</a:t>
          </a:r>
          <a:r>
            <a:rPr kumimoji="1" lang="ja-JP" altLang="en-US" sz="1300">
              <a:solidFill>
                <a:schemeClr val="dk1"/>
              </a:solidFill>
              <a:effectLst/>
              <a:latin typeface="+mn-lt"/>
              <a:ea typeface="+mn-ea"/>
              <a:cs typeface="+mn-cs"/>
            </a:rPr>
            <a:t>し、また、ふるさと納税寄附金基金についても増加の見込み、しかしながら、その他の特定目的基金については、減少見込み。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基金積立てにおける利子運用益で２百万円の増となった。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税収如何にかかわらず、行革、経費節減等により捻出した額を不測の事態に備え積立てを実施しており、今後は利子運用益のみ増加見込み。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建設事業における公債費の増大を抑えるために、繰上償還を実施しており、その財源として、また、過疎対策事業債の据置期間終了に伴う償還元金の支払いに備え積立てを実施した等により６８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計画的に繰上償還を実施しており、中長期的には減少していく見込み。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3,235
3,230
31.98
3,017,873
2,951,411
39,195
1,412,096
2,311,788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前年度と比較して、０</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１ポイント増加している。現在、公営住宅については、村営住宅長寿命化計画に基づいて、建替事業を実施しているため、減価償却率が微増となっている。</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157903</xdr:rowOff>
    </xdr:from>
    <xdr:to>
      <xdr:col>23</xdr:col>
      <xdr:colOff>85090</xdr:colOff>
      <xdr:row>34</xdr:row>
      <xdr:rowOff>36195</xdr:rowOff>
    </xdr:to>
    <xdr:cxnSp macro="">
      <xdr:nvCxnSpPr>
        <xdr:cNvPr id="72" name="直線コネクタ 71"/>
        <xdr:cNvCxnSpPr/>
      </xdr:nvCxnSpPr>
      <xdr:spPr>
        <a:xfrm flipV="1">
          <a:off x="4760595" y="4444153"/>
          <a:ext cx="1270" cy="142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73" name="有形固定資産減価償却率最小値テキスト"/>
        <xdr:cNvSpPr txBox="1"/>
      </xdr:nvSpPr>
      <xdr:spPr>
        <a:xfrm>
          <a:off x="4813300" y="586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4" name="直線コネクタ 73"/>
        <xdr:cNvCxnSpPr/>
      </xdr:nvCxnSpPr>
      <xdr:spPr>
        <a:xfrm>
          <a:off x="4673600" y="586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104580</xdr:rowOff>
    </xdr:from>
    <xdr:ext cx="405111" cy="259045"/>
    <xdr:sp macro="" textlink="">
      <xdr:nvSpPr>
        <xdr:cNvPr id="75" name="有形固定資産減価償却率最大値テキスト"/>
        <xdr:cNvSpPr txBox="1"/>
      </xdr:nvSpPr>
      <xdr:spPr>
        <a:xfrm>
          <a:off x="4813300" y="4219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157903</xdr:rowOff>
    </xdr:from>
    <xdr:to>
      <xdr:col>23</xdr:col>
      <xdr:colOff>174625</xdr:colOff>
      <xdr:row>25</xdr:row>
      <xdr:rowOff>157903</xdr:rowOff>
    </xdr:to>
    <xdr:cxnSp macro="">
      <xdr:nvCxnSpPr>
        <xdr:cNvPr id="76" name="直線コネクタ 75"/>
        <xdr:cNvCxnSpPr/>
      </xdr:nvCxnSpPr>
      <xdr:spPr>
        <a:xfrm>
          <a:off x="4673600" y="4444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150724</xdr:rowOff>
    </xdr:from>
    <xdr:ext cx="405111" cy="259045"/>
    <xdr:sp macro="" textlink="">
      <xdr:nvSpPr>
        <xdr:cNvPr id="77" name="有形固定資産減価償却率平均値テキスト"/>
        <xdr:cNvSpPr txBox="1"/>
      </xdr:nvSpPr>
      <xdr:spPr>
        <a:xfrm>
          <a:off x="4813300" y="51227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8" name="フローチャート: 判断 77"/>
        <xdr:cNvSpPr/>
      </xdr:nvSpPr>
      <xdr:spPr>
        <a:xfrm>
          <a:off x="4711700" y="527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9" name="フローチャート: 判断 78"/>
        <xdr:cNvSpPr/>
      </xdr:nvSpPr>
      <xdr:spPr>
        <a:xfrm>
          <a:off x="4000500" y="528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80" name="フローチャート: 判断 79"/>
        <xdr:cNvSpPr/>
      </xdr:nvSpPr>
      <xdr:spPr>
        <a:xfrm>
          <a:off x="3238500" y="531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125518</xdr:rowOff>
    </xdr:from>
    <xdr:to>
      <xdr:col>23</xdr:col>
      <xdr:colOff>136525</xdr:colOff>
      <xdr:row>32</xdr:row>
      <xdr:rowOff>55668</xdr:rowOff>
    </xdr:to>
    <xdr:sp macro="" textlink="">
      <xdr:nvSpPr>
        <xdr:cNvPr id="86" name="楕円 85"/>
        <xdr:cNvSpPr/>
      </xdr:nvSpPr>
      <xdr:spPr>
        <a:xfrm>
          <a:off x="4711700" y="544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103945</xdr:rowOff>
    </xdr:from>
    <xdr:ext cx="405111" cy="259045"/>
    <xdr:sp macro="" textlink="">
      <xdr:nvSpPr>
        <xdr:cNvPr id="87" name="有形固定資産減価償却率該当値テキスト"/>
        <xdr:cNvSpPr txBox="1"/>
      </xdr:nvSpPr>
      <xdr:spPr>
        <a:xfrm>
          <a:off x="4813300" y="5418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129117</xdr:rowOff>
    </xdr:from>
    <xdr:to>
      <xdr:col>19</xdr:col>
      <xdr:colOff>187325</xdr:colOff>
      <xdr:row>32</xdr:row>
      <xdr:rowOff>59267</xdr:rowOff>
    </xdr:to>
    <xdr:sp macro="" textlink="">
      <xdr:nvSpPr>
        <xdr:cNvPr id="88" name="楕円 87"/>
        <xdr:cNvSpPr/>
      </xdr:nvSpPr>
      <xdr:spPr>
        <a:xfrm>
          <a:off x="4000500" y="544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4868</xdr:rowOff>
    </xdr:from>
    <xdr:to>
      <xdr:col>23</xdr:col>
      <xdr:colOff>85725</xdr:colOff>
      <xdr:row>32</xdr:row>
      <xdr:rowOff>8467</xdr:rowOff>
    </xdr:to>
    <xdr:cxnSp macro="">
      <xdr:nvCxnSpPr>
        <xdr:cNvPr id="89" name="直線コネクタ 88"/>
        <xdr:cNvCxnSpPr/>
      </xdr:nvCxnSpPr>
      <xdr:spPr>
        <a:xfrm flipV="1">
          <a:off x="4051300" y="5491268"/>
          <a:ext cx="7112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18838</xdr:rowOff>
    </xdr:from>
    <xdr:to>
      <xdr:col>15</xdr:col>
      <xdr:colOff>187325</xdr:colOff>
      <xdr:row>32</xdr:row>
      <xdr:rowOff>120438</xdr:rowOff>
    </xdr:to>
    <xdr:sp macro="" textlink="">
      <xdr:nvSpPr>
        <xdr:cNvPr id="90" name="楕円 89"/>
        <xdr:cNvSpPr/>
      </xdr:nvSpPr>
      <xdr:spPr>
        <a:xfrm>
          <a:off x="3238500" y="550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8467</xdr:rowOff>
    </xdr:from>
    <xdr:to>
      <xdr:col>19</xdr:col>
      <xdr:colOff>136525</xdr:colOff>
      <xdr:row>32</xdr:row>
      <xdr:rowOff>69638</xdr:rowOff>
    </xdr:to>
    <xdr:cxnSp macro="">
      <xdr:nvCxnSpPr>
        <xdr:cNvPr id="91" name="直線コネクタ 90"/>
        <xdr:cNvCxnSpPr/>
      </xdr:nvCxnSpPr>
      <xdr:spPr>
        <a:xfrm flipV="1">
          <a:off x="3289300" y="5494867"/>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92" name="n_1aveValue有形固定資産減価償却率"/>
        <xdr:cNvSpPr txBox="1"/>
      </xdr:nvSpPr>
      <xdr:spPr>
        <a:xfrm>
          <a:off x="3836044" y="506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117704</xdr:rowOff>
    </xdr:from>
    <xdr:ext cx="405111" cy="259045"/>
    <xdr:sp macro="" textlink="">
      <xdr:nvSpPr>
        <xdr:cNvPr id="93" name="n_2aveValue有形固定資産減価償却率"/>
        <xdr:cNvSpPr txBox="1"/>
      </xdr:nvSpPr>
      <xdr:spPr>
        <a:xfrm>
          <a:off x="3086744" y="50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50394</xdr:rowOff>
    </xdr:from>
    <xdr:ext cx="405111" cy="259045"/>
    <xdr:sp macro="" textlink="">
      <xdr:nvSpPr>
        <xdr:cNvPr id="94" name="n_1mainValue有形固定資産減価償却率"/>
        <xdr:cNvSpPr txBox="1"/>
      </xdr:nvSpPr>
      <xdr:spPr>
        <a:xfrm>
          <a:off x="3836044" y="5536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111565</xdr:rowOff>
    </xdr:from>
    <xdr:ext cx="405111" cy="259045"/>
    <xdr:sp macro="" textlink="">
      <xdr:nvSpPr>
        <xdr:cNvPr id="95" name="n_2mainValue有形固定資産減価償却率"/>
        <xdr:cNvSpPr txBox="1"/>
      </xdr:nvSpPr>
      <xdr:spPr>
        <a:xfrm>
          <a:off x="3086744" y="5597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7" name="正方形/長方形 96"/>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98" name="正方形/長方形 97"/>
        <xdr:cNvSpPr/>
      </xdr:nvSpPr>
      <xdr:spPr>
        <a:xfrm>
          <a:off x="14045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2" name="テキスト ボックス 111"/>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4" name="テキスト ボックス 113"/>
        <xdr:cNvSpPr txBox="1"/>
      </xdr:nvSpPr>
      <xdr:spPr>
        <a:xfrm>
          <a:off x="109314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6" name="テキスト ボックス 115"/>
        <xdr:cNvSpPr txBox="1"/>
      </xdr:nvSpPr>
      <xdr:spPr>
        <a:xfrm>
          <a:off x="109314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8" name="テキスト ボックス 117"/>
        <xdr:cNvSpPr txBox="1"/>
      </xdr:nvSpPr>
      <xdr:spPr>
        <a:xfrm>
          <a:off x="10931403" y="501296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20" name="テキスト ボックス 119"/>
        <xdr:cNvSpPr txBox="1"/>
      </xdr:nvSpPr>
      <xdr:spPr>
        <a:xfrm>
          <a:off x="10931403" y="470453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2" name="テキスト ボックス 121"/>
        <xdr:cNvSpPr txBox="1"/>
      </xdr:nvSpPr>
      <xdr:spPr>
        <a:xfrm>
          <a:off x="10880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4" name="テキスト ボックス 123"/>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124732</xdr:rowOff>
    </xdr:from>
    <xdr:to>
      <xdr:col>76</xdr:col>
      <xdr:colOff>21589</xdr:colOff>
      <xdr:row>35</xdr:row>
      <xdr:rowOff>31297</xdr:rowOff>
    </xdr:to>
    <xdr:cxnSp macro="">
      <xdr:nvCxnSpPr>
        <xdr:cNvPr id="126" name="直線コネクタ 125"/>
        <xdr:cNvCxnSpPr/>
      </xdr:nvCxnSpPr>
      <xdr:spPr>
        <a:xfrm flipV="1">
          <a:off x="14793595" y="4582432"/>
          <a:ext cx="1269" cy="144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7" name="債務償還可能年数最小値テキスト"/>
        <xdr:cNvSpPr txBox="1"/>
      </xdr:nvSpPr>
      <xdr:spPr>
        <a:xfrm>
          <a:off x="14846300"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8" name="直線コネクタ 127"/>
        <xdr:cNvCxnSpPr/>
      </xdr:nvCxnSpPr>
      <xdr:spPr>
        <a:xfrm>
          <a:off x="14706600" y="603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71409</xdr:rowOff>
    </xdr:from>
    <xdr:ext cx="340478" cy="259045"/>
    <xdr:sp macro="" textlink="">
      <xdr:nvSpPr>
        <xdr:cNvPr id="129" name="債務償還可能年数最大値テキスト"/>
        <xdr:cNvSpPr txBox="1"/>
      </xdr:nvSpPr>
      <xdr:spPr>
        <a:xfrm>
          <a:off x="14846300" y="43576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124732</xdr:rowOff>
    </xdr:from>
    <xdr:to>
      <xdr:col>76</xdr:col>
      <xdr:colOff>111125</xdr:colOff>
      <xdr:row>26</xdr:row>
      <xdr:rowOff>124732</xdr:rowOff>
    </xdr:to>
    <xdr:cxnSp macro="">
      <xdr:nvCxnSpPr>
        <xdr:cNvPr id="130" name="直線コネクタ 129"/>
        <xdr:cNvCxnSpPr/>
      </xdr:nvCxnSpPr>
      <xdr:spPr>
        <a:xfrm>
          <a:off x="14706600" y="458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56895</xdr:rowOff>
    </xdr:from>
    <xdr:ext cx="340478" cy="259045"/>
    <xdr:sp macro="" textlink="">
      <xdr:nvSpPr>
        <xdr:cNvPr id="131" name="債務償還可能年数平均値テキスト"/>
        <xdr:cNvSpPr txBox="1"/>
      </xdr:nvSpPr>
      <xdr:spPr>
        <a:xfrm>
          <a:off x="14846300" y="520039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34018</xdr:rowOff>
    </xdr:from>
    <xdr:to>
      <xdr:col>76</xdr:col>
      <xdr:colOff>73025</xdr:colOff>
      <xdr:row>31</xdr:row>
      <xdr:rowOff>135618</xdr:rowOff>
    </xdr:to>
    <xdr:sp macro="" textlink="">
      <xdr:nvSpPr>
        <xdr:cNvPr id="132" name="フローチャート: 判断 131"/>
        <xdr:cNvSpPr/>
      </xdr:nvSpPr>
      <xdr:spPr>
        <a:xfrm>
          <a:off x="14744700" y="53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3,235
3,230
31.98
3,017,873
2,951,411
39,195
1,412,096
2,311,788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28194</xdr:rowOff>
    </xdr:from>
    <xdr:to>
      <xdr:col>24</xdr:col>
      <xdr:colOff>62865</xdr:colOff>
      <xdr:row>42</xdr:row>
      <xdr:rowOff>73914</xdr:rowOff>
    </xdr:to>
    <xdr:cxnSp macro="">
      <xdr:nvCxnSpPr>
        <xdr:cNvPr id="54" name="直線コネクタ 53"/>
        <xdr:cNvCxnSpPr/>
      </xdr:nvCxnSpPr>
      <xdr:spPr>
        <a:xfrm flipV="1">
          <a:off x="4634865" y="585749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77741</xdr:rowOff>
    </xdr:from>
    <xdr:ext cx="405111" cy="259045"/>
    <xdr:sp macro="" textlink="">
      <xdr:nvSpPr>
        <xdr:cNvPr id="55" name="【道路】&#10;有形固定資産減価償却率最小値テキスト"/>
        <xdr:cNvSpPr txBox="1"/>
      </xdr:nvSpPr>
      <xdr:spPr>
        <a:xfrm>
          <a:off x="4673600" y="727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73914</xdr:rowOff>
    </xdr:from>
    <xdr:to>
      <xdr:col>24</xdr:col>
      <xdr:colOff>152400</xdr:colOff>
      <xdr:row>42</xdr:row>
      <xdr:rowOff>73914</xdr:rowOff>
    </xdr:to>
    <xdr:cxnSp macro="">
      <xdr:nvCxnSpPr>
        <xdr:cNvPr id="56" name="直線コネクタ 55"/>
        <xdr:cNvCxnSpPr/>
      </xdr:nvCxnSpPr>
      <xdr:spPr>
        <a:xfrm>
          <a:off x="4546600" y="727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146321</xdr:rowOff>
    </xdr:from>
    <xdr:ext cx="405111" cy="259045"/>
    <xdr:sp macro="" textlink="">
      <xdr:nvSpPr>
        <xdr:cNvPr id="57" name="【道路】&#10;有形固定資産減価償却率最大値テキスト"/>
        <xdr:cNvSpPr txBox="1"/>
      </xdr:nvSpPr>
      <xdr:spPr>
        <a:xfrm>
          <a:off x="4673600" y="563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28194</xdr:rowOff>
    </xdr:from>
    <xdr:to>
      <xdr:col>24</xdr:col>
      <xdr:colOff>152400</xdr:colOff>
      <xdr:row>34</xdr:row>
      <xdr:rowOff>28194</xdr:rowOff>
    </xdr:to>
    <xdr:cxnSp macro="">
      <xdr:nvCxnSpPr>
        <xdr:cNvPr id="58" name="直線コネクタ 57"/>
        <xdr:cNvCxnSpPr/>
      </xdr:nvCxnSpPr>
      <xdr:spPr>
        <a:xfrm>
          <a:off x="4546600" y="585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57421</xdr:rowOff>
    </xdr:from>
    <xdr:ext cx="405111" cy="259045"/>
    <xdr:sp macro="" textlink="">
      <xdr:nvSpPr>
        <xdr:cNvPr id="59" name="【道路】&#10;有形固定資産減価償却率平均値テキスト"/>
        <xdr:cNvSpPr txBox="1"/>
      </xdr:nvSpPr>
      <xdr:spPr>
        <a:xfrm>
          <a:off x="4673600" y="6572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34544</xdr:rowOff>
    </xdr:from>
    <xdr:to>
      <xdr:col>24</xdr:col>
      <xdr:colOff>114300</xdr:colOff>
      <xdr:row>39</xdr:row>
      <xdr:rowOff>136144</xdr:rowOff>
    </xdr:to>
    <xdr:sp macro="" textlink="">
      <xdr:nvSpPr>
        <xdr:cNvPr id="60" name="フローチャート: 判断 59"/>
        <xdr:cNvSpPr/>
      </xdr:nvSpPr>
      <xdr:spPr>
        <a:xfrm>
          <a:off x="45847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1" name="フローチャート: 判断 60"/>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34544</xdr:rowOff>
    </xdr:from>
    <xdr:to>
      <xdr:col>15</xdr:col>
      <xdr:colOff>101600</xdr:colOff>
      <xdr:row>39</xdr:row>
      <xdr:rowOff>136144</xdr:rowOff>
    </xdr:to>
    <xdr:sp macro="" textlink="">
      <xdr:nvSpPr>
        <xdr:cNvPr id="62" name="フローチャート: 判断 61"/>
        <xdr:cNvSpPr/>
      </xdr:nvSpPr>
      <xdr:spPr>
        <a:xfrm>
          <a:off x="28575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36830</xdr:rowOff>
    </xdr:from>
    <xdr:to>
      <xdr:col>24</xdr:col>
      <xdr:colOff>114300</xdr:colOff>
      <xdr:row>40</xdr:row>
      <xdr:rowOff>138430</xdr:rowOff>
    </xdr:to>
    <xdr:sp macro="" textlink="">
      <xdr:nvSpPr>
        <xdr:cNvPr id="68" name="楕円 67"/>
        <xdr:cNvSpPr/>
      </xdr:nvSpPr>
      <xdr:spPr>
        <a:xfrm>
          <a:off x="45847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15257</xdr:rowOff>
    </xdr:from>
    <xdr:ext cx="405111" cy="259045"/>
    <xdr:sp macro="" textlink="">
      <xdr:nvSpPr>
        <xdr:cNvPr id="69" name="【道路】&#10;有形固定資産減価償却率該当値テキスト"/>
        <xdr:cNvSpPr txBox="1"/>
      </xdr:nvSpPr>
      <xdr:spPr>
        <a:xfrm>
          <a:off x="4673600"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61976</xdr:rowOff>
    </xdr:from>
    <xdr:to>
      <xdr:col>20</xdr:col>
      <xdr:colOff>38100</xdr:colOff>
      <xdr:row>40</xdr:row>
      <xdr:rowOff>163576</xdr:rowOff>
    </xdr:to>
    <xdr:sp macro="" textlink="">
      <xdr:nvSpPr>
        <xdr:cNvPr id="70" name="楕円 69"/>
        <xdr:cNvSpPr/>
      </xdr:nvSpPr>
      <xdr:spPr>
        <a:xfrm>
          <a:off x="3746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87630</xdr:rowOff>
    </xdr:from>
    <xdr:to>
      <xdr:col>24</xdr:col>
      <xdr:colOff>63500</xdr:colOff>
      <xdr:row>40</xdr:row>
      <xdr:rowOff>112776</xdr:rowOff>
    </xdr:to>
    <xdr:cxnSp macro="">
      <xdr:nvCxnSpPr>
        <xdr:cNvPr id="71" name="直線コネクタ 70"/>
        <xdr:cNvCxnSpPr/>
      </xdr:nvCxnSpPr>
      <xdr:spPr>
        <a:xfrm flipV="1">
          <a:off x="3797300" y="6945630"/>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89408</xdr:rowOff>
    </xdr:from>
    <xdr:to>
      <xdr:col>15</xdr:col>
      <xdr:colOff>101600</xdr:colOff>
      <xdr:row>41</xdr:row>
      <xdr:rowOff>19558</xdr:rowOff>
    </xdr:to>
    <xdr:sp macro="" textlink="">
      <xdr:nvSpPr>
        <xdr:cNvPr id="72" name="楕円 71"/>
        <xdr:cNvSpPr/>
      </xdr:nvSpPr>
      <xdr:spPr>
        <a:xfrm>
          <a:off x="2857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112776</xdr:rowOff>
    </xdr:from>
    <xdr:to>
      <xdr:col>19</xdr:col>
      <xdr:colOff>177800</xdr:colOff>
      <xdr:row>40</xdr:row>
      <xdr:rowOff>140208</xdr:rowOff>
    </xdr:to>
    <xdr:cxnSp macro="">
      <xdr:nvCxnSpPr>
        <xdr:cNvPr id="73" name="直線コネクタ 72"/>
        <xdr:cNvCxnSpPr/>
      </xdr:nvCxnSpPr>
      <xdr:spPr>
        <a:xfrm flipV="1">
          <a:off x="2908300" y="6970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111523</xdr:rowOff>
    </xdr:from>
    <xdr:ext cx="405111" cy="259045"/>
    <xdr:sp macro="" textlink="">
      <xdr:nvSpPr>
        <xdr:cNvPr id="74" name="n_1aveValue【道路】&#10;有形固定資産減価償却率"/>
        <xdr:cNvSpPr txBox="1"/>
      </xdr:nvSpPr>
      <xdr:spPr>
        <a:xfrm>
          <a:off x="35820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152671</xdr:rowOff>
    </xdr:from>
    <xdr:ext cx="405111" cy="259045"/>
    <xdr:sp macro="" textlink="">
      <xdr:nvSpPr>
        <xdr:cNvPr id="75" name="n_2aveValue【道路】&#10;有形固定資産減価償却率"/>
        <xdr:cNvSpPr txBox="1"/>
      </xdr:nvSpPr>
      <xdr:spPr>
        <a:xfrm>
          <a:off x="2705744" y="649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154703</xdr:rowOff>
    </xdr:from>
    <xdr:ext cx="405111" cy="259045"/>
    <xdr:sp macro="" textlink="">
      <xdr:nvSpPr>
        <xdr:cNvPr id="76" name="n_1mainValue【道路】&#10;有形固定資産減価償却率"/>
        <xdr:cNvSpPr txBox="1"/>
      </xdr:nvSpPr>
      <xdr:spPr>
        <a:xfrm>
          <a:off x="3582044" y="701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10685</xdr:rowOff>
    </xdr:from>
    <xdr:ext cx="405111" cy="259045"/>
    <xdr:sp macro="" textlink="">
      <xdr:nvSpPr>
        <xdr:cNvPr id="77" name="n_2mainValue【道路】&#10;有形固定資産減価償却率"/>
        <xdr:cNvSpPr txBox="1"/>
      </xdr:nvSpPr>
      <xdr:spPr>
        <a:xfrm>
          <a:off x="2705744" y="704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1" name="テキスト ボックス 90"/>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3" name="テキスト ボックス 92"/>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5" name="テキスト ボックス 94"/>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7" name="テキスト ボックス 9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36063</xdr:rowOff>
    </xdr:from>
    <xdr:to>
      <xdr:col>54</xdr:col>
      <xdr:colOff>189865</xdr:colOff>
      <xdr:row>41</xdr:row>
      <xdr:rowOff>102960</xdr:rowOff>
    </xdr:to>
    <xdr:cxnSp macro="">
      <xdr:nvCxnSpPr>
        <xdr:cNvPr id="99" name="直線コネクタ 98"/>
        <xdr:cNvCxnSpPr/>
      </xdr:nvCxnSpPr>
      <xdr:spPr>
        <a:xfrm flipV="1">
          <a:off x="10476865" y="5865363"/>
          <a:ext cx="0" cy="1267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106787</xdr:rowOff>
    </xdr:from>
    <xdr:ext cx="469744" cy="259045"/>
    <xdr:sp macro="" textlink="">
      <xdr:nvSpPr>
        <xdr:cNvPr id="100" name="【道路】&#10;一人当たり延長最小値テキスト"/>
        <xdr:cNvSpPr txBox="1"/>
      </xdr:nvSpPr>
      <xdr:spPr>
        <a:xfrm>
          <a:off x="10515600" y="713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102960</xdr:rowOff>
    </xdr:from>
    <xdr:to>
      <xdr:col>55</xdr:col>
      <xdr:colOff>88900</xdr:colOff>
      <xdr:row>41</xdr:row>
      <xdr:rowOff>102960</xdr:rowOff>
    </xdr:to>
    <xdr:cxnSp macro="">
      <xdr:nvCxnSpPr>
        <xdr:cNvPr id="101" name="直線コネクタ 100"/>
        <xdr:cNvCxnSpPr/>
      </xdr:nvCxnSpPr>
      <xdr:spPr>
        <a:xfrm>
          <a:off x="10388600" y="713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154190</xdr:rowOff>
    </xdr:from>
    <xdr:ext cx="599010" cy="259045"/>
    <xdr:sp macro="" textlink="">
      <xdr:nvSpPr>
        <xdr:cNvPr id="102" name="【道路】&#10;一人当たり延長最大値テキスト"/>
        <xdr:cNvSpPr txBox="1"/>
      </xdr:nvSpPr>
      <xdr:spPr>
        <a:xfrm>
          <a:off x="10515600" y="564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36063</xdr:rowOff>
    </xdr:from>
    <xdr:to>
      <xdr:col>55</xdr:col>
      <xdr:colOff>88900</xdr:colOff>
      <xdr:row>34</xdr:row>
      <xdr:rowOff>36063</xdr:rowOff>
    </xdr:to>
    <xdr:cxnSp macro="">
      <xdr:nvCxnSpPr>
        <xdr:cNvPr id="103" name="直線コネクタ 102"/>
        <xdr:cNvCxnSpPr/>
      </xdr:nvCxnSpPr>
      <xdr:spPr>
        <a:xfrm>
          <a:off x="10388600" y="5865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68211</xdr:rowOff>
    </xdr:from>
    <xdr:ext cx="534377" cy="259045"/>
    <xdr:sp macro="" textlink="">
      <xdr:nvSpPr>
        <xdr:cNvPr id="104" name="【道路】&#10;一人当たり延長平均値テキスト"/>
        <xdr:cNvSpPr txBox="1"/>
      </xdr:nvSpPr>
      <xdr:spPr>
        <a:xfrm>
          <a:off x="10515600" y="6754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45334</xdr:rowOff>
    </xdr:from>
    <xdr:to>
      <xdr:col>55</xdr:col>
      <xdr:colOff>50800</xdr:colOff>
      <xdr:row>40</xdr:row>
      <xdr:rowOff>146934</xdr:rowOff>
    </xdr:to>
    <xdr:sp macro="" textlink="">
      <xdr:nvSpPr>
        <xdr:cNvPr id="105" name="フローチャート: 判断 104"/>
        <xdr:cNvSpPr/>
      </xdr:nvSpPr>
      <xdr:spPr>
        <a:xfrm>
          <a:off x="10426700" y="690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114111</xdr:rowOff>
    </xdr:from>
    <xdr:to>
      <xdr:col>50</xdr:col>
      <xdr:colOff>165100</xdr:colOff>
      <xdr:row>40</xdr:row>
      <xdr:rowOff>44261</xdr:rowOff>
    </xdr:to>
    <xdr:sp macro="" textlink="">
      <xdr:nvSpPr>
        <xdr:cNvPr id="106" name="フローチャート: 判断 105"/>
        <xdr:cNvSpPr/>
      </xdr:nvSpPr>
      <xdr:spPr>
        <a:xfrm>
          <a:off x="9588500" y="680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25757</xdr:rowOff>
    </xdr:from>
    <xdr:to>
      <xdr:col>46</xdr:col>
      <xdr:colOff>38100</xdr:colOff>
      <xdr:row>40</xdr:row>
      <xdr:rowOff>127357</xdr:rowOff>
    </xdr:to>
    <xdr:sp macro="" textlink="">
      <xdr:nvSpPr>
        <xdr:cNvPr id="107" name="フローチャート: 判断 106"/>
        <xdr:cNvSpPr/>
      </xdr:nvSpPr>
      <xdr:spPr>
        <a:xfrm>
          <a:off x="8699500" y="688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139727</xdr:rowOff>
    </xdr:from>
    <xdr:to>
      <xdr:col>55</xdr:col>
      <xdr:colOff>50800</xdr:colOff>
      <xdr:row>41</xdr:row>
      <xdr:rowOff>69877</xdr:rowOff>
    </xdr:to>
    <xdr:sp macro="" textlink="">
      <xdr:nvSpPr>
        <xdr:cNvPr id="113" name="楕円 112"/>
        <xdr:cNvSpPr/>
      </xdr:nvSpPr>
      <xdr:spPr>
        <a:xfrm>
          <a:off x="10426700" y="699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54654</xdr:rowOff>
    </xdr:from>
    <xdr:ext cx="534377" cy="259045"/>
    <xdr:sp macro="" textlink="">
      <xdr:nvSpPr>
        <xdr:cNvPr id="114" name="【道路】&#10;一人当たり延長該当値テキスト"/>
        <xdr:cNvSpPr txBox="1"/>
      </xdr:nvSpPr>
      <xdr:spPr>
        <a:xfrm>
          <a:off x="10515600" y="691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140184</xdr:rowOff>
    </xdr:from>
    <xdr:to>
      <xdr:col>50</xdr:col>
      <xdr:colOff>165100</xdr:colOff>
      <xdr:row>41</xdr:row>
      <xdr:rowOff>70334</xdr:rowOff>
    </xdr:to>
    <xdr:sp macro="" textlink="">
      <xdr:nvSpPr>
        <xdr:cNvPr id="115" name="楕円 114"/>
        <xdr:cNvSpPr/>
      </xdr:nvSpPr>
      <xdr:spPr>
        <a:xfrm>
          <a:off x="9588500" y="69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19077</xdr:rowOff>
    </xdr:from>
    <xdr:to>
      <xdr:col>55</xdr:col>
      <xdr:colOff>0</xdr:colOff>
      <xdr:row>41</xdr:row>
      <xdr:rowOff>19534</xdr:rowOff>
    </xdr:to>
    <xdr:cxnSp macro="">
      <xdr:nvCxnSpPr>
        <xdr:cNvPr id="116" name="直線コネクタ 115"/>
        <xdr:cNvCxnSpPr/>
      </xdr:nvCxnSpPr>
      <xdr:spPr>
        <a:xfrm flipV="1">
          <a:off x="9639300" y="7048527"/>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141629</xdr:rowOff>
    </xdr:from>
    <xdr:to>
      <xdr:col>46</xdr:col>
      <xdr:colOff>38100</xdr:colOff>
      <xdr:row>41</xdr:row>
      <xdr:rowOff>71779</xdr:rowOff>
    </xdr:to>
    <xdr:sp macro="" textlink="">
      <xdr:nvSpPr>
        <xdr:cNvPr id="117" name="楕円 116"/>
        <xdr:cNvSpPr/>
      </xdr:nvSpPr>
      <xdr:spPr>
        <a:xfrm>
          <a:off x="8699500" y="699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19534</xdr:rowOff>
    </xdr:from>
    <xdr:to>
      <xdr:col>50</xdr:col>
      <xdr:colOff>114300</xdr:colOff>
      <xdr:row>41</xdr:row>
      <xdr:rowOff>20979</xdr:rowOff>
    </xdr:to>
    <xdr:cxnSp macro="">
      <xdr:nvCxnSpPr>
        <xdr:cNvPr id="118" name="直線コネクタ 117"/>
        <xdr:cNvCxnSpPr/>
      </xdr:nvCxnSpPr>
      <xdr:spPr>
        <a:xfrm flipV="1">
          <a:off x="8750300" y="7048984"/>
          <a:ext cx="889000" cy="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60788</xdr:rowOff>
    </xdr:from>
    <xdr:ext cx="534377" cy="259045"/>
    <xdr:sp macro="" textlink="">
      <xdr:nvSpPr>
        <xdr:cNvPr id="119" name="n_1aveValue【道路】&#10;一人当たり延長"/>
        <xdr:cNvSpPr txBox="1"/>
      </xdr:nvSpPr>
      <xdr:spPr>
        <a:xfrm>
          <a:off x="9359411" y="657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143884</xdr:rowOff>
    </xdr:from>
    <xdr:ext cx="534377" cy="259045"/>
    <xdr:sp macro="" textlink="">
      <xdr:nvSpPr>
        <xdr:cNvPr id="120" name="n_2aveValue【道路】&#10;一人当たり延長"/>
        <xdr:cNvSpPr txBox="1"/>
      </xdr:nvSpPr>
      <xdr:spPr>
        <a:xfrm>
          <a:off x="8483111" y="665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61461</xdr:rowOff>
    </xdr:from>
    <xdr:ext cx="534377" cy="259045"/>
    <xdr:sp macro="" textlink="">
      <xdr:nvSpPr>
        <xdr:cNvPr id="121" name="n_1mainValue【道路】&#10;一人当たり延長"/>
        <xdr:cNvSpPr txBox="1"/>
      </xdr:nvSpPr>
      <xdr:spPr>
        <a:xfrm>
          <a:off x="9359411" y="709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62906</xdr:rowOff>
    </xdr:from>
    <xdr:ext cx="534377" cy="259045"/>
    <xdr:sp macro="" textlink="">
      <xdr:nvSpPr>
        <xdr:cNvPr id="122" name="n_2mainValue【道路】&#10;一人当たり延長"/>
        <xdr:cNvSpPr txBox="1"/>
      </xdr:nvSpPr>
      <xdr:spPr>
        <a:xfrm>
          <a:off x="8483111" y="709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0</xdr:rowOff>
    </xdr:to>
    <xdr:cxnSp macro="">
      <xdr:nvCxnSpPr>
        <xdr:cNvPr id="148" name="直線コネクタ 147"/>
        <xdr:cNvCxnSpPr/>
      </xdr:nvCxnSpPr>
      <xdr:spPr>
        <a:xfrm flipV="1">
          <a:off x="4634865" y="9694273"/>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340478" cy="259045"/>
    <xdr:sp macro="" textlink="">
      <xdr:nvSpPr>
        <xdr:cNvPr id="149" name="【橋りょう・トンネル】&#10;有形固定資産減価償却率最小値テキスト"/>
        <xdr:cNvSpPr txBox="1"/>
      </xdr:nvSpPr>
      <xdr:spPr>
        <a:xfrm>
          <a:off x="46736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50" name="直線コネクタ 149"/>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151" name="【橋りょう・トンネル】&#10;有形固定資産減価償却率最大値テキスト"/>
        <xdr:cNvSpPr txBox="1"/>
      </xdr:nvSpPr>
      <xdr:spPr>
        <a:xfrm>
          <a:off x="4673600" y="946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152" name="直線コネクタ 151"/>
        <xdr:cNvCxnSpPr/>
      </xdr:nvCxnSpPr>
      <xdr:spPr>
        <a:xfrm>
          <a:off x="4546600" y="969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30860</xdr:rowOff>
    </xdr:from>
    <xdr:ext cx="405111" cy="259045"/>
    <xdr:sp macro="" textlink="">
      <xdr:nvSpPr>
        <xdr:cNvPr id="153" name="【橋りょう・トンネル】&#10;有形固定資産減価償却率平均値テキスト"/>
        <xdr:cNvSpPr txBox="1"/>
      </xdr:nvSpPr>
      <xdr:spPr>
        <a:xfrm>
          <a:off x="4673600" y="9974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7983</xdr:rowOff>
    </xdr:from>
    <xdr:to>
      <xdr:col>24</xdr:col>
      <xdr:colOff>114300</xdr:colOff>
      <xdr:row>59</xdr:row>
      <xdr:rowOff>109583</xdr:rowOff>
    </xdr:to>
    <xdr:sp macro="" textlink="">
      <xdr:nvSpPr>
        <xdr:cNvPr id="154" name="フローチャート: 判断 153"/>
        <xdr:cNvSpPr/>
      </xdr:nvSpPr>
      <xdr:spPr>
        <a:xfrm>
          <a:off x="45847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132080</xdr:rowOff>
    </xdr:from>
    <xdr:to>
      <xdr:col>20</xdr:col>
      <xdr:colOff>38100</xdr:colOff>
      <xdr:row>59</xdr:row>
      <xdr:rowOff>62230</xdr:rowOff>
    </xdr:to>
    <xdr:sp macro="" textlink="">
      <xdr:nvSpPr>
        <xdr:cNvPr id="155" name="フローチャート: 判断 154"/>
        <xdr:cNvSpPr/>
      </xdr:nvSpPr>
      <xdr:spPr>
        <a:xfrm>
          <a:off x="3746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6" name="フローチャート: 判断 155"/>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63500</xdr:rowOff>
    </xdr:from>
    <xdr:to>
      <xdr:col>24</xdr:col>
      <xdr:colOff>114300</xdr:colOff>
      <xdr:row>62</xdr:row>
      <xdr:rowOff>165100</xdr:rowOff>
    </xdr:to>
    <xdr:sp macro="" textlink="">
      <xdr:nvSpPr>
        <xdr:cNvPr id="162" name="楕円 161"/>
        <xdr:cNvSpPr/>
      </xdr:nvSpPr>
      <xdr:spPr>
        <a:xfrm>
          <a:off x="4584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41927</xdr:rowOff>
    </xdr:from>
    <xdr:ext cx="405111" cy="259045"/>
    <xdr:sp macro="" textlink="">
      <xdr:nvSpPr>
        <xdr:cNvPr id="163" name="【橋りょう・トンネル】&#10;有形固定資産減価償却率該当値テキスト"/>
        <xdr:cNvSpPr txBox="1"/>
      </xdr:nvSpPr>
      <xdr:spPr>
        <a:xfrm>
          <a:off x="467360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79828</xdr:rowOff>
    </xdr:from>
    <xdr:to>
      <xdr:col>20</xdr:col>
      <xdr:colOff>38100</xdr:colOff>
      <xdr:row>63</xdr:row>
      <xdr:rowOff>9978</xdr:rowOff>
    </xdr:to>
    <xdr:sp macro="" textlink="">
      <xdr:nvSpPr>
        <xdr:cNvPr id="164" name="楕円 163"/>
        <xdr:cNvSpPr/>
      </xdr:nvSpPr>
      <xdr:spPr>
        <a:xfrm>
          <a:off x="37465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114300</xdr:rowOff>
    </xdr:from>
    <xdr:to>
      <xdr:col>24</xdr:col>
      <xdr:colOff>63500</xdr:colOff>
      <xdr:row>62</xdr:row>
      <xdr:rowOff>130628</xdr:rowOff>
    </xdr:to>
    <xdr:cxnSp macro="">
      <xdr:nvCxnSpPr>
        <xdr:cNvPr id="165" name="直線コネクタ 164"/>
        <xdr:cNvCxnSpPr/>
      </xdr:nvCxnSpPr>
      <xdr:spPr>
        <a:xfrm flipV="1">
          <a:off x="3797300" y="107442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96157</xdr:rowOff>
    </xdr:from>
    <xdr:to>
      <xdr:col>15</xdr:col>
      <xdr:colOff>101600</xdr:colOff>
      <xdr:row>63</xdr:row>
      <xdr:rowOff>26307</xdr:rowOff>
    </xdr:to>
    <xdr:sp macro="" textlink="">
      <xdr:nvSpPr>
        <xdr:cNvPr id="166" name="楕円 165"/>
        <xdr:cNvSpPr/>
      </xdr:nvSpPr>
      <xdr:spPr>
        <a:xfrm>
          <a:off x="2857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130628</xdr:rowOff>
    </xdr:from>
    <xdr:to>
      <xdr:col>19</xdr:col>
      <xdr:colOff>177800</xdr:colOff>
      <xdr:row>62</xdr:row>
      <xdr:rowOff>146957</xdr:rowOff>
    </xdr:to>
    <xdr:cxnSp macro="">
      <xdr:nvCxnSpPr>
        <xdr:cNvPr id="167" name="直線コネクタ 166"/>
        <xdr:cNvCxnSpPr/>
      </xdr:nvCxnSpPr>
      <xdr:spPr>
        <a:xfrm flipV="1">
          <a:off x="2908300" y="107605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78757</xdr:rowOff>
    </xdr:from>
    <xdr:ext cx="405111" cy="259045"/>
    <xdr:sp macro="" textlink="">
      <xdr:nvSpPr>
        <xdr:cNvPr id="168" name="n_1aveValue【橋りょう・トンネル】&#10;有形固定資産減価償却率"/>
        <xdr:cNvSpPr txBox="1"/>
      </xdr:nvSpPr>
      <xdr:spPr>
        <a:xfrm>
          <a:off x="3582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169" name="n_2aveValue【橋りょう・トンネル】&#10;有形固定資産減価償却率"/>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1105</xdr:rowOff>
    </xdr:from>
    <xdr:ext cx="405111" cy="259045"/>
    <xdr:sp macro="" textlink="">
      <xdr:nvSpPr>
        <xdr:cNvPr id="170" name="n_1mainValue【橋りょう・トンネル】&#10;有形固定資産減価償却率"/>
        <xdr:cNvSpPr txBox="1"/>
      </xdr:nvSpPr>
      <xdr:spPr>
        <a:xfrm>
          <a:off x="3582044" y="1080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17434</xdr:rowOff>
    </xdr:from>
    <xdr:ext cx="405111" cy="259045"/>
    <xdr:sp macro="" textlink="">
      <xdr:nvSpPr>
        <xdr:cNvPr id="171" name="n_2mainValue【橋りょう・トンネル】&#10;有形固定資産減価償却率"/>
        <xdr:cNvSpPr txBox="1"/>
      </xdr:nvSpPr>
      <xdr:spPr>
        <a:xfrm>
          <a:off x="27057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3" name="テキスト ボックス 18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5" name="テキスト ボックス 184"/>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7" name="テキスト ボックス 186"/>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9" name="テキスト ボックス 188"/>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1" name="テキスト ボックス 19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3" name="テキスト ボックス 192"/>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119781</xdr:rowOff>
    </xdr:from>
    <xdr:to>
      <xdr:col>54</xdr:col>
      <xdr:colOff>189865</xdr:colOff>
      <xdr:row>64</xdr:row>
      <xdr:rowOff>71096</xdr:rowOff>
    </xdr:to>
    <xdr:cxnSp macro="">
      <xdr:nvCxnSpPr>
        <xdr:cNvPr id="195" name="直線コネクタ 194"/>
        <xdr:cNvCxnSpPr/>
      </xdr:nvCxnSpPr>
      <xdr:spPr>
        <a:xfrm flipV="1">
          <a:off x="10476865" y="9549531"/>
          <a:ext cx="0" cy="1494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74923</xdr:rowOff>
    </xdr:from>
    <xdr:ext cx="534377" cy="259045"/>
    <xdr:sp macro="" textlink="">
      <xdr:nvSpPr>
        <xdr:cNvPr id="196" name="【橋りょう・トンネル】&#10;一人当たり有形固定資産（償却資産）額最小値テキスト"/>
        <xdr:cNvSpPr txBox="1"/>
      </xdr:nvSpPr>
      <xdr:spPr>
        <a:xfrm>
          <a:off x="10515600" y="1104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71096</xdr:rowOff>
    </xdr:from>
    <xdr:to>
      <xdr:col>55</xdr:col>
      <xdr:colOff>88900</xdr:colOff>
      <xdr:row>64</xdr:row>
      <xdr:rowOff>71096</xdr:rowOff>
    </xdr:to>
    <xdr:cxnSp macro="">
      <xdr:nvCxnSpPr>
        <xdr:cNvPr id="197" name="直線コネクタ 196"/>
        <xdr:cNvCxnSpPr/>
      </xdr:nvCxnSpPr>
      <xdr:spPr>
        <a:xfrm>
          <a:off x="10388600" y="1104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66458</xdr:rowOff>
    </xdr:from>
    <xdr:ext cx="690189" cy="259045"/>
    <xdr:sp macro="" textlink="">
      <xdr:nvSpPr>
        <xdr:cNvPr id="198" name="【橋りょう・トンネル】&#10;一人当たり有形固定資産（償却資産）額最大値テキスト"/>
        <xdr:cNvSpPr txBox="1"/>
      </xdr:nvSpPr>
      <xdr:spPr>
        <a:xfrm>
          <a:off x="10515600" y="9324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119781</xdr:rowOff>
    </xdr:from>
    <xdr:to>
      <xdr:col>55</xdr:col>
      <xdr:colOff>88900</xdr:colOff>
      <xdr:row>55</xdr:row>
      <xdr:rowOff>119781</xdr:rowOff>
    </xdr:to>
    <xdr:cxnSp macro="">
      <xdr:nvCxnSpPr>
        <xdr:cNvPr id="199" name="直線コネクタ 198"/>
        <xdr:cNvCxnSpPr/>
      </xdr:nvCxnSpPr>
      <xdr:spPr>
        <a:xfrm>
          <a:off x="10388600" y="954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41084</xdr:rowOff>
    </xdr:from>
    <xdr:ext cx="599010" cy="259045"/>
    <xdr:sp macro="" textlink="">
      <xdr:nvSpPr>
        <xdr:cNvPr id="200" name="【橋りょう・トンネル】&#10;一人当たり有形固定資産（償却資産）額平均値テキスト"/>
        <xdr:cNvSpPr txBox="1"/>
      </xdr:nvSpPr>
      <xdr:spPr>
        <a:xfrm>
          <a:off x="10515600" y="106709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18207</xdr:rowOff>
    </xdr:from>
    <xdr:to>
      <xdr:col>55</xdr:col>
      <xdr:colOff>50800</xdr:colOff>
      <xdr:row>63</xdr:row>
      <xdr:rowOff>119807</xdr:rowOff>
    </xdr:to>
    <xdr:sp macro="" textlink="">
      <xdr:nvSpPr>
        <xdr:cNvPr id="201" name="フローチャート: 判断 200"/>
        <xdr:cNvSpPr/>
      </xdr:nvSpPr>
      <xdr:spPr>
        <a:xfrm>
          <a:off x="10426700" y="108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57547</xdr:rowOff>
    </xdr:from>
    <xdr:to>
      <xdr:col>50</xdr:col>
      <xdr:colOff>165100</xdr:colOff>
      <xdr:row>62</xdr:row>
      <xdr:rowOff>159147</xdr:rowOff>
    </xdr:to>
    <xdr:sp macro="" textlink="">
      <xdr:nvSpPr>
        <xdr:cNvPr id="202" name="フローチャート: 判断 201"/>
        <xdr:cNvSpPr/>
      </xdr:nvSpPr>
      <xdr:spPr>
        <a:xfrm>
          <a:off x="9588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35461</xdr:rowOff>
    </xdr:from>
    <xdr:to>
      <xdr:col>46</xdr:col>
      <xdr:colOff>38100</xdr:colOff>
      <xdr:row>63</xdr:row>
      <xdr:rowOff>137061</xdr:rowOff>
    </xdr:to>
    <xdr:sp macro="" textlink="">
      <xdr:nvSpPr>
        <xdr:cNvPr id="203" name="フローチャート: 判断 202"/>
        <xdr:cNvSpPr/>
      </xdr:nvSpPr>
      <xdr:spPr>
        <a:xfrm>
          <a:off x="8699500" y="108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82620</xdr:rowOff>
    </xdr:from>
    <xdr:to>
      <xdr:col>55</xdr:col>
      <xdr:colOff>50800</xdr:colOff>
      <xdr:row>64</xdr:row>
      <xdr:rowOff>12770</xdr:rowOff>
    </xdr:to>
    <xdr:sp macro="" textlink="">
      <xdr:nvSpPr>
        <xdr:cNvPr id="209" name="楕円 208"/>
        <xdr:cNvSpPr/>
      </xdr:nvSpPr>
      <xdr:spPr>
        <a:xfrm>
          <a:off x="10426700" y="1088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168997</xdr:rowOff>
    </xdr:from>
    <xdr:ext cx="599010" cy="259045"/>
    <xdr:sp macro="" textlink="">
      <xdr:nvSpPr>
        <xdr:cNvPr id="210" name="【橋りょう・トンネル】&#10;一人当たり有形固定資産（償却資産）額該当値テキスト"/>
        <xdr:cNvSpPr txBox="1"/>
      </xdr:nvSpPr>
      <xdr:spPr>
        <a:xfrm>
          <a:off x="10515600" y="1079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85331</xdr:rowOff>
    </xdr:from>
    <xdr:to>
      <xdr:col>50</xdr:col>
      <xdr:colOff>165100</xdr:colOff>
      <xdr:row>64</xdr:row>
      <xdr:rowOff>15481</xdr:rowOff>
    </xdr:to>
    <xdr:sp macro="" textlink="">
      <xdr:nvSpPr>
        <xdr:cNvPr id="211" name="楕円 210"/>
        <xdr:cNvSpPr/>
      </xdr:nvSpPr>
      <xdr:spPr>
        <a:xfrm>
          <a:off x="9588500" y="1088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133420</xdr:rowOff>
    </xdr:from>
    <xdr:to>
      <xdr:col>55</xdr:col>
      <xdr:colOff>0</xdr:colOff>
      <xdr:row>63</xdr:row>
      <xdr:rowOff>136131</xdr:rowOff>
    </xdr:to>
    <xdr:cxnSp macro="">
      <xdr:nvCxnSpPr>
        <xdr:cNvPr id="212" name="直線コネクタ 211"/>
        <xdr:cNvCxnSpPr/>
      </xdr:nvCxnSpPr>
      <xdr:spPr>
        <a:xfrm flipV="1">
          <a:off x="9639300" y="10934770"/>
          <a:ext cx="8382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88784</xdr:rowOff>
    </xdr:from>
    <xdr:to>
      <xdr:col>46</xdr:col>
      <xdr:colOff>38100</xdr:colOff>
      <xdr:row>64</xdr:row>
      <xdr:rowOff>18934</xdr:rowOff>
    </xdr:to>
    <xdr:sp macro="" textlink="">
      <xdr:nvSpPr>
        <xdr:cNvPr id="213" name="楕円 212"/>
        <xdr:cNvSpPr/>
      </xdr:nvSpPr>
      <xdr:spPr>
        <a:xfrm>
          <a:off x="8699500" y="108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136131</xdr:rowOff>
    </xdr:from>
    <xdr:to>
      <xdr:col>50</xdr:col>
      <xdr:colOff>114300</xdr:colOff>
      <xdr:row>63</xdr:row>
      <xdr:rowOff>139584</xdr:rowOff>
    </xdr:to>
    <xdr:cxnSp macro="">
      <xdr:nvCxnSpPr>
        <xdr:cNvPr id="214" name="直線コネクタ 213"/>
        <xdr:cNvCxnSpPr/>
      </xdr:nvCxnSpPr>
      <xdr:spPr>
        <a:xfrm flipV="1">
          <a:off x="8750300" y="10937481"/>
          <a:ext cx="889000"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4224</xdr:rowOff>
    </xdr:from>
    <xdr:ext cx="690189" cy="259045"/>
    <xdr:sp macro="" textlink="">
      <xdr:nvSpPr>
        <xdr:cNvPr id="215" name="n_1aveValue【橋りょう・トンネル】&#10;一人当たり有形固定資産（償却資産）額"/>
        <xdr:cNvSpPr txBox="1"/>
      </xdr:nvSpPr>
      <xdr:spPr>
        <a:xfrm>
          <a:off x="9281505" y="10462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153588</xdr:rowOff>
    </xdr:from>
    <xdr:ext cx="599010" cy="259045"/>
    <xdr:sp macro="" textlink="">
      <xdr:nvSpPr>
        <xdr:cNvPr id="216" name="n_2aveValue【橋りょう・トンネル】&#10;一人当たり有形固定資産（償却資産）額"/>
        <xdr:cNvSpPr txBox="1"/>
      </xdr:nvSpPr>
      <xdr:spPr>
        <a:xfrm>
          <a:off x="8450795" y="106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6608</xdr:rowOff>
    </xdr:from>
    <xdr:ext cx="599010" cy="259045"/>
    <xdr:sp macro="" textlink="">
      <xdr:nvSpPr>
        <xdr:cNvPr id="217" name="n_1mainValue【橋りょう・トンネル】&#10;一人当たり有形固定資産（償却資産）額"/>
        <xdr:cNvSpPr txBox="1"/>
      </xdr:nvSpPr>
      <xdr:spPr>
        <a:xfrm>
          <a:off x="9327095" y="1097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10061</xdr:rowOff>
    </xdr:from>
    <xdr:ext cx="599010" cy="259045"/>
    <xdr:sp macro="" textlink="">
      <xdr:nvSpPr>
        <xdr:cNvPr id="218" name="n_2mainValue【橋りょう・トンネル】&#10;一人当たり有形固定資産（償却資産）額"/>
        <xdr:cNvSpPr txBox="1"/>
      </xdr:nvSpPr>
      <xdr:spPr>
        <a:xfrm>
          <a:off x="8450795" y="1098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9" name="テキスト ボックス 23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68580</xdr:rowOff>
    </xdr:to>
    <xdr:cxnSp macro="">
      <xdr:nvCxnSpPr>
        <xdr:cNvPr id="243" name="直線コネクタ 242"/>
        <xdr:cNvCxnSpPr/>
      </xdr:nvCxnSpPr>
      <xdr:spPr>
        <a:xfrm flipV="1">
          <a:off x="4634865" y="133350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72407</xdr:rowOff>
    </xdr:from>
    <xdr:ext cx="405111" cy="259045"/>
    <xdr:sp macro="" textlink="">
      <xdr:nvSpPr>
        <xdr:cNvPr id="244" name="【公営住宅】&#10;有形固定資産減価償却率最小値テキスト"/>
        <xdr:cNvSpPr txBox="1"/>
      </xdr:nvSpPr>
      <xdr:spPr>
        <a:xfrm>
          <a:off x="4673600"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68580</xdr:rowOff>
    </xdr:from>
    <xdr:to>
      <xdr:col>24</xdr:col>
      <xdr:colOff>152400</xdr:colOff>
      <xdr:row>85</xdr:row>
      <xdr:rowOff>68580</xdr:rowOff>
    </xdr:to>
    <xdr:cxnSp macro="">
      <xdr:nvCxnSpPr>
        <xdr:cNvPr id="245" name="直線コネクタ 244"/>
        <xdr:cNvCxnSpPr/>
      </xdr:nvCxnSpPr>
      <xdr:spPr>
        <a:xfrm>
          <a:off x="4546600" y="1464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6"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7" name="直線コネクタ 24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130191</xdr:rowOff>
    </xdr:from>
    <xdr:ext cx="405111" cy="259045"/>
    <xdr:sp macro="" textlink="">
      <xdr:nvSpPr>
        <xdr:cNvPr id="248" name="【公営住宅】&#10;有形固定資産減価償却率平均値テキスト"/>
        <xdr:cNvSpPr txBox="1"/>
      </xdr:nvSpPr>
      <xdr:spPr>
        <a:xfrm>
          <a:off x="4673600" y="13846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107314</xdr:rowOff>
    </xdr:from>
    <xdr:to>
      <xdr:col>24</xdr:col>
      <xdr:colOff>114300</xdr:colOff>
      <xdr:row>82</xdr:row>
      <xdr:rowOff>37464</xdr:rowOff>
    </xdr:to>
    <xdr:sp macro="" textlink="">
      <xdr:nvSpPr>
        <xdr:cNvPr id="249" name="フローチャート: 判断 248"/>
        <xdr:cNvSpPr/>
      </xdr:nvSpPr>
      <xdr:spPr>
        <a:xfrm>
          <a:off x="4584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50" name="フローチャート: 判断 249"/>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51" name="フローチャート: 判断 250"/>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101600</xdr:rowOff>
    </xdr:from>
    <xdr:to>
      <xdr:col>24</xdr:col>
      <xdr:colOff>114300</xdr:colOff>
      <xdr:row>85</xdr:row>
      <xdr:rowOff>31750</xdr:rowOff>
    </xdr:to>
    <xdr:sp macro="" textlink="">
      <xdr:nvSpPr>
        <xdr:cNvPr id="257" name="楕円 256"/>
        <xdr:cNvSpPr/>
      </xdr:nvSpPr>
      <xdr:spPr>
        <a:xfrm>
          <a:off x="4584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16527</xdr:rowOff>
    </xdr:from>
    <xdr:ext cx="405111" cy="259045"/>
    <xdr:sp macro="" textlink="">
      <xdr:nvSpPr>
        <xdr:cNvPr id="258" name="【公営住宅】&#10;有形固定資産減価償却率該当値テキスト"/>
        <xdr:cNvSpPr txBox="1"/>
      </xdr:nvSpPr>
      <xdr:spPr>
        <a:xfrm>
          <a:off x="4673600" y="1441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128270</xdr:rowOff>
    </xdr:from>
    <xdr:to>
      <xdr:col>20</xdr:col>
      <xdr:colOff>38100</xdr:colOff>
      <xdr:row>84</xdr:row>
      <xdr:rowOff>58420</xdr:rowOff>
    </xdr:to>
    <xdr:sp macro="" textlink="">
      <xdr:nvSpPr>
        <xdr:cNvPr id="259" name="楕円 258"/>
        <xdr:cNvSpPr/>
      </xdr:nvSpPr>
      <xdr:spPr>
        <a:xfrm>
          <a:off x="3746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7620</xdr:rowOff>
    </xdr:from>
    <xdr:to>
      <xdr:col>24</xdr:col>
      <xdr:colOff>63500</xdr:colOff>
      <xdr:row>84</xdr:row>
      <xdr:rowOff>152400</xdr:rowOff>
    </xdr:to>
    <xdr:cxnSp macro="">
      <xdr:nvCxnSpPr>
        <xdr:cNvPr id="260" name="直線コネクタ 259"/>
        <xdr:cNvCxnSpPr/>
      </xdr:nvCxnSpPr>
      <xdr:spPr>
        <a:xfrm>
          <a:off x="3797300" y="144094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130175</xdr:rowOff>
    </xdr:from>
    <xdr:to>
      <xdr:col>15</xdr:col>
      <xdr:colOff>101600</xdr:colOff>
      <xdr:row>83</xdr:row>
      <xdr:rowOff>60325</xdr:rowOff>
    </xdr:to>
    <xdr:sp macro="" textlink="">
      <xdr:nvSpPr>
        <xdr:cNvPr id="261" name="楕円 260"/>
        <xdr:cNvSpPr/>
      </xdr:nvSpPr>
      <xdr:spPr>
        <a:xfrm>
          <a:off x="2857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9525</xdr:rowOff>
    </xdr:from>
    <xdr:to>
      <xdr:col>19</xdr:col>
      <xdr:colOff>177800</xdr:colOff>
      <xdr:row>84</xdr:row>
      <xdr:rowOff>7620</xdr:rowOff>
    </xdr:to>
    <xdr:cxnSp macro="">
      <xdr:nvCxnSpPr>
        <xdr:cNvPr id="262" name="直線コネクタ 261"/>
        <xdr:cNvCxnSpPr/>
      </xdr:nvCxnSpPr>
      <xdr:spPr>
        <a:xfrm>
          <a:off x="2908300" y="14239875"/>
          <a:ext cx="8890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263" name="n_1aveValue【公営住宅】&#10;有形固定資産減価償却率"/>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84472</xdr:rowOff>
    </xdr:from>
    <xdr:ext cx="405111" cy="259045"/>
    <xdr:sp macro="" textlink="">
      <xdr:nvSpPr>
        <xdr:cNvPr id="264" name="n_2aveValue【公営住宅】&#10;有形固定資産減価償却率"/>
        <xdr:cNvSpPr txBox="1"/>
      </xdr:nvSpPr>
      <xdr:spPr>
        <a:xfrm>
          <a:off x="2705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49547</xdr:rowOff>
    </xdr:from>
    <xdr:ext cx="405111" cy="259045"/>
    <xdr:sp macro="" textlink="">
      <xdr:nvSpPr>
        <xdr:cNvPr id="265" name="n_1mainValue【公営住宅】&#10;有形固定資産減価償却率"/>
        <xdr:cNvSpPr txBox="1"/>
      </xdr:nvSpPr>
      <xdr:spPr>
        <a:xfrm>
          <a:off x="35820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51452</xdr:rowOff>
    </xdr:from>
    <xdr:ext cx="405111" cy="259045"/>
    <xdr:sp macro="" textlink="">
      <xdr:nvSpPr>
        <xdr:cNvPr id="266" name="n_2mainValue【公営住宅】&#10;有形固定資産減価償却率"/>
        <xdr:cNvSpPr txBox="1"/>
      </xdr:nvSpPr>
      <xdr:spPr>
        <a:xfrm>
          <a:off x="27057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7" name="直線コネクタ 27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8" name="テキスト ボックス 27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9" name="直線コネクタ 27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0" name="テキスト ボックス 27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1" name="直線コネクタ 28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2" name="テキスト ボックス 28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3" name="直線コネクタ 28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4" name="テキスト ボックス 28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5" name="直線コネクタ 28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86" name="テキスト ボックス 285"/>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8" name="テキスト ボックス 28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44323</xdr:rowOff>
    </xdr:from>
    <xdr:to>
      <xdr:col>54</xdr:col>
      <xdr:colOff>189865</xdr:colOff>
      <xdr:row>86</xdr:row>
      <xdr:rowOff>66421</xdr:rowOff>
    </xdr:to>
    <xdr:cxnSp macro="">
      <xdr:nvCxnSpPr>
        <xdr:cNvPr id="290" name="直線コネクタ 289"/>
        <xdr:cNvCxnSpPr/>
      </xdr:nvCxnSpPr>
      <xdr:spPr>
        <a:xfrm flipV="1">
          <a:off x="10476865" y="1341742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70248</xdr:rowOff>
    </xdr:from>
    <xdr:ext cx="469744" cy="259045"/>
    <xdr:sp macro="" textlink="">
      <xdr:nvSpPr>
        <xdr:cNvPr id="291" name="【公営住宅】&#10;一人当たり面積最小値テキスト"/>
        <xdr:cNvSpPr txBox="1"/>
      </xdr:nvSpPr>
      <xdr:spPr>
        <a:xfrm>
          <a:off x="10515600" y="1481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66421</xdr:rowOff>
    </xdr:from>
    <xdr:to>
      <xdr:col>55</xdr:col>
      <xdr:colOff>88900</xdr:colOff>
      <xdr:row>86</xdr:row>
      <xdr:rowOff>66421</xdr:rowOff>
    </xdr:to>
    <xdr:cxnSp macro="">
      <xdr:nvCxnSpPr>
        <xdr:cNvPr id="292" name="直線コネクタ 291"/>
        <xdr:cNvCxnSpPr/>
      </xdr:nvCxnSpPr>
      <xdr:spPr>
        <a:xfrm>
          <a:off x="10388600" y="14811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162450</xdr:rowOff>
    </xdr:from>
    <xdr:ext cx="534377" cy="259045"/>
    <xdr:sp macro="" textlink="">
      <xdr:nvSpPr>
        <xdr:cNvPr id="293" name="【公営住宅】&#10;一人当たり面積最大値テキスト"/>
        <xdr:cNvSpPr txBox="1"/>
      </xdr:nvSpPr>
      <xdr:spPr>
        <a:xfrm>
          <a:off x="10515600" y="131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44323</xdr:rowOff>
    </xdr:from>
    <xdr:to>
      <xdr:col>55</xdr:col>
      <xdr:colOff>88900</xdr:colOff>
      <xdr:row>78</xdr:row>
      <xdr:rowOff>44323</xdr:rowOff>
    </xdr:to>
    <xdr:cxnSp macro="">
      <xdr:nvCxnSpPr>
        <xdr:cNvPr id="294" name="直線コネクタ 293"/>
        <xdr:cNvCxnSpPr/>
      </xdr:nvCxnSpPr>
      <xdr:spPr>
        <a:xfrm>
          <a:off x="10388600" y="1341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2557</xdr:rowOff>
    </xdr:from>
    <xdr:ext cx="469744" cy="259045"/>
    <xdr:sp macro="" textlink="">
      <xdr:nvSpPr>
        <xdr:cNvPr id="295" name="【公営住宅】&#10;一人当たり面積平均値テキスト"/>
        <xdr:cNvSpPr txBox="1"/>
      </xdr:nvSpPr>
      <xdr:spPr>
        <a:xfrm>
          <a:off x="10515600" y="14404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24130</xdr:rowOff>
    </xdr:from>
    <xdr:to>
      <xdr:col>55</xdr:col>
      <xdr:colOff>50800</xdr:colOff>
      <xdr:row>84</xdr:row>
      <xdr:rowOff>125730</xdr:rowOff>
    </xdr:to>
    <xdr:sp macro="" textlink="">
      <xdr:nvSpPr>
        <xdr:cNvPr id="296" name="フローチャート: 判断 295"/>
        <xdr:cNvSpPr/>
      </xdr:nvSpPr>
      <xdr:spPr>
        <a:xfrm>
          <a:off x="104267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119887</xdr:rowOff>
    </xdr:from>
    <xdr:to>
      <xdr:col>50</xdr:col>
      <xdr:colOff>165100</xdr:colOff>
      <xdr:row>84</xdr:row>
      <xdr:rowOff>50037</xdr:rowOff>
    </xdr:to>
    <xdr:sp macro="" textlink="">
      <xdr:nvSpPr>
        <xdr:cNvPr id="297" name="フローチャート: 判断 296"/>
        <xdr:cNvSpPr/>
      </xdr:nvSpPr>
      <xdr:spPr>
        <a:xfrm>
          <a:off x="958850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103378</xdr:rowOff>
    </xdr:from>
    <xdr:to>
      <xdr:col>46</xdr:col>
      <xdr:colOff>38100</xdr:colOff>
      <xdr:row>84</xdr:row>
      <xdr:rowOff>33528</xdr:rowOff>
    </xdr:to>
    <xdr:sp macro="" textlink="">
      <xdr:nvSpPr>
        <xdr:cNvPr id="298" name="フローチャート: 判断 297"/>
        <xdr:cNvSpPr/>
      </xdr:nvSpPr>
      <xdr:spPr>
        <a:xfrm>
          <a:off x="8699500" y="1433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8889</xdr:rowOff>
    </xdr:from>
    <xdr:to>
      <xdr:col>55</xdr:col>
      <xdr:colOff>50800</xdr:colOff>
      <xdr:row>84</xdr:row>
      <xdr:rowOff>110489</xdr:rowOff>
    </xdr:to>
    <xdr:sp macro="" textlink="">
      <xdr:nvSpPr>
        <xdr:cNvPr id="304" name="楕円 303"/>
        <xdr:cNvSpPr/>
      </xdr:nvSpPr>
      <xdr:spPr>
        <a:xfrm>
          <a:off x="10426700" y="1441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31766</xdr:rowOff>
    </xdr:from>
    <xdr:ext cx="469744" cy="259045"/>
    <xdr:sp macro="" textlink="">
      <xdr:nvSpPr>
        <xdr:cNvPr id="305" name="【公営住宅】&#10;一人当たり面積該当値テキスト"/>
        <xdr:cNvSpPr txBox="1"/>
      </xdr:nvSpPr>
      <xdr:spPr>
        <a:xfrm>
          <a:off x="10515600" y="1426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60325</xdr:rowOff>
    </xdr:from>
    <xdr:to>
      <xdr:col>50</xdr:col>
      <xdr:colOff>165100</xdr:colOff>
      <xdr:row>84</xdr:row>
      <xdr:rowOff>161925</xdr:rowOff>
    </xdr:to>
    <xdr:sp macro="" textlink="">
      <xdr:nvSpPr>
        <xdr:cNvPr id="306" name="楕円 305"/>
        <xdr:cNvSpPr/>
      </xdr:nvSpPr>
      <xdr:spPr>
        <a:xfrm>
          <a:off x="9588500" y="144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59689</xdr:rowOff>
    </xdr:from>
    <xdr:to>
      <xdr:col>55</xdr:col>
      <xdr:colOff>0</xdr:colOff>
      <xdr:row>84</xdr:row>
      <xdr:rowOff>111125</xdr:rowOff>
    </xdr:to>
    <xdr:cxnSp macro="">
      <xdr:nvCxnSpPr>
        <xdr:cNvPr id="307" name="直線コネクタ 306"/>
        <xdr:cNvCxnSpPr/>
      </xdr:nvCxnSpPr>
      <xdr:spPr>
        <a:xfrm flipV="1">
          <a:off x="9639300" y="14461489"/>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89788</xdr:rowOff>
    </xdr:from>
    <xdr:to>
      <xdr:col>46</xdr:col>
      <xdr:colOff>38100</xdr:colOff>
      <xdr:row>85</xdr:row>
      <xdr:rowOff>19938</xdr:rowOff>
    </xdr:to>
    <xdr:sp macro="" textlink="">
      <xdr:nvSpPr>
        <xdr:cNvPr id="308" name="楕円 307"/>
        <xdr:cNvSpPr/>
      </xdr:nvSpPr>
      <xdr:spPr>
        <a:xfrm>
          <a:off x="8699500" y="1449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111125</xdr:rowOff>
    </xdr:from>
    <xdr:to>
      <xdr:col>50</xdr:col>
      <xdr:colOff>114300</xdr:colOff>
      <xdr:row>84</xdr:row>
      <xdr:rowOff>140588</xdr:rowOff>
    </xdr:to>
    <xdr:cxnSp macro="">
      <xdr:nvCxnSpPr>
        <xdr:cNvPr id="309" name="直線コネクタ 308"/>
        <xdr:cNvCxnSpPr/>
      </xdr:nvCxnSpPr>
      <xdr:spPr>
        <a:xfrm flipV="1">
          <a:off x="8750300" y="14512925"/>
          <a:ext cx="889000" cy="2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66564</xdr:rowOff>
    </xdr:from>
    <xdr:ext cx="469744" cy="259045"/>
    <xdr:sp macro="" textlink="">
      <xdr:nvSpPr>
        <xdr:cNvPr id="310" name="n_1aveValue【公営住宅】&#10;一人当たり面積"/>
        <xdr:cNvSpPr txBox="1"/>
      </xdr:nvSpPr>
      <xdr:spPr>
        <a:xfrm>
          <a:off x="9391727" y="1412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50055</xdr:rowOff>
    </xdr:from>
    <xdr:ext cx="469744" cy="259045"/>
    <xdr:sp macro="" textlink="">
      <xdr:nvSpPr>
        <xdr:cNvPr id="311" name="n_2aveValue【公営住宅】&#10;一人当たり面積"/>
        <xdr:cNvSpPr txBox="1"/>
      </xdr:nvSpPr>
      <xdr:spPr>
        <a:xfrm>
          <a:off x="8515427" y="1410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153052</xdr:rowOff>
    </xdr:from>
    <xdr:ext cx="469744" cy="259045"/>
    <xdr:sp macro="" textlink="">
      <xdr:nvSpPr>
        <xdr:cNvPr id="312" name="n_1mainValue【公営住宅】&#10;一人当たり面積"/>
        <xdr:cNvSpPr txBox="1"/>
      </xdr:nvSpPr>
      <xdr:spPr>
        <a:xfrm>
          <a:off x="9391727" y="1455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11065</xdr:rowOff>
    </xdr:from>
    <xdr:ext cx="469744" cy="259045"/>
    <xdr:sp macro="" textlink="">
      <xdr:nvSpPr>
        <xdr:cNvPr id="313" name="n_2mainValue【公営住宅】&#10;一人当たり面積"/>
        <xdr:cNvSpPr txBox="1"/>
      </xdr:nvSpPr>
      <xdr:spPr>
        <a:xfrm>
          <a:off x="8515427" y="1458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2" name="正方形/長方形 32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3" name="正方形/長方形 32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4" name="正方形/長方形 32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5" name="正方形/長方形 32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6" name="正方形/長方形 32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7" name="正方形/長方形 32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8" name="正方形/長方形 32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9" name="正方形/長方形 32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0" name="正方形/長方形 3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1" name="正方形/長方形 33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2" name="正方形/長方形 33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3" name="正方形/長方形 33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4" name="正方形/長方形 33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5" name="正方形/長方形 33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6" name="正方形/長方形 33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7" name="正方形/長方形 33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38" name="正方形/長方形 33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9" name="正方形/長方形 33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0" name="正方形/長方形 33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1" name="正方形/長方形 34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2" name="正方形/長方形 34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3" name="正方形/長方形 34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4" name="正方形/長方形 34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5" name="正方形/長方形 34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46" name="正方形/長方形 34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7" name="正方形/長方形 34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8" name="正方形/長方形 34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9" name="正方形/長方形 34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0" name="正方形/長方形 34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1" name="正方形/長方形 35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2" name="正方形/長方形 35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3" name="正方形/長方形 35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4" name="テキスト ボックス 35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5" name="直線コネクタ 35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56" name="直線コネクタ 35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57" name="テキスト ボックス 356"/>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58" name="直線コネクタ 35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59" name="テキスト ボックス 35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60" name="直線コネクタ 35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61" name="テキスト ボックス 36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62" name="直線コネクタ 36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63" name="テキスト ボックス 36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64" name="直線コネクタ 36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65" name="テキスト ボックス 36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66" name="直線コネクタ 36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67" name="テキスト ボックス 366"/>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8" name="直線コネクタ 36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9" name="テキスト ボックス 36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83276</xdr:rowOff>
    </xdr:from>
    <xdr:to>
      <xdr:col>85</xdr:col>
      <xdr:colOff>126364</xdr:colOff>
      <xdr:row>63</xdr:row>
      <xdr:rowOff>127363</xdr:rowOff>
    </xdr:to>
    <xdr:cxnSp macro="">
      <xdr:nvCxnSpPr>
        <xdr:cNvPr id="371" name="直線コネクタ 370"/>
        <xdr:cNvCxnSpPr/>
      </xdr:nvCxnSpPr>
      <xdr:spPr>
        <a:xfrm flipV="1">
          <a:off x="16318864" y="951302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131190</xdr:rowOff>
    </xdr:from>
    <xdr:ext cx="405111" cy="259045"/>
    <xdr:sp macro="" textlink="">
      <xdr:nvSpPr>
        <xdr:cNvPr id="372" name="【学校施設】&#10;有形固定資産減価償却率最小値テキスト"/>
        <xdr:cNvSpPr txBox="1"/>
      </xdr:nvSpPr>
      <xdr:spPr>
        <a:xfrm>
          <a:off x="16357600" y="1093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127363</xdr:rowOff>
    </xdr:from>
    <xdr:to>
      <xdr:col>86</xdr:col>
      <xdr:colOff>25400</xdr:colOff>
      <xdr:row>63</xdr:row>
      <xdr:rowOff>127363</xdr:rowOff>
    </xdr:to>
    <xdr:cxnSp macro="">
      <xdr:nvCxnSpPr>
        <xdr:cNvPr id="373" name="直線コネクタ 372"/>
        <xdr:cNvCxnSpPr/>
      </xdr:nvCxnSpPr>
      <xdr:spPr>
        <a:xfrm>
          <a:off x="16230600" y="1092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29953</xdr:rowOff>
    </xdr:from>
    <xdr:ext cx="405111" cy="259045"/>
    <xdr:sp macro="" textlink="">
      <xdr:nvSpPr>
        <xdr:cNvPr id="374" name="【学校施設】&#10;有形固定資産減価償却率最大値テキスト"/>
        <xdr:cNvSpPr txBox="1"/>
      </xdr:nvSpPr>
      <xdr:spPr>
        <a:xfrm>
          <a:off x="16357600" y="928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83276</xdr:rowOff>
    </xdr:from>
    <xdr:to>
      <xdr:col>86</xdr:col>
      <xdr:colOff>25400</xdr:colOff>
      <xdr:row>55</xdr:row>
      <xdr:rowOff>83276</xdr:rowOff>
    </xdr:to>
    <xdr:cxnSp macro="">
      <xdr:nvCxnSpPr>
        <xdr:cNvPr id="375" name="直線コネクタ 374"/>
        <xdr:cNvCxnSpPr/>
      </xdr:nvCxnSpPr>
      <xdr:spPr>
        <a:xfrm>
          <a:off x="16230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1468</xdr:rowOff>
    </xdr:from>
    <xdr:ext cx="405111" cy="259045"/>
    <xdr:sp macro="" textlink="">
      <xdr:nvSpPr>
        <xdr:cNvPr id="376" name="【学校施設】&#10;有形固定資産減価償却率平均値テキスト"/>
        <xdr:cNvSpPr txBox="1"/>
      </xdr:nvSpPr>
      <xdr:spPr>
        <a:xfrm>
          <a:off x="16357600" y="9945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150041</xdr:rowOff>
    </xdr:from>
    <xdr:to>
      <xdr:col>85</xdr:col>
      <xdr:colOff>177800</xdr:colOff>
      <xdr:row>59</xdr:row>
      <xdr:rowOff>80191</xdr:rowOff>
    </xdr:to>
    <xdr:sp macro="" textlink="">
      <xdr:nvSpPr>
        <xdr:cNvPr id="377" name="フローチャート: 判断 376"/>
        <xdr:cNvSpPr/>
      </xdr:nvSpPr>
      <xdr:spPr>
        <a:xfrm>
          <a:off x="162687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378" name="フローチャート: 判断 377"/>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123916</xdr:rowOff>
    </xdr:from>
    <xdr:to>
      <xdr:col>76</xdr:col>
      <xdr:colOff>165100</xdr:colOff>
      <xdr:row>59</xdr:row>
      <xdr:rowOff>54066</xdr:rowOff>
    </xdr:to>
    <xdr:sp macro="" textlink="">
      <xdr:nvSpPr>
        <xdr:cNvPr id="379" name="フローチャート: 判断 378"/>
        <xdr:cNvSpPr/>
      </xdr:nvSpPr>
      <xdr:spPr>
        <a:xfrm>
          <a:off x="14541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0" name="テキスト ボックス 37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1" name="テキスト ボックス 38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2" name="テキスト ボックス 38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3" name="テキスト ボックス 38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4" name="テキスト ボックス 38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385" name="楕円 384"/>
        <xdr:cNvSpPr/>
      </xdr:nvSpPr>
      <xdr:spPr>
        <a:xfrm>
          <a:off x="162687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35396</xdr:rowOff>
    </xdr:from>
    <xdr:ext cx="405111" cy="259045"/>
    <xdr:sp macro="" textlink="">
      <xdr:nvSpPr>
        <xdr:cNvPr id="386" name="【学校施設】&#10;有形固定資産減価償却率該当値テキスト"/>
        <xdr:cNvSpPr txBox="1"/>
      </xdr:nvSpPr>
      <xdr:spPr>
        <a:xfrm>
          <a:off x="16357600" y="1015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92891</xdr:rowOff>
    </xdr:from>
    <xdr:to>
      <xdr:col>81</xdr:col>
      <xdr:colOff>101600</xdr:colOff>
      <xdr:row>60</xdr:row>
      <xdr:rowOff>23041</xdr:rowOff>
    </xdr:to>
    <xdr:sp macro="" textlink="">
      <xdr:nvSpPr>
        <xdr:cNvPr id="387" name="楕円 386"/>
        <xdr:cNvSpPr/>
      </xdr:nvSpPr>
      <xdr:spPr>
        <a:xfrm>
          <a:off x="15430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107769</xdr:rowOff>
    </xdr:from>
    <xdr:to>
      <xdr:col>85</xdr:col>
      <xdr:colOff>127000</xdr:colOff>
      <xdr:row>59</xdr:row>
      <xdr:rowOff>143691</xdr:rowOff>
    </xdr:to>
    <xdr:cxnSp macro="">
      <xdr:nvCxnSpPr>
        <xdr:cNvPr id="388" name="直線コネクタ 387"/>
        <xdr:cNvCxnSpPr/>
      </xdr:nvCxnSpPr>
      <xdr:spPr>
        <a:xfrm flipV="1">
          <a:off x="15481300" y="1022331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43906</xdr:rowOff>
    </xdr:from>
    <xdr:to>
      <xdr:col>76</xdr:col>
      <xdr:colOff>165100</xdr:colOff>
      <xdr:row>59</xdr:row>
      <xdr:rowOff>145506</xdr:rowOff>
    </xdr:to>
    <xdr:sp macro="" textlink="">
      <xdr:nvSpPr>
        <xdr:cNvPr id="389" name="楕円 388"/>
        <xdr:cNvSpPr/>
      </xdr:nvSpPr>
      <xdr:spPr>
        <a:xfrm>
          <a:off x="145415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94706</xdr:rowOff>
    </xdr:from>
    <xdr:to>
      <xdr:col>81</xdr:col>
      <xdr:colOff>50800</xdr:colOff>
      <xdr:row>59</xdr:row>
      <xdr:rowOff>143691</xdr:rowOff>
    </xdr:to>
    <xdr:cxnSp macro="">
      <xdr:nvCxnSpPr>
        <xdr:cNvPr id="390" name="直線コネクタ 389"/>
        <xdr:cNvCxnSpPr/>
      </xdr:nvCxnSpPr>
      <xdr:spPr>
        <a:xfrm>
          <a:off x="14592300" y="1021025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113047</xdr:rowOff>
    </xdr:from>
    <xdr:ext cx="405111" cy="259045"/>
    <xdr:sp macro="" textlink="">
      <xdr:nvSpPr>
        <xdr:cNvPr id="391" name="n_1aveValue【学校施設】&#10;有形固定資産減価償却率"/>
        <xdr:cNvSpPr txBox="1"/>
      </xdr:nvSpPr>
      <xdr:spPr>
        <a:xfrm>
          <a:off x="15266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70593</xdr:rowOff>
    </xdr:from>
    <xdr:ext cx="405111" cy="259045"/>
    <xdr:sp macro="" textlink="">
      <xdr:nvSpPr>
        <xdr:cNvPr id="392" name="n_2aveValue【学校施設】&#10;有形固定資産減価償却率"/>
        <xdr:cNvSpPr txBox="1"/>
      </xdr:nvSpPr>
      <xdr:spPr>
        <a:xfrm>
          <a:off x="14389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14168</xdr:rowOff>
    </xdr:from>
    <xdr:ext cx="405111" cy="259045"/>
    <xdr:sp macro="" textlink="">
      <xdr:nvSpPr>
        <xdr:cNvPr id="393" name="n_1mainValue【学校施設】&#10;有形固定資産減価償却率"/>
        <xdr:cNvSpPr txBox="1"/>
      </xdr:nvSpPr>
      <xdr:spPr>
        <a:xfrm>
          <a:off x="152660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136633</xdr:rowOff>
    </xdr:from>
    <xdr:ext cx="405111" cy="259045"/>
    <xdr:sp macro="" textlink="">
      <xdr:nvSpPr>
        <xdr:cNvPr id="394" name="n_2mainValue【学校施設】&#10;有形固定資産減価償却率"/>
        <xdr:cNvSpPr txBox="1"/>
      </xdr:nvSpPr>
      <xdr:spPr>
        <a:xfrm>
          <a:off x="14389744" y="1025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5" name="正方形/長方形 3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6" name="正方形/長方形 3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7" name="正方形/長方形 3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8" name="正方形/長方形 3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9" name="正方形/長方形 3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0" name="正方形/長方形 3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1" name="正方形/長方形 4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2" name="正方形/長方形 4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3" name="テキスト ボックス 4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4" name="直線コネクタ 4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05" name="直線コネクタ 40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06" name="テキスト ボックス 40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07" name="直線コネクタ 40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08" name="テキスト ボックス 40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09" name="直線コネクタ 40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10" name="テキスト ボックス 40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11" name="直線コネクタ 41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12" name="テキスト ボックス 41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13" name="直線コネクタ 41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14" name="テキスト ボックス 413"/>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15" name="直線コネクタ 41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16" name="テキスト ボックス 41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7" name="直線コネクタ 41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18" name="テキスト ボックス 41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93290</xdr:rowOff>
    </xdr:from>
    <xdr:to>
      <xdr:col>116</xdr:col>
      <xdr:colOff>62864</xdr:colOff>
      <xdr:row>64</xdr:row>
      <xdr:rowOff>33419</xdr:rowOff>
    </xdr:to>
    <xdr:cxnSp macro="">
      <xdr:nvCxnSpPr>
        <xdr:cNvPr id="420" name="直線コネクタ 419"/>
        <xdr:cNvCxnSpPr/>
      </xdr:nvCxnSpPr>
      <xdr:spPr>
        <a:xfrm flipV="1">
          <a:off x="22160864" y="9694490"/>
          <a:ext cx="0" cy="1311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37246</xdr:rowOff>
    </xdr:from>
    <xdr:ext cx="469744" cy="259045"/>
    <xdr:sp macro="" textlink="">
      <xdr:nvSpPr>
        <xdr:cNvPr id="421" name="【学校施設】&#10;一人当たり面積最小値テキスト"/>
        <xdr:cNvSpPr txBox="1"/>
      </xdr:nvSpPr>
      <xdr:spPr>
        <a:xfrm>
          <a:off x="22199600" y="1101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33419</xdr:rowOff>
    </xdr:from>
    <xdr:to>
      <xdr:col>116</xdr:col>
      <xdr:colOff>152400</xdr:colOff>
      <xdr:row>64</xdr:row>
      <xdr:rowOff>33419</xdr:rowOff>
    </xdr:to>
    <xdr:cxnSp macro="">
      <xdr:nvCxnSpPr>
        <xdr:cNvPr id="422" name="直線コネクタ 421"/>
        <xdr:cNvCxnSpPr/>
      </xdr:nvCxnSpPr>
      <xdr:spPr>
        <a:xfrm>
          <a:off x="22072600" y="11006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39967</xdr:rowOff>
    </xdr:from>
    <xdr:ext cx="534377" cy="259045"/>
    <xdr:sp macro="" textlink="">
      <xdr:nvSpPr>
        <xdr:cNvPr id="423" name="【学校施設】&#10;一人当たり面積最大値テキスト"/>
        <xdr:cNvSpPr txBox="1"/>
      </xdr:nvSpPr>
      <xdr:spPr>
        <a:xfrm>
          <a:off x="22199600" y="946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93290</xdr:rowOff>
    </xdr:from>
    <xdr:to>
      <xdr:col>116</xdr:col>
      <xdr:colOff>152400</xdr:colOff>
      <xdr:row>56</xdr:row>
      <xdr:rowOff>93290</xdr:rowOff>
    </xdr:to>
    <xdr:cxnSp macro="">
      <xdr:nvCxnSpPr>
        <xdr:cNvPr id="424" name="直線コネクタ 423"/>
        <xdr:cNvCxnSpPr/>
      </xdr:nvCxnSpPr>
      <xdr:spPr>
        <a:xfrm>
          <a:off x="22072600" y="969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37282</xdr:rowOff>
    </xdr:from>
    <xdr:ext cx="469744" cy="259045"/>
    <xdr:sp macro="" textlink="">
      <xdr:nvSpPr>
        <xdr:cNvPr id="425" name="【学校施設】&#10;一人当たり面積平均値テキスト"/>
        <xdr:cNvSpPr txBox="1"/>
      </xdr:nvSpPr>
      <xdr:spPr>
        <a:xfrm>
          <a:off x="22199600" y="10495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14405</xdr:rowOff>
    </xdr:from>
    <xdr:to>
      <xdr:col>116</xdr:col>
      <xdr:colOff>114300</xdr:colOff>
      <xdr:row>62</xdr:row>
      <xdr:rowOff>116005</xdr:rowOff>
    </xdr:to>
    <xdr:sp macro="" textlink="">
      <xdr:nvSpPr>
        <xdr:cNvPr id="426" name="フローチャート: 判断 425"/>
        <xdr:cNvSpPr/>
      </xdr:nvSpPr>
      <xdr:spPr>
        <a:xfrm>
          <a:off x="22110700" y="106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150477</xdr:rowOff>
    </xdr:from>
    <xdr:to>
      <xdr:col>112</xdr:col>
      <xdr:colOff>38100</xdr:colOff>
      <xdr:row>62</xdr:row>
      <xdr:rowOff>80627</xdr:rowOff>
    </xdr:to>
    <xdr:sp macro="" textlink="">
      <xdr:nvSpPr>
        <xdr:cNvPr id="427" name="フローチャート: 判断 426"/>
        <xdr:cNvSpPr/>
      </xdr:nvSpPr>
      <xdr:spPr>
        <a:xfrm>
          <a:off x="21272500" y="1060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10487</xdr:rowOff>
    </xdr:from>
    <xdr:to>
      <xdr:col>107</xdr:col>
      <xdr:colOff>101600</xdr:colOff>
      <xdr:row>62</xdr:row>
      <xdr:rowOff>112087</xdr:rowOff>
    </xdr:to>
    <xdr:sp macro="" textlink="">
      <xdr:nvSpPr>
        <xdr:cNvPr id="428" name="フローチャート: 判断 427"/>
        <xdr:cNvSpPr/>
      </xdr:nvSpPr>
      <xdr:spPr>
        <a:xfrm>
          <a:off x="20383500" y="1064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9" name="テキスト ボックス 4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0" name="テキスト ボックス 4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1" name="テキスト ボックス 4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2" name="テキスト ボックス 4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3" name="テキスト ボックス 4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80700</xdr:rowOff>
    </xdr:from>
    <xdr:to>
      <xdr:col>116</xdr:col>
      <xdr:colOff>114300</xdr:colOff>
      <xdr:row>63</xdr:row>
      <xdr:rowOff>10850</xdr:rowOff>
    </xdr:to>
    <xdr:sp macro="" textlink="">
      <xdr:nvSpPr>
        <xdr:cNvPr id="434" name="楕円 433"/>
        <xdr:cNvSpPr/>
      </xdr:nvSpPr>
      <xdr:spPr>
        <a:xfrm>
          <a:off x="22110700" y="1071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59127</xdr:rowOff>
    </xdr:from>
    <xdr:ext cx="469744" cy="259045"/>
    <xdr:sp macro="" textlink="">
      <xdr:nvSpPr>
        <xdr:cNvPr id="435" name="【学校施設】&#10;一人当たり面積該当値テキスト"/>
        <xdr:cNvSpPr txBox="1"/>
      </xdr:nvSpPr>
      <xdr:spPr>
        <a:xfrm>
          <a:off x="22199600" y="1068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82114</xdr:rowOff>
    </xdr:from>
    <xdr:to>
      <xdr:col>112</xdr:col>
      <xdr:colOff>38100</xdr:colOff>
      <xdr:row>63</xdr:row>
      <xdr:rowOff>12264</xdr:rowOff>
    </xdr:to>
    <xdr:sp macro="" textlink="">
      <xdr:nvSpPr>
        <xdr:cNvPr id="436" name="楕円 435"/>
        <xdr:cNvSpPr/>
      </xdr:nvSpPr>
      <xdr:spPr>
        <a:xfrm>
          <a:off x="21272500" y="107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131500</xdr:rowOff>
    </xdr:from>
    <xdr:to>
      <xdr:col>116</xdr:col>
      <xdr:colOff>63500</xdr:colOff>
      <xdr:row>62</xdr:row>
      <xdr:rowOff>132914</xdr:rowOff>
    </xdr:to>
    <xdr:cxnSp macro="">
      <xdr:nvCxnSpPr>
        <xdr:cNvPr id="437" name="直線コネクタ 436"/>
        <xdr:cNvCxnSpPr/>
      </xdr:nvCxnSpPr>
      <xdr:spPr>
        <a:xfrm flipV="1">
          <a:off x="21323300" y="10761400"/>
          <a:ext cx="838200" cy="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76889</xdr:rowOff>
    </xdr:from>
    <xdr:to>
      <xdr:col>107</xdr:col>
      <xdr:colOff>101600</xdr:colOff>
      <xdr:row>63</xdr:row>
      <xdr:rowOff>7039</xdr:rowOff>
    </xdr:to>
    <xdr:sp macro="" textlink="">
      <xdr:nvSpPr>
        <xdr:cNvPr id="438" name="楕円 437"/>
        <xdr:cNvSpPr/>
      </xdr:nvSpPr>
      <xdr:spPr>
        <a:xfrm>
          <a:off x="20383500" y="1070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127689</xdr:rowOff>
    </xdr:from>
    <xdr:to>
      <xdr:col>111</xdr:col>
      <xdr:colOff>177800</xdr:colOff>
      <xdr:row>62</xdr:row>
      <xdr:rowOff>132914</xdr:rowOff>
    </xdr:to>
    <xdr:cxnSp macro="">
      <xdr:nvCxnSpPr>
        <xdr:cNvPr id="439" name="直線コネクタ 438"/>
        <xdr:cNvCxnSpPr/>
      </xdr:nvCxnSpPr>
      <xdr:spPr>
        <a:xfrm>
          <a:off x="20434300" y="10757589"/>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97154</xdr:rowOff>
    </xdr:from>
    <xdr:ext cx="469744" cy="259045"/>
    <xdr:sp macro="" textlink="">
      <xdr:nvSpPr>
        <xdr:cNvPr id="440" name="n_1aveValue【学校施設】&#10;一人当たり面積"/>
        <xdr:cNvSpPr txBox="1"/>
      </xdr:nvSpPr>
      <xdr:spPr>
        <a:xfrm>
          <a:off x="21075727" y="1038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128614</xdr:rowOff>
    </xdr:from>
    <xdr:ext cx="469744" cy="259045"/>
    <xdr:sp macro="" textlink="">
      <xdr:nvSpPr>
        <xdr:cNvPr id="441" name="n_2aveValue【学校施設】&#10;一人当たり面積"/>
        <xdr:cNvSpPr txBox="1"/>
      </xdr:nvSpPr>
      <xdr:spPr>
        <a:xfrm>
          <a:off x="20199427" y="1041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3391</xdr:rowOff>
    </xdr:from>
    <xdr:ext cx="469744" cy="259045"/>
    <xdr:sp macro="" textlink="">
      <xdr:nvSpPr>
        <xdr:cNvPr id="442" name="n_1mainValue【学校施設】&#10;一人当たり面積"/>
        <xdr:cNvSpPr txBox="1"/>
      </xdr:nvSpPr>
      <xdr:spPr>
        <a:xfrm>
          <a:off x="21075727" y="1080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169616</xdr:rowOff>
    </xdr:from>
    <xdr:ext cx="469744" cy="259045"/>
    <xdr:sp macro="" textlink="">
      <xdr:nvSpPr>
        <xdr:cNvPr id="443" name="n_2mainValue【学校施設】&#10;一人当たり面積"/>
        <xdr:cNvSpPr txBox="1"/>
      </xdr:nvSpPr>
      <xdr:spPr>
        <a:xfrm>
          <a:off x="20199427" y="1079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4" name="正方形/長方形 4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5" name="正方形/長方形 4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6" name="正方形/長方形 4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7" name="正方形/長方形 4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8" name="正方形/長方形 4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9" name="正方形/長方形 4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0" name="正方形/長方形 4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1" name="正方形/長方形 45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52" name="正方形/長方形 4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3" name="正方形/長方形 45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4" name="正方形/長方形 45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5" name="正方形/長方形 45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6" name="正方形/長方形 45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7" name="正方形/長方形 45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8" name="正方形/長方形 45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9" name="正方形/長方形 45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60" name="正方形/長方形 45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1" name="正方形/長方形 46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2" name="正方形/長方形 46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3" name="正方形/長方形 46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4" name="正方形/長方形 46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5" name="正方形/長方形 46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6" name="正方形/長方形 46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7" name="正方形/長方形 46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468" name="正方形/長方形 46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69" name="正方形/長方形 46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70" name="正方形/長方形 46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71" name="正方形/長方形 47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72" name="正方形/長方形 47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73" name="正方形/長方形 47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74" name="正方形/長方形 47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75" name="正方形/長方形 47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476" name="正方形/長方形 47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77" name="正方形/長方形 47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78" name="テキスト ボックス 47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一人当たりの延長が微増となっている。新規取得より減価償却費の方が多かったため、減価償却率が上昇した。</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橋梁</a:t>
          </a:r>
          <a:r>
            <a:rPr kumimoji="1" lang="en-US" altLang="ja-JP" sz="1300">
              <a:latin typeface="ＭＳ Ｐゴシック" panose="020B0600070205080204" pitchFamily="50" charset="-128"/>
              <a:ea typeface="ＭＳ Ｐゴシック" panose="020B0600070205080204" pitchFamily="50" charset="-128"/>
            </a:rPr>
            <a:t>】</a:t>
          </a:r>
          <a:r>
            <a:rPr kumimoji="1" lang="ja-JP" altLang="ja-JP" sz="1300">
              <a:solidFill>
                <a:schemeClr val="dk1"/>
              </a:solidFill>
              <a:effectLst/>
              <a:latin typeface="+mn-lt"/>
              <a:ea typeface="+mn-ea"/>
              <a:cs typeface="+mn-cs"/>
            </a:rPr>
            <a:t>一人当たりの延長が微増となっている。新規取得より減価償却費の方が多かったため、減価償却率が上昇した。</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学校</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一人あたりの面積が微増となっている。新規取得が無いため、減価償却率が上昇した。</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住宅</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今年度は、住宅の建替えが行われたため、源償却累計額が減少し、一人あたりの面積が上昇している。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3,235
3,230
31.98
3,017,873
2,951,411
39,195
1,412,096
2,311,788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41</xdr:row>
      <xdr:rowOff>133350</xdr:rowOff>
    </xdr:from>
    <xdr:to>
      <xdr:col>28</xdr:col>
      <xdr:colOff>114300</xdr:colOff>
      <xdr:row>41</xdr:row>
      <xdr:rowOff>133350</xdr:rowOff>
    </xdr:to>
    <xdr:cxnSp macro="">
      <xdr:nvCxnSpPr>
        <xdr:cNvPr id="42" name="直線コネクタ 41"/>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40</xdr:row>
      <xdr:rowOff>162577</xdr:rowOff>
    </xdr:from>
    <xdr:ext cx="338939" cy="259045"/>
    <xdr:sp macro="" textlink="">
      <xdr:nvSpPr>
        <xdr:cNvPr id="43" name="テキスト ボックス 42"/>
        <xdr:cNvSpPr txBox="1"/>
      </xdr:nvSpPr>
      <xdr:spPr>
        <a:xfrm>
          <a:off x="423061" y="702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4" name="直線コネクタ 43"/>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5" name="テキスト ボックス 44"/>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6" name="直線コネクタ 45"/>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7" name="テキスト ボックス 46"/>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8" name="直線コネクタ 47"/>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49" name="テキスト ボックス 48"/>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0" name="直線コネクタ 49"/>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1" name="テキスト ボックス 50"/>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2"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167640</xdr:rowOff>
    </xdr:from>
    <xdr:to>
      <xdr:col>24</xdr:col>
      <xdr:colOff>62865</xdr:colOff>
      <xdr:row>41</xdr:row>
      <xdr:rowOff>133350</xdr:rowOff>
    </xdr:to>
    <xdr:cxnSp macro="">
      <xdr:nvCxnSpPr>
        <xdr:cNvPr id="53" name="直線コネクタ 52"/>
        <xdr:cNvCxnSpPr/>
      </xdr:nvCxnSpPr>
      <xdr:spPr>
        <a:xfrm flipV="1">
          <a:off x="4634865" y="582549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4" name="【図書館】&#10;有形固定資産減価償却率最小値テキスト"/>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5" name="直線コネクタ 54"/>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114317</xdr:rowOff>
    </xdr:from>
    <xdr:ext cx="405111" cy="259045"/>
    <xdr:sp macro="" textlink="">
      <xdr:nvSpPr>
        <xdr:cNvPr id="56" name="【図書館】&#10;有形固定資産減価償却率最大値テキスト"/>
        <xdr:cNvSpPr txBox="1"/>
      </xdr:nvSpPr>
      <xdr:spPr>
        <a:xfrm>
          <a:off x="4673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167640</xdr:rowOff>
    </xdr:from>
    <xdr:to>
      <xdr:col>24</xdr:col>
      <xdr:colOff>152400</xdr:colOff>
      <xdr:row>33</xdr:row>
      <xdr:rowOff>167640</xdr:rowOff>
    </xdr:to>
    <xdr:cxnSp macro="">
      <xdr:nvCxnSpPr>
        <xdr:cNvPr id="57" name="直線コネクタ 56"/>
        <xdr:cNvCxnSpPr/>
      </xdr:nvCxnSpPr>
      <xdr:spPr>
        <a:xfrm>
          <a:off x="4546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159275</xdr:rowOff>
    </xdr:from>
    <xdr:ext cx="405111" cy="259045"/>
    <xdr:sp macro="" textlink="">
      <xdr:nvSpPr>
        <xdr:cNvPr id="58" name="【図書館】&#10;有形固定資産減価償却率平均値テキスト"/>
        <xdr:cNvSpPr txBox="1"/>
      </xdr:nvSpPr>
      <xdr:spPr>
        <a:xfrm>
          <a:off x="4673600" y="66743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9398</xdr:rowOff>
    </xdr:from>
    <xdr:to>
      <xdr:col>24</xdr:col>
      <xdr:colOff>114300</xdr:colOff>
      <xdr:row>39</xdr:row>
      <xdr:rowOff>110998</xdr:rowOff>
    </xdr:to>
    <xdr:sp macro="" textlink="">
      <xdr:nvSpPr>
        <xdr:cNvPr id="59" name="フローチャート: 判断 58"/>
        <xdr:cNvSpPr/>
      </xdr:nvSpPr>
      <xdr:spPr>
        <a:xfrm>
          <a:off x="4584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128270</xdr:rowOff>
    </xdr:from>
    <xdr:to>
      <xdr:col>20</xdr:col>
      <xdr:colOff>38100</xdr:colOff>
      <xdr:row>38</xdr:row>
      <xdr:rowOff>58420</xdr:rowOff>
    </xdr:to>
    <xdr:sp macro="" textlink="">
      <xdr:nvSpPr>
        <xdr:cNvPr id="60" name="フローチャート: 判断 59"/>
        <xdr:cNvSpPr/>
      </xdr:nvSpPr>
      <xdr:spPr>
        <a:xfrm>
          <a:off x="3746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254</xdr:rowOff>
    </xdr:from>
    <xdr:to>
      <xdr:col>15</xdr:col>
      <xdr:colOff>101600</xdr:colOff>
      <xdr:row>37</xdr:row>
      <xdr:rowOff>101854</xdr:rowOff>
    </xdr:to>
    <xdr:sp macro="" textlink="">
      <xdr:nvSpPr>
        <xdr:cNvPr id="61" name="フローチャート: 判断 60"/>
        <xdr:cNvSpPr/>
      </xdr:nvSpPr>
      <xdr:spPr>
        <a:xfrm>
          <a:off x="2857500" y="634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84836</xdr:rowOff>
    </xdr:from>
    <xdr:to>
      <xdr:col>24</xdr:col>
      <xdr:colOff>114300</xdr:colOff>
      <xdr:row>37</xdr:row>
      <xdr:rowOff>14986</xdr:rowOff>
    </xdr:to>
    <xdr:sp macro="" textlink="">
      <xdr:nvSpPr>
        <xdr:cNvPr id="67" name="楕円 66"/>
        <xdr:cNvSpPr/>
      </xdr:nvSpPr>
      <xdr:spPr>
        <a:xfrm>
          <a:off x="45847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107713</xdr:rowOff>
    </xdr:from>
    <xdr:ext cx="405111" cy="259045"/>
    <xdr:sp macro="" textlink="">
      <xdr:nvSpPr>
        <xdr:cNvPr id="68" name="【図書館】&#10;有形固定資産減価償却率該当値テキスト"/>
        <xdr:cNvSpPr txBox="1"/>
      </xdr:nvSpPr>
      <xdr:spPr>
        <a:xfrm>
          <a:off x="4673600" y="610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135128</xdr:rowOff>
    </xdr:from>
    <xdr:to>
      <xdr:col>20</xdr:col>
      <xdr:colOff>38100</xdr:colOff>
      <xdr:row>37</xdr:row>
      <xdr:rowOff>65278</xdr:rowOff>
    </xdr:to>
    <xdr:sp macro="" textlink="">
      <xdr:nvSpPr>
        <xdr:cNvPr id="69" name="楕円 68"/>
        <xdr:cNvSpPr/>
      </xdr:nvSpPr>
      <xdr:spPr>
        <a:xfrm>
          <a:off x="37465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135636</xdr:rowOff>
    </xdr:from>
    <xdr:to>
      <xdr:col>24</xdr:col>
      <xdr:colOff>63500</xdr:colOff>
      <xdr:row>37</xdr:row>
      <xdr:rowOff>14478</xdr:rowOff>
    </xdr:to>
    <xdr:cxnSp macro="">
      <xdr:nvCxnSpPr>
        <xdr:cNvPr id="70" name="直線コネクタ 69"/>
        <xdr:cNvCxnSpPr/>
      </xdr:nvCxnSpPr>
      <xdr:spPr>
        <a:xfrm flipV="1">
          <a:off x="3797300" y="630783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xdr:rowOff>
    </xdr:from>
    <xdr:to>
      <xdr:col>15</xdr:col>
      <xdr:colOff>101600</xdr:colOff>
      <xdr:row>37</xdr:row>
      <xdr:rowOff>115570</xdr:rowOff>
    </xdr:to>
    <xdr:sp macro="" textlink="">
      <xdr:nvSpPr>
        <xdr:cNvPr id="71" name="楕円 70"/>
        <xdr:cNvSpPr/>
      </xdr:nvSpPr>
      <xdr:spPr>
        <a:xfrm>
          <a:off x="2857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14478</xdr:rowOff>
    </xdr:from>
    <xdr:to>
      <xdr:col>19</xdr:col>
      <xdr:colOff>177800</xdr:colOff>
      <xdr:row>37</xdr:row>
      <xdr:rowOff>64770</xdr:rowOff>
    </xdr:to>
    <xdr:cxnSp macro="">
      <xdr:nvCxnSpPr>
        <xdr:cNvPr id="72" name="直線コネクタ 71"/>
        <xdr:cNvCxnSpPr/>
      </xdr:nvCxnSpPr>
      <xdr:spPr>
        <a:xfrm flipV="1">
          <a:off x="2908300" y="63581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49547</xdr:rowOff>
    </xdr:from>
    <xdr:ext cx="405111" cy="259045"/>
    <xdr:sp macro="" textlink="">
      <xdr:nvSpPr>
        <xdr:cNvPr id="73" name="n_1aveValue【図書館】&#10;有形固定資産減価償却率"/>
        <xdr:cNvSpPr txBox="1"/>
      </xdr:nvSpPr>
      <xdr:spPr>
        <a:xfrm>
          <a:off x="3582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118381</xdr:rowOff>
    </xdr:from>
    <xdr:ext cx="405111" cy="259045"/>
    <xdr:sp macro="" textlink="">
      <xdr:nvSpPr>
        <xdr:cNvPr id="74" name="n_2aveValue【図書館】&#10;有形固定資産減価償却率"/>
        <xdr:cNvSpPr txBox="1"/>
      </xdr:nvSpPr>
      <xdr:spPr>
        <a:xfrm>
          <a:off x="2705744" y="611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81805</xdr:rowOff>
    </xdr:from>
    <xdr:ext cx="405111" cy="259045"/>
    <xdr:sp macro="" textlink="">
      <xdr:nvSpPr>
        <xdr:cNvPr id="75" name="n_1mainValue【図書館】&#10;有形固定資産減価償却率"/>
        <xdr:cNvSpPr txBox="1"/>
      </xdr:nvSpPr>
      <xdr:spPr>
        <a:xfrm>
          <a:off x="358204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106697</xdr:rowOff>
    </xdr:from>
    <xdr:ext cx="405111" cy="259045"/>
    <xdr:sp macro="" textlink="">
      <xdr:nvSpPr>
        <xdr:cNvPr id="76" name="n_2mainValue【図書館】&#10;有形固定資産減価償却率"/>
        <xdr:cNvSpPr txBox="1"/>
      </xdr:nvSpPr>
      <xdr:spPr>
        <a:xfrm>
          <a:off x="2705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5" name="テキスト ボックス 8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0" name="テキスト ボックス 89"/>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2" name="テキスト ボックス 91"/>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4" name="テキスト ボックス 93"/>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6" name="テキスト ボックス 95"/>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72390</xdr:rowOff>
    </xdr:to>
    <xdr:cxnSp macro="">
      <xdr:nvCxnSpPr>
        <xdr:cNvPr id="100" name="直線コネクタ 99"/>
        <xdr:cNvCxnSpPr/>
      </xdr:nvCxnSpPr>
      <xdr:spPr>
        <a:xfrm flipV="1">
          <a:off x="10476865" y="592074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76217</xdr:rowOff>
    </xdr:from>
    <xdr:ext cx="469744" cy="259045"/>
    <xdr:sp macro="" textlink="">
      <xdr:nvSpPr>
        <xdr:cNvPr id="101" name="【図書館】&#10;一人当たり面積最小値テキスト"/>
        <xdr:cNvSpPr txBox="1"/>
      </xdr:nvSpPr>
      <xdr:spPr>
        <a:xfrm>
          <a:off x="10515600"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72390</xdr:rowOff>
    </xdr:from>
    <xdr:to>
      <xdr:col>55</xdr:col>
      <xdr:colOff>88900</xdr:colOff>
      <xdr:row>41</xdr:row>
      <xdr:rowOff>72390</xdr:rowOff>
    </xdr:to>
    <xdr:cxnSp macro="">
      <xdr:nvCxnSpPr>
        <xdr:cNvPr id="102" name="直線コネクタ 101"/>
        <xdr:cNvCxnSpPr/>
      </xdr:nvCxnSpPr>
      <xdr:spPr>
        <a:xfrm>
          <a:off x="10388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03" name="【図書館】&#10;一人当たり面積最大値テキスト"/>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04" name="直線コネクタ 103"/>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105427</xdr:rowOff>
    </xdr:from>
    <xdr:ext cx="469744" cy="259045"/>
    <xdr:sp macro="" textlink="">
      <xdr:nvSpPr>
        <xdr:cNvPr id="105" name="【図書館】&#10;一人当たり面積平均値テキスト"/>
        <xdr:cNvSpPr txBox="1"/>
      </xdr:nvSpPr>
      <xdr:spPr>
        <a:xfrm>
          <a:off x="10515600" y="644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82550</xdr:rowOff>
    </xdr:from>
    <xdr:to>
      <xdr:col>55</xdr:col>
      <xdr:colOff>50800</xdr:colOff>
      <xdr:row>39</xdr:row>
      <xdr:rowOff>12700</xdr:rowOff>
    </xdr:to>
    <xdr:sp macro="" textlink="">
      <xdr:nvSpPr>
        <xdr:cNvPr id="106" name="フローチャート: 判断 105"/>
        <xdr:cNvSpPr/>
      </xdr:nvSpPr>
      <xdr:spPr>
        <a:xfrm>
          <a:off x="10426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21590</xdr:rowOff>
    </xdr:from>
    <xdr:to>
      <xdr:col>50</xdr:col>
      <xdr:colOff>165100</xdr:colOff>
      <xdr:row>39</xdr:row>
      <xdr:rowOff>123190</xdr:rowOff>
    </xdr:to>
    <xdr:sp macro="" textlink="">
      <xdr:nvSpPr>
        <xdr:cNvPr id="107" name="フローチャート: 判断 106"/>
        <xdr:cNvSpPr/>
      </xdr:nvSpPr>
      <xdr:spPr>
        <a:xfrm>
          <a:off x="9588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132080</xdr:rowOff>
    </xdr:from>
    <xdr:to>
      <xdr:col>46</xdr:col>
      <xdr:colOff>38100</xdr:colOff>
      <xdr:row>38</xdr:row>
      <xdr:rowOff>62230</xdr:rowOff>
    </xdr:to>
    <xdr:sp macro="" textlink="">
      <xdr:nvSpPr>
        <xdr:cNvPr id="108" name="フローチャート: 判断 107"/>
        <xdr:cNvSpPr/>
      </xdr:nvSpPr>
      <xdr:spPr>
        <a:xfrm>
          <a:off x="8699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21590</xdr:rowOff>
    </xdr:from>
    <xdr:to>
      <xdr:col>55</xdr:col>
      <xdr:colOff>50800</xdr:colOff>
      <xdr:row>41</xdr:row>
      <xdr:rowOff>123190</xdr:rowOff>
    </xdr:to>
    <xdr:sp macro="" textlink="">
      <xdr:nvSpPr>
        <xdr:cNvPr id="114" name="楕円 113"/>
        <xdr:cNvSpPr/>
      </xdr:nvSpPr>
      <xdr:spPr>
        <a:xfrm>
          <a:off x="104267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107967</xdr:rowOff>
    </xdr:from>
    <xdr:ext cx="469744" cy="259045"/>
    <xdr:sp macro="" textlink="">
      <xdr:nvSpPr>
        <xdr:cNvPr id="115" name="【図書館】&#10;一人当たり面積該当値テキスト"/>
        <xdr:cNvSpPr txBox="1"/>
      </xdr:nvSpPr>
      <xdr:spPr>
        <a:xfrm>
          <a:off x="10515600" y="696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21590</xdr:rowOff>
    </xdr:from>
    <xdr:to>
      <xdr:col>50</xdr:col>
      <xdr:colOff>165100</xdr:colOff>
      <xdr:row>41</xdr:row>
      <xdr:rowOff>123190</xdr:rowOff>
    </xdr:to>
    <xdr:sp macro="" textlink="">
      <xdr:nvSpPr>
        <xdr:cNvPr id="116" name="楕円 115"/>
        <xdr:cNvSpPr/>
      </xdr:nvSpPr>
      <xdr:spPr>
        <a:xfrm>
          <a:off x="9588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72390</xdr:rowOff>
    </xdr:from>
    <xdr:to>
      <xdr:col>55</xdr:col>
      <xdr:colOff>0</xdr:colOff>
      <xdr:row>41</xdr:row>
      <xdr:rowOff>72390</xdr:rowOff>
    </xdr:to>
    <xdr:cxnSp macro="">
      <xdr:nvCxnSpPr>
        <xdr:cNvPr id="117" name="直線コネクタ 116"/>
        <xdr:cNvCxnSpPr/>
      </xdr:nvCxnSpPr>
      <xdr:spPr>
        <a:xfrm>
          <a:off x="9639300" y="7101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21590</xdr:rowOff>
    </xdr:from>
    <xdr:to>
      <xdr:col>46</xdr:col>
      <xdr:colOff>38100</xdr:colOff>
      <xdr:row>41</xdr:row>
      <xdr:rowOff>123190</xdr:rowOff>
    </xdr:to>
    <xdr:sp macro="" textlink="">
      <xdr:nvSpPr>
        <xdr:cNvPr id="118" name="楕円 117"/>
        <xdr:cNvSpPr/>
      </xdr:nvSpPr>
      <xdr:spPr>
        <a:xfrm>
          <a:off x="8699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72390</xdr:rowOff>
    </xdr:from>
    <xdr:to>
      <xdr:col>50</xdr:col>
      <xdr:colOff>114300</xdr:colOff>
      <xdr:row>41</xdr:row>
      <xdr:rowOff>72390</xdr:rowOff>
    </xdr:to>
    <xdr:cxnSp macro="">
      <xdr:nvCxnSpPr>
        <xdr:cNvPr id="119" name="直線コネクタ 118"/>
        <xdr:cNvCxnSpPr/>
      </xdr:nvCxnSpPr>
      <xdr:spPr>
        <a:xfrm>
          <a:off x="8750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139717</xdr:rowOff>
    </xdr:from>
    <xdr:ext cx="469744" cy="259045"/>
    <xdr:sp macro="" textlink="">
      <xdr:nvSpPr>
        <xdr:cNvPr id="120" name="n_1aveValue【図書館】&#10;一人当たり面積"/>
        <xdr:cNvSpPr txBox="1"/>
      </xdr:nvSpPr>
      <xdr:spPr>
        <a:xfrm>
          <a:off x="93917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78757</xdr:rowOff>
    </xdr:from>
    <xdr:ext cx="469744" cy="259045"/>
    <xdr:sp macro="" textlink="">
      <xdr:nvSpPr>
        <xdr:cNvPr id="121" name="n_2aveValue【図書館】&#10;一人当たり面積"/>
        <xdr:cNvSpPr txBox="1"/>
      </xdr:nvSpPr>
      <xdr:spPr>
        <a:xfrm>
          <a:off x="85154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114317</xdr:rowOff>
    </xdr:from>
    <xdr:ext cx="469744" cy="259045"/>
    <xdr:sp macro="" textlink="">
      <xdr:nvSpPr>
        <xdr:cNvPr id="122" name="n_1mainValue【図書館】&#10;一人当たり面積"/>
        <xdr:cNvSpPr txBox="1"/>
      </xdr:nvSpPr>
      <xdr:spPr>
        <a:xfrm>
          <a:off x="93917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114317</xdr:rowOff>
    </xdr:from>
    <xdr:ext cx="469744" cy="259045"/>
    <xdr:sp macro="" textlink="">
      <xdr:nvSpPr>
        <xdr:cNvPr id="123" name="n_2mainValue【図書館】&#10;一人当たり面積"/>
        <xdr:cNvSpPr txBox="1"/>
      </xdr:nvSpPr>
      <xdr:spPr>
        <a:xfrm>
          <a:off x="8515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4" name="テキスト ボックス 13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5" name="直線コネクタ 13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6" name="テキスト ボックス 13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7" name="直線コネクタ 13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8" name="テキスト ボックス 13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9" name="直線コネクタ 13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0" name="テキスト ボックス 13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1" name="直線コネクタ 14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2" name="テキスト ボックス 14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3" name="直線コネクタ 14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4" name="テキスト ボックス 14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15240</xdr:rowOff>
    </xdr:from>
    <xdr:to>
      <xdr:col>24</xdr:col>
      <xdr:colOff>62865</xdr:colOff>
      <xdr:row>63</xdr:row>
      <xdr:rowOff>95250</xdr:rowOff>
    </xdr:to>
    <xdr:cxnSp macro="">
      <xdr:nvCxnSpPr>
        <xdr:cNvPr id="148" name="直線コネクタ 147"/>
        <xdr:cNvCxnSpPr/>
      </xdr:nvCxnSpPr>
      <xdr:spPr>
        <a:xfrm flipV="1">
          <a:off x="4634865" y="96164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49" name="【体育館・プール】&#10;有形固定資産減価償却率最小値テキスト"/>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50" name="直線コネクタ 149"/>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133367</xdr:rowOff>
    </xdr:from>
    <xdr:ext cx="405111" cy="259045"/>
    <xdr:sp macro="" textlink="">
      <xdr:nvSpPr>
        <xdr:cNvPr id="151" name="【体育館・プール】&#10;有形固定資産減価償却率最大値テキスト"/>
        <xdr:cNvSpPr txBox="1"/>
      </xdr:nvSpPr>
      <xdr:spPr>
        <a:xfrm>
          <a:off x="4673600" y="939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15240</xdr:rowOff>
    </xdr:from>
    <xdr:to>
      <xdr:col>24</xdr:col>
      <xdr:colOff>152400</xdr:colOff>
      <xdr:row>56</xdr:row>
      <xdr:rowOff>15240</xdr:rowOff>
    </xdr:to>
    <xdr:cxnSp macro="">
      <xdr:nvCxnSpPr>
        <xdr:cNvPr id="152" name="直線コネクタ 151"/>
        <xdr:cNvCxnSpPr/>
      </xdr:nvCxnSpPr>
      <xdr:spPr>
        <a:xfrm>
          <a:off x="4546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146702</xdr:rowOff>
    </xdr:from>
    <xdr:ext cx="405111" cy="259045"/>
    <xdr:sp macro="" textlink="">
      <xdr:nvSpPr>
        <xdr:cNvPr id="153" name="【体育館・プール】&#10;有形固定資産減価償却率平均値テキスト"/>
        <xdr:cNvSpPr txBox="1"/>
      </xdr:nvSpPr>
      <xdr:spPr>
        <a:xfrm>
          <a:off x="4673600" y="1009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168275</xdr:rowOff>
    </xdr:from>
    <xdr:to>
      <xdr:col>24</xdr:col>
      <xdr:colOff>114300</xdr:colOff>
      <xdr:row>59</xdr:row>
      <xdr:rowOff>98425</xdr:rowOff>
    </xdr:to>
    <xdr:sp macro="" textlink="">
      <xdr:nvSpPr>
        <xdr:cNvPr id="154" name="フローチャート: 判断 153"/>
        <xdr:cNvSpPr/>
      </xdr:nvSpPr>
      <xdr:spPr>
        <a:xfrm>
          <a:off x="45847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88265</xdr:rowOff>
    </xdr:from>
    <xdr:to>
      <xdr:col>20</xdr:col>
      <xdr:colOff>38100</xdr:colOff>
      <xdr:row>60</xdr:row>
      <xdr:rowOff>18415</xdr:rowOff>
    </xdr:to>
    <xdr:sp macro="" textlink="">
      <xdr:nvSpPr>
        <xdr:cNvPr id="155" name="フローチャート: 判断 154"/>
        <xdr:cNvSpPr/>
      </xdr:nvSpPr>
      <xdr:spPr>
        <a:xfrm>
          <a:off x="3746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61595</xdr:rowOff>
    </xdr:from>
    <xdr:to>
      <xdr:col>15</xdr:col>
      <xdr:colOff>101600</xdr:colOff>
      <xdr:row>60</xdr:row>
      <xdr:rowOff>163195</xdr:rowOff>
    </xdr:to>
    <xdr:sp macro="" textlink="">
      <xdr:nvSpPr>
        <xdr:cNvPr id="156" name="フローチャート: 判断 155"/>
        <xdr:cNvSpPr/>
      </xdr:nvSpPr>
      <xdr:spPr>
        <a:xfrm>
          <a:off x="2857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120650</xdr:rowOff>
    </xdr:from>
    <xdr:to>
      <xdr:col>24</xdr:col>
      <xdr:colOff>114300</xdr:colOff>
      <xdr:row>59</xdr:row>
      <xdr:rowOff>50800</xdr:rowOff>
    </xdr:to>
    <xdr:sp macro="" textlink="">
      <xdr:nvSpPr>
        <xdr:cNvPr id="162" name="楕円 161"/>
        <xdr:cNvSpPr/>
      </xdr:nvSpPr>
      <xdr:spPr>
        <a:xfrm>
          <a:off x="4584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143527</xdr:rowOff>
    </xdr:from>
    <xdr:ext cx="405111" cy="259045"/>
    <xdr:sp macro="" textlink="">
      <xdr:nvSpPr>
        <xdr:cNvPr id="163" name="【体育館・プール】&#10;有形固定資産減価償却率該当値テキスト"/>
        <xdr:cNvSpPr txBox="1"/>
      </xdr:nvSpPr>
      <xdr:spPr>
        <a:xfrm>
          <a:off x="4673600"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6350</xdr:rowOff>
    </xdr:from>
    <xdr:to>
      <xdr:col>20</xdr:col>
      <xdr:colOff>38100</xdr:colOff>
      <xdr:row>59</xdr:row>
      <xdr:rowOff>107950</xdr:rowOff>
    </xdr:to>
    <xdr:sp macro="" textlink="">
      <xdr:nvSpPr>
        <xdr:cNvPr id="164" name="楕円 163"/>
        <xdr:cNvSpPr/>
      </xdr:nvSpPr>
      <xdr:spPr>
        <a:xfrm>
          <a:off x="3746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0</xdr:rowOff>
    </xdr:from>
    <xdr:to>
      <xdr:col>24</xdr:col>
      <xdr:colOff>63500</xdr:colOff>
      <xdr:row>59</xdr:row>
      <xdr:rowOff>57150</xdr:rowOff>
    </xdr:to>
    <xdr:cxnSp macro="">
      <xdr:nvCxnSpPr>
        <xdr:cNvPr id="165" name="直線コネクタ 164"/>
        <xdr:cNvCxnSpPr/>
      </xdr:nvCxnSpPr>
      <xdr:spPr>
        <a:xfrm flipV="1">
          <a:off x="3797300" y="101155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63500</xdr:rowOff>
    </xdr:from>
    <xdr:to>
      <xdr:col>15</xdr:col>
      <xdr:colOff>101600</xdr:colOff>
      <xdr:row>59</xdr:row>
      <xdr:rowOff>165100</xdr:rowOff>
    </xdr:to>
    <xdr:sp macro="" textlink="">
      <xdr:nvSpPr>
        <xdr:cNvPr id="166" name="楕円 165"/>
        <xdr:cNvSpPr/>
      </xdr:nvSpPr>
      <xdr:spPr>
        <a:xfrm>
          <a:off x="2857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57150</xdr:rowOff>
    </xdr:from>
    <xdr:to>
      <xdr:col>19</xdr:col>
      <xdr:colOff>177800</xdr:colOff>
      <xdr:row>59</xdr:row>
      <xdr:rowOff>114300</xdr:rowOff>
    </xdr:to>
    <xdr:cxnSp macro="">
      <xdr:nvCxnSpPr>
        <xdr:cNvPr id="167" name="直線コネクタ 166"/>
        <xdr:cNvCxnSpPr/>
      </xdr:nvCxnSpPr>
      <xdr:spPr>
        <a:xfrm flipV="1">
          <a:off x="2908300" y="10172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9542</xdr:rowOff>
    </xdr:from>
    <xdr:ext cx="405111" cy="259045"/>
    <xdr:sp macro="" textlink="">
      <xdr:nvSpPr>
        <xdr:cNvPr id="168" name="n_1aveValue【体育館・プール】&#10;有形固定資産減価償却率"/>
        <xdr:cNvSpPr txBox="1"/>
      </xdr:nvSpPr>
      <xdr:spPr>
        <a:xfrm>
          <a:off x="35820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154322</xdr:rowOff>
    </xdr:from>
    <xdr:ext cx="405111" cy="259045"/>
    <xdr:sp macro="" textlink="">
      <xdr:nvSpPr>
        <xdr:cNvPr id="169" name="n_2aveValue【体育館・プール】&#10;有形固定資産減価償却率"/>
        <xdr:cNvSpPr txBox="1"/>
      </xdr:nvSpPr>
      <xdr:spPr>
        <a:xfrm>
          <a:off x="2705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124477</xdr:rowOff>
    </xdr:from>
    <xdr:ext cx="405111" cy="259045"/>
    <xdr:sp macro="" textlink="">
      <xdr:nvSpPr>
        <xdr:cNvPr id="170" name="n_1mainValue【体育館・プール】&#10;有形固定資産減価償却率"/>
        <xdr:cNvSpPr txBox="1"/>
      </xdr:nvSpPr>
      <xdr:spPr>
        <a:xfrm>
          <a:off x="3582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10177</xdr:rowOff>
    </xdr:from>
    <xdr:ext cx="405111" cy="259045"/>
    <xdr:sp macro="" textlink="">
      <xdr:nvSpPr>
        <xdr:cNvPr id="171" name="n_2mainValue【体育館・プール】&#10;有形固定資産減価償却率"/>
        <xdr:cNvSpPr txBox="1"/>
      </xdr:nvSpPr>
      <xdr:spPr>
        <a:xfrm>
          <a:off x="2705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3" name="テキスト ボックス 18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5" name="テキスト ボックス 18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9" name="テキスト ボックス 18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1" name="テキスト ボックス 19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30099</xdr:rowOff>
    </xdr:from>
    <xdr:to>
      <xdr:col>54</xdr:col>
      <xdr:colOff>189865</xdr:colOff>
      <xdr:row>63</xdr:row>
      <xdr:rowOff>155829</xdr:rowOff>
    </xdr:to>
    <xdr:cxnSp macro="">
      <xdr:nvCxnSpPr>
        <xdr:cNvPr id="195" name="直線コネクタ 194"/>
        <xdr:cNvCxnSpPr/>
      </xdr:nvCxnSpPr>
      <xdr:spPr>
        <a:xfrm flipV="1">
          <a:off x="10476865" y="9459849"/>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159656</xdr:rowOff>
    </xdr:from>
    <xdr:ext cx="469744" cy="259045"/>
    <xdr:sp macro="" textlink="">
      <xdr:nvSpPr>
        <xdr:cNvPr id="196" name="【体育館・プール】&#10;一人当たり面積最小値テキスト"/>
        <xdr:cNvSpPr txBox="1"/>
      </xdr:nvSpPr>
      <xdr:spPr>
        <a:xfrm>
          <a:off x="10515600" y="1096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155829</xdr:rowOff>
    </xdr:from>
    <xdr:to>
      <xdr:col>55</xdr:col>
      <xdr:colOff>88900</xdr:colOff>
      <xdr:row>63</xdr:row>
      <xdr:rowOff>155829</xdr:rowOff>
    </xdr:to>
    <xdr:cxnSp macro="">
      <xdr:nvCxnSpPr>
        <xdr:cNvPr id="197" name="直線コネクタ 196"/>
        <xdr:cNvCxnSpPr/>
      </xdr:nvCxnSpPr>
      <xdr:spPr>
        <a:xfrm>
          <a:off x="10388600" y="1095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148226</xdr:rowOff>
    </xdr:from>
    <xdr:ext cx="469744" cy="259045"/>
    <xdr:sp macro="" textlink="">
      <xdr:nvSpPr>
        <xdr:cNvPr id="198" name="【体育館・プール】&#10;一人当たり面積最大値テキスト"/>
        <xdr:cNvSpPr txBox="1"/>
      </xdr:nvSpPr>
      <xdr:spPr>
        <a:xfrm>
          <a:off x="10515600" y="923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30099</xdr:rowOff>
    </xdr:from>
    <xdr:to>
      <xdr:col>55</xdr:col>
      <xdr:colOff>88900</xdr:colOff>
      <xdr:row>55</xdr:row>
      <xdr:rowOff>30099</xdr:rowOff>
    </xdr:to>
    <xdr:cxnSp macro="">
      <xdr:nvCxnSpPr>
        <xdr:cNvPr id="199" name="直線コネクタ 198"/>
        <xdr:cNvCxnSpPr/>
      </xdr:nvCxnSpPr>
      <xdr:spPr>
        <a:xfrm>
          <a:off x="10388600" y="945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146575</xdr:rowOff>
    </xdr:from>
    <xdr:ext cx="469744" cy="259045"/>
    <xdr:sp macro="" textlink="">
      <xdr:nvSpPr>
        <xdr:cNvPr id="200" name="【体育館・プール】&#10;一人当たり面積平均値テキスト"/>
        <xdr:cNvSpPr txBox="1"/>
      </xdr:nvSpPr>
      <xdr:spPr>
        <a:xfrm>
          <a:off x="10515600" y="10433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123698</xdr:rowOff>
    </xdr:from>
    <xdr:to>
      <xdr:col>55</xdr:col>
      <xdr:colOff>50800</xdr:colOff>
      <xdr:row>62</xdr:row>
      <xdr:rowOff>53848</xdr:rowOff>
    </xdr:to>
    <xdr:sp macro="" textlink="">
      <xdr:nvSpPr>
        <xdr:cNvPr id="201" name="フローチャート: 判断 200"/>
        <xdr:cNvSpPr/>
      </xdr:nvSpPr>
      <xdr:spPr>
        <a:xfrm>
          <a:off x="10426700" y="1058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149225</xdr:rowOff>
    </xdr:from>
    <xdr:to>
      <xdr:col>50</xdr:col>
      <xdr:colOff>165100</xdr:colOff>
      <xdr:row>62</xdr:row>
      <xdr:rowOff>79375</xdr:rowOff>
    </xdr:to>
    <xdr:sp macro="" textlink="">
      <xdr:nvSpPr>
        <xdr:cNvPr id="202" name="フローチャート: 判断 201"/>
        <xdr:cNvSpPr/>
      </xdr:nvSpPr>
      <xdr:spPr>
        <a:xfrm>
          <a:off x="9588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63119</xdr:rowOff>
    </xdr:from>
    <xdr:to>
      <xdr:col>46</xdr:col>
      <xdr:colOff>38100</xdr:colOff>
      <xdr:row>62</xdr:row>
      <xdr:rowOff>164719</xdr:rowOff>
    </xdr:to>
    <xdr:sp macro="" textlink="">
      <xdr:nvSpPr>
        <xdr:cNvPr id="203" name="フローチャート: 判断 202"/>
        <xdr:cNvSpPr/>
      </xdr:nvSpPr>
      <xdr:spPr>
        <a:xfrm>
          <a:off x="8699500" y="1069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53594</xdr:rowOff>
    </xdr:from>
    <xdr:to>
      <xdr:col>55</xdr:col>
      <xdr:colOff>50800</xdr:colOff>
      <xdr:row>63</xdr:row>
      <xdr:rowOff>155194</xdr:rowOff>
    </xdr:to>
    <xdr:sp macro="" textlink="">
      <xdr:nvSpPr>
        <xdr:cNvPr id="209" name="楕円 208"/>
        <xdr:cNvSpPr/>
      </xdr:nvSpPr>
      <xdr:spPr>
        <a:xfrm>
          <a:off x="10426700" y="1085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139971</xdr:rowOff>
    </xdr:from>
    <xdr:ext cx="469744" cy="259045"/>
    <xdr:sp macro="" textlink="">
      <xdr:nvSpPr>
        <xdr:cNvPr id="210" name="【体育館・プール】&#10;一人当たり面積該当値テキスト"/>
        <xdr:cNvSpPr txBox="1"/>
      </xdr:nvSpPr>
      <xdr:spPr>
        <a:xfrm>
          <a:off x="10515600" y="1076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53975</xdr:rowOff>
    </xdr:from>
    <xdr:to>
      <xdr:col>50</xdr:col>
      <xdr:colOff>165100</xdr:colOff>
      <xdr:row>63</xdr:row>
      <xdr:rowOff>155575</xdr:rowOff>
    </xdr:to>
    <xdr:sp macro="" textlink="">
      <xdr:nvSpPr>
        <xdr:cNvPr id="211" name="楕円 210"/>
        <xdr:cNvSpPr/>
      </xdr:nvSpPr>
      <xdr:spPr>
        <a:xfrm>
          <a:off x="95885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104394</xdr:rowOff>
    </xdr:from>
    <xdr:to>
      <xdr:col>55</xdr:col>
      <xdr:colOff>0</xdr:colOff>
      <xdr:row>63</xdr:row>
      <xdr:rowOff>104775</xdr:rowOff>
    </xdr:to>
    <xdr:cxnSp macro="">
      <xdr:nvCxnSpPr>
        <xdr:cNvPr id="212" name="直線コネクタ 211"/>
        <xdr:cNvCxnSpPr/>
      </xdr:nvCxnSpPr>
      <xdr:spPr>
        <a:xfrm flipV="1">
          <a:off x="9639300" y="10905744"/>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55499</xdr:rowOff>
    </xdr:from>
    <xdr:to>
      <xdr:col>46</xdr:col>
      <xdr:colOff>38100</xdr:colOff>
      <xdr:row>63</xdr:row>
      <xdr:rowOff>157099</xdr:rowOff>
    </xdr:to>
    <xdr:sp macro="" textlink="">
      <xdr:nvSpPr>
        <xdr:cNvPr id="213" name="楕円 212"/>
        <xdr:cNvSpPr/>
      </xdr:nvSpPr>
      <xdr:spPr>
        <a:xfrm>
          <a:off x="8699500" y="1085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104775</xdr:rowOff>
    </xdr:from>
    <xdr:to>
      <xdr:col>50</xdr:col>
      <xdr:colOff>114300</xdr:colOff>
      <xdr:row>63</xdr:row>
      <xdr:rowOff>106299</xdr:rowOff>
    </xdr:to>
    <xdr:cxnSp macro="">
      <xdr:nvCxnSpPr>
        <xdr:cNvPr id="214" name="直線コネクタ 213"/>
        <xdr:cNvCxnSpPr/>
      </xdr:nvCxnSpPr>
      <xdr:spPr>
        <a:xfrm flipV="1">
          <a:off x="8750300" y="1090612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95902</xdr:rowOff>
    </xdr:from>
    <xdr:ext cx="469744" cy="259045"/>
    <xdr:sp macro="" textlink="">
      <xdr:nvSpPr>
        <xdr:cNvPr id="215" name="n_1aveValue【体育館・プール】&#10;一人当たり面積"/>
        <xdr:cNvSpPr txBox="1"/>
      </xdr:nvSpPr>
      <xdr:spPr>
        <a:xfrm>
          <a:off x="93917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9796</xdr:rowOff>
    </xdr:from>
    <xdr:ext cx="469744" cy="259045"/>
    <xdr:sp macro="" textlink="">
      <xdr:nvSpPr>
        <xdr:cNvPr id="216" name="n_2aveValue【体育館・プール】&#10;一人当たり面積"/>
        <xdr:cNvSpPr txBox="1"/>
      </xdr:nvSpPr>
      <xdr:spPr>
        <a:xfrm>
          <a:off x="8515427" y="1046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146702</xdr:rowOff>
    </xdr:from>
    <xdr:ext cx="469744" cy="259045"/>
    <xdr:sp macro="" textlink="">
      <xdr:nvSpPr>
        <xdr:cNvPr id="217" name="n_1mainValue【体育館・プール】&#10;一人当たり面積"/>
        <xdr:cNvSpPr txBox="1"/>
      </xdr:nvSpPr>
      <xdr:spPr>
        <a:xfrm>
          <a:off x="9391727" y="1094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148226</xdr:rowOff>
    </xdr:from>
    <xdr:ext cx="469744" cy="259045"/>
    <xdr:sp macro="" textlink="">
      <xdr:nvSpPr>
        <xdr:cNvPr id="218" name="n_2mainValue【体育館・プール】&#10;一人当たり面積"/>
        <xdr:cNvSpPr txBox="1"/>
      </xdr:nvSpPr>
      <xdr:spPr>
        <a:xfrm>
          <a:off x="8515427" y="1094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229" name="直線コネクタ 22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230" name="テキスト ボックス 229"/>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1" name="直線コネクタ 23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2" name="テキスト ボックス 23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3" name="直線コネクタ 23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4" name="テキスト ボックス 23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5" name="直線コネクタ 23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6" name="テキスト ボックス 23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7" name="直線コネクタ 23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8" name="テキスト ボックス 23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22861</xdr:rowOff>
    </xdr:from>
    <xdr:to>
      <xdr:col>24</xdr:col>
      <xdr:colOff>62865</xdr:colOff>
      <xdr:row>85</xdr:row>
      <xdr:rowOff>106680</xdr:rowOff>
    </xdr:to>
    <xdr:cxnSp macro="">
      <xdr:nvCxnSpPr>
        <xdr:cNvPr id="242" name="直線コネクタ 241"/>
        <xdr:cNvCxnSpPr/>
      </xdr:nvCxnSpPr>
      <xdr:spPr>
        <a:xfrm flipV="1">
          <a:off x="4634865" y="13224511"/>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110507</xdr:rowOff>
    </xdr:from>
    <xdr:ext cx="340478" cy="259045"/>
    <xdr:sp macro="" textlink="">
      <xdr:nvSpPr>
        <xdr:cNvPr id="243" name="【福祉施設】&#10;有形固定資産減価償却率最小値テキスト"/>
        <xdr:cNvSpPr txBox="1"/>
      </xdr:nvSpPr>
      <xdr:spPr>
        <a:xfrm>
          <a:off x="4673600" y="14683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106680</xdr:rowOff>
    </xdr:from>
    <xdr:to>
      <xdr:col>24</xdr:col>
      <xdr:colOff>152400</xdr:colOff>
      <xdr:row>85</xdr:row>
      <xdr:rowOff>106680</xdr:rowOff>
    </xdr:to>
    <xdr:cxnSp macro="">
      <xdr:nvCxnSpPr>
        <xdr:cNvPr id="244" name="直線コネクタ 243"/>
        <xdr:cNvCxnSpPr/>
      </xdr:nvCxnSpPr>
      <xdr:spPr>
        <a:xfrm>
          <a:off x="4546600" y="1467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140988</xdr:rowOff>
    </xdr:from>
    <xdr:ext cx="405111" cy="259045"/>
    <xdr:sp macro="" textlink="">
      <xdr:nvSpPr>
        <xdr:cNvPr id="245" name="【福祉施設】&#10;有形固定資産減価償却率最大値テキスト"/>
        <xdr:cNvSpPr txBox="1"/>
      </xdr:nvSpPr>
      <xdr:spPr>
        <a:xfrm>
          <a:off x="4673600" y="129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22861</xdr:rowOff>
    </xdr:from>
    <xdr:to>
      <xdr:col>24</xdr:col>
      <xdr:colOff>152400</xdr:colOff>
      <xdr:row>77</xdr:row>
      <xdr:rowOff>22861</xdr:rowOff>
    </xdr:to>
    <xdr:cxnSp macro="">
      <xdr:nvCxnSpPr>
        <xdr:cNvPr id="246" name="直線コネクタ 245"/>
        <xdr:cNvCxnSpPr/>
      </xdr:nvCxnSpPr>
      <xdr:spPr>
        <a:xfrm>
          <a:off x="4546600" y="1322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160672</xdr:rowOff>
    </xdr:from>
    <xdr:ext cx="405111" cy="259045"/>
    <xdr:sp macro="" textlink="">
      <xdr:nvSpPr>
        <xdr:cNvPr id="247" name="【福祉施設】&#10;有形固定資産減価償却率平均値テキスト"/>
        <xdr:cNvSpPr txBox="1"/>
      </xdr:nvSpPr>
      <xdr:spPr>
        <a:xfrm>
          <a:off x="4673600" y="1387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137795</xdr:rowOff>
    </xdr:from>
    <xdr:to>
      <xdr:col>24</xdr:col>
      <xdr:colOff>114300</xdr:colOff>
      <xdr:row>82</xdr:row>
      <xdr:rowOff>67945</xdr:rowOff>
    </xdr:to>
    <xdr:sp macro="" textlink="">
      <xdr:nvSpPr>
        <xdr:cNvPr id="248" name="フローチャート: 判断 247"/>
        <xdr:cNvSpPr/>
      </xdr:nvSpPr>
      <xdr:spPr>
        <a:xfrm>
          <a:off x="45847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92075</xdr:rowOff>
    </xdr:from>
    <xdr:to>
      <xdr:col>20</xdr:col>
      <xdr:colOff>38100</xdr:colOff>
      <xdr:row>82</xdr:row>
      <xdr:rowOff>22225</xdr:rowOff>
    </xdr:to>
    <xdr:sp macro="" textlink="">
      <xdr:nvSpPr>
        <xdr:cNvPr id="249" name="フローチャート: 判断 248"/>
        <xdr:cNvSpPr/>
      </xdr:nvSpPr>
      <xdr:spPr>
        <a:xfrm>
          <a:off x="3746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xdr:rowOff>
    </xdr:from>
    <xdr:to>
      <xdr:col>15</xdr:col>
      <xdr:colOff>101600</xdr:colOff>
      <xdr:row>81</xdr:row>
      <xdr:rowOff>109855</xdr:rowOff>
    </xdr:to>
    <xdr:sp macro="" textlink="">
      <xdr:nvSpPr>
        <xdr:cNvPr id="250" name="フローチャート: 判断 249"/>
        <xdr:cNvSpPr/>
      </xdr:nvSpPr>
      <xdr:spPr>
        <a:xfrm>
          <a:off x="2857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1" name="テキスト ボックス 25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2" name="テキスト ボックス 25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3" name="テキスト ボックス 25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4" name="テキスト ボックス 25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5" name="テキスト ボックス 25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99695</xdr:rowOff>
    </xdr:from>
    <xdr:to>
      <xdr:col>24</xdr:col>
      <xdr:colOff>114300</xdr:colOff>
      <xdr:row>83</xdr:row>
      <xdr:rowOff>29845</xdr:rowOff>
    </xdr:to>
    <xdr:sp macro="" textlink="">
      <xdr:nvSpPr>
        <xdr:cNvPr id="256" name="楕円 255"/>
        <xdr:cNvSpPr/>
      </xdr:nvSpPr>
      <xdr:spPr>
        <a:xfrm>
          <a:off x="45847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78122</xdr:rowOff>
    </xdr:from>
    <xdr:ext cx="405111" cy="259045"/>
    <xdr:sp macro="" textlink="">
      <xdr:nvSpPr>
        <xdr:cNvPr id="257" name="【福祉施設】&#10;有形固定資産減価償却率該当値テキスト"/>
        <xdr:cNvSpPr txBox="1"/>
      </xdr:nvSpPr>
      <xdr:spPr>
        <a:xfrm>
          <a:off x="4673600"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141605</xdr:rowOff>
    </xdr:from>
    <xdr:to>
      <xdr:col>20</xdr:col>
      <xdr:colOff>38100</xdr:colOff>
      <xdr:row>83</xdr:row>
      <xdr:rowOff>71755</xdr:rowOff>
    </xdr:to>
    <xdr:sp macro="" textlink="">
      <xdr:nvSpPr>
        <xdr:cNvPr id="258" name="楕円 257"/>
        <xdr:cNvSpPr/>
      </xdr:nvSpPr>
      <xdr:spPr>
        <a:xfrm>
          <a:off x="3746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150495</xdr:rowOff>
    </xdr:from>
    <xdr:to>
      <xdr:col>24</xdr:col>
      <xdr:colOff>63500</xdr:colOff>
      <xdr:row>83</xdr:row>
      <xdr:rowOff>20955</xdr:rowOff>
    </xdr:to>
    <xdr:cxnSp macro="">
      <xdr:nvCxnSpPr>
        <xdr:cNvPr id="259" name="直線コネクタ 258"/>
        <xdr:cNvCxnSpPr/>
      </xdr:nvCxnSpPr>
      <xdr:spPr>
        <a:xfrm flipV="1">
          <a:off x="3797300" y="142093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38752</xdr:rowOff>
    </xdr:from>
    <xdr:ext cx="405111" cy="259045"/>
    <xdr:sp macro="" textlink="">
      <xdr:nvSpPr>
        <xdr:cNvPr id="260" name="n_1aveValue【福祉施設】&#10;有形固定資産減価償却率"/>
        <xdr:cNvSpPr txBox="1"/>
      </xdr:nvSpPr>
      <xdr:spPr>
        <a:xfrm>
          <a:off x="3582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126382</xdr:rowOff>
    </xdr:from>
    <xdr:ext cx="405111" cy="259045"/>
    <xdr:sp macro="" textlink="">
      <xdr:nvSpPr>
        <xdr:cNvPr id="261" name="n_2aveValue【福祉施設】&#10;有形固定資産減価償却率"/>
        <xdr:cNvSpPr txBox="1"/>
      </xdr:nvSpPr>
      <xdr:spPr>
        <a:xfrm>
          <a:off x="2705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62882</xdr:rowOff>
    </xdr:from>
    <xdr:ext cx="405111" cy="259045"/>
    <xdr:sp macro="" textlink="">
      <xdr:nvSpPr>
        <xdr:cNvPr id="262" name="n_1mainValue【福祉施設】&#10;有形固定資産減価償却率"/>
        <xdr:cNvSpPr txBox="1"/>
      </xdr:nvSpPr>
      <xdr:spPr>
        <a:xfrm>
          <a:off x="35820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3" name="正方形/長方形 26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4" name="正方形/長方形 26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5" name="正方形/長方形 26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6" name="正方形/長方形 26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7" name="正方形/長方形 26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8" name="正方形/長方形 26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9" name="正方形/長方形 26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0" name="正方形/長方形 26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1" name="テキスト ボックス 27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2" name="直線コネクタ 27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3" name="直線コネクタ 27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4" name="テキスト ボックス 27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5" name="直線コネクタ 27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6" name="テキスト ボックス 27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7" name="直線コネクタ 27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8" name="テキスト ボックス 27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9" name="直線コネクタ 27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0" name="テキスト ボックス 27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1" name="直線コネクタ 28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2" name="テキスト ボックス 28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3" name="直線コネクタ 28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4" name="テキスト ボックス 28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88773</xdr:rowOff>
    </xdr:from>
    <xdr:to>
      <xdr:col>54</xdr:col>
      <xdr:colOff>189865</xdr:colOff>
      <xdr:row>86</xdr:row>
      <xdr:rowOff>73152</xdr:rowOff>
    </xdr:to>
    <xdr:cxnSp macro="">
      <xdr:nvCxnSpPr>
        <xdr:cNvPr id="286" name="直線コネクタ 285"/>
        <xdr:cNvCxnSpPr/>
      </xdr:nvCxnSpPr>
      <xdr:spPr>
        <a:xfrm flipV="1">
          <a:off x="10476865" y="13461873"/>
          <a:ext cx="0" cy="135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76979</xdr:rowOff>
    </xdr:from>
    <xdr:ext cx="469744" cy="259045"/>
    <xdr:sp macro="" textlink="">
      <xdr:nvSpPr>
        <xdr:cNvPr id="287" name="【福祉施設】&#10;一人当たり面積最小値テキスト"/>
        <xdr:cNvSpPr txBox="1"/>
      </xdr:nvSpPr>
      <xdr:spPr>
        <a:xfrm>
          <a:off x="10515600"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73152</xdr:rowOff>
    </xdr:from>
    <xdr:to>
      <xdr:col>55</xdr:col>
      <xdr:colOff>88900</xdr:colOff>
      <xdr:row>86</xdr:row>
      <xdr:rowOff>73152</xdr:rowOff>
    </xdr:to>
    <xdr:cxnSp macro="">
      <xdr:nvCxnSpPr>
        <xdr:cNvPr id="288" name="直線コネクタ 287"/>
        <xdr:cNvCxnSpPr/>
      </xdr:nvCxnSpPr>
      <xdr:spPr>
        <a:xfrm>
          <a:off x="10388600" y="14817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35450</xdr:rowOff>
    </xdr:from>
    <xdr:ext cx="469744" cy="259045"/>
    <xdr:sp macro="" textlink="">
      <xdr:nvSpPr>
        <xdr:cNvPr id="289" name="【福祉施設】&#10;一人当たり面積最大値テキスト"/>
        <xdr:cNvSpPr txBox="1"/>
      </xdr:nvSpPr>
      <xdr:spPr>
        <a:xfrm>
          <a:off x="10515600" y="132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88773</xdr:rowOff>
    </xdr:from>
    <xdr:to>
      <xdr:col>55</xdr:col>
      <xdr:colOff>88900</xdr:colOff>
      <xdr:row>78</xdr:row>
      <xdr:rowOff>88773</xdr:rowOff>
    </xdr:to>
    <xdr:cxnSp macro="">
      <xdr:nvCxnSpPr>
        <xdr:cNvPr id="290" name="直線コネクタ 289"/>
        <xdr:cNvCxnSpPr/>
      </xdr:nvCxnSpPr>
      <xdr:spPr>
        <a:xfrm>
          <a:off x="10388600" y="1346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37989</xdr:rowOff>
    </xdr:from>
    <xdr:ext cx="469744" cy="259045"/>
    <xdr:sp macro="" textlink="">
      <xdr:nvSpPr>
        <xdr:cNvPr id="291" name="【福祉施設】&#10;一人当たり面積平均値テキスト"/>
        <xdr:cNvSpPr txBox="1"/>
      </xdr:nvSpPr>
      <xdr:spPr>
        <a:xfrm>
          <a:off x="10515600" y="14439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15112</xdr:rowOff>
    </xdr:from>
    <xdr:to>
      <xdr:col>55</xdr:col>
      <xdr:colOff>50800</xdr:colOff>
      <xdr:row>85</xdr:row>
      <xdr:rowOff>116712</xdr:rowOff>
    </xdr:to>
    <xdr:sp macro="" textlink="">
      <xdr:nvSpPr>
        <xdr:cNvPr id="292" name="フローチャート: 判断 291"/>
        <xdr:cNvSpPr/>
      </xdr:nvSpPr>
      <xdr:spPr>
        <a:xfrm>
          <a:off x="10426700" y="1458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xdr:rowOff>
    </xdr:from>
    <xdr:to>
      <xdr:col>50</xdr:col>
      <xdr:colOff>165100</xdr:colOff>
      <xdr:row>85</xdr:row>
      <xdr:rowOff>106426</xdr:rowOff>
    </xdr:to>
    <xdr:sp macro="" textlink="">
      <xdr:nvSpPr>
        <xdr:cNvPr id="293" name="フローチャート: 判断 292"/>
        <xdr:cNvSpPr/>
      </xdr:nvSpPr>
      <xdr:spPr>
        <a:xfrm>
          <a:off x="9588500" y="1457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169799</xdr:rowOff>
    </xdr:from>
    <xdr:to>
      <xdr:col>46</xdr:col>
      <xdr:colOff>38100</xdr:colOff>
      <xdr:row>85</xdr:row>
      <xdr:rowOff>99949</xdr:rowOff>
    </xdr:to>
    <xdr:sp macro="" textlink="">
      <xdr:nvSpPr>
        <xdr:cNvPr id="294" name="フローチャート: 判断 293"/>
        <xdr:cNvSpPr/>
      </xdr:nvSpPr>
      <xdr:spPr>
        <a:xfrm>
          <a:off x="8699500" y="1457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5" name="テキスト ボックス 29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6" name="テキスト ボックス 29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7" name="テキスト ボックス 29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8" name="テキスト ボックス 29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9" name="テキスト ボックス 29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169038</xdr:rowOff>
    </xdr:from>
    <xdr:to>
      <xdr:col>55</xdr:col>
      <xdr:colOff>50800</xdr:colOff>
      <xdr:row>86</xdr:row>
      <xdr:rowOff>99188</xdr:rowOff>
    </xdr:to>
    <xdr:sp macro="" textlink="">
      <xdr:nvSpPr>
        <xdr:cNvPr id="300" name="楕円 299"/>
        <xdr:cNvSpPr/>
      </xdr:nvSpPr>
      <xdr:spPr>
        <a:xfrm>
          <a:off x="10426700" y="1474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83965</xdr:rowOff>
    </xdr:from>
    <xdr:ext cx="469744" cy="259045"/>
    <xdr:sp macro="" textlink="">
      <xdr:nvSpPr>
        <xdr:cNvPr id="301" name="【福祉施設】&#10;一人当たり面積該当値テキスト"/>
        <xdr:cNvSpPr txBox="1"/>
      </xdr:nvSpPr>
      <xdr:spPr>
        <a:xfrm>
          <a:off x="10515600" y="1465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169038</xdr:rowOff>
    </xdr:from>
    <xdr:to>
      <xdr:col>50</xdr:col>
      <xdr:colOff>165100</xdr:colOff>
      <xdr:row>86</xdr:row>
      <xdr:rowOff>99188</xdr:rowOff>
    </xdr:to>
    <xdr:sp macro="" textlink="">
      <xdr:nvSpPr>
        <xdr:cNvPr id="302" name="楕円 301"/>
        <xdr:cNvSpPr/>
      </xdr:nvSpPr>
      <xdr:spPr>
        <a:xfrm>
          <a:off x="9588500" y="1474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48388</xdr:rowOff>
    </xdr:from>
    <xdr:to>
      <xdr:col>55</xdr:col>
      <xdr:colOff>0</xdr:colOff>
      <xdr:row>86</xdr:row>
      <xdr:rowOff>48388</xdr:rowOff>
    </xdr:to>
    <xdr:cxnSp macro="">
      <xdr:nvCxnSpPr>
        <xdr:cNvPr id="303" name="直線コネクタ 302"/>
        <xdr:cNvCxnSpPr/>
      </xdr:nvCxnSpPr>
      <xdr:spPr>
        <a:xfrm>
          <a:off x="9639300" y="147930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122953</xdr:rowOff>
    </xdr:from>
    <xdr:ext cx="469744" cy="259045"/>
    <xdr:sp macro="" textlink="">
      <xdr:nvSpPr>
        <xdr:cNvPr id="304" name="n_1aveValue【福祉施設】&#10;一人当たり面積"/>
        <xdr:cNvSpPr txBox="1"/>
      </xdr:nvSpPr>
      <xdr:spPr>
        <a:xfrm>
          <a:off x="9391727" y="1435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116476</xdr:rowOff>
    </xdr:from>
    <xdr:ext cx="469744" cy="259045"/>
    <xdr:sp macro="" textlink="">
      <xdr:nvSpPr>
        <xdr:cNvPr id="305" name="n_2aveValue【福祉施設】&#10;一人当たり面積"/>
        <xdr:cNvSpPr txBox="1"/>
      </xdr:nvSpPr>
      <xdr:spPr>
        <a:xfrm>
          <a:off x="8515427" y="1434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90315</xdr:rowOff>
    </xdr:from>
    <xdr:ext cx="469744" cy="259045"/>
    <xdr:sp macro="" textlink="">
      <xdr:nvSpPr>
        <xdr:cNvPr id="306" name="n_1mainValue【福祉施設】&#10;一人当たり面積"/>
        <xdr:cNvSpPr txBox="1"/>
      </xdr:nvSpPr>
      <xdr:spPr>
        <a:xfrm>
          <a:off x="9391727" y="1483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7" name="正方形/長方形 30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8" name="正方形/長方形 30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9" name="正方形/長方形 30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0" name="正方形/長方形 30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1" name="正方形/長方形 31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2" name="正方形/長方形 31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3" name="正方形/長方形 31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4" name="正方形/長方形 31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5" name="テキスト ボックス 31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6" name="直線コネクタ 31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17" name="直線コネクタ 31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8" name="テキスト ボックス 317"/>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9" name="直線コネクタ 31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0" name="テキスト ボックス 31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1" name="直線コネクタ 32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2" name="テキスト ボックス 32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3" name="直線コネクタ 32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4" name="テキスト ボックス 32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5" name="直線コネクタ 32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6" name="テキスト ボックス 32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7" name="直線コネクタ 32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8" name="テキスト ボックス 327"/>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9" name="直線コネクタ 32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0" name="テキスト ボックス 32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108</xdr:row>
      <xdr:rowOff>108857</xdr:rowOff>
    </xdr:to>
    <xdr:cxnSp macro="">
      <xdr:nvCxnSpPr>
        <xdr:cNvPr id="332" name="直線コネクタ 331"/>
        <xdr:cNvCxnSpPr/>
      </xdr:nvCxnSpPr>
      <xdr:spPr>
        <a:xfrm flipV="1">
          <a:off x="4634865" y="17312639"/>
          <a:ext cx="0" cy="131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340478" cy="259045"/>
    <xdr:sp macro="" textlink="">
      <xdr:nvSpPr>
        <xdr:cNvPr id="333" name="【市民会館】&#10;有形固定資産減価償却率最小値テキスト"/>
        <xdr:cNvSpPr txBox="1"/>
      </xdr:nvSpPr>
      <xdr:spPr>
        <a:xfrm>
          <a:off x="4673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334" name="直線コネクタ 333"/>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335" name="【市民会館】&#10;有形固定資産減価償却率最大値テキスト"/>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336" name="直線コネクタ 335"/>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165479</xdr:rowOff>
    </xdr:from>
    <xdr:ext cx="405111" cy="259045"/>
    <xdr:sp macro="" textlink="">
      <xdr:nvSpPr>
        <xdr:cNvPr id="337" name="【市民会館】&#10;有形固定資産減価償却率平均値テキスト"/>
        <xdr:cNvSpPr txBox="1"/>
      </xdr:nvSpPr>
      <xdr:spPr>
        <a:xfrm>
          <a:off x="4673600" y="17824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338" name="フローチャート: 判断 337"/>
        <xdr:cNvSpPr/>
      </xdr:nvSpPr>
      <xdr:spPr>
        <a:xfrm>
          <a:off x="45847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115207</xdr:rowOff>
    </xdr:from>
    <xdr:to>
      <xdr:col>20</xdr:col>
      <xdr:colOff>38100</xdr:colOff>
      <xdr:row>104</xdr:row>
      <xdr:rowOff>45357</xdr:rowOff>
    </xdr:to>
    <xdr:sp macro="" textlink="">
      <xdr:nvSpPr>
        <xdr:cNvPr id="339" name="フローチャート: 判断 338"/>
        <xdr:cNvSpPr/>
      </xdr:nvSpPr>
      <xdr:spPr>
        <a:xfrm>
          <a:off x="3746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340" name="フローチャート: 判断 339"/>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1" name="テキスト ボックス 34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2" name="テキスト ボックス 34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3" name="テキスト ボックス 34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4" name="テキスト ボックス 34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5" name="テキスト ボックス 34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53158</xdr:rowOff>
    </xdr:from>
    <xdr:to>
      <xdr:col>24</xdr:col>
      <xdr:colOff>114300</xdr:colOff>
      <xdr:row>102</xdr:row>
      <xdr:rowOff>154758</xdr:rowOff>
    </xdr:to>
    <xdr:sp macro="" textlink="">
      <xdr:nvSpPr>
        <xdr:cNvPr id="346" name="楕円 345"/>
        <xdr:cNvSpPr/>
      </xdr:nvSpPr>
      <xdr:spPr>
        <a:xfrm>
          <a:off x="4584700" y="175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76035</xdr:rowOff>
    </xdr:from>
    <xdr:ext cx="405111" cy="259045"/>
    <xdr:sp macro="" textlink="">
      <xdr:nvSpPr>
        <xdr:cNvPr id="347" name="【市民会館】&#10;有形固定資産減価償却率該当値テキスト"/>
        <xdr:cNvSpPr txBox="1"/>
      </xdr:nvSpPr>
      <xdr:spPr>
        <a:xfrm>
          <a:off x="4673600" y="1739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92348</xdr:rowOff>
    </xdr:from>
    <xdr:to>
      <xdr:col>20</xdr:col>
      <xdr:colOff>38100</xdr:colOff>
      <xdr:row>103</xdr:row>
      <xdr:rowOff>22498</xdr:rowOff>
    </xdr:to>
    <xdr:sp macro="" textlink="">
      <xdr:nvSpPr>
        <xdr:cNvPr id="348" name="楕円 347"/>
        <xdr:cNvSpPr/>
      </xdr:nvSpPr>
      <xdr:spPr>
        <a:xfrm>
          <a:off x="3746500" y="175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103958</xdr:rowOff>
    </xdr:from>
    <xdr:to>
      <xdr:col>24</xdr:col>
      <xdr:colOff>63500</xdr:colOff>
      <xdr:row>102</xdr:row>
      <xdr:rowOff>143148</xdr:rowOff>
    </xdr:to>
    <xdr:cxnSp macro="">
      <xdr:nvCxnSpPr>
        <xdr:cNvPr id="349" name="直線コネクタ 348"/>
        <xdr:cNvCxnSpPr/>
      </xdr:nvCxnSpPr>
      <xdr:spPr>
        <a:xfrm flipV="1">
          <a:off x="3797300" y="17591858"/>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64588</xdr:rowOff>
    </xdr:from>
    <xdr:to>
      <xdr:col>15</xdr:col>
      <xdr:colOff>101600</xdr:colOff>
      <xdr:row>102</xdr:row>
      <xdr:rowOff>166188</xdr:rowOff>
    </xdr:to>
    <xdr:sp macro="" textlink="">
      <xdr:nvSpPr>
        <xdr:cNvPr id="350" name="楕円 349"/>
        <xdr:cNvSpPr/>
      </xdr:nvSpPr>
      <xdr:spPr>
        <a:xfrm>
          <a:off x="2857500"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115388</xdr:rowOff>
    </xdr:from>
    <xdr:to>
      <xdr:col>19</xdr:col>
      <xdr:colOff>177800</xdr:colOff>
      <xdr:row>102</xdr:row>
      <xdr:rowOff>143148</xdr:rowOff>
    </xdr:to>
    <xdr:cxnSp macro="">
      <xdr:nvCxnSpPr>
        <xdr:cNvPr id="351" name="直線コネクタ 350"/>
        <xdr:cNvCxnSpPr/>
      </xdr:nvCxnSpPr>
      <xdr:spPr>
        <a:xfrm>
          <a:off x="2908300" y="17603288"/>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36484</xdr:rowOff>
    </xdr:from>
    <xdr:ext cx="405111" cy="259045"/>
    <xdr:sp macro="" textlink="">
      <xdr:nvSpPr>
        <xdr:cNvPr id="352" name="n_1aveValue【市民会館】&#10;有形固定資産減価償却率"/>
        <xdr:cNvSpPr txBox="1"/>
      </xdr:nvSpPr>
      <xdr:spPr>
        <a:xfrm>
          <a:off x="3582044"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160582</xdr:rowOff>
    </xdr:from>
    <xdr:ext cx="405111" cy="259045"/>
    <xdr:sp macro="" textlink="">
      <xdr:nvSpPr>
        <xdr:cNvPr id="353" name="n_2aveValue【市民会館】&#10;有形固定資産減価償却率"/>
        <xdr:cNvSpPr txBox="1"/>
      </xdr:nvSpPr>
      <xdr:spPr>
        <a:xfrm>
          <a:off x="2705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39025</xdr:rowOff>
    </xdr:from>
    <xdr:ext cx="405111" cy="259045"/>
    <xdr:sp macro="" textlink="">
      <xdr:nvSpPr>
        <xdr:cNvPr id="354" name="n_1mainValue【市民会館】&#10;有形固定資産減価償却率"/>
        <xdr:cNvSpPr txBox="1"/>
      </xdr:nvSpPr>
      <xdr:spPr>
        <a:xfrm>
          <a:off x="3582044" y="1735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11265</xdr:rowOff>
    </xdr:from>
    <xdr:ext cx="405111" cy="259045"/>
    <xdr:sp macro="" textlink="">
      <xdr:nvSpPr>
        <xdr:cNvPr id="355" name="n_2mainValue【市民会館】&#10;有形固定資産減価償却率"/>
        <xdr:cNvSpPr txBox="1"/>
      </xdr:nvSpPr>
      <xdr:spPr>
        <a:xfrm>
          <a:off x="2705744" y="1732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6" name="正方形/長方形 35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7" name="正方形/長方形 35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8" name="正方形/長方形 35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9" name="正方形/長方形 35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0" name="正方形/長方形 35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1" name="正方形/長方形 36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2" name="正方形/長方形 36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3" name="正方形/長方形 36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4" name="テキスト ボックス 36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5" name="直線コネクタ 36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66" name="直線コネクタ 36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67" name="テキスト ボックス 36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68" name="直線コネクタ 36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69" name="テキスト ボックス 36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0" name="直線コネクタ 36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71" name="テキスト ボックス 37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72" name="直線コネクタ 37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73" name="テキスト ボックス 37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74" name="直線コネクタ 37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75" name="テキスト ボックス 37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76" name="直線コネクタ 37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77" name="テキスト ボックス 37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8" name="直線コネクタ 37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9" name="テキスト ボックス 37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24493</xdr:rowOff>
    </xdr:from>
    <xdr:to>
      <xdr:col>54</xdr:col>
      <xdr:colOff>189865</xdr:colOff>
      <xdr:row>108</xdr:row>
      <xdr:rowOff>50074</xdr:rowOff>
    </xdr:to>
    <xdr:cxnSp macro="">
      <xdr:nvCxnSpPr>
        <xdr:cNvPr id="381" name="直線コネクタ 380"/>
        <xdr:cNvCxnSpPr/>
      </xdr:nvCxnSpPr>
      <xdr:spPr>
        <a:xfrm flipV="1">
          <a:off x="10476865" y="16998043"/>
          <a:ext cx="0" cy="156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53901</xdr:rowOff>
    </xdr:from>
    <xdr:ext cx="469744" cy="259045"/>
    <xdr:sp macro="" textlink="">
      <xdr:nvSpPr>
        <xdr:cNvPr id="382" name="【市民会館】&#10;一人当たり面積最小値テキスト"/>
        <xdr:cNvSpPr txBox="1"/>
      </xdr:nvSpPr>
      <xdr:spPr>
        <a:xfrm>
          <a:off x="10515600" y="1857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50074</xdr:rowOff>
    </xdr:from>
    <xdr:to>
      <xdr:col>55</xdr:col>
      <xdr:colOff>88900</xdr:colOff>
      <xdr:row>108</xdr:row>
      <xdr:rowOff>50074</xdr:rowOff>
    </xdr:to>
    <xdr:cxnSp macro="">
      <xdr:nvCxnSpPr>
        <xdr:cNvPr id="383" name="直線コネクタ 382"/>
        <xdr:cNvCxnSpPr/>
      </xdr:nvCxnSpPr>
      <xdr:spPr>
        <a:xfrm>
          <a:off x="10388600" y="1856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97</xdr:row>
      <xdr:rowOff>142620</xdr:rowOff>
    </xdr:from>
    <xdr:ext cx="469744" cy="259045"/>
    <xdr:sp macro="" textlink="">
      <xdr:nvSpPr>
        <xdr:cNvPr id="384" name="【市民会館】&#10;一人当たり面積最大値テキスト"/>
        <xdr:cNvSpPr txBox="1"/>
      </xdr:nvSpPr>
      <xdr:spPr>
        <a:xfrm>
          <a:off x="10515600" y="1677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24493</xdr:rowOff>
    </xdr:from>
    <xdr:to>
      <xdr:col>55</xdr:col>
      <xdr:colOff>88900</xdr:colOff>
      <xdr:row>99</xdr:row>
      <xdr:rowOff>24493</xdr:rowOff>
    </xdr:to>
    <xdr:cxnSp macro="">
      <xdr:nvCxnSpPr>
        <xdr:cNvPr id="385" name="直線コネクタ 384"/>
        <xdr:cNvCxnSpPr/>
      </xdr:nvCxnSpPr>
      <xdr:spPr>
        <a:xfrm>
          <a:off x="10388600" y="1699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21607</xdr:rowOff>
    </xdr:from>
    <xdr:ext cx="469744" cy="259045"/>
    <xdr:sp macro="" textlink="">
      <xdr:nvSpPr>
        <xdr:cNvPr id="386" name="【市民会館】&#10;一人当たり面積平均値テキスト"/>
        <xdr:cNvSpPr txBox="1"/>
      </xdr:nvSpPr>
      <xdr:spPr>
        <a:xfrm>
          <a:off x="10515600" y="1785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170180</xdr:rowOff>
    </xdr:from>
    <xdr:to>
      <xdr:col>55</xdr:col>
      <xdr:colOff>50800</xdr:colOff>
      <xdr:row>105</xdr:row>
      <xdr:rowOff>100330</xdr:rowOff>
    </xdr:to>
    <xdr:sp macro="" textlink="">
      <xdr:nvSpPr>
        <xdr:cNvPr id="387" name="フローチャート: 判断 386"/>
        <xdr:cNvSpPr/>
      </xdr:nvSpPr>
      <xdr:spPr>
        <a:xfrm>
          <a:off x="104267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147320</xdr:rowOff>
    </xdr:from>
    <xdr:to>
      <xdr:col>50</xdr:col>
      <xdr:colOff>165100</xdr:colOff>
      <xdr:row>105</xdr:row>
      <xdr:rowOff>77470</xdr:rowOff>
    </xdr:to>
    <xdr:sp macro="" textlink="">
      <xdr:nvSpPr>
        <xdr:cNvPr id="388" name="フローチャート: 判断 387"/>
        <xdr:cNvSpPr/>
      </xdr:nvSpPr>
      <xdr:spPr>
        <a:xfrm>
          <a:off x="9588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102</xdr:row>
      <xdr:rowOff>74386</xdr:rowOff>
    </xdr:from>
    <xdr:to>
      <xdr:col>46</xdr:col>
      <xdr:colOff>38100</xdr:colOff>
      <xdr:row>103</xdr:row>
      <xdr:rowOff>4536</xdr:rowOff>
    </xdr:to>
    <xdr:sp macro="" textlink="">
      <xdr:nvSpPr>
        <xdr:cNvPr id="389" name="フローチャート: 判断 388"/>
        <xdr:cNvSpPr/>
      </xdr:nvSpPr>
      <xdr:spPr>
        <a:xfrm>
          <a:off x="8699500" y="1756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0" name="テキスト ボックス 38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1" name="テキスト ボックス 39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2" name="テキスト ボックス 39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3" name="テキスト ボックス 39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4" name="テキスト ボックス 39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57513</xdr:rowOff>
    </xdr:from>
    <xdr:to>
      <xdr:col>55</xdr:col>
      <xdr:colOff>50800</xdr:colOff>
      <xdr:row>105</xdr:row>
      <xdr:rowOff>159113</xdr:rowOff>
    </xdr:to>
    <xdr:sp macro="" textlink="">
      <xdr:nvSpPr>
        <xdr:cNvPr id="395" name="楕円 394"/>
        <xdr:cNvSpPr/>
      </xdr:nvSpPr>
      <xdr:spPr>
        <a:xfrm>
          <a:off x="10426700" y="180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35940</xdr:rowOff>
    </xdr:from>
    <xdr:ext cx="469744" cy="259045"/>
    <xdr:sp macro="" textlink="">
      <xdr:nvSpPr>
        <xdr:cNvPr id="396" name="【市民会館】&#10;一人当たり面積該当値テキスト"/>
        <xdr:cNvSpPr txBox="1"/>
      </xdr:nvSpPr>
      <xdr:spPr>
        <a:xfrm>
          <a:off x="10515600" y="1803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59689</xdr:rowOff>
    </xdr:from>
    <xdr:to>
      <xdr:col>50</xdr:col>
      <xdr:colOff>165100</xdr:colOff>
      <xdr:row>105</xdr:row>
      <xdr:rowOff>161289</xdr:rowOff>
    </xdr:to>
    <xdr:sp macro="" textlink="">
      <xdr:nvSpPr>
        <xdr:cNvPr id="397" name="楕円 396"/>
        <xdr:cNvSpPr/>
      </xdr:nvSpPr>
      <xdr:spPr>
        <a:xfrm>
          <a:off x="9588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108313</xdr:rowOff>
    </xdr:from>
    <xdr:to>
      <xdr:col>55</xdr:col>
      <xdr:colOff>0</xdr:colOff>
      <xdr:row>105</xdr:row>
      <xdr:rowOff>110489</xdr:rowOff>
    </xdr:to>
    <xdr:cxnSp macro="">
      <xdr:nvCxnSpPr>
        <xdr:cNvPr id="398" name="直線コネクタ 397"/>
        <xdr:cNvCxnSpPr/>
      </xdr:nvCxnSpPr>
      <xdr:spPr>
        <a:xfrm flipV="1">
          <a:off x="9639300" y="18110563"/>
          <a:ext cx="8382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14514</xdr:rowOff>
    </xdr:from>
    <xdr:to>
      <xdr:col>46</xdr:col>
      <xdr:colOff>38100</xdr:colOff>
      <xdr:row>104</xdr:row>
      <xdr:rowOff>116114</xdr:rowOff>
    </xdr:to>
    <xdr:sp macro="" textlink="">
      <xdr:nvSpPr>
        <xdr:cNvPr id="399" name="楕円 398"/>
        <xdr:cNvSpPr/>
      </xdr:nvSpPr>
      <xdr:spPr>
        <a:xfrm>
          <a:off x="8699500" y="1784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65314</xdr:rowOff>
    </xdr:from>
    <xdr:to>
      <xdr:col>50</xdr:col>
      <xdr:colOff>114300</xdr:colOff>
      <xdr:row>105</xdr:row>
      <xdr:rowOff>110489</xdr:rowOff>
    </xdr:to>
    <xdr:cxnSp macro="">
      <xdr:nvCxnSpPr>
        <xdr:cNvPr id="400" name="直線コネクタ 399"/>
        <xdr:cNvCxnSpPr/>
      </xdr:nvCxnSpPr>
      <xdr:spPr>
        <a:xfrm>
          <a:off x="8750300" y="17896114"/>
          <a:ext cx="889000" cy="21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93997</xdr:rowOff>
    </xdr:from>
    <xdr:ext cx="469744" cy="259045"/>
    <xdr:sp macro="" textlink="">
      <xdr:nvSpPr>
        <xdr:cNvPr id="401" name="n_1aveValue【市民会館】&#10;一人当たり面積"/>
        <xdr:cNvSpPr txBox="1"/>
      </xdr:nvSpPr>
      <xdr:spPr>
        <a:xfrm>
          <a:off x="9391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21063</xdr:rowOff>
    </xdr:from>
    <xdr:ext cx="469744" cy="259045"/>
    <xdr:sp macro="" textlink="">
      <xdr:nvSpPr>
        <xdr:cNvPr id="402" name="n_2aveValue【市民会館】&#10;一人当たり面積"/>
        <xdr:cNvSpPr txBox="1"/>
      </xdr:nvSpPr>
      <xdr:spPr>
        <a:xfrm>
          <a:off x="8515427" y="1733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152416</xdr:rowOff>
    </xdr:from>
    <xdr:ext cx="469744" cy="259045"/>
    <xdr:sp macro="" textlink="">
      <xdr:nvSpPr>
        <xdr:cNvPr id="403" name="n_1mainValue【市民会館】&#10;一人当たり面積"/>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107241</xdr:rowOff>
    </xdr:from>
    <xdr:ext cx="469744" cy="259045"/>
    <xdr:sp macro="" textlink="">
      <xdr:nvSpPr>
        <xdr:cNvPr id="404" name="n_2mainValue【市民会館】&#10;一人当たり面積"/>
        <xdr:cNvSpPr txBox="1"/>
      </xdr:nvSpPr>
      <xdr:spPr>
        <a:xfrm>
          <a:off x="8515427" y="1793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5" name="正方形/長方形 40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6" name="正方形/長方形 40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7" name="正方形/長方形 40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8" name="正方形/長方形 40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9" name="正方形/長方形 40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0" name="正方形/長方形 40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1" name="正方形/長方形 41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正方形/長方形 41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3" name="テキスト ボックス 41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4" name="直線コネクタ 41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5" name="テキスト ボックス 41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6" name="直線コネクタ 41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17" name="テキスト ボックス 41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8" name="直線コネクタ 41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9" name="テキスト ボックス 41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0" name="直線コネクタ 41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1" name="テキスト ボックス 42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2" name="直線コネクタ 42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3" name="テキスト ボックス 42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4" name="直線コネクタ 42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5" name="テキスト ボックス 42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6" name="直線コネクタ 42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7" name="テキスト ボックス 42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7620</xdr:rowOff>
    </xdr:to>
    <xdr:cxnSp macro="">
      <xdr:nvCxnSpPr>
        <xdr:cNvPr id="429" name="直線コネクタ 428"/>
        <xdr:cNvCxnSpPr/>
      </xdr:nvCxnSpPr>
      <xdr:spPr>
        <a:xfrm flipV="1">
          <a:off x="16318864" y="571500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405111" cy="259045"/>
    <xdr:sp macro="" textlink="">
      <xdr:nvSpPr>
        <xdr:cNvPr id="430" name="【一般廃棄物処理施設】&#10;有形固定資産減価償却率最小値テキスト"/>
        <xdr:cNvSpPr txBox="1"/>
      </xdr:nvSpPr>
      <xdr:spPr>
        <a:xfrm>
          <a:off x="16357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31" name="直線コネクタ 430"/>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32"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33" name="直線コネクタ 43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160037</xdr:rowOff>
    </xdr:from>
    <xdr:ext cx="405111" cy="259045"/>
    <xdr:sp macro="" textlink="">
      <xdr:nvSpPr>
        <xdr:cNvPr id="434" name="【一般廃棄物処理施設】&#10;有形固定資産減価償却率平均値テキスト"/>
        <xdr:cNvSpPr txBox="1"/>
      </xdr:nvSpPr>
      <xdr:spPr>
        <a:xfrm>
          <a:off x="16357600" y="6160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xdr:rowOff>
    </xdr:from>
    <xdr:to>
      <xdr:col>85</xdr:col>
      <xdr:colOff>177800</xdr:colOff>
      <xdr:row>36</xdr:row>
      <xdr:rowOff>111760</xdr:rowOff>
    </xdr:to>
    <xdr:sp macro="" textlink="">
      <xdr:nvSpPr>
        <xdr:cNvPr id="435" name="フローチャート: 判断 434"/>
        <xdr:cNvSpPr/>
      </xdr:nvSpPr>
      <xdr:spPr>
        <a:xfrm>
          <a:off x="162687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33020</xdr:rowOff>
    </xdr:from>
    <xdr:to>
      <xdr:col>81</xdr:col>
      <xdr:colOff>101600</xdr:colOff>
      <xdr:row>36</xdr:row>
      <xdr:rowOff>134620</xdr:rowOff>
    </xdr:to>
    <xdr:sp macro="" textlink="">
      <xdr:nvSpPr>
        <xdr:cNvPr id="436" name="フローチャート: 判断 435"/>
        <xdr:cNvSpPr/>
      </xdr:nvSpPr>
      <xdr:spPr>
        <a:xfrm>
          <a:off x="15430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xdr:rowOff>
    </xdr:from>
    <xdr:to>
      <xdr:col>76</xdr:col>
      <xdr:colOff>165100</xdr:colOff>
      <xdr:row>37</xdr:row>
      <xdr:rowOff>107950</xdr:rowOff>
    </xdr:to>
    <xdr:sp macro="" textlink="">
      <xdr:nvSpPr>
        <xdr:cNvPr id="437" name="フローチャート: 判断 436"/>
        <xdr:cNvSpPr/>
      </xdr:nvSpPr>
      <xdr:spPr>
        <a:xfrm>
          <a:off x="14541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8" name="テキスト ボックス 43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9" name="テキスト ボックス 43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0" name="テキスト ボックス 43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1" name="テキスト ボックス 44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2" name="テキスト ボックス 44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6350</xdr:rowOff>
    </xdr:from>
    <xdr:to>
      <xdr:col>85</xdr:col>
      <xdr:colOff>177800</xdr:colOff>
      <xdr:row>34</xdr:row>
      <xdr:rowOff>107950</xdr:rowOff>
    </xdr:to>
    <xdr:sp macro="" textlink="">
      <xdr:nvSpPr>
        <xdr:cNvPr id="443" name="楕円 442"/>
        <xdr:cNvSpPr/>
      </xdr:nvSpPr>
      <xdr:spPr>
        <a:xfrm>
          <a:off x="16268700" y="58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29227</xdr:rowOff>
    </xdr:from>
    <xdr:ext cx="405111" cy="259045"/>
    <xdr:sp macro="" textlink="">
      <xdr:nvSpPr>
        <xdr:cNvPr id="444" name="【一般廃棄物処理施設】&#10;有形固定資産減価償却率該当値テキスト"/>
        <xdr:cNvSpPr txBox="1"/>
      </xdr:nvSpPr>
      <xdr:spPr>
        <a:xfrm>
          <a:off x="16357600"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27305</xdr:rowOff>
    </xdr:from>
    <xdr:to>
      <xdr:col>81</xdr:col>
      <xdr:colOff>101600</xdr:colOff>
      <xdr:row>34</xdr:row>
      <xdr:rowOff>128905</xdr:rowOff>
    </xdr:to>
    <xdr:sp macro="" textlink="">
      <xdr:nvSpPr>
        <xdr:cNvPr id="445" name="楕円 444"/>
        <xdr:cNvSpPr/>
      </xdr:nvSpPr>
      <xdr:spPr>
        <a:xfrm>
          <a:off x="15430500" y="58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57150</xdr:rowOff>
    </xdr:from>
    <xdr:to>
      <xdr:col>85</xdr:col>
      <xdr:colOff>127000</xdr:colOff>
      <xdr:row>34</xdr:row>
      <xdr:rowOff>78105</xdr:rowOff>
    </xdr:to>
    <xdr:cxnSp macro="">
      <xdr:nvCxnSpPr>
        <xdr:cNvPr id="446" name="直線コネクタ 445"/>
        <xdr:cNvCxnSpPr/>
      </xdr:nvCxnSpPr>
      <xdr:spPr>
        <a:xfrm flipV="1">
          <a:off x="15481300" y="58864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125747</xdr:rowOff>
    </xdr:from>
    <xdr:ext cx="405111" cy="259045"/>
    <xdr:sp macro="" textlink="">
      <xdr:nvSpPr>
        <xdr:cNvPr id="447" name="n_1aveValue【一般廃棄物処理施設】&#10;有形固定資産減価償却率"/>
        <xdr:cNvSpPr txBox="1"/>
      </xdr:nvSpPr>
      <xdr:spPr>
        <a:xfrm>
          <a:off x="15266044"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124477</xdr:rowOff>
    </xdr:from>
    <xdr:ext cx="405111" cy="259045"/>
    <xdr:sp macro="" textlink="">
      <xdr:nvSpPr>
        <xdr:cNvPr id="448" name="n_2aveValue【一般廃棄物処理施設】&#10;有形固定資産減価償却率"/>
        <xdr:cNvSpPr txBox="1"/>
      </xdr:nvSpPr>
      <xdr:spPr>
        <a:xfrm>
          <a:off x="14389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145432</xdr:rowOff>
    </xdr:from>
    <xdr:ext cx="405111" cy="259045"/>
    <xdr:sp macro="" textlink="">
      <xdr:nvSpPr>
        <xdr:cNvPr id="449" name="n_1mainValue【一般廃棄物処理施設】&#10;有形固定資産減価償却率"/>
        <xdr:cNvSpPr txBox="1"/>
      </xdr:nvSpPr>
      <xdr:spPr>
        <a:xfrm>
          <a:off x="15266044" y="563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0" name="直線コネクタ 45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1" name="テキスト ボックス 460"/>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2" name="直線コネクタ 46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3" name="テキスト ボックス 462"/>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4" name="直線コネクタ 46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5" name="テキスト ボックス 464"/>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6" name="直線コネクタ 46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7" name="テキスト ボックス 466"/>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8" name="直線コネクタ 46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69" name="テキスト ボックス 468"/>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0" name="直線コネクタ 46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1" name="テキスト ボックス 470"/>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3" name="テキスト ボックス 472"/>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87047</xdr:rowOff>
    </xdr:from>
    <xdr:to>
      <xdr:col>116</xdr:col>
      <xdr:colOff>62864</xdr:colOff>
      <xdr:row>42</xdr:row>
      <xdr:rowOff>77320</xdr:rowOff>
    </xdr:to>
    <xdr:cxnSp macro="">
      <xdr:nvCxnSpPr>
        <xdr:cNvPr id="475" name="直線コネクタ 474"/>
        <xdr:cNvCxnSpPr/>
      </xdr:nvCxnSpPr>
      <xdr:spPr>
        <a:xfrm flipV="1">
          <a:off x="22160864" y="5744897"/>
          <a:ext cx="0" cy="15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81147</xdr:rowOff>
    </xdr:from>
    <xdr:ext cx="534377" cy="259045"/>
    <xdr:sp macro="" textlink="">
      <xdr:nvSpPr>
        <xdr:cNvPr id="476" name="【一般廃棄物処理施設】&#10;一人当たり有形固定資産（償却資産）額最小値テキスト"/>
        <xdr:cNvSpPr txBox="1"/>
      </xdr:nvSpPr>
      <xdr:spPr>
        <a:xfrm>
          <a:off x="22199600" y="728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77320</xdr:rowOff>
    </xdr:from>
    <xdr:to>
      <xdr:col>116</xdr:col>
      <xdr:colOff>152400</xdr:colOff>
      <xdr:row>42</xdr:row>
      <xdr:rowOff>77320</xdr:rowOff>
    </xdr:to>
    <xdr:cxnSp macro="">
      <xdr:nvCxnSpPr>
        <xdr:cNvPr id="477" name="直線コネクタ 476"/>
        <xdr:cNvCxnSpPr/>
      </xdr:nvCxnSpPr>
      <xdr:spPr>
        <a:xfrm>
          <a:off x="22072600" y="727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33724</xdr:rowOff>
    </xdr:from>
    <xdr:ext cx="690189" cy="259045"/>
    <xdr:sp macro="" textlink="">
      <xdr:nvSpPr>
        <xdr:cNvPr id="478" name="【一般廃棄物処理施設】&#10;一人当たり有形固定資産（償却資産）額最大値テキスト"/>
        <xdr:cNvSpPr txBox="1"/>
      </xdr:nvSpPr>
      <xdr:spPr>
        <a:xfrm>
          <a:off x="22199600" y="55201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87047</xdr:rowOff>
    </xdr:from>
    <xdr:to>
      <xdr:col>116</xdr:col>
      <xdr:colOff>152400</xdr:colOff>
      <xdr:row>33</xdr:row>
      <xdr:rowOff>87047</xdr:rowOff>
    </xdr:to>
    <xdr:cxnSp macro="">
      <xdr:nvCxnSpPr>
        <xdr:cNvPr id="479" name="直線コネクタ 478"/>
        <xdr:cNvCxnSpPr/>
      </xdr:nvCxnSpPr>
      <xdr:spPr>
        <a:xfrm>
          <a:off x="22072600" y="574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139770</xdr:rowOff>
    </xdr:from>
    <xdr:ext cx="599010" cy="259045"/>
    <xdr:sp macro="" textlink="">
      <xdr:nvSpPr>
        <xdr:cNvPr id="480" name="【一般廃棄物処理施設】&#10;一人当たり有形固定資産（償却資産）額平均値テキスト"/>
        <xdr:cNvSpPr txBox="1"/>
      </xdr:nvSpPr>
      <xdr:spPr>
        <a:xfrm>
          <a:off x="22199600" y="6997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161343</xdr:rowOff>
    </xdr:from>
    <xdr:to>
      <xdr:col>116</xdr:col>
      <xdr:colOff>114300</xdr:colOff>
      <xdr:row>41</xdr:row>
      <xdr:rowOff>91493</xdr:rowOff>
    </xdr:to>
    <xdr:sp macro="" textlink="">
      <xdr:nvSpPr>
        <xdr:cNvPr id="481" name="フローチャート: 判断 480"/>
        <xdr:cNvSpPr/>
      </xdr:nvSpPr>
      <xdr:spPr>
        <a:xfrm>
          <a:off x="22110700" y="701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156039</xdr:rowOff>
    </xdr:from>
    <xdr:to>
      <xdr:col>112</xdr:col>
      <xdr:colOff>38100</xdr:colOff>
      <xdr:row>41</xdr:row>
      <xdr:rowOff>86189</xdr:rowOff>
    </xdr:to>
    <xdr:sp macro="" textlink="">
      <xdr:nvSpPr>
        <xdr:cNvPr id="482" name="フローチャート: 判断 481"/>
        <xdr:cNvSpPr/>
      </xdr:nvSpPr>
      <xdr:spPr>
        <a:xfrm>
          <a:off x="21272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1030</xdr:rowOff>
    </xdr:from>
    <xdr:to>
      <xdr:col>107</xdr:col>
      <xdr:colOff>101600</xdr:colOff>
      <xdr:row>41</xdr:row>
      <xdr:rowOff>102630</xdr:rowOff>
    </xdr:to>
    <xdr:sp macro="" textlink="">
      <xdr:nvSpPr>
        <xdr:cNvPr id="483" name="フローチャート: 判断 482"/>
        <xdr:cNvSpPr/>
      </xdr:nvSpPr>
      <xdr:spPr>
        <a:xfrm>
          <a:off x="20383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136501</xdr:rowOff>
    </xdr:from>
    <xdr:to>
      <xdr:col>116</xdr:col>
      <xdr:colOff>114300</xdr:colOff>
      <xdr:row>41</xdr:row>
      <xdr:rowOff>66651</xdr:rowOff>
    </xdr:to>
    <xdr:sp macro="" textlink="">
      <xdr:nvSpPr>
        <xdr:cNvPr id="489" name="楕円 488"/>
        <xdr:cNvSpPr/>
      </xdr:nvSpPr>
      <xdr:spPr>
        <a:xfrm>
          <a:off x="22110700" y="699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159378</xdr:rowOff>
    </xdr:from>
    <xdr:ext cx="599010" cy="259045"/>
    <xdr:sp macro="" textlink="">
      <xdr:nvSpPr>
        <xdr:cNvPr id="490" name="【一般廃棄物処理施設】&#10;一人当たり有形固定資産（償却資産）額該当値テキスト"/>
        <xdr:cNvSpPr txBox="1"/>
      </xdr:nvSpPr>
      <xdr:spPr>
        <a:xfrm>
          <a:off x="22199600" y="684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26163</xdr:rowOff>
    </xdr:from>
    <xdr:to>
      <xdr:col>112</xdr:col>
      <xdr:colOff>38100</xdr:colOff>
      <xdr:row>41</xdr:row>
      <xdr:rowOff>127763</xdr:rowOff>
    </xdr:to>
    <xdr:sp macro="" textlink="">
      <xdr:nvSpPr>
        <xdr:cNvPr id="491" name="楕円 490"/>
        <xdr:cNvSpPr/>
      </xdr:nvSpPr>
      <xdr:spPr>
        <a:xfrm>
          <a:off x="21272500" y="70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15851</xdr:rowOff>
    </xdr:from>
    <xdr:to>
      <xdr:col>116</xdr:col>
      <xdr:colOff>63500</xdr:colOff>
      <xdr:row>41</xdr:row>
      <xdr:rowOff>76963</xdr:rowOff>
    </xdr:to>
    <xdr:cxnSp macro="">
      <xdr:nvCxnSpPr>
        <xdr:cNvPr id="492" name="直線コネクタ 491"/>
        <xdr:cNvCxnSpPr/>
      </xdr:nvCxnSpPr>
      <xdr:spPr>
        <a:xfrm flipV="1">
          <a:off x="21323300" y="7045301"/>
          <a:ext cx="838200" cy="6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102716</xdr:rowOff>
    </xdr:from>
    <xdr:ext cx="599010" cy="259045"/>
    <xdr:sp macro="" textlink="">
      <xdr:nvSpPr>
        <xdr:cNvPr id="493" name="n_1aveValue【一般廃棄物処理施設】&#10;一人当たり有形固定資産（償却資産）額"/>
        <xdr:cNvSpPr txBox="1"/>
      </xdr:nvSpPr>
      <xdr:spPr>
        <a:xfrm>
          <a:off x="210110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119157</xdr:rowOff>
    </xdr:from>
    <xdr:ext cx="599010" cy="259045"/>
    <xdr:sp macro="" textlink="">
      <xdr:nvSpPr>
        <xdr:cNvPr id="494" name="n_2aveValue【一般廃棄物処理施設】&#10;一人当たり有形固定資産（償却資産）額"/>
        <xdr:cNvSpPr txBox="1"/>
      </xdr:nvSpPr>
      <xdr:spPr>
        <a:xfrm>
          <a:off x="201347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118890</xdr:rowOff>
    </xdr:from>
    <xdr:ext cx="599010" cy="259045"/>
    <xdr:sp macro="" textlink="">
      <xdr:nvSpPr>
        <xdr:cNvPr id="495" name="n_1mainValue【一般廃棄物処理施設】&#10;一人当たり有形固定資産（償却資産）額"/>
        <xdr:cNvSpPr txBox="1"/>
      </xdr:nvSpPr>
      <xdr:spPr>
        <a:xfrm>
          <a:off x="21011095" y="714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6" name="正方形/長方形 49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7" name="正方形/長方形 49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8" name="正方形/長方形 49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9" name="正方形/長方形 49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0" name="正方形/長方形 49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1" name="正方形/長方形 50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2" name="正方形/長方形 50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3" name="正方形/長方形 50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4" name="テキスト ボックス 50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5" name="直線コネクタ 50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06" name="直線コネクタ 50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07" name="テキスト ボックス 506"/>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8" name="直線コネクタ 50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9" name="テキスト ボックス 50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0" name="直線コネクタ 50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1" name="テキスト ボックス 51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2" name="直線コネクタ 51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3" name="テキスト ボックス 51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4" name="直線コネクタ 51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5" name="テキスト ボックス 51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6" name="直線コネクタ 51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17" name="テキスト ボックス 516"/>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8" name="直線コネクタ 51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19" name="テキスト ボックス 51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164919</xdr:rowOff>
    </xdr:to>
    <xdr:cxnSp macro="">
      <xdr:nvCxnSpPr>
        <xdr:cNvPr id="521" name="直線コネクタ 520"/>
        <xdr:cNvCxnSpPr/>
      </xdr:nvCxnSpPr>
      <xdr:spPr>
        <a:xfrm flipV="1">
          <a:off x="16318864" y="9470572"/>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168746</xdr:rowOff>
    </xdr:from>
    <xdr:ext cx="340478" cy="259045"/>
    <xdr:sp macro="" textlink="">
      <xdr:nvSpPr>
        <xdr:cNvPr id="522" name="【保健センター・保健所】&#10;有形固定資産減価償却率最小値テキスト"/>
        <xdr:cNvSpPr txBox="1"/>
      </xdr:nvSpPr>
      <xdr:spPr>
        <a:xfrm>
          <a:off x="16357600" y="109700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164919</xdr:rowOff>
    </xdr:from>
    <xdr:to>
      <xdr:col>86</xdr:col>
      <xdr:colOff>25400</xdr:colOff>
      <xdr:row>63</xdr:row>
      <xdr:rowOff>164919</xdr:rowOff>
    </xdr:to>
    <xdr:cxnSp macro="">
      <xdr:nvCxnSpPr>
        <xdr:cNvPr id="523" name="直線コネクタ 522"/>
        <xdr:cNvCxnSpPr/>
      </xdr:nvCxnSpPr>
      <xdr:spPr>
        <a:xfrm>
          <a:off x="16230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24"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25" name="直線コネクタ 524"/>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149696</xdr:rowOff>
    </xdr:from>
    <xdr:ext cx="405111" cy="259045"/>
    <xdr:sp macro="" textlink="">
      <xdr:nvSpPr>
        <xdr:cNvPr id="526" name="【保健センター・保健所】&#10;有形固定資産減価償却率平均値テキスト"/>
        <xdr:cNvSpPr txBox="1"/>
      </xdr:nvSpPr>
      <xdr:spPr>
        <a:xfrm>
          <a:off x="16357600" y="1026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171269</xdr:rowOff>
    </xdr:from>
    <xdr:to>
      <xdr:col>85</xdr:col>
      <xdr:colOff>177800</xdr:colOff>
      <xdr:row>60</xdr:row>
      <xdr:rowOff>101419</xdr:rowOff>
    </xdr:to>
    <xdr:sp macro="" textlink="">
      <xdr:nvSpPr>
        <xdr:cNvPr id="527" name="フローチャート: 判断 526"/>
        <xdr:cNvSpPr/>
      </xdr:nvSpPr>
      <xdr:spPr>
        <a:xfrm>
          <a:off x="16268700" y="1028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28" name="フローチャート: 判断 527"/>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29210</xdr:rowOff>
    </xdr:from>
    <xdr:to>
      <xdr:col>76</xdr:col>
      <xdr:colOff>165100</xdr:colOff>
      <xdr:row>60</xdr:row>
      <xdr:rowOff>130810</xdr:rowOff>
    </xdr:to>
    <xdr:sp macro="" textlink="">
      <xdr:nvSpPr>
        <xdr:cNvPr id="529" name="フローチャート: 判断 528"/>
        <xdr:cNvSpPr/>
      </xdr:nvSpPr>
      <xdr:spPr>
        <a:xfrm>
          <a:off x="14541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0" name="テキスト ボックス 5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1" name="テキスト ボックス 5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2" name="テキスト ボックス 5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3" name="テキスト ボックス 5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4" name="テキスト ボックス 5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153307</xdr:rowOff>
    </xdr:from>
    <xdr:to>
      <xdr:col>85</xdr:col>
      <xdr:colOff>177800</xdr:colOff>
      <xdr:row>58</xdr:row>
      <xdr:rowOff>83457</xdr:rowOff>
    </xdr:to>
    <xdr:sp macro="" textlink="">
      <xdr:nvSpPr>
        <xdr:cNvPr id="535" name="楕円 534"/>
        <xdr:cNvSpPr/>
      </xdr:nvSpPr>
      <xdr:spPr>
        <a:xfrm>
          <a:off x="16268700" y="99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4734</xdr:rowOff>
    </xdr:from>
    <xdr:ext cx="405111" cy="259045"/>
    <xdr:sp macro="" textlink="">
      <xdr:nvSpPr>
        <xdr:cNvPr id="536" name="【保健センター・保健所】&#10;有形固定資産減価償却率該当値テキスト"/>
        <xdr:cNvSpPr txBox="1"/>
      </xdr:nvSpPr>
      <xdr:spPr>
        <a:xfrm>
          <a:off x="16357600" y="977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30843</xdr:rowOff>
    </xdr:from>
    <xdr:to>
      <xdr:col>81</xdr:col>
      <xdr:colOff>101600</xdr:colOff>
      <xdr:row>58</xdr:row>
      <xdr:rowOff>132443</xdr:rowOff>
    </xdr:to>
    <xdr:sp macro="" textlink="">
      <xdr:nvSpPr>
        <xdr:cNvPr id="537" name="楕円 536"/>
        <xdr:cNvSpPr/>
      </xdr:nvSpPr>
      <xdr:spPr>
        <a:xfrm>
          <a:off x="15430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32657</xdr:rowOff>
    </xdr:from>
    <xdr:to>
      <xdr:col>85</xdr:col>
      <xdr:colOff>127000</xdr:colOff>
      <xdr:row>58</xdr:row>
      <xdr:rowOff>81643</xdr:rowOff>
    </xdr:to>
    <xdr:cxnSp macro="">
      <xdr:nvCxnSpPr>
        <xdr:cNvPr id="538" name="直線コネクタ 537"/>
        <xdr:cNvCxnSpPr/>
      </xdr:nvCxnSpPr>
      <xdr:spPr>
        <a:xfrm flipV="1">
          <a:off x="15481300" y="99767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79828</xdr:rowOff>
    </xdr:from>
    <xdr:to>
      <xdr:col>76</xdr:col>
      <xdr:colOff>165100</xdr:colOff>
      <xdr:row>59</xdr:row>
      <xdr:rowOff>9978</xdr:rowOff>
    </xdr:to>
    <xdr:sp macro="" textlink="">
      <xdr:nvSpPr>
        <xdr:cNvPr id="539" name="楕円 538"/>
        <xdr:cNvSpPr/>
      </xdr:nvSpPr>
      <xdr:spPr>
        <a:xfrm>
          <a:off x="145415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81643</xdr:rowOff>
    </xdr:from>
    <xdr:to>
      <xdr:col>81</xdr:col>
      <xdr:colOff>50800</xdr:colOff>
      <xdr:row>58</xdr:row>
      <xdr:rowOff>130628</xdr:rowOff>
    </xdr:to>
    <xdr:cxnSp macro="">
      <xdr:nvCxnSpPr>
        <xdr:cNvPr id="540" name="直線コネクタ 539"/>
        <xdr:cNvCxnSpPr/>
      </xdr:nvCxnSpPr>
      <xdr:spPr>
        <a:xfrm flipV="1">
          <a:off x="14592300" y="100257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541" name="n_1aveValue【保健センター・保健所】&#10;有形固定資産減価償却率"/>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121937</xdr:rowOff>
    </xdr:from>
    <xdr:ext cx="405111" cy="259045"/>
    <xdr:sp macro="" textlink="">
      <xdr:nvSpPr>
        <xdr:cNvPr id="542" name="n_2aveValue【保健センター・保健所】&#10;有形固定資産減価償却率"/>
        <xdr:cNvSpPr txBox="1"/>
      </xdr:nvSpPr>
      <xdr:spPr>
        <a:xfrm>
          <a:off x="14389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148970</xdr:rowOff>
    </xdr:from>
    <xdr:ext cx="405111" cy="259045"/>
    <xdr:sp macro="" textlink="">
      <xdr:nvSpPr>
        <xdr:cNvPr id="543" name="n_1mainValue【保健センター・保健所】&#10;有形固定資産減価償却率"/>
        <xdr:cNvSpPr txBox="1"/>
      </xdr:nvSpPr>
      <xdr:spPr>
        <a:xfrm>
          <a:off x="152660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26505</xdr:rowOff>
    </xdr:from>
    <xdr:ext cx="405111" cy="259045"/>
    <xdr:sp macro="" textlink="">
      <xdr:nvSpPr>
        <xdr:cNvPr id="544" name="n_2mainValue【保健センター・保健所】&#10;有形固定資産減価償却率"/>
        <xdr:cNvSpPr txBox="1"/>
      </xdr:nvSpPr>
      <xdr:spPr>
        <a:xfrm>
          <a:off x="14389744" y="979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5" name="正方形/長方形 54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6" name="正方形/長方形 54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7" name="正方形/長方形 54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8" name="正方形/長方形 54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9" name="正方形/長方形 54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0" name="正方形/長方形 54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1" name="正方形/長方形 55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2" name="正方形/長方形 55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3" name="テキスト ボックス 55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4" name="直線コネクタ 55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5" name="直線コネクタ 55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6" name="テキスト ボックス 55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7" name="直線コネクタ 55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8" name="テキスト ボックス 55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9" name="直線コネクタ 55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0" name="テキスト ボックス 55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1" name="直線コネクタ 56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2" name="テキスト ボックス 56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3" name="直線コネクタ 56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4" name="テキスト ボックス 56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5" name="直線コネクタ 56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6" name="テキスト ボックス 56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63</xdr:row>
      <xdr:rowOff>160020</xdr:rowOff>
    </xdr:to>
    <xdr:cxnSp macro="">
      <xdr:nvCxnSpPr>
        <xdr:cNvPr id="568" name="直線コネクタ 567"/>
        <xdr:cNvCxnSpPr/>
      </xdr:nvCxnSpPr>
      <xdr:spPr>
        <a:xfrm flipV="1">
          <a:off x="22160864" y="94945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569" name="【保健センター・保健所】&#10;一人当たり面積最小値テキスト"/>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570" name="直線コネクタ 569"/>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571" name="【保健センター・保健所】&#10;一人当たり面積最大値テキスト"/>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572" name="直線コネクタ 571"/>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142511</xdr:rowOff>
    </xdr:from>
    <xdr:ext cx="469744" cy="259045"/>
    <xdr:sp macro="" textlink="">
      <xdr:nvSpPr>
        <xdr:cNvPr id="573" name="【保健センター・保健所】&#10;一人当たり面積平均値テキスト"/>
        <xdr:cNvSpPr txBox="1"/>
      </xdr:nvSpPr>
      <xdr:spPr>
        <a:xfrm>
          <a:off x="22199600" y="10772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164084</xdr:rowOff>
    </xdr:from>
    <xdr:to>
      <xdr:col>116</xdr:col>
      <xdr:colOff>114300</xdr:colOff>
      <xdr:row>63</xdr:row>
      <xdr:rowOff>94234</xdr:rowOff>
    </xdr:to>
    <xdr:sp macro="" textlink="">
      <xdr:nvSpPr>
        <xdr:cNvPr id="574" name="フローチャート: 判断 573"/>
        <xdr:cNvSpPr/>
      </xdr:nvSpPr>
      <xdr:spPr>
        <a:xfrm>
          <a:off x="22110700" y="10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73406</xdr:rowOff>
    </xdr:from>
    <xdr:to>
      <xdr:col>112</xdr:col>
      <xdr:colOff>38100</xdr:colOff>
      <xdr:row>63</xdr:row>
      <xdr:rowOff>3556</xdr:rowOff>
    </xdr:to>
    <xdr:sp macro="" textlink="">
      <xdr:nvSpPr>
        <xdr:cNvPr id="575" name="フローチャート: 判断 574"/>
        <xdr:cNvSpPr/>
      </xdr:nvSpPr>
      <xdr:spPr>
        <a:xfrm>
          <a:off x="21272500" y="1070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108458</xdr:rowOff>
    </xdr:from>
    <xdr:to>
      <xdr:col>107</xdr:col>
      <xdr:colOff>101600</xdr:colOff>
      <xdr:row>63</xdr:row>
      <xdr:rowOff>38608</xdr:rowOff>
    </xdr:to>
    <xdr:sp macro="" textlink="">
      <xdr:nvSpPr>
        <xdr:cNvPr id="576" name="フローチャート: 判断 575"/>
        <xdr:cNvSpPr/>
      </xdr:nvSpPr>
      <xdr:spPr>
        <a:xfrm>
          <a:off x="20383500" y="10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7" name="テキスト ボックス 57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8" name="テキスト ボックス 57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9" name="テキスト ボックス 57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0" name="テキスト ボックス 57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1" name="テキスト ボックス 58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582" name="楕円 581"/>
        <xdr:cNvSpPr/>
      </xdr:nvSpPr>
      <xdr:spPr>
        <a:xfrm>
          <a:off x="221107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158767</xdr:rowOff>
    </xdr:from>
    <xdr:ext cx="469744" cy="259045"/>
    <xdr:sp macro="" textlink="">
      <xdr:nvSpPr>
        <xdr:cNvPr id="583" name="【保健センター・保健所】&#10;一人当たり面積該当値テキスト"/>
        <xdr:cNvSpPr txBox="1"/>
      </xdr:nvSpPr>
      <xdr:spPr>
        <a:xfrm>
          <a:off x="22199600" y="106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136652</xdr:rowOff>
    </xdr:from>
    <xdr:to>
      <xdr:col>112</xdr:col>
      <xdr:colOff>38100</xdr:colOff>
      <xdr:row>63</xdr:row>
      <xdr:rowOff>66802</xdr:rowOff>
    </xdr:to>
    <xdr:sp macro="" textlink="">
      <xdr:nvSpPr>
        <xdr:cNvPr id="584" name="楕円 583"/>
        <xdr:cNvSpPr/>
      </xdr:nvSpPr>
      <xdr:spPr>
        <a:xfrm>
          <a:off x="21272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15240</xdr:rowOff>
    </xdr:from>
    <xdr:to>
      <xdr:col>116</xdr:col>
      <xdr:colOff>63500</xdr:colOff>
      <xdr:row>63</xdr:row>
      <xdr:rowOff>16002</xdr:rowOff>
    </xdr:to>
    <xdr:cxnSp macro="">
      <xdr:nvCxnSpPr>
        <xdr:cNvPr id="585" name="直線コネクタ 584"/>
        <xdr:cNvCxnSpPr/>
      </xdr:nvCxnSpPr>
      <xdr:spPr>
        <a:xfrm flipV="1">
          <a:off x="21323300" y="1081659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138938</xdr:rowOff>
    </xdr:from>
    <xdr:to>
      <xdr:col>107</xdr:col>
      <xdr:colOff>101600</xdr:colOff>
      <xdr:row>63</xdr:row>
      <xdr:rowOff>69088</xdr:rowOff>
    </xdr:to>
    <xdr:sp macro="" textlink="">
      <xdr:nvSpPr>
        <xdr:cNvPr id="586" name="楕円 585"/>
        <xdr:cNvSpPr/>
      </xdr:nvSpPr>
      <xdr:spPr>
        <a:xfrm>
          <a:off x="20383500" y="1076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16002</xdr:rowOff>
    </xdr:from>
    <xdr:to>
      <xdr:col>111</xdr:col>
      <xdr:colOff>177800</xdr:colOff>
      <xdr:row>63</xdr:row>
      <xdr:rowOff>18288</xdr:rowOff>
    </xdr:to>
    <xdr:cxnSp macro="">
      <xdr:nvCxnSpPr>
        <xdr:cNvPr id="587" name="直線コネクタ 586"/>
        <xdr:cNvCxnSpPr/>
      </xdr:nvCxnSpPr>
      <xdr:spPr>
        <a:xfrm flipV="1">
          <a:off x="20434300" y="108173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20083</xdr:rowOff>
    </xdr:from>
    <xdr:ext cx="469744" cy="259045"/>
    <xdr:sp macro="" textlink="">
      <xdr:nvSpPr>
        <xdr:cNvPr id="588" name="n_1aveValue【保健センター・保健所】&#10;一人当たり面積"/>
        <xdr:cNvSpPr txBox="1"/>
      </xdr:nvSpPr>
      <xdr:spPr>
        <a:xfrm>
          <a:off x="21075727" y="1047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55135</xdr:rowOff>
    </xdr:from>
    <xdr:ext cx="469744" cy="259045"/>
    <xdr:sp macro="" textlink="">
      <xdr:nvSpPr>
        <xdr:cNvPr id="589" name="n_2aveValue【保健センター・保健所】&#10;一人当たり面積"/>
        <xdr:cNvSpPr txBox="1"/>
      </xdr:nvSpPr>
      <xdr:spPr>
        <a:xfrm>
          <a:off x="20199427" y="1051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57929</xdr:rowOff>
    </xdr:from>
    <xdr:ext cx="469744" cy="259045"/>
    <xdr:sp macro="" textlink="">
      <xdr:nvSpPr>
        <xdr:cNvPr id="590" name="n_1mainValue【保健センター・保健所】&#10;一人当たり面積"/>
        <xdr:cNvSpPr txBox="1"/>
      </xdr:nvSpPr>
      <xdr:spPr>
        <a:xfrm>
          <a:off x="210757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60215</xdr:rowOff>
    </xdr:from>
    <xdr:ext cx="469744" cy="259045"/>
    <xdr:sp macro="" textlink="">
      <xdr:nvSpPr>
        <xdr:cNvPr id="591" name="n_2mainValue【保健センター・保健所】&#10;一人当たり面積"/>
        <xdr:cNvSpPr txBox="1"/>
      </xdr:nvSpPr>
      <xdr:spPr>
        <a:xfrm>
          <a:off x="20199427" y="1086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0" name="テキスト ボックス 5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1" name="直線コネクタ 6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2" name="テキスト ボックス 60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3" name="直線コネクタ 60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04" name="テキスト ボックス 60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5" name="直線コネクタ 60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6" name="テキスト ボックス 60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7" name="直線コネクタ 60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8" name="テキスト ボックス 60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9" name="直線コネクタ 60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0" name="テキスト ボックス 60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1" name="直線コネクタ 61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12" name="テキスト ボックス 61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4" name="テキスト ボックス 61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102870</xdr:rowOff>
    </xdr:from>
    <xdr:to>
      <xdr:col>85</xdr:col>
      <xdr:colOff>126364</xdr:colOff>
      <xdr:row>86</xdr:row>
      <xdr:rowOff>22861</xdr:rowOff>
    </xdr:to>
    <xdr:cxnSp macro="">
      <xdr:nvCxnSpPr>
        <xdr:cNvPr id="616" name="直線コネクタ 615"/>
        <xdr:cNvCxnSpPr/>
      </xdr:nvCxnSpPr>
      <xdr:spPr>
        <a:xfrm flipV="1">
          <a:off x="16318864" y="13475970"/>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617" name="【消防施設】&#10;有形固定資産減価償却率最小値テキスト"/>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618" name="直線コネクタ 617"/>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49547</xdr:rowOff>
    </xdr:from>
    <xdr:ext cx="405111" cy="259045"/>
    <xdr:sp macro="" textlink="">
      <xdr:nvSpPr>
        <xdr:cNvPr id="619" name="【消防施設】&#10;有形固定資産減価償却率最大値テキスト"/>
        <xdr:cNvSpPr txBox="1"/>
      </xdr:nvSpPr>
      <xdr:spPr>
        <a:xfrm>
          <a:off x="16357600"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102870</xdr:rowOff>
    </xdr:from>
    <xdr:to>
      <xdr:col>86</xdr:col>
      <xdr:colOff>25400</xdr:colOff>
      <xdr:row>78</xdr:row>
      <xdr:rowOff>102870</xdr:rowOff>
    </xdr:to>
    <xdr:cxnSp macro="">
      <xdr:nvCxnSpPr>
        <xdr:cNvPr id="620" name="直線コネクタ 619"/>
        <xdr:cNvCxnSpPr/>
      </xdr:nvCxnSpPr>
      <xdr:spPr>
        <a:xfrm>
          <a:off x="16230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26688</xdr:rowOff>
    </xdr:from>
    <xdr:ext cx="405111" cy="259045"/>
    <xdr:sp macro="" textlink="">
      <xdr:nvSpPr>
        <xdr:cNvPr id="621" name="【消防施設】&#10;有形固定資産減価償却率平均値テキスト"/>
        <xdr:cNvSpPr txBox="1"/>
      </xdr:nvSpPr>
      <xdr:spPr>
        <a:xfrm>
          <a:off x="16357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622" name="フローチャート: 判断 621"/>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76836</xdr:rowOff>
    </xdr:from>
    <xdr:to>
      <xdr:col>81</xdr:col>
      <xdr:colOff>101600</xdr:colOff>
      <xdr:row>83</xdr:row>
      <xdr:rowOff>6986</xdr:rowOff>
    </xdr:to>
    <xdr:sp macro="" textlink="">
      <xdr:nvSpPr>
        <xdr:cNvPr id="623" name="フローチャート: 判断 622"/>
        <xdr:cNvSpPr/>
      </xdr:nvSpPr>
      <xdr:spPr>
        <a:xfrm>
          <a:off x="15430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69214</xdr:rowOff>
    </xdr:from>
    <xdr:to>
      <xdr:col>76</xdr:col>
      <xdr:colOff>165100</xdr:colOff>
      <xdr:row>82</xdr:row>
      <xdr:rowOff>170814</xdr:rowOff>
    </xdr:to>
    <xdr:sp macro="" textlink="">
      <xdr:nvSpPr>
        <xdr:cNvPr id="624" name="フローチャート: 判断 623"/>
        <xdr:cNvSpPr/>
      </xdr:nvSpPr>
      <xdr:spPr>
        <a:xfrm>
          <a:off x="14541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5" name="テキスト ボックス 62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6" name="テキスト ボックス 62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7" name="テキスト ボックス 62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8" name="テキスト ボックス 62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9" name="テキスト ボックス 62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162561</xdr:rowOff>
    </xdr:from>
    <xdr:to>
      <xdr:col>85</xdr:col>
      <xdr:colOff>177800</xdr:colOff>
      <xdr:row>80</xdr:row>
      <xdr:rowOff>92711</xdr:rowOff>
    </xdr:to>
    <xdr:sp macro="" textlink="">
      <xdr:nvSpPr>
        <xdr:cNvPr id="630" name="楕円 629"/>
        <xdr:cNvSpPr/>
      </xdr:nvSpPr>
      <xdr:spPr>
        <a:xfrm>
          <a:off x="16268700" y="1370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13988</xdr:rowOff>
    </xdr:from>
    <xdr:ext cx="405111" cy="259045"/>
    <xdr:sp macro="" textlink="">
      <xdr:nvSpPr>
        <xdr:cNvPr id="631" name="【消防施設】&#10;有形固定資産減価償却率該当値テキスト"/>
        <xdr:cNvSpPr txBox="1"/>
      </xdr:nvSpPr>
      <xdr:spPr>
        <a:xfrm>
          <a:off x="16357600"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130175</xdr:rowOff>
    </xdr:from>
    <xdr:to>
      <xdr:col>81</xdr:col>
      <xdr:colOff>101600</xdr:colOff>
      <xdr:row>80</xdr:row>
      <xdr:rowOff>60325</xdr:rowOff>
    </xdr:to>
    <xdr:sp macro="" textlink="">
      <xdr:nvSpPr>
        <xdr:cNvPr id="632" name="楕円 631"/>
        <xdr:cNvSpPr/>
      </xdr:nvSpPr>
      <xdr:spPr>
        <a:xfrm>
          <a:off x="154305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9525</xdr:rowOff>
    </xdr:from>
    <xdr:to>
      <xdr:col>85</xdr:col>
      <xdr:colOff>127000</xdr:colOff>
      <xdr:row>80</xdr:row>
      <xdr:rowOff>41911</xdr:rowOff>
    </xdr:to>
    <xdr:cxnSp macro="">
      <xdr:nvCxnSpPr>
        <xdr:cNvPr id="633" name="直線コネクタ 632"/>
        <xdr:cNvCxnSpPr/>
      </xdr:nvCxnSpPr>
      <xdr:spPr>
        <a:xfrm>
          <a:off x="15481300" y="13725525"/>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169563</xdr:rowOff>
    </xdr:from>
    <xdr:ext cx="405111" cy="259045"/>
    <xdr:sp macro="" textlink="">
      <xdr:nvSpPr>
        <xdr:cNvPr id="634" name="n_1aveValue【消防施設】&#10;有形固定資産減価償却率"/>
        <xdr:cNvSpPr txBox="1"/>
      </xdr:nvSpPr>
      <xdr:spPr>
        <a:xfrm>
          <a:off x="15266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15891</xdr:rowOff>
    </xdr:from>
    <xdr:ext cx="405111" cy="259045"/>
    <xdr:sp macro="" textlink="">
      <xdr:nvSpPr>
        <xdr:cNvPr id="635" name="n_2aveValue【消防施設】&#10;有形固定資産減価償却率"/>
        <xdr:cNvSpPr txBox="1"/>
      </xdr:nvSpPr>
      <xdr:spPr>
        <a:xfrm>
          <a:off x="14389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76852</xdr:rowOff>
    </xdr:from>
    <xdr:ext cx="405111" cy="259045"/>
    <xdr:sp macro="" textlink="">
      <xdr:nvSpPr>
        <xdr:cNvPr id="636" name="n_1mainValue【消防施設】&#10;有形固定資産減価償却率"/>
        <xdr:cNvSpPr txBox="1"/>
      </xdr:nvSpPr>
      <xdr:spPr>
        <a:xfrm>
          <a:off x="152660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7" name="正方形/長方形 6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8" name="正方形/長方形 63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9" name="正方形/長方形 63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0" name="正方形/長方形 63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1" name="正方形/長方形 64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2" name="正方形/長方形 64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3" name="正方形/長方形 64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4" name="正方形/長方形 64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5" name="直線コネクタ 65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6" name="テキスト ボックス 65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7" name="直線コネクタ 65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8" name="テキスト ボックス 65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9" name="直線コネクタ 65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0" name="テキスト ボックス 65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1" name="直線コネクタ 66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2" name="テキスト ボックス 66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3" name="直線コネクタ 66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4" name="テキスト ボックス 66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5" name="直線コネクタ 66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6" name="テキスト ボックス 66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8" name="テキスト ボックス 66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128451</xdr:rowOff>
    </xdr:from>
    <xdr:to>
      <xdr:col>85</xdr:col>
      <xdr:colOff>126364</xdr:colOff>
      <xdr:row>108</xdr:row>
      <xdr:rowOff>118655</xdr:rowOff>
    </xdr:to>
    <xdr:cxnSp macro="">
      <xdr:nvCxnSpPr>
        <xdr:cNvPr id="670" name="直線コネクタ 669"/>
        <xdr:cNvCxnSpPr/>
      </xdr:nvCxnSpPr>
      <xdr:spPr>
        <a:xfrm flipV="1">
          <a:off x="16318864" y="17102001"/>
          <a:ext cx="0" cy="153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671" name="【庁舎】&#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672" name="直線コネクタ 671"/>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75128</xdr:rowOff>
    </xdr:from>
    <xdr:ext cx="405111" cy="259045"/>
    <xdr:sp macro="" textlink="">
      <xdr:nvSpPr>
        <xdr:cNvPr id="673" name="【庁舎】&#10;有形固定資産減価償却率最大値テキスト"/>
        <xdr:cNvSpPr txBox="1"/>
      </xdr:nvSpPr>
      <xdr:spPr>
        <a:xfrm>
          <a:off x="16357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128451</xdr:rowOff>
    </xdr:from>
    <xdr:to>
      <xdr:col>86</xdr:col>
      <xdr:colOff>25400</xdr:colOff>
      <xdr:row>99</xdr:row>
      <xdr:rowOff>128451</xdr:rowOff>
    </xdr:to>
    <xdr:cxnSp macro="">
      <xdr:nvCxnSpPr>
        <xdr:cNvPr id="674" name="直線コネクタ 673"/>
        <xdr:cNvCxnSpPr/>
      </xdr:nvCxnSpPr>
      <xdr:spPr>
        <a:xfrm>
          <a:off x="16230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98533</xdr:rowOff>
    </xdr:from>
    <xdr:ext cx="405111" cy="259045"/>
    <xdr:sp macro="" textlink="">
      <xdr:nvSpPr>
        <xdr:cNvPr id="675" name="【庁舎】&#10;有形固定資産減価償却率平均値テキスト"/>
        <xdr:cNvSpPr txBox="1"/>
      </xdr:nvSpPr>
      <xdr:spPr>
        <a:xfrm>
          <a:off x="16357600" y="1775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120106</xdr:rowOff>
    </xdr:from>
    <xdr:to>
      <xdr:col>85</xdr:col>
      <xdr:colOff>177800</xdr:colOff>
      <xdr:row>104</xdr:row>
      <xdr:rowOff>50256</xdr:rowOff>
    </xdr:to>
    <xdr:sp macro="" textlink="">
      <xdr:nvSpPr>
        <xdr:cNvPr id="676" name="フローチャート: 判断 675"/>
        <xdr:cNvSpPr/>
      </xdr:nvSpPr>
      <xdr:spPr>
        <a:xfrm>
          <a:off x="16268700" y="1777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71120</xdr:rowOff>
    </xdr:from>
    <xdr:to>
      <xdr:col>81</xdr:col>
      <xdr:colOff>101600</xdr:colOff>
      <xdr:row>104</xdr:row>
      <xdr:rowOff>1270</xdr:rowOff>
    </xdr:to>
    <xdr:sp macro="" textlink="">
      <xdr:nvSpPr>
        <xdr:cNvPr id="677" name="フローチャート: 判断 676"/>
        <xdr:cNvSpPr/>
      </xdr:nvSpPr>
      <xdr:spPr>
        <a:xfrm>
          <a:off x="15430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20501</xdr:rowOff>
    </xdr:from>
    <xdr:to>
      <xdr:col>76</xdr:col>
      <xdr:colOff>165100</xdr:colOff>
      <xdr:row>103</xdr:row>
      <xdr:rowOff>122101</xdr:rowOff>
    </xdr:to>
    <xdr:sp macro="" textlink="">
      <xdr:nvSpPr>
        <xdr:cNvPr id="678" name="フローチャート: 判断 677"/>
        <xdr:cNvSpPr/>
      </xdr:nvSpPr>
      <xdr:spPr>
        <a:xfrm>
          <a:off x="14541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684" name="楕円 683"/>
        <xdr:cNvSpPr/>
      </xdr:nvSpPr>
      <xdr:spPr>
        <a:xfrm>
          <a:off x="16268700" y="177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67871</xdr:rowOff>
    </xdr:from>
    <xdr:ext cx="405111" cy="259045"/>
    <xdr:sp macro="" textlink="">
      <xdr:nvSpPr>
        <xdr:cNvPr id="685" name="【庁舎】&#10;有形固定資産減価償却率該当値テキスト"/>
        <xdr:cNvSpPr txBox="1"/>
      </xdr:nvSpPr>
      <xdr:spPr>
        <a:xfrm>
          <a:off x="16357600" y="1755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30299</xdr:rowOff>
    </xdr:from>
    <xdr:to>
      <xdr:col>81</xdr:col>
      <xdr:colOff>101600</xdr:colOff>
      <xdr:row>103</xdr:row>
      <xdr:rowOff>131899</xdr:rowOff>
    </xdr:to>
    <xdr:sp macro="" textlink="">
      <xdr:nvSpPr>
        <xdr:cNvPr id="686" name="楕円 685"/>
        <xdr:cNvSpPr/>
      </xdr:nvSpPr>
      <xdr:spPr>
        <a:xfrm>
          <a:off x="15430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81099</xdr:rowOff>
    </xdr:from>
    <xdr:to>
      <xdr:col>85</xdr:col>
      <xdr:colOff>127000</xdr:colOff>
      <xdr:row>103</xdr:row>
      <xdr:rowOff>95794</xdr:rowOff>
    </xdr:to>
    <xdr:cxnSp macro="">
      <xdr:nvCxnSpPr>
        <xdr:cNvPr id="687" name="直線コネクタ 686"/>
        <xdr:cNvCxnSpPr/>
      </xdr:nvCxnSpPr>
      <xdr:spPr>
        <a:xfrm>
          <a:off x="15481300" y="17740449"/>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118473</xdr:rowOff>
    </xdr:from>
    <xdr:to>
      <xdr:col>76</xdr:col>
      <xdr:colOff>165100</xdr:colOff>
      <xdr:row>104</xdr:row>
      <xdr:rowOff>48623</xdr:rowOff>
    </xdr:to>
    <xdr:sp macro="" textlink="">
      <xdr:nvSpPr>
        <xdr:cNvPr id="688" name="楕円 687"/>
        <xdr:cNvSpPr/>
      </xdr:nvSpPr>
      <xdr:spPr>
        <a:xfrm>
          <a:off x="14541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81099</xdr:rowOff>
    </xdr:from>
    <xdr:to>
      <xdr:col>81</xdr:col>
      <xdr:colOff>50800</xdr:colOff>
      <xdr:row>103</xdr:row>
      <xdr:rowOff>169273</xdr:rowOff>
    </xdr:to>
    <xdr:cxnSp macro="">
      <xdr:nvCxnSpPr>
        <xdr:cNvPr id="689" name="直線コネクタ 688"/>
        <xdr:cNvCxnSpPr/>
      </xdr:nvCxnSpPr>
      <xdr:spPr>
        <a:xfrm flipV="1">
          <a:off x="14592300" y="17740449"/>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163847</xdr:rowOff>
    </xdr:from>
    <xdr:ext cx="405111" cy="259045"/>
    <xdr:sp macro="" textlink="">
      <xdr:nvSpPr>
        <xdr:cNvPr id="690" name="n_1aveValue【庁舎】&#10;有形固定資産減価償却率"/>
        <xdr:cNvSpPr txBox="1"/>
      </xdr:nvSpPr>
      <xdr:spPr>
        <a:xfrm>
          <a:off x="152660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138628</xdr:rowOff>
    </xdr:from>
    <xdr:ext cx="405111" cy="259045"/>
    <xdr:sp macro="" textlink="">
      <xdr:nvSpPr>
        <xdr:cNvPr id="691" name="n_2aveValue【庁舎】&#10;有形固定資産減価償却率"/>
        <xdr:cNvSpPr txBox="1"/>
      </xdr:nvSpPr>
      <xdr:spPr>
        <a:xfrm>
          <a:off x="143897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148426</xdr:rowOff>
    </xdr:from>
    <xdr:ext cx="405111" cy="259045"/>
    <xdr:sp macro="" textlink="">
      <xdr:nvSpPr>
        <xdr:cNvPr id="692" name="n_1mainValue【庁舎】&#10;有形固定資産減価償却率"/>
        <xdr:cNvSpPr txBox="1"/>
      </xdr:nvSpPr>
      <xdr:spPr>
        <a:xfrm>
          <a:off x="152660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39750</xdr:rowOff>
    </xdr:from>
    <xdr:ext cx="405111" cy="259045"/>
    <xdr:sp macro="" textlink="">
      <xdr:nvSpPr>
        <xdr:cNvPr id="693" name="n_2mainValue【庁舎】&#10;有形固定資産減価償却率"/>
        <xdr:cNvSpPr txBox="1"/>
      </xdr:nvSpPr>
      <xdr:spPr>
        <a:xfrm>
          <a:off x="14389744" y="1787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4" name="直線コネクタ 70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5" name="テキスト ボックス 70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6" name="直線コネクタ 70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7" name="テキスト ボックス 70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8" name="直線コネクタ 70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9" name="テキスト ボックス 70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0" name="直線コネクタ 70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1" name="テキスト ボックス 71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2" name="直線コネクタ 71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3" name="テキスト ボックス 71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4" name="直線コネクタ 71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715" name="テキスト ボックス 714"/>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7" name="テキスト ボックス 716"/>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14641</xdr:rowOff>
    </xdr:from>
    <xdr:to>
      <xdr:col>116</xdr:col>
      <xdr:colOff>62864</xdr:colOff>
      <xdr:row>108</xdr:row>
      <xdr:rowOff>169926</xdr:rowOff>
    </xdr:to>
    <xdr:cxnSp macro="">
      <xdr:nvCxnSpPr>
        <xdr:cNvPr id="719" name="直線コネクタ 718"/>
        <xdr:cNvCxnSpPr/>
      </xdr:nvCxnSpPr>
      <xdr:spPr>
        <a:xfrm flipV="1">
          <a:off x="22160864" y="17159641"/>
          <a:ext cx="0" cy="152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2303</xdr:rowOff>
    </xdr:from>
    <xdr:ext cx="469744" cy="259045"/>
    <xdr:sp macro="" textlink="">
      <xdr:nvSpPr>
        <xdr:cNvPr id="720" name="【庁舎】&#10;一人当たり面積最小値テキスト"/>
        <xdr:cNvSpPr txBox="1"/>
      </xdr:nvSpPr>
      <xdr:spPr>
        <a:xfrm>
          <a:off x="22199600" y="1869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169926</xdr:rowOff>
    </xdr:from>
    <xdr:to>
      <xdr:col>116</xdr:col>
      <xdr:colOff>152400</xdr:colOff>
      <xdr:row>108</xdr:row>
      <xdr:rowOff>169926</xdr:rowOff>
    </xdr:to>
    <xdr:cxnSp macro="">
      <xdr:nvCxnSpPr>
        <xdr:cNvPr id="721" name="直線コネクタ 720"/>
        <xdr:cNvCxnSpPr/>
      </xdr:nvCxnSpPr>
      <xdr:spPr>
        <a:xfrm>
          <a:off x="22072600" y="1868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132768</xdr:rowOff>
    </xdr:from>
    <xdr:ext cx="469744" cy="259045"/>
    <xdr:sp macro="" textlink="">
      <xdr:nvSpPr>
        <xdr:cNvPr id="722" name="【庁舎】&#10;一人当たり面積最大値テキスト"/>
        <xdr:cNvSpPr txBox="1"/>
      </xdr:nvSpPr>
      <xdr:spPr>
        <a:xfrm>
          <a:off x="22199600" y="169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14641</xdr:rowOff>
    </xdr:from>
    <xdr:to>
      <xdr:col>116</xdr:col>
      <xdr:colOff>152400</xdr:colOff>
      <xdr:row>100</xdr:row>
      <xdr:rowOff>14641</xdr:rowOff>
    </xdr:to>
    <xdr:cxnSp macro="">
      <xdr:nvCxnSpPr>
        <xdr:cNvPr id="723" name="直線コネクタ 722"/>
        <xdr:cNvCxnSpPr/>
      </xdr:nvCxnSpPr>
      <xdr:spPr>
        <a:xfrm>
          <a:off x="22072600" y="1715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43542</xdr:rowOff>
    </xdr:from>
    <xdr:ext cx="469744" cy="259045"/>
    <xdr:sp macro="" textlink="">
      <xdr:nvSpPr>
        <xdr:cNvPr id="724" name="【庁舎】&#10;一人当たり面積平均値テキスト"/>
        <xdr:cNvSpPr txBox="1"/>
      </xdr:nvSpPr>
      <xdr:spPr>
        <a:xfrm>
          <a:off x="22199600" y="18388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20665</xdr:rowOff>
    </xdr:from>
    <xdr:to>
      <xdr:col>116</xdr:col>
      <xdr:colOff>114300</xdr:colOff>
      <xdr:row>108</xdr:row>
      <xdr:rowOff>122265</xdr:rowOff>
    </xdr:to>
    <xdr:sp macro="" textlink="">
      <xdr:nvSpPr>
        <xdr:cNvPr id="725" name="フローチャート: 判断 724"/>
        <xdr:cNvSpPr/>
      </xdr:nvSpPr>
      <xdr:spPr>
        <a:xfrm>
          <a:off x="22110700" y="1853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11685</xdr:rowOff>
    </xdr:from>
    <xdr:to>
      <xdr:col>112</xdr:col>
      <xdr:colOff>38100</xdr:colOff>
      <xdr:row>108</xdr:row>
      <xdr:rowOff>113285</xdr:rowOff>
    </xdr:to>
    <xdr:sp macro="" textlink="">
      <xdr:nvSpPr>
        <xdr:cNvPr id="726" name="フローチャート: 判断 725"/>
        <xdr:cNvSpPr/>
      </xdr:nvSpPr>
      <xdr:spPr>
        <a:xfrm>
          <a:off x="21272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16582</xdr:rowOff>
    </xdr:from>
    <xdr:to>
      <xdr:col>107</xdr:col>
      <xdr:colOff>101600</xdr:colOff>
      <xdr:row>108</xdr:row>
      <xdr:rowOff>118182</xdr:rowOff>
    </xdr:to>
    <xdr:sp macro="" textlink="">
      <xdr:nvSpPr>
        <xdr:cNvPr id="727" name="フローチャート: 判断 726"/>
        <xdr:cNvSpPr/>
      </xdr:nvSpPr>
      <xdr:spPr>
        <a:xfrm>
          <a:off x="20383500"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99532</xdr:rowOff>
    </xdr:from>
    <xdr:to>
      <xdr:col>116</xdr:col>
      <xdr:colOff>114300</xdr:colOff>
      <xdr:row>109</xdr:row>
      <xdr:rowOff>29682</xdr:rowOff>
    </xdr:to>
    <xdr:sp macro="" textlink="">
      <xdr:nvSpPr>
        <xdr:cNvPr id="733" name="楕円 732"/>
        <xdr:cNvSpPr/>
      </xdr:nvSpPr>
      <xdr:spPr>
        <a:xfrm>
          <a:off x="22110700" y="1861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14459</xdr:rowOff>
    </xdr:from>
    <xdr:ext cx="469744" cy="259045"/>
    <xdr:sp macro="" textlink="">
      <xdr:nvSpPr>
        <xdr:cNvPr id="734" name="【庁舎】&#10;一人当たり面積該当値テキスト"/>
        <xdr:cNvSpPr txBox="1"/>
      </xdr:nvSpPr>
      <xdr:spPr>
        <a:xfrm>
          <a:off x="22199600" y="1853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99695</xdr:rowOff>
    </xdr:from>
    <xdr:to>
      <xdr:col>112</xdr:col>
      <xdr:colOff>38100</xdr:colOff>
      <xdr:row>109</xdr:row>
      <xdr:rowOff>29845</xdr:rowOff>
    </xdr:to>
    <xdr:sp macro="" textlink="">
      <xdr:nvSpPr>
        <xdr:cNvPr id="735" name="楕円 734"/>
        <xdr:cNvSpPr/>
      </xdr:nvSpPr>
      <xdr:spPr>
        <a:xfrm>
          <a:off x="21272500" y="1861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150332</xdr:rowOff>
    </xdr:from>
    <xdr:to>
      <xdr:col>116</xdr:col>
      <xdr:colOff>63500</xdr:colOff>
      <xdr:row>108</xdr:row>
      <xdr:rowOff>150495</xdr:rowOff>
    </xdr:to>
    <xdr:cxnSp macro="">
      <xdr:nvCxnSpPr>
        <xdr:cNvPr id="736" name="直線コネクタ 735"/>
        <xdr:cNvCxnSpPr/>
      </xdr:nvCxnSpPr>
      <xdr:spPr>
        <a:xfrm flipV="1">
          <a:off x="21323300" y="18666932"/>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92184</xdr:rowOff>
    </xdr:from>
    <xdr:to>
      <xdr:col>107</xdr:col>
      <xdr:colOff>101600</xdr:colOff>
      <xdr:row>109</xdr:row>
      <xdr:rowOff>22334</xdr:rowOff>
    </xdr:to>
    <xdr:sp macro="" textlink="">
      <xdr:nvSpPr>
        <xdr:cNvPr id="737" name="楕円 736"/>
        <xdr:cNvSpPr/>
      </xdr:nvSpPr>
      <xdr:spPr>
        <a:xfrm>
          <a:off x="20383500" y="1860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142984</xdr:rowOff>
    </xdr:from>
    <xdr:to>
      <xdr:col>111</xdr:col>
      <xdr:colOff>177800</xdr:colOff>
      <xdr:row>108</xdr:row>
      <xdr:rowOff>150495</xdr:rowOff>
    </xdr:to>
    <xdr:cxnSp macro="">
      <xdr:nvCxnSpPr>
        <xdr:cNvPr id="738" name="直線コネクタ 737"/>
        <xdr:cNvCxnSpPr/>
      </xdr:nvCxnSpPr>
      <xdr:spPr>
        <a:xfrm>
          <a:off x="20434300" y="18659584"/>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129812</xdr:rowOff>
    </xdr:from>
    <xdr:ext cx="469744" cy="259045"/>
    <xdr:sp macro="" textlink="">
      <xdr:nvSpPr>
        <xdr:cNvPr id="739" name="n_1aveValue【庁舎】&#10;一人当たり面積"/>
        <xdr:cNvSpPr txBox="1"/>
      </xdr:nvSpPr>
      <xdr:spPr>
        <a:xfrm>
          <a:off x="21075727" y="1830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134709</xdr:rowOff>
    </xdr:from>
    <xdr:ext cx="469744" cy="259045"/>
    <xdr:sp macro="" textlink="">
      <xdr:nvSpPr>
        <xdr:cNvPr id="740" name="n_2aveValue【庁舎】&#10;一人当たり面積"/>
        <xdr:cNvSpPr txBox="1"/>
      </xdr:nvSpPr>
      <xdr:spPr>
        <a:xfrm>
          <a:off x="20199427" y="1830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20972</xdr:rowOff>
    </xdr:from>
    <xdr:ext cx="469744" cy="259045"/>
    <xdr:sp macro="" textlink="">
      <xdr:nvSpPr>
        <xdr:cNvPr id="741" name="n_1mainValue【庁舎】&#10;一人当たり面積"/>
        <xdr:cNvSpPr txBox="1"/>
      </xdr:nvSpPr>
      <xdr:spPr>
        <a:xfrm>
          <a:off x="21075727" y="1870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13461</xdr:rowOff>
    </xdr:from>
    <xdr:ext cx="469744" cy="259045"/>
    <xdr:sp macro="" textlink="">
      <xdr:nvSpPr>
        <xdr:cNvPr id="742" name="n_2mainValue【庁舎】&#10;一人当たり面積"/>
        <xdr:cNvSpPr txBox="1"/>
      </xdr:nvSpPr>
      <xdr:spPr>
        <a:xfrm>
          <a:off x="20199427" y="1870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3" name="正方形/長方形 7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4" name="正方形/長方形 7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5" name="テキスト ボックス 7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今年度は図書館に係る支出が無かったため、減価償却率が増加している。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今年度は体育館・プールに係る支出が無かったため、減価償却率が増加している。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今年度は保健センター・保健所に係る支出が</a:t>
          </a:r>
          <a:r>
            <a:rPr kumimoji="1" lang="ja-JP" altLang="ja-JP" sz="1300">
              <a:solidFill>
                <a:schemeClr val="dk1"/>
              </a:solidFill>
              <a:effectLst/>
              <a:latin typeface="+mn-lt"/>
              <a:ea typeface="+mn-ea"/>
              <a:cs typeface="+mn-cs"/>
            </a:rPr>
            <a:t>無かったため、減価償却率が増加している。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市民会館</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今年度は市民会館に係る</a:t>
          </a:r>
          <a:r>
            <a:rPr kumimoji="1" lang="ja-JP" altLang="ja-JP" sz="1300">
              <a:solidFill>
                <a:schemeClr val="dk1"/>
              </a:solidFill>
              <a:effectLst/>
              <a:latin typeface="+mn-lt"/>
              <a:ea typeface="+mn-ea"/>
              <a:cs typeface="+mn-cs"/>
            </a:rPr>
            <a:t>支出が無かったため、減価償却率が増加している。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庁舎</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今年度は、庁舎に係る支出はあったものの、減価償却費とほぼ変わらない額であったため、減価償却率はほぼ横ばいである。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・ほとんどの施設は、新規取得や改修で支出した額より、減価償却費の方が多かったため、減価償却累計額が増加している。</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3,235
3,230
31.98
3,017,873
2,951,411
39,195
1,412,096
2,311,788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口の減少や高齢化率の上昇に加え、村内に中心となる産業がないこと等により、財政基盤が弱く、類似団体平均を下回っている。徴収専門員の配置による徴収率向上対策を中心とした歳入確保に努める。職員数は現在、事務の効率化を進めたことにより条例定数よりも少ない。住民サービス維持・向上を図りながら、今後も更なる事務効率の向上に努め、財政の健全化を目指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110490</xdr:rowOff>
    </xdr:from>
    <xdr:to>
      <xdr:col>23</xdr:col>
      <xdr:colOff>133350</xdr:colOff>
      <xdr:row>45</xdr:row>
      <xdr:rowOff>25823</xdr:rowOff>
    </xdr:to>
    <xdr:cxnSp macro="">
      <xdr:nvCxnSpPr>
        <xdr:cNvPr id="63" name="直線コネクタ 62"/>
        <xdr:cNvCxnSpPr/>
      </xdr:nvCxnSpPr>
      <xdr:spPr>
        <a:xfrm flipV="1">
          <a:off x="4953000" y="6454140"/>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25417</xdr:rowOff>
    </xdr:from>
    <xdr:ext cx="762000" cy="259045"/>
    <xdr:sp macro="" textlink="">
      <xdr:nvSpPr>
        <xdr:cNvPr id="66" name="財政力最大値テキスト"/>
        <xdr:cNvSpPr txBox="1"/>
      </xdr:nvSpPr>
      <xdr:spPr>
        <a:xfrm>
          <a:off x="5041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110490</xdr:rowOff>
    </xdr:from>
    <xdr:to>
      <xdr:col>24</xdr:col>
      <xdr:colOff>12700</xdr:colOff>
      <xdr:row>37</xdr:row>
      <xdr:rowOff>110490</xdr:rowOff>
    </xdr:to>
    <xdr:cxnSp macro="">
      <xdr:nvCxnSpPr>
        <xdr:cNvPr id="67" name="直線コネクタ 66"/>
        <xdr:cNvCxnSpPr/>
      </xdr:nvCxnSpPr>
      <xdr:spPr>
        <a:xfrm>
          <a:off x="4864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116840</xdr:rowOff>
    </xdr:from>
    <xdr:to>
      <xdr:col>23</xdr:col>
      <xdr:colOff>133350</xdr:colOff>
      <xdr:row>44</xdr:row>
      <xdr:rowOff>124883</xdr:rowOff>
    </xdr:to>
    <xdr:cxnSp macro="">
      <xdr:nvCxnSpPr>
        <xdr:cNvPr id="68" name="直線コネクタ 67"/>
        <xdr:cNvCxnSpPr/>
      </xdr:nvCxnSpPr>
      <xdr:spPr>
        <a:xfrm flipV="1">
          <a:off x="4114800" y="766064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42350</xdr:rowOff>
    </xdr:from>
    <xdr:ext cx="762000" cy="259045"/>
    <xdr:sp macro="" textlink="">
      <xdr:nvSpPr>
        <xdr:cNvPr id="69" name="財政力平均値テキスト"/>
        <xdr:cNvSpPr txBox="1"/>
      </xdr:nvSpPr>
      <xdr:spPr>
        <a:xfrm>
          <a:off x="5041900" y="7414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70" name="フローチャート: 判断 69"/>
        <xdr:cNvSpPr/>
      </xdr:nvSpPr>
      <xdr:spPr>
        <a:xfrm>
          <a:off x="4902200" y="756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124883</xdr:rowOff>
    </xdr:to>
    <xdr:cxnSp macro="">
      <xdr:nvCxnSpPr>
        <xdr:cNvPr id="71" name="直線コネクタ 70"/>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17780</xdr:rowOff>
    </xdr:from>
    <xdr:to>
      <xdr:col>19</xdr:col>
      <xdr:colOff>184150</xdr:colOff>
      <xdr:row>44</xdr:row>
      <xdr:rowOff>119380</xdr:rowOff>
    </xdr:to>
    <xdr:sp macro="" textlink="">
      <xdr:nvSpPr>
        <xdr:cNvPr id="72" name="フローチャート: 判断 71"/>
        <xdr:cNvSpPr/>
      </xdr:nvSpPr>
      <xdr:spPr>
        <a:xfrm>
          <a:off x="4064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129557</xdr:rowOff>
    </xdr:from>
    <xdr:ext cx="736600" cy="259045"/>
    <xdr:sp macro="" textlink="">
      <xdr:nvSpPr>
        <xdr:cNvPr id="73" name="テキスト ボックス 72"/>
        <xdr:cNvSpPr txBox="1"/>
      </xdr:nvSpPr>
      <xdr:spPr>
        <a:xfrm>
          <a:off x="3733800" y="733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132927</xdr:rowOff>
    </xdr:to>
    <xdr:cxnSp macro="">
      <xdr:nvCxnSpPr>
        <xdr:cNvPr id="74" name="直線コネクタ 73"/>
        <xdr:cNvCxnSpPr/>
      </xdr:nvCxnSpPr>
      <xdr:spPr>
        <a:xfrm flipV="1">
          <a:off x="2336800" y="76686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81297</xdr:rowOff>
    </xdr:from>
    <xdr:ext cx="762000" cy="259045"/>
    <xdr:sp macro="" textlink="">
      <xdr:nvSpPr>
        <xdr:cNvPr id="76" name="テキスト ボックス 75"/>
        <xdr:cNvSpPr txBox="1"/>
      </xdr:nvSpPr>
      <xdr:spPr>
        <a:xfrm>
          <a:off x="2844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132927</xdr:rowOff>
    </xdr:from>
    <xdr:to>
      <xdr:col>11</xdr:col>
      <xdr:colOff>31750</xdr:colOff>
      <xdr:row>44</xdr:row>
      <xdr:rowOff>132927</xdr:rowOff>
    </xdr:to>
    <xdr:cxnSp macro="">
      <xdr:nvCxnSpPr>
        <xdr:cNvPr id="77" name="直線コネクタ 76"/>
        <xdr:cNvCxnSpPr/>
      </xdr:nvCxnSpPr>
      <xdr:spPr>
        <a:xfrm>
          <a:off x="1447800" y="76767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1694</xdr:rowOff>
    </xdr:from>
    <xdr:to>
      <xdr:col>11</xdr:col>
      <xdr:colOff>82550</xdr:colOff>
      <xdr:row>44</xdr:row>
      <xdr:rowOff>103294</xdr:rowOff>
    </xdr:to>
    <xdr:sp macro="" textlink="">
      <xdr:nvSpPr>
        <xdr:cNvPr id="78" name="フローチャート: 判断 77"/>
        <xdr:cNvSpPr/>
      </xdr:nvSpPr>
      <xdr:spPr>
        <a:xfrm>
          <a:off x="2286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113471</xdr:rowOff>
    </xdr:from>
    <xdr:ext cx="762000" cy="259045"/>
    <xdr:sp macro="" textlink="">
      <xdr:nvSpPr>
        <xdr:cNvPr id="79" name="テキスト ボックス 78"/>
        <xdr:cNvSpPr txBox="1"/>
      </xdr:nvSpPr>
      <xdr:spPr>
        <a:xfrm>
          <a:off x="1955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80" name="フローチャート: 判断 79"/>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97383</xdr:rowOff>
    </xdr:from>
    <xdr:ext cx="762000" cy="259045"/>
    <xdr:sp macro="" textlink="">
      <xdr:nvSpPr>
        <xdr:cNvPr id="81" name="テキスト ボックス 80"/>
        <xdr:cNvSpPr txBox="1"/>
      </xdr:nvSpPr>
      <xdr:spPr>
        <a:xfrm>
          <a:off x="1066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66040</xdr:rowOff>
    </xdr:from>
    <xdr:to>
      <xdr:col>23</xdr:col>
      <xdr:colOff>184150</xdr:colOff>
      <xdr:row>44</xdr:row>
      <xdr:rowOff>167640</xdr:rowOff>
    </xdr:to>
    <xdr:sp macro="" textlink="">
      <xdr:nvSpPr>
        <xdr:cNvPr id="87" name="楕円 86"/>
        <xdr:cNvSpPr/>
      </xdr:nvSpPr>
      <xdr:spPr>
        <a:xfrm>
          <a:off x="4902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156650</xdr:rowOff>
    </xdr:from>
    <xdr:ext cx="762000" cy="259045"/>
    <xdr:sp macro="" textlink="">
      <xdr:nvSpPr>
        <xdr:cNvPr id="88" name="財政力該当値テキスト"/>
        <xdr:cNvSpPr txBox="1"/>
      </xdr:nvSpPr>
      <xdr:spPr>
        <a:xfrm>
          <a:off x="5041900" y="752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89" name="楕円 88"/>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0" name="テキスト ボックス 89"/>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1" name="楕円 90"/>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2" name="テキスト ボックス 91"/>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82127</xdr:rowOff>
    </xdr:from>
    <xdr:to>
      <xdr:col>11</xdr:col>
      <xdr:colOff>82550</xdr:colOff>
      <xdr:row>45</xdr:row>
      <xdr:rowOff>12277</xdr:rowOff>
    </xdr:to>
    <xdr:sp macro="" textlink="">
      <xdr:nvSpPr>
        <xdr:cNvPr id="93" name="楕円 92"/>
        <xdr:cNvSpPr/>
      </xdr:nvSpPr>
      <xdr:spPr>
        <a:xfrm>
          <a:off x="2286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168504</xdr:rowOff>
    </xdr:from>
    <xdr:ext cx="762000" cy="259045"/>
    <xdr:sp macro="" textlink="">
      <xdr:nvSpPr>
        <xdr:cNvPr id="94" name="テキスト ボックス 93"/>
        <xdr:cNvSpPr txBox="1"/>
      </xdr:nvSpPr>
      <xdr:spPr>
        <a:xfrm>
          <a:off x="1955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82127</xdr:rowOff>
    </xdr:from>
    <xdr:to>
      <xdr:col>7</xdr:col>
      <xdr:colOff>31750</xdr:colOff>
      <xdr:row>45</xdr:row>
      <xdr:rowOff>12277</xdr:rowOff>
    </xdr:to>
    <xdr:sp macro="" textlink="">
      <xdr:nvSpPr>
        <xdr:cNvPr id="95" name="楕円 94"/>
        <xdr:cNvSpPr/>
      </xdr:nvSpPr>
      <xdr:spPr>
        <a:xfrm>
          <a:off x="1397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168504</xdr:rowOff>
    </xdr:from>
    <xdr:ext cx="762000" cy="259045"/>
    <xdr:sp macro="" textlink="">
      <xdr:nvSpPr>
        <xdr:cNvPr id="96" name="テキスト ボックス 95"/>
        <xdr:cNvSpPr txBox="1"/>
      </xdr:nvSpPr>
      <xdr:spPr>
        <a:xfrm>
          <a:off x="1066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地方債の繰上償還による公債費の削減を図っている。今後とも、公債費の削減及び事務事業の優先度を点検し経常経費の抑制に努める。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23114</xdr:rowOff>
    </xdr:from>
    <xdr:to>
      <xdr:col>23</xdr:col>
      <xdr:colOff>133350</xdr:colOff>
      <xdr:row>67</xdr:row>
      <xdr:rowOff>87249</xdr:rowOff>
    </xdr:to>
    <xdr:cxnSp macro="">
      <xdr:nvCxnSpPr>
        <xdr:cNvPr id="124" name="直線コネクタ 123"/>
        <xdr:cNvCxnSpPr/>
      </xdr:nvCxnSpPr>
      <xdr:spPr>
        <a:xfrm flipV="1">
          <a:off x="4953000" y="10138664"/>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59326</xdr:rowOff>
    </xdr:from>
    <xdr:ext cx="762000" cy="259045"/>
    <xdr:sp macro="" textlink="">
      <xdr:nvSpPr>
        <xdr:cNvPr id="125" name="財政構造の弾力性最小値テキスト"/>
        <xdr:cNvSpPr txBox="1"/>
      </xdr:nvSpPr>
      <xdr:spPr>
        <a:xfrm>
          <a:off x="5041900" y="1154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87249</xdr:rowOff>
    </xdr:from>
    <xdr:to>
      <xdr:col>24</xdr:col>
      <xdr:colOff>12700</xdr:colOff>
      <xdr:row>67</xdr:row>
      <xdr:rowOff>87249</xdr:rowOff>
    </xdr:to>
    <xdr:cxnSp macro="">
      <xdr:nvCxnSpPr>
        <xdr:cNvPr id="126" name="直線コネクタ 125"/>
        <xdr:cNvCxnSpPr/>
      </xdr:nvCxnSpPr>
      <xdr:spPr>
        <a:xfrm>
          <a:off x="4864100" y="11574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23114</xdr:rowOff>
    </xdr:from>
    <xdr:to>
      <xdr:col>24</xdr:col>
      <xdr:colOff>12700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64</xdr:row>
      <xdr:rowOff>128651</xdr:rowOff>
    </xdr:to>
    <xdr:cxnSp macro="">
      <xdr:nvCxnSpPr>
        <xdr:cNvPr id="129" name="直線コネクタ 128"/>
        <xdr:cNvCxnSpPr/>
      </xdr:nvCxnSpPr>
      <xdr:spPr>
        <a:xfrm>
          <a:off x="4114800" y="11060430"/>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3954</xdr:rowOff>
    </xdr:from>
    <xdr:ext cx="762000" cy="259045"/>
    <xdr:sp macro="" textlink="">
      <xdr:nvSpPr>
        <xdr:cNvPr id="130" name="財政構造の弾力性平均値テキスト"/>
        <xdr:cNvSpPr txBox="1"/>
      </xdr:nvSpPr>
      <xdr:spPr>
        <a:xfrm>
          <a:off x="5041900" y="11148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31877</xdr:rowOff>
    </xdr:from>
    <xdr:to>
      <xdr:col>23</xdr:col>
      <xdr:colOff>184150</xdr:colOff>
      <xdr:row>65</xdr:row>
      <xdr:rowOff>133477</xdr:rowOff>
    </xdr:to>
    <xdr:sp macro="" textlink="">
      <xdr:nvSpPr>
        <xdr:cNvPr id="131" name="フローチャート: 判断 130"/>
        <xdr:cNvSpPr/>
      </xdr:nvSpPr>
      <xdr:spPr>
        <a:xfrm>
          <a:off x="49022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80391</xdr:rowOff>
    </xdr:from>
    <xdr:to>
      <xdr:col>19</xdr:col>
      <xdr:colOff>133350</xdr:colOff>
      <xdr:row>64</xdr:row>
      <xdr:rowOff>87630</xdr:rowOff>
    </xdr:to>
    <xdr:cxnSp macro="">
      <xdr:nvCxnSpPr>
        <xdr:cNvPr id="132" name="直線コネクタ 131"/>
        <xdr:cNvCxnSpPr/>
      </xdr:nvCxnSpPr>
      <xdr:spPr>
        <a:xfrm>
          <a:off x="3225800" y="1105319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135763</xdr:rowOff>
    </xdr:from>
    <xdr:to>
      <xdr:col>19</xdr:col>
      <xdr:colOff>184150</xdr:colOff>
      <xdr:row>65</xdr:row>
      <xdr:rowOff>65913</xdr:rowOff>
    </xdr:to>
    <xdr:sp macro="" textlink="">
      <xdr:nvSpPr>
        <xdr:cNvPr id="133" name="フローチャート: 判断 132"/>
        <xdr:cNvSpPr/>
      </xdr:nvSpPr>
      <xdr:spPr>
        <a:xfrm>
          <a:off x="4064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50690</xdr:rowOff>
    </xdr:from>
    <xdr:ext cx="736600" cy="259045"/>
    <xdr:sp macro="" textlink="">
      <xdr:nvSpPr>
        <xdr:cNvPr id="134" name="テキスト ボックス 133"/>
        <xdr:cNvSpPr txBox="1"/>
      </xdr:nvSpPr>
      <xdr:spPr>
        <a:xfrm>
          <a:off x="3733800" y="11194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80391</xdr:rowOff>
    </xdr:from>
    <xdr:to>
      <xdr:col>15</xdr:col>
      <xdr:colOff>82550</xdr:colOff>
      <xdr:row>65</xdr:row>
      <xdr:rowOff>10287</xdr:rowOff>
    </xdr:to>
    <xdr:cxnSp macro="">
      <xdr:nvCxnSpPr>
        <xdr:cNvPr id="135" name="直線コネクタ 134"/>
        <xdr:cNvCxnSpPr/>
      </xdr:nvCxnSpPr>
      <xdr:spPr>
        <a:xfrm flipV="1">
          <a:off x="2336800" y="11053191"/>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167259</xdr:rowOff>
    </xdr:from>
    <xdr:to>
      <xdr:col>15</xdr:col>
      <xdr:colOff>133350</xdr:colOff>
      <xdr:row>64</xdr:row>
      <xdr:rowOff>97409</xdr:rowOff>
    </xdr:to>
    <xdr:sp macro="" textlink="">
      <xdr:nvSpPr>
        <xdr:cNvPr id="136" name="フローチャート: 判断 135"/>
        <xdr:cNvSpPr/>
      </xdr:nvSpPr>
      <xdr:spPr>
        <a:xfrm>
          <a:off x="3175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107586</xdr:rowOff>
    </xdr:from>
    <xdr:ext cx="762000" cy="259045"/>
    <xdr:sp macro="" textlink="">
      <xdr:nvSpPr>
        <xdr:cNvPr id="137" name="テキスト ボックス 136"/>
        <xdr:cNvSpPr txBox="1"/>
      </xdr:nvSpPr>
      <xdr:spPr>
        <a:xfrm>
          <a:off x="2844800" y="1073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65</xdr:row>
      <xdr:rowOff>10287</xdr:rowOff>
    </xdr:to>
    <xdr:cxnSp macro="">
      <xdr:nvCxnSpPr>
        <xdr:cNvPr id="138" name="直線コネクタ 137"/>
        <xdr:cNvCxnSpPr/>
      </xdr:nvCxnSpPr>
      <xdr:spPr>
        <a:xfrm>
          <a:off x="1447800" y="11060430"/>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39" name="フローチャート: 判断 138"/>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49547</xdr:rowOff>
    </xdr:from>
    <xdr:ext cx="762000" cy="259045"/>
    <xdr:sp macro="" textlink="">
      <xdr:nvSpPr>
        <xdr:cNvPr id="140" name="テキスト ボックス 139"/>
        <xdr:cNvSpPr txBox="1"/>
      </xdr:nvSpPr>
      <xdr:spPr>
        <a:xfrm>
          <a:off x="1955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19939</xdr:rowOff>
    </xdr:from>
    <xdr:to>
      <xdr:col>7</xdr:col>
      <xdr:colOff>31750</xdr:colOff>
      <xdr:row>64</xdr:row>
      <xdr:rowOff>121539</xdr:rowOff>
    </xdr:to>
    <xdr:sp macro="" textlink="">
      <xdr:nvSpPr>
        <xdr:cNvPr id="141" name="フローチャート: 判断 140"/>
        <xdr:cNvSpPr/>
      </xdr:nvSpPr>
      <xdr:spPr>
        <a:xfrm>
          <a:off x="1397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131716</xdr:rowOff>
    </xdr:from>
    <xdr:ext cx="762000" cy="259045"/>
    <xdr:sp macro="" textlink="">
      <xdr:nvSpPr>
        <xdr:cNvPr id="142" name="テキスト ボックス 141"/>
        <xdr:cNvSpPr txBox="1"/>
      </xdr:nvSpPr>
      <xdr:spPr>
        <a:xfrm>
          <a:off x="1066800" y="1076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77851</xdr:rowOff>
    </xdr:from>
    <xdr:to>
      <xdr:col>23</xdr:col>
      <xdr:colOff>184150</xdr:colOff>
      <xdr:row>65</xdr:row>
      <xdr:rowOff>8001</xdr:rowOff>
    </xdr:to>
    <xdr:sp macro="" textlink="">
      <xdr:nvSpPr>
        <xdr:cNvPr id="148" name="楕円 147"/>
        <xdr:cNvSpPr/>
      </xdr:nvSpPr>
      <xdr:spPr>
        <a:xfrm>
          <a:off x="4902200" y="1105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94378</xdr:rowOff>
    </xdr:from>
    <xdr:ext cx="762000" cy="259045"/>
    <xdr:sp macro="" textlink="">
      <xdr:nvSpPr>
        <xdr:cNvPr id="149" name="財政構造の弾力性該当値テキスト"/>
        <xdr:cNvSpPr txBox="1"/>
      </xdr:nvSpPr>
      <xdr:spPr>
        <a:xfrm>
          <a:off x="5041900" y="10895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50" name="楕円 149"/>
        <xdr:cNvSpPr/>
      </xdr:nvSpPr>
      <xdr:spPr>
        <a:xfrm>
          <a:off x="4064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148607</xdr:rowOff>
    </xdr:from>
    <xdr:ext cx="736600" cy="259045"/>
    <xdr:sp macro="" textlink="">
      <xdr:nvSpPr>
        <xdr:cNvPr id="151" name="テキスト ボックス 150"/>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29591</xdr:rowOff>
    </xdr:from>
    <xdr:to>
      <xdr:col>15</xdr:col>
      <xdr:colOff>133350</xdr:colOff>
      <xdr:row>64</xdr:row>
      <xdr:rowOff>131191</xdr:rowOff>
    </xdr:to>
    <xdr:sp macro="" textlink="">
      <xdr:nvSpPr>
        <xdr:cNvPr id="152" name="楕円 151"/>
        <xdr:cNvSpPr/>
      </xdr:nvSpPr>
      <xdr:spPr>
        <a:xfrm>
          <a:off x="3175000" y="1100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115968</xdr:rowOff>
    </xdr:from>
    <xdr:ext cx="762000" cy="259045"/>
    <xdr:sp macro="" textlink="">
      <xdr:nvSpPr>
        <xdr:cNvPr id="153" name="テキスト ボックス 152"/>
        <xdr:cNvSpPr txBox="1"/>
      </xdr:nvSpPr>
      <xdr:spPr>
        <a:xfrm>
          <a:off x="2844800" y="1108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130937</xdr:rowOff>
    </xdr:from>
    <xdr:to>
      <xdr:col>11</xdr:col>
      <xdr:colOff>82550</xdr:colOff>
      <xdr:row>65</xdr:row>
      <xdr:rowOff>61087</xdr:rowOff>
    </xdr:to>
    <xdr:sp macro="" textlink="">
      <xdr:nvSpPr>
        <xdr:cNvPr id="154" name="楕円 153"/>
        <xdr:cNvSpPr/>
      </xdr:nvSpPr>
      <xdr:spPr>
        <a:xfrm>
          <a:off x="2286000" y="1110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45864</xdr:rowOff>
    </xdr:from>
    <xdr:ext cx="762000" cy="259045"/>
    <xdr:sp macro="" textlink="">
      <xdr:nvSpPr>
        <xdr:cNvPr id="155" name="テキスト ボックス 154"/>
        <xdr:cNvSpPr txBox="1"/>
      </xdr:nvSpPr>
      <xdr:spPr>
        <a:xfrm>
          <a:off x="1955800" y="111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6" name="楕円 155"/>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57" name="テキスト ボックス 156"/>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[236,622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類似団体と比較し低くなっているのは、主に人件費を要因としており、ゴミ処理業務や消防業務を一部事務組合で行っていること、公立保育所・病院がないことが挙げられる。一部事務組合への人件費・物件費相当分負担金を合計した場合、人口１人当たりの金額は増加することになる。今後はこれらも含めた経費について、抑制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98571</xdr:rowOff>
    </xdr:from>
    <xdr:to>
      <xdr:col>23</xdr:col>
      <xdr:colOff>133350</xdr:colOff>
      <xdr:row>90</xdr:row>
      <xdr:rowOff>8832</xdr:rowOff>
    </xdr:to>
    <xdr:cxnSp macro="">
      <xdr:nvCxnSpPr>
        <xdr:cNvPr id="184" name="直線コネクタ 183"/>
        <xdr:cNvCxnSpPr/>
      </xdr:nvCxnSpPr>
      <xdr:spPr>
        <a:xfrm flipV="1">
          <a:off x="4953000" y="13986021"/>
          <a:ext cx="0" cy="1453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152359</xdr:rowOff>
    </xdr:from>
    <xdr:ext cx="762000" cy="259045"/>
    <xdr:sp macro="" textlink="">
      <xdr:nvSpPr>
        <xdr:cNvPr id="185" name="人件費・物件費等の状況最小値テキスト"/>
        <xdr:cNvSpPr txBox="1"/>
      </xdr:nvSpPr>
      <xdr:spPr>
        <a:xfrm>
          <a:off x="5041900" y="1541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8832</xdr:rowOff>
    </xdr:from>
    <xdr:to>
      <xdr:col>24</xdr:col>
      <xdr:colOff>12700</xdr:colOff>
      <xdr:row>90</xdr:row>
      <xdr:rowOff>8832</xdr:rowOff>
    </xdr:to>
    <xdr:cxnSp macro="">
      <xdr:nvCxnSpPr>
        <xdr:cNvPr id="186" name="直線コネクタ 185"/>
        <xdr:cNvCxnSpPr/>
      </xdr:nvCxnSpPr>
      <xdr:spPr>
        <a:xfrm>
          <a:off x="4864100" y="1543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13498</xdr:rowOff>
    </xdr:from>
    <xdr:ext cx="762000" cy="259045"/>
    <xdr:sp macro="" textlink="">
      <xdr:nvSpPr>
        <xdr:cNvPr id="187" name="人件費・物件費等の状況最大値テキスト"/>
        <xdr:cNvSpPr txBox="1"/>
      </xdr:nvSpPr>
      <xdr:spPr>
        <a:xfrm>
          <a:off x="5041900" y="1372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98571</xdr:rowOff>
    </xdr:from>
    <xdr:to>
      <xdr:col>24</xdr:col>
      <xdr:colOff>12700</xdr:colOff>
      <xdr:row>81</xdr:row>
      <xdr:rowOff>98571</xdr:rowOff>
    </xdr:to>
    <xdr:cxnSp macro="">
      <xdr:nvCxnSpPr>
        <xdr:cNvPr id="188" name="直線コネクタ 187"/>
        <xdr:cNvCxnSpPr/>
      </xdr:nvCxnSpPr>
      <xdr:spPr>
        <a:xfrm>
          <a:off x="4864100" y="13986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104453</xdr:rowOff>
    </xdr:from>
    <xdr:to>
      <xdr:col>23</xdr:col>
      <xdr:colOff>133350</xdr:colOff>
      <xdr:row>81</xdr:row>
      <xdr:rowOff>107843</xdr:rowOff>
    </xdr:to>
    <xdr:cxnSp macro="">
      <xdr:nvCxnSpPr>
        <xdr:cNvPr id="189" name="直線コネクタ 188"/>
        <xdr:cNvCxnSpPr/>
      </xdr:nvCxnSpPr>
      <xdr:spPr>
        <a:xfrm>
          <a:off x="4114800" y="13991903"/>
          <a:ext cx="8382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158244</xdr:rowOff>
    </xdr:from>
    <xdr:ext cx="762000" cy="259045"/>
    <xdr:sp macro="" textlink="">
      <xdr:nvSpPr>
        <xdr:cNvPr id="190" name="人件費・物件費等の状況平均値テキスト"/>
        <xdr:cNvSpPr txBox="1"/>
      </xdr:nvSpPr>
      <xdr:spPr>
        <a:xfrm>
          <a:off x="5041900" y="1404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14717</xdr:rowOff>
    </xdr:from>
    <xdr:to>
      <xdr:col>23</xdr:col>
      <xdr:colOff>184150</xdr:colOff>
      <xdr:row>82</xdr:row>
      <xdr:rowOff>116317</xdr:rowOff>
    </xdr:to>
    <xdr:sp macro="" textlink="">
      <xdr:nvSpPr>
        <xdr:cNvPr id="191" name="フローチャート: 判断 190"/>
        <xdr:cNvSpPr/>
      </xdr:nvSpPr>
      <xdr:spPr>
        <a:xfrm>
          <a:off x="49022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104453</xdr:rowOff>
    </xdr:from>
    <xdr:to>
      <xdr:col>19</xdr:col>
      <xdr:colOff>133350</xdr:colOff>
      <xdr:row>81</xdr:row>
      <xdr:rowOff>108169</xdr:rowOff>
    </xdr:to>
    <xdr:cxnSp macro="">
      <xdr:nvCxnSpPr>
        <xdr:cNvPr id="192" name="直線コネクタ 191"/>
        <xdr:cNvCxnSpPr/>
      </xdr:nvCxnSpPr>
      <xdr:spPr>
        <a:xfrm flipV="1">
          <a:off x="3225800" y="13991903"/>
          <a:ext cx="889000" cy="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9320</xdr:rowOff>
    </xdr:from>
    <xdr:to>
      <xdr:col>19</xdr:col>
      <xdr:colOff>184150</xdr:colOff>
      <xdr:row>82</xdr:row>
      <xdr:rowOff>110920</xdr:rowOff>
    </xdr:to>
    <xdr:sp macro="" textlink="">
      <xdr:nvSpPr>
        <xdr:cNvPr id="193" name="フローチャート: 判断 192"/>
        <xdr:cNvSpPr/>
      </xdr:nvSpPr>
      <xdr:spPr>
        <a:xfrm>
          <a:off x="4064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95697</xdr:rowOff>
    </xdr:from>
    <xdr:ext cx="736600" cy="259045"/>
    <xdr:sp macro="" textlink="">
      <xdr:nvSpPr>
        <xdr:cNvPr id="194" name="テキスト ボックス 193"/>
        <xdr:cNvSpPr txBox="1"/>
      </xdr:nvSpPr>
      <xdr:spPr>
        <a:xfrm>
          <a:off x="3733800" y="14154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99261</xdr:rowOff>
    </xdr:from>
    <xdr:to>
      <xdr:col>15</xdr:col>
      <xdr:colOff>82550</xdr:colOff>
      <xdr:row>81</xdr:row>
      <xdr:rowOff>108169</xdr:rowOff>
    </xdr:to>
    <xdr:cxnSp macro="">
      <xdr:nvCxnSpPr>
        <xdr:cNvPr id="195" name="直線コネクタ 194"/>
        <xdr:cNvCxnSpPr/>
      </xdr:nvCxnSpPr>
      <xdr:spPr>
        <a:xfrm>
          <a:off x="2336800" y="13986711"/>
          <a:ext cx="889000" cy="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10584</xdr:rowOff>
    </xdr:from>
    <xdr:to>
      <xdr:col>15</xdr:col>
      <xdr:colOff>133350</xdr:colOff>
      <xdr:row>82</xdr:row>
      <xdr:rowOff>112184</xdr:rowOff>
    </xdr:to>
    <xdr:sp macro="" textlink="">
      <xdr:nvSpPr>
        <xdr:cNvPr id="196" name="フローチャート: 判断 195"/>
        <xdr:cNvSpPr/>
      </xdr:nvSpPr>
      <xdr:spPr>
        <a:xfrm>
          <a:off x="3175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96961</xdr:rowOff>
    </xdr:from>
    <xdr:ext cx="762000" cy="259045"/>
    <xdr:sp macro="" textlink="">
      <xdr:nvSpPr>
        <xdr:cNvPr id="197" name="テキスト ボックス 196"/>
        <xdr:cNvSpPr txBox="1"/>
      </xdr:nvSpPr>
      <xdr:spPr>
        <a:xfrm>
          <a:off x="2844800" y="1415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87567</xdr:rowOff>
    </xdr:from>
    <xdr:to>
      <xdr:col>11</xdr:col>
      <xdr:colOff>31750</xdr:colOff>
      <xdr:row>81</xdr:row>
      <xdr:rowOff>99261</xdr:rowOff>
    </xdr:to>
    <xdr:cxnSp macro="">
      <xdr:nvCxnSpPr>
        <xdr:cNvPr id="198" name="直線コネクタ 197"/>
        <xdr:cNvCxnSpPr/>
      </xdr:nvCxnSpPr>
      <xdr:spPr>
        <a:xfrm>
          <a:off x="1447800" y="13975017"/>
          <a:ext cx="889000" cy="1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135587</xdr:rowOff>
    </xdr:from>
    <xdr:to>
      <xdr:col>11</xdr:col>
      <xdr:colOff>82550</xdr:colOff>
      <xdr:row>82</xdr:row>
      <xdr:rowOff>65737</xdr:rowOff>
    </xdr:to>
    <xdr:sp macro="" textlink="">
      <xdr:nvSpPr>
        <xdr:cNvPr id="199" name="フローチャート: 判断 198"/>
        <xdr:cNvSpPr/>
      </xdr:nvSpPr>
      <xdr:spPr>
        <a:xfrm>
          <a:off x="2286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50514</xdr:rowOff>
    </xdr:from>
    <xdr:ext cx="762000" cy="259045"/>
    <xdr:sp macro="" textlink="">
      <xdr:nvSpPr>
        <xdr:cNvPr id="200" name="テキスト ボックス 199"/>
        <xdr:cNvSpPr txBox="1"/>
      </xdr:nvSpPr>
      <xdr:spPr>
        <a:xfrm>
          <a:off x="1955800" y="141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125647</xdr:rowOff>
    </xdr:from>
    <xdr:to>
      <xdr:col>7</xdr:col>
      <xdr:colOff>31750</xdr:colOff>
      <xdr:row>82</xdr:row>
      <xdr:rowOff>55797</xdr:rowOff>
    </xdr:to>
    <xdr:sp macro="" textlink="">
      <xdr:nvSpPr>
        <xdr:cNvPr id="201" name="フローチャート: 判断 200"/>
        <xdr:cNvSpPr/>
      </xdr:nvSpPr>
      <xdr:spPr>
        <a:xfrm>
          <a:off x="1397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40574</xdr:rowOff>
    </xdr:from>
    <xdr:ext cx="762000" cy="259045"/>
    <xdr:sp macro="" textlink="">
      <xdr:nvSpPr>
        <xdr:cNvPr id="202" name="テキスト ボックス 201"/>
        <xdr:cNvSpPr txBox="1"/>
      </xdr:nvSpPr>
      <xdr:spPr>
        <a:xfrm>
          <a:off x="1066800" y="1409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57043</xdr:rowOff>
    </xdr:from>
    <xdr:to>
      <xdr:col>23</xdr:col>
      <xdr:colOff>184150</xdr:colOff>
      <xdr:row>81</xdr:row>
      <xdr:rowOff>158643</xdr:rowOff>
    </xdr:to>
    <xdr:sp macro="" textlink="">
      <xdr:nvSpPr>
        <xdr:cNvPr id="208" name="楕円 207"/>
        <xdr:cNvSpPr/>
      </xdr:nvSpPr>
      <xdr:spPr>
        <a:xfrm>
          <a:off x="4902200" y="1394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149770</xdr:rowOff>
    </xdr:from>
    <xdr:ext cx="762000" cy="259045"/>
    <xdr:sp macro="" textlink="">
      <xdr:nvSpPr>
        <xdr:cNvPr id="209" name="人件費・物件費等の状況該当値テキスト"/>
        <xdr:cNvSpPr txBox="1"/>
      </xdr:nvSpPr>
      <xdr:spPr>
        <a:xfrm>
          <a:off x="5041900" y="13865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53653</xdr:rowOff>
    </xdr:from>
    <xdr:to>
      <xdr:col>19</xdr:col>
      <xdr:colOff>184150</xdr:colOff>
      <xdr:row>81</xdr:row>
      <xdr:rowOff>155253</xdr:rowOff>
    </xdr:to>
    <xdr:sp macro="" textlink="">
      <xdr:nvSpPr>
        <xdr:cNvPr id="210" name="楕円 209"/>
        <xdr:cNvSpPr/>
      </xdr:nvSpPr>
      <xdr:spPr>
        <a:xfrm>
          <a:off x="4064000" y="1394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165430</xdr:rowOff>
    </xdr:from>
    <xdr:ext cx="736600" cy="259045"/>
    <xdr:sp macro="" textlink="">
      <xdr:nvSpPr>
        <xdr:cNvPr id="211" name="テキスト ボックス 210"/>
        <xdr:cNvSpPr txBox="1"/>
      </xdr:nvSpPr>
      <xdr:spPr>
        <a:xfrm>
          <a:off x="3733800" y="13709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57369</xdr:rowOff>
    </xdr:from>
    <xdr:to>
      <xdr:col>15</xdr:col>
      <xdr:colOff>133350</xdr:colOff>
      <xdr:row>81</xdr:row>
      <xdr:rowOff>158969</xdr:rowOff>
    </xdr:to>
    <xdr:sp macro="" textlink="">
      <xdr:nvSpPr>
        <xdr:cNvPr id="212" name="楕円 211"/>
        <xdr:cNvSpPr/>
      </xdr:nvSpPr>
      <xdr:spPr>
        <a:xfrm>
          <a:off x="3175000" y="1394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169146</xdr:rowOff>
    </xdr:from>
    <xdr:ext cx="762000" cy="259045"/>
    <xdr:sp macro="" textlink="">
      <xdr:nvSpPr>
        <xdr:cNvPr id="213" name="テキスト ボックス 212"/>
        <xdr:cNvSpPr txBox="1"/>
      </xdr:nvSpPr>
      <xdr:spPr>
        <a:xfrm>
          <a:off x="2844800" y="1371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48461</xdr:rowOff>
    </xdr:from>
    <xdr:to>
      <xdr:col>11</xdr:col>
      <xdr:colOff>82550</xdr:colOff>
      <xdr:row>81</xdr:row>
      <xdr:rowOff>150061</xdr:rowOff>
    </xdr:to>
    <xdr:sp macro="" textlink="">
      <xdr:nvSpPr>
        <xdr:cNvPr id="214" name="楕円 213"/>
        <xdr:cNvSpPr/>
      </xdr:nvSpPr>
      <xdr:spPr>
        <a:xfrm>
          <a:off x="2286000" y="1393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160238</xdr:rowOff>
    </xdr:from>
    <xdr:ext cx="762000" cy="259045"/>
    <xdr:sp macro="" textlink="">
      <xdr:nvSpPr>
        <xdr:cNvPr id="215" name="テキスト ボックス 214"/>
        <xdr:cNvSpPr txBox="1"/>
      </xdr:nvSpPr>
      <xdr:spPr>
        <a:xfrm>
          <a:off x="1955800" y="1370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36767</xdr:rowOff>
    </xdr:from>
    <xdr:to>
      <xdr:col>7</xdr:col>
      <xdr:colOff>31750</xdr:colOff>
      <xdr:row>81</xdr:row>
      <xdr:rowOff>138367</xdr:rowOff>
    </xdr:to>
    <xdr:sp macro="" textlink="">
      <xdr:nvSpPr>
        <xdr:cNvPr id="216" name="楕円 215"/>
        <xdr:cNvSpPr/>
      </xdr:nvSpPr>
      <xdr:spPr>
        <a:xfrm>
          <a:off x="1397000" y="1392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148544</xdr:rowOff>
    </xdr:from>
    <xdr:ext cx="762000" cy="259045"/>
    <xdr:sp macro="" textlink="">
      <xdr:nvSpPr>
        <xdr:cNvPr id="217" name="テキスト ボックス 216"/>
        <xdr:cNvSpPr txBox="1"/>
      </xdr:nvSpPr>
      <xdr:spPr>
        <a:xfrm>
          <a:off x="1066800" y="13693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近年、団塊世代職員の退職に伴い職員平均年齢が低下したため、指数算定方式上高止まりしている状況にある。今年度も類似団体平均を上回る指数となっているので、定員管理と併せて適正数値の維持に努めたい。</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年度数値を引用。</a:t>
          </a:r>
          <a:endParaRPr lang="ja-JP" altLang="ja-JP" sz="1400">
            <a:effectLst/>
          </a:endParaRPr>
        </a:p>
        <a:p>
          <a:r>
            <a:rPr kumimoji="1" lang="ja-JP" altLang="en-US" sz="1100">
              <a:solidFill>
                <a:schemeClr val="dk1"/>
              </a:solidFill>
              <a:effectLst/>
              <a:latin typeface="+mn-lt"/>
              <a:ea typeface="+mn-ea"/>
              <a:cs typeface="+mn-cs"/>
            </a:rPr>
            <a:t>　ふるさとづくりふる</a:t>
          </a:r>
          <a:r>
            <a:rPr kumimoji="1" lang="ja-JP" altLang="ja-JP" sz="1100">
              <a:solidFill>
                <a:schemeClr val="dk1"/>
              </a:solidFill>
              <a:effectLst/>
              <a:latin typeface="+mn-lt"/>
              <a:ea typeface="+mn-ea"/>
              <a:cs typeface="+mn-cs"/>
            </a:rPr>
            <a:t>なお、平成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年度類似団体関係数値（平均値、最大値及び最小値、順位）は、平成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選定団体によるもの。</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3" name="直線コネクタ 23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4" name="テキスト ボックス 23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7" name="直線コネクタ 236"/>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8" name="テキスト ボックス 237"/>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134938</xdr:rowOff>
    </xdr:from>
    <xdr:to>
      <xdr:col>81</xdr:col>
      <xdr:colOff>44450</xdr:colOff>
      <xdr:row>89</xdr:row>
      <xdr:rowOff>51752</xdr:rowOff>
    </xdr:to>
    <xdr:cxnSp macro="">
      <xdr:nvCxnSpPr>
        <xdr:cNvPr id="242" name="直線コネクタ 241"/>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3"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4" name="直線コネクタ 243"/>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49865</xdr:rowOff>
    </xdr:from>
    <xdr:ext cx="762000" cy="259045"/>
    <xdr:sp macro="" textlink="">
      <xdr:nvSpPr>
        <xdr:cNvPr id="245"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134938</xdr:rowOff>
    </xdr:from>
    <xdr:to>
      <xdr:col>81</xdr:col>
      <xdr:colOff>133350</xdr:colOff>
      <xdr:row>80</xdr:row>
      <xdr:rowOff>134938</xdr:rowOff>
    </xdr:to>
    <xdr:cxnSp macro="">
      <xdr:nvCxnSpPr>
        <xdr:cNvPr id="246" name="直線コネクタ 245"/>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93027</xdr:rowOff>
    </xdr:from>
    <xdr:to>
      <xdr:col>81</xdr:col>
      <xdr:colOff>44450</xdr:colOff>
      <xdr:row>87</xdr:row>
      <xdr:rowOff>93027</xdr:rowOff>
    </xdr:to>
    <xdr:cxnSp macro="">
      <xdr:nvCxnSpPr>
        <xdr:cNvPr id="247" name="直線コネクタ 246"/>
        <xdr:cNvCxnSpPr/>
      </xdr:nvCxnSpPr>
      <xdr:spPr>
        <a:xfrm>
          <a:off x="16179800" y="150091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48"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49" name="フローチャート: 判断 248"/>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74930</xdr:rowOff>
    </xdr:from>
    <xdr:to>
      <xdr:col>77</xdr:col>
      <xdr:colOff>44450</xdr:colOff>
      <xdr:row>87</xdr:row>
      <xdr:rowOff>93027</xdr:rowOff>
    </xdr:to>
    <xdr:cxnSp macro="">
      <xdr:nvCxnSpPr>
        <xdr:cNvPr id="250" name="直線コネクタ 249"/>
        <xdr:cNvCxnSpPr/>
      </xdr:nvCxnSpPr>
      <xdr:spPr>
        <a:xfrm>
          <a:off x="15290800" y="1499108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62864</xdr:rowOff>
    </xdr:from>
    <xdr:to>
      <xdr:col>77</xdr:col>
      <xdr:colOff>95250</xdr:colOff>
      <xdr:row>86</xdr:row>
      <xdr:rowOff>164464</xdr:rowOff>
    </xdr:to>
    <xdr:sp macro="" textlink="">
      <xdr:nvSpPr>
        <xdr:cNvPr id="251" name="フローチャート: 判断 250"/>
        <xdr:cNvSpPr/>
      </xdr:nvSpPr>
      <xdr:spPr>
        <a:xfrm>
          <a:off x="16129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3191</xdr:rowOff>
    </xdr:from>
    <xdr:ext cx="736600" cy="259045"/>
    <xdr:sp macro="" textlink="">
      <xdr:nvSpPr>
        <xdr:cNvPr id="252" name="テキスト ボックス 251"/>
        <xdr:cNvSpPr txBox="1"/>
      </xdr:nvSpPr>
      <xdr:spPr>
        <a:xfrm>
          <a:off x="15798800" y="1457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74930</xdr:rowOff>
    </xdr:from>
    <xdr:to>
      <xdr:col>72</xdr:col>
      <xdr:colOff>203200</xdr:colOff>
      <xdr:row>87</xdr:row>
      <xdr:rowOff>129223</xdr:rowOff>
    </xdr:to>
    <xdr:cxnSp macro="">
      <xdr:nvCxnSpPr>
        <xdr:cNvPr id="253" name="直線コネクタ 252"/>
        <xdr:cNvCxnSpPr/>
      </xdr:nvCxnSpPr>
      <xdr:spPr>
        <a:xfrm flipV="1">
          <a:off x="14401800" y="1499108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4" name="フローチャート: 判断 253"/>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5" name="テキスト ボックス 254"/>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129223</xdr:rowOff>
    </xdr:from>
    <xdr:to>
      <xdr:col>68</xdr:col>
      <xdr:colOff>152400</xdr:colOff>
      <xdr:row>87</xdr:row>
      <xdr:rowOff>135255</xdr:rowOff>
    </xdr:to>
    <xdr:cxnSp macro="">
      <xdr:nvCxnSpPr>
        <xdr:cNvPr id="256" name="直線コネクタ 255"/>
        <xdr:cNvCxnSpPr/>
      </xdr:nvCxnSpPr>
      <xdr:spPr>
        <a:xfrm flipV="1">
          <a:off x="13512800" y="1504537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20638</xdr:rowOff>
    </xdr:from>
    <xdr:to>
      <xdr:col>68</xdr:col>
      <xdr:colOff>203200</xdr:colOff>
      <xdr:row>86</xdr:row>
      <xdr:rowOff>122238</xdr:rowOff>
    </xdr:to>
    <xdr:sp macro="" textlink="">
      <xdr:nvSpPr>
        <xdr:cNvPr id="257" name="フローチャート: 判断 256"/>
        <xdr:cNvSpPr/>
      </xdr:nvSpPr>
      <xdr:spPr>
        <a:xfrm>
          <a:off x="14351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132415</xdr:rowOff>
    </xdr:from>
    <xdr:ext cx="762000" cy="259045"/>
    <xdr:sp macro="" textlink="">
      <xdr:nvSpPr>
        <xdr:cNvPr id="258" name="テキスト ボックス 257"/>
        <xdr:cNvSpPr txBox="1"/>
      </xdr:nvSpPr>
      <xdr:spPr>
        <a:xfrm>
          <a:off x="14020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14605</xdr:rowOff>
    </xdr:from>
    <xdr:to>
      <xdr:col>64</xdr:col>
      <xdr:colOff>152400</xdr:colOff>
      <xdr:row>86</xdr:row>
      <xdr:rowOff>116205</xdr:rowOff>
    </xdr:to>
    <xdr:sp macro="" textlink="">
      <xdr:nvSpPr>
        <xdr:cNvPr id="259" name="フローチャート: 判断 258"/>
        <xdr:cNvSpPr/>
      </xdr:nvSpPr>
      <xdr:spPr>
        <a:xfrm>
          <a:off x="13462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126382</xdr:rowOff>
    </xdr:from>
    <xdr:ext cx="762000" cy="259045"/>
    <xdr:sp macro="" textlink="">
      <xdr:nvSpPr>
        <xdr:cNvPr id="260" name="テキスト ボックス 259"/>
        <xdr:cNvSpPr txBox="1"/>
      </xdr:nvSpPr>
      <xdr:spPr>
        <a:xfrm>
          <a:off x="13131800" y="1452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42227</xdr:rowOff>
    </xdr:from>
    <xdr:to>
      <xdr:col>81</xdr:col>
      <xdr:colOff>95250</xdr:colOff>
      <xdr:row>87</xdr:row>
      <xdr:rowOff>143827</xdr:rowOff>
    </xdr:to>
    <xdr:sp macro="" textlink="">
      <xdr:nvSpPr>
        <xdr:cNvPr id="266" name="楕円 265"/>
        <xdr:cNvSpPr/>
      </xdr:nvSpPr>
      <xdr:spPr>
        <a:xfrm>
          <a:off x="169672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14304</xdr:rowOff>
    </xdr:from>
    <xdr:ext cx="762000" cy="259045"/>
    <xdr:sp macro="" textlink="">
      <xdr:nvSpPr>
        <xdr:cNvPr id="267" name="給与水準   （国との比較）該当値テキスト"/>
        <xdr:cNvSpPr txBox="1"/>
      </xdr:nvSpPr>
      <xdr:spPr>
        <a:xfrm>
          <a:off x="17106900" y="1493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42227</xdr:rowOff>
    </xdr:from>
    <xdr:to>
      <xdr:col>77</xdr:col>
      <xdr:colOff>95250</xdr:colOff>
      <xdr:row>87</xdr:row>
      <xdr:rowOff>143827</xdr:rowOff>
    </xdr:to>
    <xdr:sp macro="" textlink="">
      <xdr:nvSpPr>
        <xdr:cNvPr id="268" name="楕円 267"/>
        <xdr:cNvSpPr/>
      </xdr:nvSpPr>
      <xdr:spPr>
        <a:xfrm>
          <a:off x="16129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128604</xdr:rowOff>
    </xdr:from>
    <xdr:ext cx="736600" cy="259045"/>
    <xdr:sp macro="" textlink="">
      <xdr:nvSpPr>
        <xdr:cNvPr id="269" name="テキスト ボックス 268"/>
        <xdr:cNvSpPr txBox="1"/>
      </xdr:nvSpPr>
      <xdr:spPr>
        <a:xfrm>
          <a:off x="15798800" y="15044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24130</xdr:rowOff>
    </xdr:from>
    <xdr:to>
      <xdr:col>73</xdr:col>
      <xdr:colOff>44450</xdr:colOff>
      <xdr:row>87</xdr:row>
      <xdr:rowOff>125730</xdr:rowOff>
    </xdr:to>
    <xdr:sp macro="" textlink="">
      <xdr:nvSpPr>
        <xdr:cNvPr id="270" name="楕円 269"/>
        <xdr:cNvSpPr/>
      </xdr:nvSpPr>
      <xdr:spPr>
        <a:xfrm>
          <a:off x="15240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110507</xdr:rowOff>
    </xdr:from>
    <xdr:ext cx="762000" cy="259045"/>
    <xdr:sp macro="" textlink="">
      <xdr:nvSpPr>
        <xdr:cNvPr id="271" name="テキスト ボックス 270"/>
        <xdr:cNvSpPr txBox="1"/>
      </xdr:nvSpPr>
      <xdr:spPr>
        <a:xfrm>
          <a:off x="14909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78423</xdr:rowOff>
    </xdr:from>
    <xdr:to>
      <xdr:col>68</xdr:col>
      <xdr:colOff>203200</xdr:colOff>
      <xdr:row>88</xdr:row>
      <xdr:rowOff>8573</xdr:rowOff>
    </xdr:to>
    <xdr:sp macro="" textlink="">
      <xdr:nvSpPr>
        <xdr:cNvPr id="272" name="楕円 271"/>
        <xdr:cNvSpPr/>
      </xdr:nvSpPr>
      <xdr:spPr>
        <a:xfrm>
          <a:off x="14351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164800</xdr:rowOff>
    </xdr:from>
    <xdr:ext cx="762000" cy="259045"/>
    <xdr:sp macro="" textlink="">
      <xdr:nvSpPr>
        <xdr:cNvPr id="273" name="テキスト ボックス 272"/>
        <xdr:cNvSpPr txBox="1"/>
      </xdr:nvSpPr>
      <xdr:spPr>
        <a:xfrm>
          <a:off x="14020800" y="1508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84455</xdr:rowOff>
    </xdr:from>
    <xdr:to>
      <xdr:col>64</xdr:col>
      <xdr:colOff>152400</xdr:colOff>
      <xdr:row>88</xdr:row>
      <xdr:rowOff>14605</xdr:rowOff>
    </xdr:to>
    <xdr:sp macro="" textlink="">
      <xdr:nvSpPr>
        <xdr:cNvPr id="274" name="楕円 273"/>
        <xdr:cNvSpPr/>
      </xdr:nvSpPr>
      <xdr:spPr>
        <a:xfrm>
          <a:off x="13462000" y="150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170832</xdr:rowOff>
    </xdr:from>
    <xdr:ext cx="762000" cy="259045"/>
    <xdr:sp macro="" textlink="">
      <xdr:nvSpPr>
        <xdr:cNvPr id="275" name="テキスト ボックス 274"/>
        <xdr:cNvSpPr txBox="1"/>
      </xdr:nvSpPr>
      <xdr:spPr>
        <a:xfrm>
          <a:off x="13131800" y="1508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77" name="テキスト ボックス 27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78" name="テキスト ボックス 27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3" name="正方形/長方形 28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4" name="正方形/長方形 28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過去からの新規採用抑制策により類似団体を大きく下回っているが、住民サービスの質を低下させることのないよう、適正な定員管理に努める。</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（職員数：平成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年度数値、人口：平成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日現在の人口）</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a:t>
          </a: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160380</xdr:rowOff>
    </xdr:from>
    <xdr:to>
      <xdr:col>81</xdr:col>
      <xdr:colOff>44450</xdr:colOff>
      <xdr:row>68</xdr:row>
      <xdr:rowOff>28004</xdr:rowOff>
    </xdr:to>
    <xdr:cxnSp macro="">
      <xdr:nvCxnSpPr>
        <xdr:cNvPr id="304" name="直線コネクタ 303"/>
        <xdr:cNvCxnSpPr/>
      </xdr:nvCxnSpPr>
      <xdr:spPr>
        <a:xfrm flipV="1">
          <a:off x="17018000" y="10104480"/>
          <a:ext cx="0" cy="1582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xdr:rowOff>
    </xdr:from>
    <xdr:ext cx="762000" cy="259045"/>
    <xdr:sp macro="" textlink="">
      <xdr:nvSpPr>
        <xdr:cNvPr id="305" name="定員管理の状況最小値テキスト"/>
        <xdr:cNvSpPr txBox="1"/>
      </xdr:nvSpPr>
      <xdr:spPr>
        <a:xfrm>
          <a:off x="17106900" y="1165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28004</xdr:rowOff>
    </xdr:from>
    <xdr:to>
      <xdr:col>81</xdr:col>
      <xdr:colOff>133350</xdr:colOff>
      <xdr:row>68</xdr:row>
      <xdr:rowOff>28004</xdr:rowOff>
    </xdr:to>
    <xdr:cxnSp macro="">
      <xdr:nvCxnSpPr>
        <xdr:cNvPr id="306" name="直線コネクタ 305"/>
        <xdr:cNvCxnSpPr/>
      </xdr:nvCxnSpPr>
      <xdr:spPr>
        <a:xfrm>
          <a:off x="16929100" y="1168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75307</xdr:rowOff>
    </xdr:from>
    <xdr:ext cx="762000" cy="259045"/>
    <xdr:sp macro="" textlink="">
      <xdr:nvSpPr>
        <xdr:cNvPr id="307" name="定員管理の状況最大値テキスト"/>
        <xdr:cNvSpPr txBox="1"/>
      </xdr:nvSpPr>
      <xdr:spPr>
        <a:xfrm>
          <a:off x="17106900" y="98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160380</xdr:rowOff>
    </xdr:from>
    <xdr:to>
      <xdr:col>81</xdr:col>
      <xdr:colOff>133350</xdr:colOff>
      <xdr:row>58</xdr:row>
      <xdr:rowOff>160380</xdr:rowOff>
    </xdr:to>
    <xdr:cxnSp macro="">
      <xdr:nvCxnSpPr>
        <xdr:cNvPr id="308" name="直線コネクタ 307"/>
        <xdr:cNvCxnSpPr/>
      </xdr:nvCxnSpPr>
      <xdr:spPr>
        <a:xfrm>
          <a:off x="16929100" y="1010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64939</xdr:rowOff>
    </xdr:from>
    <xdr:to>
      <xdr:col>81</xdr:col>
      <xdr:colOff>44450</xdr:colOff>
      <xdr:row>59</xdr:row>
      <xdr:rowOff>65744</xdr:rowOff>
    </xdr:to>
    <xdr:cxnSp macro="">
      <xdr:nvCxnSpPr>
        <xdr:cNvPr id="309" name="直線コネクタ 308"/>
        <xdr:cNvCxnSpPr/>
      </xdr:nvCxnSpPr>
      <xdr:spPr>
        <a:xfrm>
          <a:off x="16179800" y="10180489"/>
          <a:ext cx="8382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129253</xdr:rowOff>
    </xdr:from>
    <xdr:ext cx="762000" cy="259045"/>
    <xdr:sp macro="" textlink="">
      <xdr:nvSpPr>
        <xdr:cNvPr id="310" name="定員管理の状況平均値テキスト"/>
        <xdr:cNvSpPr txBox="1"/>
      </xdr:nvSpPr>
      <xdr:spPr>
        <a:xfrm>
          <a:off x="17106900" y="10244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157176</xdr:rowOff>
    </xdr:from>
    <xdr:to>
      <xdr:col>81</xdr:col>
      <xdr:colOff>95250</xdr:colOff>
      <xdr:row>60</xdr:row>
      <xdr:rowOff>87326</xdr:rowOff>
    </xdr:to>
    <xdr:sp macro="" textlink="">
      <xdr:nvSpPr>
        <xdr:cNvPr id="311" name="フローチャート: 判断 310"/>
        <xdr:cNvSpPr/>
      </xdr:nvSpPr>
      <xdr:spPr>
        <a:xfrm>
          <a:off x="16967200" y="1027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59041</xdr:rowOff>
    </xdr:from>
    <xdr:to>
      <xdr:col>77</xdr:col>
      <xdr:colOff>44450</xdr:colOff>
      <xdr:row>59</xdr:row>
      <xdr:rowOff>64939</xdr:rowOff>
    </xdr:to>
    <xdr:cxnSp macro="">
      <xdr:nvCxnSpPr>
        <xdr:cNvPr id="312" name="直線コネクタ 311"/>
        <xdr:cNvCxnSpPr/>
      </xdr:nvCxnSpPr>
      <xdr:spPr>
        <a:xfrm>
          <a:off x="15290800" y="10174591"/>
          <a:ext cx="889000" cy="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155702</xdr:rowOff>
    </xdr:from>
    <xdr:to>
      <xdr:col>77</xdr:col>
      <xdr:colOff>95250</xdr:colOff>
      <xdr:row>60</xdr:row>
      <xdr:rowOff>85852</xdr:rowOff>
    </xdr:to>
    <xdr:sp macro="" textlink="">
      <xdr:nvSpPr>
        <xdr:cNvPr id="313" name="フローチャート: 判断 312"/>
        <xdr:cNvSpPr/>
      </xdr:nvSpPr>
      <xdr:spPr>
        <a:xfrm>
          <a:off x="16129000" y="1027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70629</xdr:rowOff>
    </xdr:from>
    <xdr:ext cx="736600" cy="259045"/>
    <xdr:sp macro="" textlink="">
      <xdr:nvSpPr>
        <xdr:cNvPr id="314" name="テキスト ボックス 313"/>
        <xdr:cNvSpPr txBox="1"/>
      </xdr:nvSpPr>
      <xdr:spPr>
        <a:xfrm>
          <a:off x="15798800" y="10357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45769</xdr:rowOff>
    </xdr:from>
    <xdr:to>
      <xdr:col>72</xdr:col>
      <xdr:colOff>203200</xdr:colOff>
      <xdr:row>59</xdr:row>
      <xdr:rowOff>59041</xdr:rowOff>
    </xdr:to>
    <xdr:cxnSp macro="">
      <xdr:nvCxnSpPr>
        <xdr:cNvPr id="315" name="直線コネクタ 314"/>
        <xdr:cNvCxnSpPr/>
      </xdr:nvCxnSpPr>
      <xdr:spPr>
        <a:xfrm>
          <a:off x="14401800" y="10161319"/>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125137</xdr:rowOff>
    </xdr:from>
    <xdr:to>
      <xdr:col>73</xdr:col>
      <xdr:colOff>44450</xdr:colOff>
      <xdr:row>60</xdr:row>
      <xdr:rowOff>55287</xdr:rowOff>
    </xdr:to>
    <xdr:sp macro="" textlink="">
      <xdr:nvSpPr>
        <xdr:cNvPr id="316" name="フローチャート: 判断 315"/>
        <xdr:cNvSpPr/>
      </xdr:nvSpPr>
      <xdr:spPr>
        <a:xfrm>
          <a:off x="15240000" y="102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40064</xdr:rowOff>
    </xdr:from>
    <xdr:ext cx="762000" cy="259045"/>
    <xdr:sp macro="" textlink="">
      <xdr:nvSpPr>
        <xdr:cNvPr id="317" name="テキスト ボックス 316"/>
        <xdr:cNvSpPr txBox="1"/>
      </xdr:nvSpPr>
      <xdr:spPr>
        <a:xfrm>
          <a:off x="14909800" y="1032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45769</xdr:rowOff>
    </xdr:from>
    <xdr:to>
      <xdr:col>68</xdr:col>
      <xdr:colOff>152400</xdr:colOff>
      <xdr:row>59</xdr:row>
      <xdr:rowOff>46038</xdr:rowOff>
    </xdr:to>
    <xdr:cxnSp macro="">
      <xdr:nvCxnSpPr>
        <xdr:cNvPr id="318" name="直線コネクタ 317"/>
        <xdr:cNvCxnSpPr/>
      </xdr:nvCxnSpPr>
      <xdr:spPr>
        <a:xfrm flipV="1">
          <a:off x="13512800" y="10161319"/>
          <a:ext cx="889000" cy="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120177</xdr:rowOff>
    </xdr:from>
    <xdr:to>
      <xdr:col>68</xdr:col>
      <xdr:colOff>203200</xdr:colOff>
      <xdr:row>60</xdr:row>
      <xdr:rowOff>50327</xdr:rowOff>
    </xdr:to>
    <xdr:sp macro="" textlink="">
      <xdr:nvSpPr>
        <xdr:cNvPr id="319" name="フローチャート: 判断 318"/>
        <xdr:cNvSpPr/>
      </xdr:nvSpPr>
      <xdr:spPr>
        <a:xfrm>
          <a:off x="14351000" y="1023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35104</xdr:rowOff>
    </xdr:from>
    <xdr:ext cx="762000" cy="259045"/>
    <xdr:sp macro="" textlink="">
      <xdr:nvSpPr>
        <xdr:cNvPr id="320" name="テキスト ボックス 319"/>
        <xdr:cNvSpPr txBox="1"/>
      </xdr:nvSpPr>
      <xdr:spPr>
        <a:xfrm>
          <a:off x="14020800" y="10322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111464</xdr:rowOff>
    </xdr:from>
    <xdr:to>
      <xdr:col>64</xdr:col>
      <xdr:colOff>152400</xdr:colOff>
      <xdr:row>60</xdr:row>
      <xdr:rowOff>41614</xdr:rowOff>
    </xdr:to>
    <xdr:sp macro="" textlink="">
      <xdr:nvSpPr>
        <xdr:cNvPr id="321" name="フローチャート: 判断 320"/>
        <xdr:cNvSpPr/>
      </xdr:nvSpPr>
      <xdr:spPr>
        <a:xfrm>
          <a:off x="13462000" y="1022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26391</xdr:rowOff>
    </xdr:from>
    <xdr:ext cx="762000" cy="259045"/>
    <xdr:sp macro="" textlink="">
      <xdr:nvSpPr>
        <xdr:cNvPr id="322" name="テキスト ボックス 321"/>
        <xdr:cNvSpPr txBox="1"/>
      </xdr:nvSpPr>
      <xdr:spPr>
        <a:xfrm>
          <a:off x="13131800" y="1031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14944</xdr:rowOff>
    </xdr:from>
    <xdr:to>
      <xdr:col>81</xdr:col>
      <xdr:colOff>95250</xdr:colOff>
      <xdr:row>59</xdr:row>
      <xdr:rowOff>116544</xdr:rowOff>
    </xdr:to>
    <xdr:sp macro="" textlink="">
      <xdr:nvSpPr>
        <xdr:cNvPr id="328" name="楕円 327"/>
        <xdr:cNvSpPr/>
      </xdr:nvSpPr>
      <xdr:spPr>
        <a:xfrm>
          <a:off x="16967200" y="1013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107671</xdr:rowOff>
    </xdr:from>
    <xdr:ext cx="762000" cy="259045"/>
    <xdr:sp macro="" textlink="">
      <xdr:nvSpPr>
        <xdr:cNvPr id="329" name="定員管理の状況該当値テキスト"/>
        <xdr:cNvSpPr txBox="1"/>
      </xdr:nvSpPr>
      <xdr:spPr>
        <a:xfrm>
          <a:off x="17106900" y="1005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14139</xdr:rowOff>
    </xdr:from>
    <xdr:to>
      <xdr:col>77</xdr:col>
      <xdr:colOff>95250</xdr:colOff>
      <xdr:row>59</xdr:row>
      <xdr:rowOff>115739</xdr:rowOff>
    </xdr:to>
    <xdr:sp macro="" textlink="">
      <xdr:nvSpPr>
        <xdr:cNvPr id="330" name="楕円 329"/>
        <xdr:cNvSpPr/>
      </xdr:nvSpPr>
      <xdr:spPr>
        <a:xfrm>
          <a:off x="16129000" y="1012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125916</xdr:rowOff>
    </xdr:from>
    <xdr:ext cx="736600" cy="259045"/>
    <xdr:sp macro="" textlink="">
      <xdr:nvSpPr>
        <xdr:cNvPr id="331" name="テキスト ボックス 330"/>
        <xdr:cNvSpPr txBox="1"/>
      </xdr:nvSpPr>
      <xdr:spPr>
        <a:xfrm>
          <a:off x="15798800" y="9898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8241</xdr:rowOff>
    </xdr:from>
    <xdr:to>
      <xdr:col>73</xdr:col>
      <xdr:colOff>44450</xdr:colOff>
      <xdr:row>59</xdr:row>
      <xdr:rowOff>109841</xdr:rowOff>
    </xdr:to>
    <xdr:sp macro="" textlink="">
      <xdr:nvSpPr>
        <xdr:cNvPr id="332" name="楕円 331"/>
        <xdr:cNvSpPr/>
      </xdr:nvSpPr>
      <xdr:spPr>
        <a:xfrm>
          <a:off x="15240000" y="1012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120018</xdr:rowOff>
    </xdr:from>
    <xdr:ext cx="762000" cy="259045"/>
    <xdr:sp macro="" textlink="">
      <xdr:nvSpPr>
        <xdr:cNvPr id="333" name="テキスト ボックス 332"/>
        <xdr:cNvSpPr txBox="1"/>
      </xdr:nvSpPr>
      <xdr:spPr>
        <a:xfrm>
          <a:off x="14909800" y="989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166419</xdr:rowOff>
    </xdr:from>
    <xdr:to>
      <xdr:col>68</xdr:col>
      <xdr:colOff>203200</xdr:colOff>
      <xdr:row>59</xdr:row>
      <xdr:rowOff>96569</xdr:rowOff>
    </xdr:to>
    <xdr:sp macro="" textlink="">
      <xdr:nvSpPr>
        <xdr:cNvPr id="334" name="楕円 333"/>
        <xdr:cNvSpPr/>
      </xdr:nvSpPr>
      <xdr:spPr>
        <a:xfrm>
          <a:off x="14351000" y="1011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106746</xdr:rowOff>
    </xdr:from>
    <xdr:ext cx="762000" cy="259045"/>
    <xdr:sp macro="" textlink="">
      <xdr:nvSpPr>
        <xdr:cNvPr id="335" name="テキスト ボックス 334"/>
        <xdr:cNvSpPr txBox="1"/>
      </xdr:nvSpPr>
      <xdr:spPr>
        <a:xfrm>
          <a:off x="14020800" y="9879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166688</xdr:rowOff>
    </xdr:from>
    <xdr:to>
      <xdr:col>64</xdr:col>
      <xdr:colOff>152400</xdr:colOff>
      <xdr:row>59</xdr:row>
      <xdr:rowOff>96838</xdr:rowOff>
    </xdr:to>
    <xdr:sp macro="" textlink="">
      <xdr:nvSpPr>
        <xdr:cNvPr id="336" name="楕円 335"/>
        <xdr:cNvSpPr/>
      </xdr:nvSpPr>
      <xdr:spPr>
        <a:xfrm>
          <a:off x="13462000" y="101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107015</xdr:rowOff>
    </xdr:from>
    <xdr:ext cx="762000" cy="259045"/>
    <xdr:sp macro="" textlink="">
      <xdr:nvSpPr>
        <xdr:cNvPr id="337" name="テキスト ボックス 336"/>
        <xdr:cNvSpPr txBox="1"/>
      </xdr:nvSpPr>
      <xdr:spPr>
        <a:xfrm>
          <a:off x="13131800" y="987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過去からの起債抑制策並びに計画的な繰上償還の実施により、類似団体平均を下回っている。今後も緊急性・住民ニーズを的確に把握した事業の選択により、引き続き水準を抑える。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56727</xdr:rowOff>
    </xdr:from>
    <xdr:to>
      <xdr:col>81</xdr:col>
      <xdr:colOff>44450</xdr:colOff>
      <xdr:row>45</xdr:row>
      <xdr:rowOff>82127</xdr:rowOff>
    </xdr:to>
    <xdr:cxnSp macro="">
      <xdr:nvCxnSpPr>
        <xdr:cNvPr id="365" name="直線コネクタ 364"/>
        <xdr:cNvCxnSpPr/>
      </xdr:nvCxnSpPr>
      <xdr:spPr>
        <a:xfrm flipV="1">
          <a:off x="17018000" y="622892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66"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67" name="直線コネクタ 366"/>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143104</xdr:rowOff>
    </xdr:from>
    <xdr:ext cx="762000" cy="259045"/>
    <xdr:sp macro="" textlink="">
      <xdr:nvSpPr>
        <xdr:cNvPr id="368" name="公債費負担の状況最大値テキスト"/>
        <xdr:cNvSpPr txBox="1"/>
      </xdr:nvSpPr>
      <xdr:spPr>
        <a:xfrm>
          <a:off x="17106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56727</xdr:rowOff>
    </xdr:from>
    <xdr:to>
      <xdr:col>81</xdr:col>
      <xdr:colOff>133350</xdr:colOff>
      <xdr:row>36</xdr:row>
      <xdr:rowOff>56727</xdr:rowOff>
    </xdr:to>
    <xdr:cxnSp macro="">
      <xdr:nvCxnSpPr>
        <xdr:cNvPr id="369" name="直線コネクタ 368"/>
        <xdr:cNvCxnSpPr/>
      </xdr:nvCxnSpPr>
      <xdr:spPr>
        <a:xfrm>
          <a:off x="16929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56727</xdr:rowOff>
    </xdr:from>
    <xdr:to>
      <xdr:col>81</xdr:col>
      <xdr:colOff>44450</xdr:colOff>
      <xdr:row>36</xdr:row>
      <xdr:rowOff>145203</xdr:rowOff>
    </xdr:to>
    <xdr:cxnSp macro="">
      <xdr:nvCxnSpPr>
        <xdr:cNvPr id="370" name="直線コネクタ 369"/>
        <xdr:cNvCxnSpPr/>
      </xdr:nvCxnSpPr>
      <xdr:spPr>
        <a:xfrm flipV="1">
          <a:off x="16179800" y="6228927"/>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1"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2" name="フローチャート: 判断 371"/>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145203</xdr:rowOff>
    </xdr:from>
    <xdr:to>
      <xdr:col>77</xdr:col>
      <xdr:colOff>44450</xdr:colOff>
      <xdr:row>37</xdr:row>
      <xdr:rowOff>54187</xdr:rowOff>
    </xdr:to>
    <xdr:cxnSp macro="">
      <xdr:nvCxnSpPr>
        <xdr:cNvPr id="373" name="直線コネクタ 372"/>
        <xdr:cNvCxnSpPr/>
      </xdr:nvCxnSpPr>
      <xdr:spPr>
        <a:xfrm flipV="1">
          <a:off x="15290800" y="631740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74" name="フローチャート: 判断 373"/>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75" name="テキスト ボックス 374"/>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54187</xdr:rowOff>
    </xdr:from>
    <xdr:to>
      <xdr:col>72</xdr:col>
      <xdr:colOff>203200</xdr:colOff>
      <xdr:row>38</xdr:row>
      <xdr:rowOff>3387</xdr:rowOff>
    </xdr:to>
    <xdr:cxnSp macro="">
      <xdr:nvCxnSpPr>
        <xdr:cNvPr id="376" name="直線コネクタ 375"/>
        <xdr:cNvCxnSpPr/>
      </xdr:nvCxnSpPr>
      <xdr:spPr>
        <a:xfrm flipV="1">
          <a:off x="14401800" y="639783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77" name="フローチャート: 判断 376"/>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78" name="テキスト ボックス 377"/>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3387</xdr:rowOff>
    </xdr:from>
    <xdr:to>
      <xdr:col>68</xdr:col>
      <xdr:colOff>152400</xdr:colOff>
      <xdr:row>38</xdr:row>
      <xdr:rowOff>148167</xdr:rowOff>
    </xdr:to>
    <xdr:cxnSp macro="">
      <xdr:nvCxnSpPr>
        <xdr:cNvPr id="379" name="直線コネクタ 378"/>
        <xdr:cNvCxnSpPr/>
      </xdr:nvCxnSpPr>
      <xdr:spPr>
        <a:xfrm flipV="1">
          <a:off x="13512800" y="651848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80" name="フローチャート: 判断 379"/>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381" name="テキスト ボックス 380"/>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82" name="フローチャート: 判断 381"/>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83" name="テキスト ボックス 382"/>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5927</xdr:rowOff>
    </xdr:from>
    <xdr:to>
      <xdr:col>81</xdr:col>
      <xdr:colOff>95250</xdr:colOff>
      <xdr:row>36</xdr:row>
      <xdr:rowOff>107527</xdr:rowOff>
    </xdr:to>
    <xdr:sp macro="" textlink="">
      <xdr:nvSpPr>
        <xdr:cNvPr id="389" name="楕円 388"/>
        <xdr:cNvSpPr/>
      </xdr:nvSpPr>
      <xdr:spPr>
        <a:xfrm>
          <a:off x="16967200" y="617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98654</xdr:rowOff>
    </xdr:from>
    <xdr:ext cx="762000" cy="259045"/>
    <xdr:sp macro="" textlink="">
      <xdr:nvSpPr>
        <xdr:cNvPr id="390" name="公債費負担の状況該当値テキスト"/>
        <xdr:cNvSpPr txBox="1"/>
      </xdr:nvSpPr>
      <xdr:spPr>
        <a:xfrm>
          <a:off x="17106900" y="6099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94403</xdr:rowOff>
    </xdr:from>
    <xdr:to>
      <xdr:col>77</xdr:col>
      <xdr:colOff>95250</xdr:colOff>
      <xdr:row>37</xdr:row>
      <xdr:rowOff>24553</xdr:rowOff>
    </xdr:to>
    <xdr:sp macro="" textlink="">
      <xdr:nvSpPr>
        <xdr:cNvPr id="391" name="楕円 390"/>
        <xdr:cNvSpPr/>
      </xdr:nvSpPr>
      <xdr:spPr>
        <a:xfrm>
          <a:off x="161290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34730</xdr:rowOff>
    </xdr:from>
    <xdr:ext cx="736600" cy="259045"/>
    <xdr:sp macro="" textlink="">
      <xdr:nvSpPr>
        <xdr:cNvPr id="392" name="テキスト ボックス 391"/>
        <xdr:cNvSpPr txBox="1"/>
      </xdr:nvSpPr>
      <xdr:spPr>
        <a:xfrm>
          <a:off x="15798800" y="603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3387</xdr:rowOff>
    </xdr:from>
    <xdr:to>
      <xdr:col>73</xdr:col>
      <xdr:colOff>44450</xdr:colOff>
      <xdr:row>37</xdr:row>
      <xdr:rowOff>104987</xdr:rowOff>
    </xdr:to>
    <xdr:sp macro="" textlink="">
      <xdr:nvSpPr>
        <xdr:cNvPr id="393" name="楕円 392"/>
        <xdr:cNvSpPr/>
      </xdr:nvSpPr>
      <xdr:spPr>
        <a:xfrm>
          <a:off x="15240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115164</xdr:rowOff>
    </xdr:from>
    <xdr:ext cx="762000" cy="259045"/>
    <xdr:sp macro="" textlink="">
      <xdr:nvSpPr>
        <xdr:cNvPr id="394" name="テキスト ボックス 393"/>
        <xdr:cNvSpPr txBox="1"/>
      </xdr:nvSpPr>
      <xdr:spPr>
        <a:xfrm>
          <a:off x="14909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124037</xdr:rowOff>
    </xdr:from>
    <xdr:to>
      <xdr:col>68</xdr:col>
      <xdr:colOff>203200</xdr:colOff>
      <xdr:row>38</xdr:row>
      <xdr:rowOff>54187</xdr:rowOff>
    </xdr:to>
    <xdr:sp macro="" textlink="">
      <xdr:nvSpPr>
        <xdr:cNvPr id="395" name="楕円 394"/>
        <xdr:cNvSpPr/>
      </xdr:nvSpPr>
      <xdr:spPr>
        <a:xfrm>
          <a:off x="14351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64364</xdr:rowOff>
    </xdr:from>
    <xdr:ext cx="762000" cy="259045"/>
    <xdr:sp macro="" textlink="">
      <xdr:nvSpPr>
        <xdr:cNvPr id="396" name="テキスト ボックス 395"/>
        <xdr:cNvSpPr txBox="1"/>
      </xdr:nvSpPr>
      <xdr:spPr>
        <a:xfrm>
          <a:off x="14020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397" name="楕円 396"/>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398" name="テキスト ボックス 397"/>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充当可能財源等が将来負担額を上回っており、将来負担比率は発生していない。要因としては、過去からの起債抑制策並びに効率的な繰上償還の実施、財政調整基金及び減債基金の積立による充当可能基金の増額が挙げられる。現在、公営住宅建設事業を実施しており、他の投資事業の優先度を点検・精査し、負担率上昇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109432</xdr:rowOff>
    </xdr:to>
    <xdr:cxnSp macro="">
      <xdr:nvCxnSpPr>
        <xdr:cNvPr id="427" name="直線コネクタ 426"/>
        <xdr:cNvCxnSpPr/>
      </xdr:nvCxnSpPr>
      <xdr:spPr>
        <a:xfrm flipV="1">
          <a:off x="17018000" y="2370667"/>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81509</xdr:rowOff>
    </xdr:from>
    <xdr:ext cx="762000" cy="259045"/>
    <xdr:sp macro="" textlink="">
      <xdr:nvSpPr>
        <xdr:cNvPr id="428" name="将来負担の状況最小値テキスト"/>
        <xdr:cNvSpPr txBox="1"/>
      </xdr:nvSpPr>
      <xdr:spPr>
        <a:xfrm>
          <a:off x="17106900" y="368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109432</xdr:rowOff>
    </xdr:from>
    <xdr:to>
      <xdr:col>81</xdr:col>
      <xdr:colOff>133350</xdr:colOff>
      <xdr:row>21</xdr:row>
      <xdr:rowOff>109432</xdr:rowOff>
    </xdr:to>
    <xdr:cxnSp macro="">
      <xdr:nvCxnSpPr>
        <xdr:cNvPr id="429" name="直線コネクタ 428"/>
        <xdr:cNvCxnSpPr/>
      </xdr:nvCxnSpPr>
      <xdr:spPr>
        <a:xfrm>
          <a:off x="16929100" y="3709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2"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3" name="フローチャート: 判断 43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4" name="フローチャート: 判断 43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5" name="テキスト ボックス 43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6" name="フローチャート: 判断 435"/>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7" name="テキスト ボックス 436"/>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8" name="フローチャート: 判断 437"/>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39" name="テキスト ボックス 438"/>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0" name="フローチャート: 判断 439"/>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1" name="テキスト ボックス 440"/>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3,235
3,230
31.98
3,017,873
2,951,411
39,195
1,412,096
2,311,788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類似団体平均と比較すると、人件費に係る経常収支比率は高くなっており、昨年より比率は増加している。今後は、これらも含めた人件費関係経費全体について、行政サービスを維持しつつ、適正数値の管理に努め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136144</xdr:rowOff>
    </xdr:from>
    <xdr:to>
      <xdr:col>24</xdr:col>
      <xdr:colOff>25400</xdr:colOff>
      <xdr:row>41</xdr:row>
      <xdr:rowOff>1270</xdr:rowOff>
    </xdr:to>
    <xdr:cxnSp macro="">
      <xdr:nvCxnSpPr>
        <xdr:cNvPr id="59" name="直線コネクタ 58"/>
        <xdr:cNvCxnSpPr/>
      </xdr:nvCxnSpPr>
      <xdr:spPr>
        <a:xfrm flipV="1">
          <a:off x="4826000" y="562254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51071</xdr:rowOff>
    </xdr:from>
    <xdr:ext cx="762000" cy="259045"/>
    <xdr:sp macro="" textlink="">
      <xdr:nvSpPr>
        <xdr:cNvPr id="62" name="人件費最大値テキスト"/>
        <xdr:cNvSpPr txBox="1"/>
      </xdr:nvSpPr>
      <xdr:spPr>
        <a:xfrm>
          <a:off x="4914900" y="536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136144</xdr:rowOff>
    </xdr:from>
    <xdr:to>
      <xdr:col>24</xdr:col>
      <xdr:colOff>114300</xdr:colOff>
      <xdr:row>32</xdr:row>
      <xdr:rowOff>136144</xdr:rowOff>
    </xdr:to>
    <xdr:cxnSp macro="">
      <xdr:nvCxnSpPr>
        <xdr:cNvPr id="63" name="直線コネクタ 62"/>
        <xdr:cNvCxnSpPr/>
      </xdr:nvCxnSpPr>
      <xdr:spPr>
        <a:xfrm>
          <a:off x="4737100" y="5622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35</xdr:row>
      <xdr:rowOff>19558</xdr:rowOff>
    </xdr:to>
    <xdr:cxnSp macro="">
      <xdr:nvCxnSpPr>
        <xdr:cNvPr id="64" name="直線コネクタ 63"/>
        <xdr:cNvCxnSpPr/>
      </xdr:nvCxnSpPr>
      <xdr:spPr>
        <a:xfrm>
          <a:off x="3987800" y="60020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133875</xdr:rowOff>
    </xdr:from>
    <xdr:ext cx="762000" cy="259045"/>
    <xdr:sp macro="" textlink="">
      <xdr:nvSpPr>
        <xdr:cNvPr id="65" name="人件費平均値テキスト"/>
        <xdr:cNvSpPr txBox="1"/>
      </xdr:nvSpPr>
      <xdr:spPr>
        <a:xfrm>
          <a:off x="4914900" y="5791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35</xdr:row>
      <xdr:rowOff>1270</xdr:rowOff>
    </xdr:to>
    <xdr:cxnSp macro="">
      <xdr:nvCxnSpPr>
        <xdr:cNvPr id="67" name="直線コネクタ 66"/>
        <xdr:cNvCxnSpPr/>
      </xdr:nvCxnSpPr>
      <xdr:spPr>
        <a:xfrm>
          <a:off x="3098800" y="5956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103632</xdr:rowOff>
    </xdr:from>
    <xdr:to>
      <xdr:col>20</xdr:col>
      <xdr:colOff>38100</xdr:colOff>
      <xdr:row>35</xdr:row>
      <xdr:rowOff>33782</xdr:rowOff>
    </xdr:to>
    <xdr:sp macro="" textlink="">
      <xdr:nvSpPr>
        <xdr:cNvPr id="68" name="フローチャート: 判断 67"/>
        <xdr:cNvSpPr/>
      </xdr:nvSpPr>
      <xdr:spPr>
        <a:xfrm>
          <a:off x="3937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43959</xdr:rowOff>
    </xdr:from>
    <xdr:ext cx="736600" cy="259045"/>
    <xdr:sp macro="" textlink="">
      <xdr:nvSpPr>
        <xdr:cNvPr id="69" name="テキスト ボックス 68"/>
        <xdr:cNvSpPr txBox="1"/>
      </xdr:nvSpPr>
      <xdr:spPr>
        <a:xfrm>
          <a:off x="3606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34</xdr:row>
      <xdr:rowOff>149860</xdr:rowOff>
    </xdr:to>
    <xdr:cxnSp macro="">
      <xdr:nvCxnSpPr>
        <xdr:cNvPr id="70" name="直線コネクタ 69"/>
        <xdr:cNvCxnSpPr/>
      </xdr:nvCxnSpPr>
      <xdr:spPr>
        <a:xfrm flipV="1">
          <a:off x="2209800" y="5956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48768</xdr:rowOff>
    </xdr:from>
    <xdr:to>
      <xdr:col>15</xdr:col>
      <xdr:colOff>149225</xdr:colOff>
      <xdr:row>34</xdr:row>
      <xdr:rowOff>150368</xdr:rowOff>
    </xdr:to>
    <xdr:sp macro="" textlink="">
      <xdr:nvSpPr>
        <xdr:cNvPr id="71" name="フローチャート: 判断 70"/>
        <xdr:cNvSpPr/>
      </xdr:nvSpPr>
      <xdr:spPr>
        <a:xfrm>
          <a:off x="3048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160545</xdr:rowOff>
    </xdr:from>
    <xdr:ext cx="762000" cy="259045"/>
    <xdr:sp macro="" textlink="">
      <xdr:nvSpPr>
        <xdr:cNvPr id="72" name="テキスト ボックス 71"/>
        <xdr:cNvSpPr txBox="1"/>
      </xdr:nvSpPr>
      <xdr:spPr>
        <a:xfrm>
          <a:off x="2717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108712</xdr:rowOff>
    </xdr:from>
    <xdr:to>
      <xdr:col>11</xdr:col>
      <xdr:colOff>9525</xdr:colOff>
      <xdr:row>34</xdr:row>
      <xdr:rowOff>149860</xdr:rowOff>
    </xdr:to>
    <xdr:cxnSp macro="">
      <xdr:nvCxnSpPr>
        <xdr:cNvPr id="73" name="直線コネクタ 72"/>
        <xdr:cNvCxnSpPr/>
      </xdr:nvCxnSpPr>
      <xdr:spPr>
        <a:xfrm>
          <a:off x="1320800" y="59380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103632</xdr:rowOff>
    </xdr:from>
    <xdr:to>
      <xdr:col>11</xdr:col>
      <xdr:colOff>60325</xdr:colOff>
      <xdr:row>35</xdr:row>
      <xdr:rowOff>33782</xdr:rowOff>
    </xdr:to>
    <xdr:sp macro="" textlink="">
      <xdr:nvSpPr>
        <xdr:cNvPr id="74" name="フローチャート: 判断 73"/>
        <xdr:cNvSpPr/>
      </xdr:nvSpPr>
      <xdr:spPr>
        <a:xfrm>
          <a:off x="2159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18559</xdr:rowOff>
    </xdr:from>
    <xdr:ext cx="762000" cy="259045"/>
    <xdr:sp macro="" textlink="">
      <xdr:nvSpPr>
        <xdr:cNvPr id="75" name="テキスト ボックス 74"/>
        <xdr:cNvSpPr txBox="1"/>
      </xdr:nvSpPr>
      <xdr:spPr>
        <a:xfrm>
          <a:off x="1828800" y="601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xdr:cNvSpPr txBox="1"/>
      </xdr:nvSpPr>
      <xdr:spPr>
        <a:xfrm>
          <a:off x="939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140208</xdr:rowOff>
    </xdr:from>
    <xdr:to>
      <xdr:col>24</xdr:col>
      <xdr:colOff>76200</xdr:colOff>
      <xdr:row>35</xdr:row>
      <xdr:rowOff>70358</xdr:rowOff>
    </xdr:to>
    <xdr:sp macro="" textlink="">
      <xdr:nvSpPr>
        <xdr:cNvPr id="83" name="楕円 82"/>
        <xdr:cNvSpPr/>
      </xdr:nvSpPr>
      <xdr:spPr>
        <a:xfrm>
          <a:off x="4775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112285</xdr:rowOff>
    </xdr:from>
    <xdr:ext cx="762000" cy="259045"/>
    <xdr:sp macro="" textlink="">
      <xdr:nvSpPr>
        <xdr:cNvPr id="84" name="人件費該当値テキスト"/>
        <xdr:cNvSpPr txBox="1"/>
      </xdr:nvSpPr>
      <xdr:spPr>
        <a:xfrm>
          <a:off x="49149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121920</xdr:rowOff>
    </xdr:from>
    <xdr:to>
      <xdr:col>20</xdr:col>
      <xdr:colOff>38100</xdr:colOff>
      <xdr:row>35</xdr:row>
      <xdr:rowOff>52070</xdr:rowOff>
    </xdr:to>
    <xdr:sp macro="" textlink="">
      <xdr:nvSpPr>
        <xdr:cNvPr id="85" name="楕円 84"/>
        <xdr:cNvSpPr/>
      </xdr:nvSpPr>
      <xdr:spPr>
        <a:xfrm>
          <a:off x="3937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36847</xdr:rowOff>
    </xdr:from>
    <xdr:ext cx="736600" cy="259045"/>
    <xdr:sp macro="" textlink="">
      <xdr:nvSpPr>
        <xdr:cNvPr id="86" name="テキスト ボックス 85"/>
        <xdr:cNvSpPr txBox="1"/>
      </xdr:nvSpPr>
      <xdr:spPr>
        <a:xfrm>
          <a:off x="3606800" y="603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87" name="楕円 86"/>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162577</xdr:rowOff>
    </xdr:from>
    <xdr:ext cx="762000" cy="259045"/>
    <xdr:sp macro="" textlink="">
      <xdr:nvSpPr>
        <xdr:cNvPr id="88" name="テキスト ボックス 87"/>
        <xdr:cNvSpPr txBox="1"/>
      </xdr:nvSpPr>
      <xdr:spPr>
        <a:xfrm>
          <a:off x="2717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99060</xdr:rowOff>
    </xdr:from>
    <xdr:to>
      <xdr:col>11</xdr:col>
      <xdr:colOff>60325</xdr:colOff>
      <xdr:row>35</xdr:row>
      <xdr:rowOff>29210</xdr:rowOff>
    </xdr:to>
    <xdr:sp macro="" textlink="">
      <xdr:nvSpPr>
        <xdr:cNvPr id="89" name="楕円 88"/>
        <xdr:cNvSpPr/>
      </xdr:nvSpPr>
      <xdr:spPr>
        <a:xfrm>
          <a:off x="2159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39387</xdr:rowOff>
    </xdr:from>
    <xdr:ext cx="762000" cy="259045"/>
    <xdr:sp macro="" textlink="">
      <xdr:nvSpPr>
        <xdr:cNvPr id="90" name="テキスト ボックス 89"/>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57912</xdr:rowOff>
    </xdr:from>
    <xdr:to>
      <xdr:col>6</xdr:col>
      <xdr:colOff>171450</xdr:colOff>
      <xdr:row>34</xdr:row>
      <xdr:rowOff>159512</xdr:rowOff>
    </xdr:to>
    <xdr:sp macro="" textlink="">
      <xdr:nvSpPr>
        <xdr:cNvPr id="91" name="楕円 90"/>
        <xdr:cNvSpPr/>
      </xdr:nvSpPr>
      <xdr:spPr>
        <a:xfrm>
          <a:off x="1270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144289</xdr:rowOff>
    </xdr:from>
    <xdr:ext cx="762000" cy="259045"/>
    <xdr:sp macro="" textlink="">
      <xdr:nvSpPr>
        <xdr:cNvPr id="92" name="テキスト ボックス 91"/>
        <xdr:cNvSpPr txBox="1"/>
      </xdr:nvSpPr>
      <xdr:spPr>
        <a:xfrm>
          <a:off x="939800" y="597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電算システム保守や事務事業の外部委託費が主なものである。事務効率化の観点から電算化・外部委託の必要性はあるが、物件費の増大につながらないよう業務効率・費用対効果を常に検証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161290</xdr:rowOff>
    </xdr:to>
    <xdr:cxnSp macro="">
      <xdr:nvCxnSpPr>
        <xdr:cNvPr id="117" name="直線コネクタ 116"/>
        <xdr:cNvCxnSpPr/>
      </xdr:nvCxnSpPr>
      <xdr:spPr>
        <a:xfrm flipV="1">
          <a:off x="16510000" y="25501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8"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19" name="直線コネクタ 118"/>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51562</xdr:rowOff>
    </xdr:to>
    <xdr:cxnSp macro="">
      <xdr:nvCxnSpPr>
        <xdr:cNvPr id="122" name="直線コネクタ 121"/>
        <xdr:cNvCxnSpPr/>
      </xdr:nvCxnSpPr>
      <xdr:spPr>
        <a:xfrm>
          <a:off x="15671800" y="29387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3" name="物件費平均値テキスト"/>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163576</xdr:rowOff>
    </xdr:from>
    <xdr:to>
      <xdr:col>78</xdr:col>
      <xdr:colOff>69850</xdr:colOff>
      <xdr:row>17</xdr:row>
      <xdr:rowOff>24130</xdr:rowOff>
    </xdr:to>
    <xdr:cxnSp macro="">
      <xdr:nvCxnSpPr>
        <xdr:cNvPr id="125" name="直線コネクタ 124"/>
        <xdr:cNvCxnSpPr/>
      </xdr:nvCxnSpPr>
      <xdr:spPr>
        <a:xfrm>
          <a:off x="14782800" y="29067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14478</xdr:rowOff>
    </xdr:from>
    <xdr:to>
      <xdr:col>78</xdr:col>
      <xdr:colOff>120650</xdr:colOff>
      <xdr:row>17</xdr:row>
      <xdr:rowOff>116078</xdr:rowOff>
    </xdr:to>
    <xdr:sp macro="" textlink="">
      <xdr:nvSpPr>
        <xdr:cNvPr id="126" name="フローチャート: 判断 125"/>
        <xdr:cNvSpPr/>
      </xdr:nvSpPr>
      <xdr:spPr>
        <a:xfrm>
          <a:off x="15621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100855</xdr:rowOff>
    </xdr:from>
    <xdr:ext cx="736600" cy="259045"/>
    <xdr:sp macro="" textlink="">
      <xdr:nvSpPr>
        <xdr:cNvPr id="127" name="テキスト ボックス 126"/>
        <xdr:cNvSpPr txBox="1"/>
      </xdr:nvSpPr>
      <xdr:spPr>
        <a:xfrm>
          <a:off x="15290800" y="301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163576</xdr:rowOff>
    </xdr:from>
    <xdr:to>
      <xdr:col>73</xdr:col>
      <xdr:colOff>180975</xdr:colOff>
      <xdr:row>17</xdr:row>
      <xdr:rowOff>28702</xdr:rowOff>
    </xdr:to>
    <xdr:cxnSp macro="">
      <xdr:nvCxnSpPr>
        <xdr:cNvPr id="128" name="直線コネクタ 127"/>
        <xdr:cNvCxnSpPr/>
      </xdr:nvCxnSpPr>
      <xdr:spPr>
        <a:xfrm flipV="1">
          <a:off x="13893800" y="2906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0" name="テキスト ボックス 129"/>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163576</xdr:rowOff>
    </xdr:from>
    <xdr:to>
      <xdr:col>69</xdr:col>
      <xdr:colOff>92075</xdr:colOff>
      <xdr:row>17</xdr:row>
      <xdr:rowOff>28702</xdr:rowOff>
    </xdr:to>
    <xdr:cxnSp macro="">
      <xdr:nvCxnSpPr>
        <xdr:cNvPr id="131" name="直線コネクタ 130"/>
        <xdr:cNvCxnSpPr/>
      </xdr:nvCxnSpPr>
      <xdr:spPr>
        <a:xfrm>
          <a:off x="13004800" y="2906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2" name="フローチャート: 判断 131"/>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33" name="テキスト ボックス 132"/>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4" name="フローチャート: 判断 133"/>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35" name="テキスト ボックス 134"/>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41" name="楕円 140"/>
        <xdr:cNvSpPr/>
      </xdr:nvSpPr>
      <xdr:spPr>
        <a:xfrm>
          <a:off x="164592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17289</xdr:rowOff>
    </xdr:from>
    <xdr:ext cx="762000" cy="259045"/>
    <xdr:sp macro="" textlink="">
      <xdr:nvSpPr>
        <xdr:cNvPr id="142" name="物件費該当値テキスト"/>
        <xdr:cNvSpPr txBox="1"/>
      </xdr:nvSpPr>
      <xdr:spPr>
        <a:xfrm>
          <a:off x="16598900" y="2760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3" name="楕円 142"/>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44" name="テキスト ボックス 143"/>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112776</xdr:rowOff>
    </xdr:from>
    <xdr:to>
      <xdr:col>74</xdr:col>
      <xdr:colOff>31750</xdr:colOff>
      <xdr:row>17</xdr:row>
      <xdr:rowOff>42926</xdr:rowOff>
    </xdr:to>
    <xdr:sp macro="" textlink="">
      <xdr:nvSpPr>
        <xdr:cNvPr id="145" name="楕円 144"/>
        <xdr:cNvSpPr/>
      </xdr:nvSpPr>
      <xdr:spPr>
        <a:xfrm>
          <a:off x="14732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53103</xdr:rowOff>
    </xdr:from>
    <xdr:ext cx="762000" cy="259045"/>
    <xdr:sp macro="" textlink="">
      <xdr:nvSpPr>
        <xdr:cNvPr id="146" name="テキスト ボックス 145"/>
        <xdr:cNvSpPr txBox="1"/>
      </xdr:nvSpPr>
      <xdr:spPr>
        <a:xfrm>
          <a:off x="144018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149352</xdr:rowOff>
    </xdr:from>
    <xdr:to>
      <xdr:col>69</xdr:col>
      <xdr:colOff>142875</xdr:colOff>
      <xdr:row>17</xdr:row>
      <xdr:rowOff>79502</xdr:rowOff>
    </xdr:to>
    <xdr:sp macro="" textlink="">
      <xdr:nvSpPr>
        <xdr:cNvPr id="147" name="楕円 146"/>
        <xdr:cNvSpPr/>
      </xdr:nvSpPr>
      <xdr:spPr>
        <a:xfrm>
          <a:off x="13843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64279</xdr:rowOff>
    </xdr:from>
    <xdr:ext cx="762000" cy="259045"/>
    <xdr:sp macro="" textlink="">
      <xdr:nvSpPr>
        <xdr:cNvPr id="148" name="テキスト ボックス 147"/>
        <xdr:cNvSpPr txBox="1"/>
      </xdr:nvSpPr>
      <xdr:spPr>
        <a:xfrm>
          <a:off x="13512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112776</xdr:rowOff>
    </xdr:from>
    <xdr:to>
      <xdr:col>65</xdr:col>
      <xdr:colOff>53975</xdr:colOff>
      <xdr:row>17</xdr:row>
      <xdr:rowOff>42926</xdr:rowOff>
    </xdr:to>
    <xdr:sp macro="" textlink="">
      <xdr:nvSpPr>
        <xdr:cNvPr id="149" name="楕円 148"/>
        <xdr:cNvSpPr/>
      </xdr:nvSpPr>
      <xdr:spPr>
        <a:xfrm>
          <a:off x="12954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27703</xdr:rowOff>
    </xdr:from>
    <xdr:ext cx="762000" cy="259045"/>
    <xdr:sp macro="" textlink="">
      <xdr:nvSpPr>
        <xdr:cNvPr id="150" name="テキスト ボックス 149"/>
        <xdr:cNvSpPr txBox="1"/>
      </xdr:nvSpPr>
      <xdr:spPr>
        <a:xfrm>
          <a:off x="12623800" y="294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年々増加傾向にあるが、当該費目には医療費が含まれており、住民の健康増進により経費の抑制を図っていく。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86178</xdr:rowOff>
    </xdr:to>
    <xdr:cxnSp macro="">
      <xdr:nvCxnSpPr>
        <xdr:cNvPr id="179" name="直線コネクタ 178"/>
        <xdr:cNvCxnSpPr/>
      </xdr:nvCxnSpPr>
      <xdr:spPr>
        <a:xfrm flipV="1">
          <a:off x="4826000" y="90750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0"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1" name="直線コネクタ 180"/>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159657</xdr:rowOff>
    </xdr:from>
    <xdr:to>
      <xdr:col>24</xdr:col>
      <xdr:colOff>25400</xdr:colOff>
      <xdr:row>61</xdr:row>
      <xdr:rowOff>86178</xdr:rowOff>
    </xdr:to>
    <xdr:cxnSp macro="">
      <xdr:nvCxnSpPr>
        <xdr:cNvPr id="184" name="直線コネクタ 183"/>
        <xdr:cNvCxnSpPr/>
      </xdr:nvCxnSpPr>
      <xdr:spPr>
        <a:xfrm>
          <a:off x="3987800" y="104466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51905</xdr:rowOff>
    </xdr:from>
    <xdr:ext cx="762000" cy="259045"/>
    <xdr:sp macro="" textlink="">
      <xdr:nvSpPr>
        <xdr:cNvPr id="185" name="扶助費平均値テキスト"/>
        <xdr:cNvSpPr txBox="1"/>
      </xdr:nvSpPr>
      <xdr:spPr>
        <a:xfrm>
          <a:off x="4914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45357</xdr:rowOff>
    </xdr:from>
    <xdr:to>
      <xdr:col>19</xdr:col>
      <xdr:colOff>187325</xdr:colOff>
      <xdr:row>60</xdr:row>
      <xdr:rowOff>159657</xdr:rowOff>
    </xdr:to>
    <xdr:cxnSp macro="">
      <xdr:nvCxnSpPr>
        <xdr:cNvPr id="187" name="直線コネクタ 186"/>
        <xdr:cNvCxnSpPr/>
      </xdr:nvCxnSpPr>
      <xdr:spPr>
        <a:xfrm>
          <a:off x="3098800" y="103323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9" name="テキスト ボックス 188"/>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167822</xdr:rowOff>
    </xdr:from>
    <xdr:to>
      <xdr:col>15</xdr:col>
      <xdr:colOff>98425</xdr:colOff>
      <xdr:row>60</xdr:row>
      <xdr:rowOff>45357</xdr:rowOff>
    </xdr:to>
    <xdr:cxnSp macro="">
      <xdr:nvCxnSpPr>
        <xdr:cNvPr id="190" name="直線コネクタ 189"/>
        <xdr:cNvCxnSpPr/>
      </xdr:nvCxnSpPr>
      <xdr:spPr>
        <a:xfrm>
          <a:off x="2209800" y="10283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1" name="フローチャート: 判断 190"/>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2" name="テキスト ボックス 191"/>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86178</xdr:rowOff>
    </xdr:from>
    <xdr:to>
      <xdr:col>11</xdr:col>
      <xdr:colOff>9525</xdr:colOff>
      <xdr:row>59</xdr:row>
      <xdr:rowOff>167822</xdr:rowOff>
    </xdr:to>
    <xdr:cxnSp macro="">
      <xdr:nvCxnSpPr>
        <xdr:cNvPr id="193" name="直線コネクタ 192"/>
        <xdr:cNvCxnSpPr/>
      </xdr:nvCxnSpPr>
      <xdr:spPr>
        <a:xfrm>
          <a:off x="1320800" y="102017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194" name="フローチャート: 判断 193"/>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195" name="テキスト ボックス 194"/>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196" name="フローチャート: 判断 195"/>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197" name="テキスト ボックス 196"/>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35378</xdr:rowOff>
    </xdr:from>
    <xdr:to>
      <xdr:col>24</xdr:col>
      <xdr:colOff>76200</xdr:colOff>
      <xdr:row>61</xdr:row>
      <xdr:rowOff>136978</xdr:rowOff>
    </xdr:to>
    <xdr:sp macro="" textlink="">
      <xdr:nvSpPr>
        <xdr:cNvPr id="203" name="楕円 202"/>
        <xdr:cNvSpPr/>
      </xdr:nvSpPr>
      <xdr:spPr>
        <a:xfrm>
          <a:off x="47752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115405</xdr:rowOff>
    </xdr:from>
    <xdr:ext cx="762000" cy="259045"/>
    <xdr:sp macro="" textlink="">
      <xdr:nvSpPr>
        <xdr:cNvPr id="204" name="扶助費該当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108857</xdr:rowOff>
    </xdr:from>
    <xdr:to>
      <xdr:col>20</xdr:col>
      <xdr:colOff>38100</xdr:colOff>
      <xdr:row>61</xdr:row>
      <xdr:rowOff>39007</xdr:rowOff>
    </xdr:to>
    <xdr:sp macro="" textlink="">
      <xdr:nvSpPr>
        <xdr:cNvPr id="205" name="楕円 204"/>
        <xdr:cNvSpPr/>
      </xdr:nvSpPr>
      <xdr:spPr>
        <a:xfrm>
          <a:off x="3937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23784</xdr:rowOff>
    </xdr:from>
    <xdr:ext cx="736600" cy="259045"/>
    <xdr:sp macro="" textlink="">
      <xdr:nvSpPr>
        <xdr:cNvPr id="206" name="テキスト ボックス 205"/>
        <xdr:cNvSpPr txBox="1"/>
      </xdr:nvSpPr>
      <xdr:spPr>
        <a:xfrm>
          <a:off x="3606800" y="1048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166007</xdr:rowOff>
    </xdr:from>
    <xdr:to>
      <xdr:col>15</xdr:col>
      <xdr:colOff>149225</xdr:colOff>
      <xdr:row>60</xdr:row>
      <xdr:rowOff>96157</xdr:rowOff>
    </xdr:to>
    <xdr:sp macro="" textlink="">
      <xdr:nvSpPr>
        <xdr:cNvPr id="207" name="楕円 206"/>
        <xdr:cNvSpPr/>
      </xdr:nvSpPr>
      <xdr:spPr>
        <a:xfrm>
          <a:off x="3048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80934</xdr:rowOff>
    </xdr:from>
    <xdr:ext cx="762000" cy="259045"/>
    <xdr:sp macro="" textlink="">
      <xdr:nvSpPr>
        <xdr:cNvPr id="208" name="テキスト ボックス 207"/>
        <xdr:cNvSpPr txBox="1"/>
      </xdr:nvSpPr>
      <xdr:spPr>
        <a:xfrm>
          <a:off x="2717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117022</xdr:rowOff>
    </xdr:from>
    <xdr:to>
      <xdr:col>11</xdr:col>
      <xdr:colOff>60325</xdr:colOff>
      <xdr:row>60</xdr:row>
      <xdr:rowOff>47172</xdr:rowOff>
    </xdr:to>
    <xdr:sp macro="" textlink="">
      <xdr:nvSpPr>
        <xdr:cNvPr id="209" name="楕円 208"/>
        <xdr:cNvSpPr/>
      </xdr:nvSpPr>
      <xdr:spPr>
        <a:xfrm>
          <a:off x="2159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31949</xdr:rowOff>
    </xdr:from>
    <xdr:ext cx="762000" cy="259045"/>
    <xdr:sp macro="" textlink="">
      <xdr:nvSpPr>
        <xdr:cNvPr id="210" name="テキスト ボックス 209"/>
        <xdr:cNvSpPr txBox="1"/>
      </xdr:nvSpPr>
      <xdr:spPr>
        <a:xfrm>
          <a:off x="1828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11" name="楕円 210"/>
        <xdr:cNvSpPr/>
      </xdr:nvSpPr>
      <xdr:spPr>
        <a:xfrm>
          <a:off x="1270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12" name="テキスト ボックス 211"/>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１０％を越える数値となっている。医療費増に伴う特別会計（後期高齢者医療特別会計）への繰出金増が、その要因である。医療費抑制につながる健康増進事業の展開が必要である。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142240</xdr:rowOff>
    </xdr:to>
    <xdr:cxnSp macro="">
      <xdr:nvCxnSpPr>
        <xdr:cNvPr id="239" name="直線コネクタ 238"/>
        <xdr:cNvCxnSpPr/>
      </xdr:nvCxnSpPr>
      <xdr:spPr>
        <a:xfrm flipV="1">
          <a:off x="16510000" y="90881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0" name="その他最小値テキスト"/>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1" name="直線コネクタ 240"/>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2"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3" name="直線コネクタ 242"/>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58</xdr:row>
      <xdr:rowOff>5080</xdr:rowOff>
    </xdr:to>
    <xdr:cxnSp macro="">
      <xdr:nvCxnSpPr>
        <xdr:cNvPr id="244" name="直線コネクタ 243"/>
        <xdr:cNvCxnSpPr/>
      </xdr:nvCxnSpPr>
      <xdr:spPr>
        <a:xfrm>
          <a:off x="15671800" y="98806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5" name="その他平均値テキスト"/>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6" name="フローチャート: 判断 245"/>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153670</xdr:rowOff>
    </xdr:to>
    <xdr:cxnSp macro="">
      <xdr:nvCxnSpPr>
        <xdr:cNvPr id="247" name="直線コネクタ 246"/>
        <xdr:cNvCxnSpPr/>
      </xdr:nvCxnSpPr>
      <xdr:spPr>
        <a:xfrm flipV="1">
          <a:off x="14782800" y="9880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80010</xdr:rowOff>
    </xdr:from>
    <xdr:to>
      <xdr:col>78</xdr:col>
      <xdr:colOff>120650</xdr:colOff>
      <xdr:row>58</xdr:row>
      <xdr:rowOff>10160</xdr:rowOff>
    </xdr:to>
    <xdr:sp macro="" textlink="">
      <xdr:nvSpPr>
        <xdr:cNvPr id="248" name="フローチャート: 判断 247"/>
        <xdr:cNvSpPr/>
      </xdr:nvSpPr>
      <xdr:spPr>
        <a:xfrm>
          <a:off x="15621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166387</xdr:rowOff>
    </xdr:from>
    <xdr:ext cx="736600" cy="259045"/>
    <xdr:sp macro="" textlink="">
      <xdr:nvSpPr>
        <xdr:cNvPr id="249" name="テキスト ボックス 248"/>
        <xdr:cNvSpPr txBox="1"/>
      </xdr:nvSpPr>
      <xdr:spPr>
        <a:xfrm>
          <a:off x="15290800" y="993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153670</xdr:rowOff>
    </xdr:from>
    <xdr:to>
      <xdr:col>73</xdr:col>
      <xdr:colOff>180975</xdr:colOff>
      <xdr:row>57</xdr:row>
      <xdr:rowOff>168910</xdr:rowOff>
    </xdr:to>
    <xdr:cxnSp macro="">
      <xdr:nvCxnSpPr>
        <xdr:cNvPr id="250" name="直線コネクタ 249"/>
        <xdr:cNvCxnSpPr/>
      </xdr:nvCxnSpPr>
      <xdr:spPr>
        <a:xfrm flipV="1">
          <a:off x="13893800" y="9926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51" name="フローチャート: 判断 250"/>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52" name="テキスト ボックス 251"/>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130810</xdr:rowOff>
    </xdr:from>
    <xdr:to>
      <xdr:col>69</xdr:col>
      <xdr:colOff>92075</xdr:colOff>
      <xdr:row>57</xdr:row>
      <xdr:rowOff>168910</xdr:rowOff>
    </xdr:to>
    <xdr:cxnSp macro="">
      <xdr:nvCxnSpPr>
        <xdr:cNvPr id="253" name="直線コネクタ 252"/>
        <xdr:cNvCxnSpPr/>
      </xdr:nvCxnSpPr>
      <xdr:spPr>
        <a:xfrm>
          <a:off x="13004800" y="9903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4" name="フローチャート: 判断 253"/>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58437</xdr:rowOff>
    </xdr:from>
    <xdr:ext cx="762000" cy="259045"/>
    <xdr:sp macro="" textlink="">
      <xdr:nvSpPr>
        <xdr:cNvPr id="255" name="テキスト ボックス 254"/>
        <xdr:cNvSpPr txBox="1"/>
      </xdr:nvSpPr>
      <xdr:spPr>
        <a:xfrm>
          <a:off x="13512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56" name="フローチャート: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12717</xdr:rowOff>
    </xdr:from>
    <xdr:ext cx="762000" cy="259045"/>
    <xdr:sp macro="" textlink="">
      <xdr:nvSpPr>
        <xdr:cNvPr id="257" name="テキスト ボックス 256"/>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125730</xdr:rowOff>
    </xdr:from>
    <xdr:to>
      <xdr:col>82</xdr:col>
      <xdr:colOff>158750</xdr:colOff>
      <xdr:row>58</xdr:row>
      <xdr:rowOff>55880</xdr:rowOff>
    </xdr:to>
    <xdr:sp macro="" textlink="">
      <xdr:nvSpPr>
        <xdr:cNvPr id="263" name="楕円 262"/>
        <xdr:cNvSpPr/>
      </xdr:nvSpPr>
      <xdr:spPr>
        <a:xfrm>
          <a:off x="164592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97807</xdr:rowOff>
    </xdr:from>
    <xdr:ext cx="762000" cy="259045"/>
    <xdr:sp macro="" textlink="">
      <xdr:nvSpPr>
        <xdr:cNvPr id="264" name="その他該当値テキスト"/>
        <xdr:cNvSpPr txBox="1"/>
      </xdr:nvSpPr>
      <xdr:spPr>
        <a:xfrm>
          <a:off x="165989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65" name="楕円 264"/>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66" name="テキスト ボックス 265"/>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102870</xdr:rowOff>
    </xdr:from>
    <xdr:to>
      <xdr:col>74</xdr:col>
      <xdr:colOff>31750</xdr:colOff>
      <xdr:row>58</xdr:row>
      <xdr:rowOff>33020</xdr:rowOff>
    </xdr:to>
    <xdr:sp macro="" textlink="">
      <xdr:nvSpPr>
        <xdr:cNvPr id="267" name="楕円 266"/>
        <xdr:cNvSpPr/>
      </xdr:nvSpPr>
      <xdr:spPr>
        <a:xfrm>
          <a:off x="1473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68" name="テキスト ボックス 267"/>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118110</xdr:rowOff>
    </xdr:from>
    <xdr:to>
      <xdr:col>69</xdr:col>
      <xdr:colOff>142875</xdr:colOff>
      <xdr:row>58</xdr:row>
      <xdr:rowOff>48260</xdr:rowOff>
    </xdr:to>
    <xdr:sp macro="" textlink="">
      <xdr:nvSpPr>
        <xdr:cNvPr id="269" name="楕円 268"/>
        <xdr:cNvSpPr/>
      </xdr:nvSpPr>
      <xdr:spPr>
        <a:xfrm>
          <a:off x="13843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33037</xdr:rowOff>
    </xdr:from>
    <xdr:ext cx="762000" cy="259045"/>
    <xdr:sp macro="" textlink="">
      <xdr:nvSpPr>
        <xdr:cNvPr id="270" name="テキスト ボックス 269"/>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71" name="楕円 270"/>
        <xdr:cNvSpPr/>
      </xdr:nvSpPr>
      <xdr:spPr>
        <a:xfrm>
          <a:off x="12954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166387</xdr:rowOff>
    </xdr:from>
    <xdr:ext cx="762000" cy="259045"/>
    <xdr:sp macro="" textlink="">
      <xdr:nvSpPr>
        <xdr:cNvPr id="272" name="テキスト ボックス 271"/>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類似団体平均を下回っているが、今後も一部事務組合負担金の増額が見込まれるため、抑制していく必要がある。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41</xdr:row>
      <xdr:rowOff>124714</xdr:rowOff>
    </xdr:to>
    <xdr:cxnSp macro="">
      <xdr:nvCxnSpPr>
        <xdr:cNvPr id="297" name="直線コネクタ 296"/>
        <xdr:cNvCxnSpPr/>
      </xdr:nvCxnSpPr>
      <xdr:spPr>
        <a:xfrm flipV="1">
          <a:off x="16510000" y="58785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298" name="補助費等最小値テキスト"/>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299" name="直線コネクタ 298"/>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0"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1" name="直線コネクタ 300"/>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36</xdr:row>
      <xdr:rowOff>127000</xdr:rowOff>
    </xdr:to>
    <xdr:cxnSp macro="">
      <xdr:nvCxnSpPr>
        <xdr:cNvPr id="302" name="直線コネクタ 301"/>
        <xdr:cNvCxnSpPr/>
      </xdr:nvCxnSpPr>
      <xdr:spPr>
        <a:xfrm>
          <a:off x="15671800" y="62946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89425</xdr:rowOff>
    </xdr:from>
    <xdr:ext cx="762000" cy="259045"/>
    <xdr:sp macro="" textlink="">
      <xdr:nvSpPr>
        <xdr:cNvPr id="303" name="補助費等平均値テキスト"/>
        <xdr:cNvSpPr txBox="1"/>
      </xdr:nvSpPr>
      <xdr:spPr>
        <a:xfrm>
          <a:off x="16598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04" name="フローチャート: 判断 303"/>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122428</xdr:rowOff>
    </xdr:to>
    <xdr:cxnSp macro="">
      <xdr:nvCxnSpPr>
        <xdr:cNvPr id="305" name="直線コネクタ 304"/>
        <xdr:cNvCxnSpPr/>
      </xdr:nvCxnSpPr>
      <xdr:spPr>
        <a:xfrm>
          <a:off x="14782800" y="62626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113284</xdr:rowOff>
    </xdr:to>
    <xdr:cxnSp macro="">
      <xdr:nvCxnSpPr>
        <xdr:cNvPr id="308" name="直線コネクタ 307"/>
        <xdr:cNvCxnSpPr/>
      </xdr:nvCxnSpPr>
      <xdr:spPr>
        <a:xfrm flipV="1">
          <a:off x="13893800" y="6262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9" name="フローチャート: 判断 308"/>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0" name="テキスト ボックス 309"/>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36</xdr:row>
      <xdr:rowOff>113284</xdr:rowOff>
    </xdr:to>
    <xdr:cxnSp macro="">
      <xdr:nvCxnSpPr>
        <xdr:cNvPr id="311" name="直線コネクタ 310"/>
        <xdr:cNvCxnSpPr/>
      </xdr:nvCxnSpPr>
      <xdr:spPr>
        <a:xfrm>
          <a:off x="13004800" y="6280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3" name="テキスト ボックス 312"/>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4" name="フローチャート: 判断 313"/>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5" name="テキスト ボックス 314"/>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1" name="楕円 320"/>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2" name="補助費等該当値テキスト"/>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3" name="楕円 322"/>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24" name="テキスト ボックス 323"/>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25" name="楕円 324"/>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26" name="テキスト ボックス 325"/>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27" name="楕円 326"/>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8" name="テキスト ボックス 327"/>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29" name="楕円 328"/>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30" name="テキスト ボックス 329"/>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銀行等引受債の計画的な繰上償還により、地方債借入残高が減少し類似団体平均を下回っている。今後も地方債借入及び借入残高の管理を的確に行い、公債費の縮減に努める。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85089</xdr:rowOff>
    </xdr:to>
    <xdr:cxnSp macro="">
      <xdr:nvCxnSpPr>
        <xdr:cNvPr id="357" name="直線コネクタ 356"/>
        <xdr:cNvCxnSpPr/>
      </xdr:nvCxnSpPr>
      <xdr:spPr>
        <a:xfrm flipV="1">
          <a:off x="4826000" y="12513310"/>
          <a:ext cx="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58"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59" name="直線コネクタ 358"/>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146050</xdr:rowOff>
    </xdr:from>
    <xdr:to>
      <xdr:col>24</xdr:col>
      <xdr:colOff>25400</xdr:colOff>
      <xdr:row>75</xdr:row>
      <xdr:rowOff>8890</xdr:rowOff>
    </xdr:to>
    <xdr:cxnSp macro="">
      <xdr:nvCxnSpPr>
        <xdr:cNvPr id="362" name="直線コネクタ 361"/>
        <xdr:cNvCxnSpPr/>
      </xdr:nvCxnSpPr>
      <xdr:spPr>
        <a:xfrm flipV="1">
          <a:off x="3987800" y="128333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143527</xdr:rowOff>
    </xdr:from>
    <xdr:ext cx="762000" cy="259045"/>
    <xdr:sp macro="" textlink="">
      <xdr:nvSpPr>
        <xdr:cNvPr id="363" name="公債費平均値テキスト"/>
        <xdr:cNvSpPr txBox="1"/>
      </xdr:nvSpPr>
      <xdr:spPr>
        <a:xfrm>
          <a:off x="4914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64" name="フローチャート: 判断 363"/>
        <xdr:cNvSpPr/>
      </xdr:nvSpPr>
      <xdr:spPr>
        <a:xfrm>
          <a:off x="4775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92710</xdr:rowOff>
    </xdr:to>
    <xdr:cxnSp macro="">
      <xdr:nvCxnSpPr>
        <xdr:cNvPr id="365" name="直線コネクタ 364"/>
        <xdr:cNvCxnSpPr/>
      </xdr:nvCxnSpPr>
      <xdr:spPr>
        <a:xfrm flipV="1">
          <a:off x="3098800" y="128676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125730</xdr:rowOff>
    </xdr:from>
    <xdr:to>
      <xdr:col>20</xdr:col>
      <xdr:colOff>38100</xdr:colOff>
      <xdr:row>77</xdr:row>
      <xdr:rowOff>55880</xdr:rowOff>
    </xdr:to>
    <xdr:sp macro="" textlink="">
      <xdr:nvSpPr>
        <xdr:cNvPr id="366" name="フローチャート: 判断 365"/>
        <xdr:cNvSpPr/>
      </xdr:nvSpPr>
      <xdr:spPr>
        <a:xfrm>
          <a:off x="3937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40657</xdr:rowOff>
    </xdr:from>
    <xdr:ext cx="736600" cy="259045"/>
    <xdr:sp macro="" textlink="">
      <xdr:nvSpPr>
        <xdr:cNvPr id="367" name="テキスト ボックス 366"/>
        <xdr:cNvSpPr txBox="1"/>
      </xdr:nvSpPr>
      <xdr:spPr>
        <a:xfrm>
          <a:off x="3606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76</xdr:row>
      <xdr:rowOff>16511</xdr:rowOff>
    </xdr:to>
    <xdr:cxnSp macro="">
      <xdr:nvCxnSpPr>
        <xdr:cNvPr id="368" name="直線コネクタ 367"/>
        <xdr:cNvCxnSpPr/>
      </xdr:nvCxnSpPr>
      <xdr:spPr>
        <a:xfrm flipV="1">
          <a:off x="2209800" y="12951460"/>
          <a:ext cx="889000" cy="9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26670</xdr:rowOff>
    </xdr:from>
    <xdr:to>
      <xdr:col>15</xdr:col>
      <xdr:colOff>149225</xdr:colOff>
      <xdr:row>76</xdr:row>
      <xdr:rowOff>128270</xdr:rowOff>
    </xdr:to>
    <xdr:sp macro="" textlink="">
      <xdr:nvSpPr>
        <xdr:cNvPr id="369" name="フローチャート: 判断 368"/>
        <xdr:cNvSpPr/>
      </xdr:nvSpPr>
      <xdr:spPr>
        <a:xfrm>
          <a:off x="3048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113047</xdr:rowOff>
    </xdr:from>
    <xdr:ext cx="762000" cy="259045"/>
    <xdr:sp macro="" textlink="">
      <xdr:nvSpPr>
        <xdr:cNvPr id="370" name="テキスト ボックス 369"/>
        <xdr:cNvSpPr txBox="1"/>
      </xdr:nvSpPr>
      <xdr:spPr>
        <a:xfrm>
          <a:off x="2717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146050</xdr:rowOff>
    </xdr:from>
    <xdr:to>
      <xdr:col>11</xdr:col>
      <xdr:colOff>9525</xdr:colOff>
      <xdr:row>76</xdr:row>
      <xdr:rowOff>16511</xdr:rowOff>
    </xdr:to>
    <xdr:cxnSp macro="">
      <xdr:nvCxnSpPr>
        <xdr:cNvPr id="371" name="直線コネクタ 370"/>
        <xdr:cNvCxnSpPr/>
      </xdr:nvCxnSpPr>
      <xdr:spPr>
        <a:xfrm>
          <a:off x="1320800" y="130048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102870</xdr:rowOff>
    </xdr:from>
    <xdr:to>
      <xdr:col>11</xdr:col>
      <xdr:colOff>60325</xdr:colOff>
      <xdr:row>77</xdr:row>
      <xdr:rowOff>33020</xdr:rowOff>
    </xdr:to>
    <xdr:sp macro="" textlink="">
      <xdr:nvSpPr>
        <xdr:cNvPr id="372" name="フローチャート: 判断 371"/>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17797</xdr:rowOff>
    </xdr:from>
    <xdr:ext cx="762000" cy="259045"/>
    <xdr:sp macro="" textlink="">
      <xdr:nvSpPr>
        <xdr:cNvPr id="373" name="テキスト ボックス 372"/>
        <xdr:cNvSpPr txBox="1"/>
      </xdr:nvSpPr>
      <xdr:spPr>
        <a:xfrm>
          <a:off x="1828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17797</xdr:rowOff>
    </xdr:from>
    <xdr:ext cx="762000" cy="259045"/>
    <xdr:sp macro="" textlink="">
      <xdr:nvSpPr>
        <xdr:cNvPr id="375" name="テキスト ボックス 374"/>
        <xdr:cNvSpPr txBox="1"/>
      </xdr:nvSpPr>
      <xdr:spPr>
        <a:xfrm>
          <a:off x="939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95250</xdr:rowOff>
    </xdr:from>
    <xdr:to>
      <xdr:col>24</xdr:col>
      <xdr:colOff>76200</xdr:colOff>
      <xdr:row>75</xdr:row>
      <xdr:rowOff>25400</xdr:rowOff>
    </xdr:to>
    <xdr:sp macro="" textlink="">
      <xdr:nvSpPr>
        <xdr:cNvPr id="381" name="楕円 380"/>
        <xdr:cNvSpPr/>
      </xdr:nvSpPr>
      <xdr:spPr>
        <a:xfrm>
          <a:off x="47752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111777</xdr:rowOff>
    </xdr:from>
    <xdr:ext cx="762000" cy="259045"/>
    <xdr:sp macro="" textlink="">
      <xdr:nvSpPr>
        <xdr:cNvPr id="382" name="公債費該当値テキスト"/>
        <xdr:cNvSpPr txBox="1"/>
      </xdr:nvSpPr>
      <xdr:spPr>
        <a:xfrm>
          <a:off x="49149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83" name="楕円 382"/>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84" name="テキスト ボックス 383"/>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41910</xdr:rowOff>
    </xdr:from>
    <xdr:to>
      <xdr:col>15</xdr:col>
      <xdr:colOff>149225</xdr:colOff>
      <xdr:row>75</xdr:row>
      <xdr:rowOff>143510</xdr:rowOff>
    </xdr:to>
    <xdr:sp macro="" textlink="">
      <xdr:nvSpPr>
        <xdr:cNvPr id="385" name="楕円 384"/>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153687</xdr:rowOff>
    </xdr:from>
    <xdr:ext cx="762000" cy="259045"/>
    <xdr:sp macro="" textlink="">
      <xdr:nvSpPr>
        <xdr:cNvPr id="386" name="テキスト ボックス 385"/>
        <xdr:cNvSpPr txBox="1"/>
      </xdr:nvSpPr>
      <xdr:spPr>
        <a:xfrm>
          <a:off x="2717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137160</xdr:rowOff>
    </xdr:from>
    <xdr:to>
      <xdr:col>11</xdr:col>
      <xdr:colOff>60325</xdr:colOff>
      <xdr:row>76</xdr:row>
      <xdr:rowOff>67311</xdr:rowOff>
    </xdr:to>
    <xdr:sp macro="" textlink="">
      <xdr:nvSpPr>
        <xdr:cNvPr id="387" name="楕円 386"/>
        <xdr:cNvSpPr/>
      </xdr:nvSpPr>
      <xdr:spPr>
        <a:xfrm>
          <a:off x="2159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77487</xdr:rowOff>
    </xdr:from>
    <xdr:ext cx="762000" cy="259045"/>
    <xdr:sp macro="" textlink="">
      <xdr:nvSpPr>
        <xdr:cNvPr id="388" name="テキスト ボックス 387"/>
        <xdr:cNvSpPr txBox="1"/>
      </xdr:nvSpPr>
      <xdr:spPr>
        <a:xfrm>
          <a:off x="1828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389" name="楕円 388"/>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390" name="テキスト ボックス 389"/>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高齢化が進む中、住民の健康増進により医療費を含め経費の抑制を図っていく。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27396</xdr:rowOff>
    </xdr:from>
    <xdr:to>
      <xdr:col>82</xdr:col>
      <xdr:colOff>107950</xdr:colOff>
      <xdr:row>81</xdr:row>
      <xdr:rowOff>138430</xdr:rowOff>
    </xdr:to>
    <xdr:cxnSp macro="">
      <xdr:nvCxnSpPr>
        <xdr:cNvPr id="420" name="直線コネクタ 419"/>
        <xdr:cNvCxnSpPr/>
      </xdr:nvCxnSpPr>
      <xdr:spPr>
        <a:xfrm flipV="1">
          <a:off x="16510000" y="12543246"/>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21" name="公債費以外最小値テキスト"/>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22" name="直線コネクタ 421"/>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113773</xdr:rowOff>
    </xdr:from>
    <xdr:ext cx="762000" cy="259045"/>
    <xdr:sp macro="" textlink="">
      <xdr:nvSpPr>
        <xdr:cNvPr id="423" name="公債費以外最大値テキスト"/>
        <xdr:cNvSpPr txBox="1"/>
      </xdr:nvSpPr>
      <xdr:spPr>
        <a:xfrm>
          <a:off x="16598900" y="1228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27396</xdr:rowOff>
    </xdr:from>
    <xdr:to>
      <xdr:col>82</xdr:col>
      <xdr:colOff>196850</xdr:colOff>
      <xdr:row>73</xdr:row>
      <xdr:rowOff>27396</xdr:rowOff>
    </xdr:to>
    <xdr:cxnSp macro="">
      <xdr:nvCxnSpPr>
        <xdr:cNvPr id="424" name="直線コネクタ 423"/>
        <xdr:cNvCxnSpPr/>
      </xdr:nvCxnSpPr>
      <xdr:spPr>
        <a:xfrm>
          <a:off x="16421100" y="125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113937</xdr:rowOff>
    </xdr:from>
    <xdr:to>
      <xdr:col>82</xdr:col>
      <xdr:colOff>107950</xdr:colOff>
      <xdr:row>79</xdr:row>
      <xdr:rowOff>27395</xdr:rowOff>
    </xdr:to>
    <xdr:cxnSp macro="">
      <xdr:nvCxnSpPr>
        <xdr:cNvPr id="425" name="直線コネクタ 424"/>
        <xdr:cNvCxnSpPr/>
      </xdr:nvCxnSpPr>
      <xdr:spPr>
        <a:xfrm>
          <a:off x="15671800" y="13487037"/>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146611</xdr:rowOff>
    </xdr:from>
    <xdr:ext cx="762000" cy="259045"/>
    <xdr:sp macro="" textlink="">
      <xdr:nvSpPr>
        <xdr:cNvPr id="426" name="公債費以外平均値テキスト"/>
        <xdr:cNvSpPr txBox="1"/>
      </xdr:nvSpPr>
      <xdr:spPr>
        <a:xfrm>
          <a:off x="16598900" y="13176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130084</xdr:rowOff>
    </xdr:from>
    <xdr:to>
      <xdr:col>82</xdr:col>
      <xdr:colOff>158750</xdr:colOff>
      <xdr:row>78</xdr:row>
      <xdr:rowOff>60234</xdr:rowOff>
    </xdr:to>
    <xdr:sp macro="" textlink="">
      <xdr:nvSpPr>
        <xdr:cNvPr id="427" name="フローチャート: 判断 426"/>
        <xdr:cNvSpPr/>
      </xdr:nvSpPr>
      <xdr:spPr>
        <a:xfrm>
          <a:off x="164592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32294</xdr:rowOff>
    </xdr:from>
    <xdr:to>
      <xdr:col>78</xdr:col>
      <xdr:colOff>69850</xdr:colOff>
      <xdr:row>78</xdr:row>
      <xdr:rowOff>113937</xdr:rowOff>
    </xdr:to>
    <xdr:cxnSp macro="">
      <xdr:nvCxnSpPr>
        <xdr:cNvPr id="428" name="直線コネクタ 427"/>
        <xdr:cNvCxnSpPr/>
      </xdr:nvCxnSpPr>
      <xdr:spPr>
        <a:xfrm>
          <a:off x="14782800" y="1340539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77832</xdr:rowOff>
    </xdr:from>
    <xdr:to>
      <xdr:col>78</xdr:col>
      <xdr:colOff>120650</xdr:colOff>
      <xdr:row>78</xdr:row>
      <xdr:rowOff>7982</xdr:rowOff>
    </xdr:to>
    <xdr:sp macro="" textlink="">
      <xdr:nvSpPr>
        <xdr:cNvPr id="429" name="フローチャート: 判断 428"/>
        <xdr:cNvSpPr/>
      </xdr:nvSpPr>
      <xdr:spPr>
        <a:xfrm>
          <a:off x="15621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18159</xdr:rowOff>
    </xdr:from>
    <xdr:ext cx="736600" cy="259045"/>
    <xdr:sp macro="" textlink="">
      <xdr:nvSpPr>
        <xdr:cNvPr id="430" name="テキスト ボックス 429"/>
        <xdr:cNvSpPr txBox="1"/>
      </xdr:nvSpPr>
      <xdr:spPr>
        <a:xfrm>
          <a:off x="15290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32294</xdr:rowOff>
    </xdr:from>
    <xdr:to>
      <xdr:col>73</xdr:col>
      <xdr:colOff>180975</xdr:colOff>
      <xdr:row>78</xdr:row>
      <xdr:rowOff>87812</xdr:rowOff>
    </xdr:to>
    <xdr:cxnSp macro="">
      <xdr:nvCxnSpPr>
        <xdr:cNvPr id="431" name="直線コネクタ 430"/>
        <xdr:cNvCxnSpPr/>
      </xdr:nvCxnSpPr>
      <xdr:spPr>
        <a:xfrm flipV="1">
          <a:off x="13893800" y="13405394"/>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32" name="フローチャート: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167821</xdr:rowOff>
    </xdr:from>
    <xdr:to>
      <xdr:col>69</xdr:col>
      <xdr:colOff>92075</xdr:colOff>
      <xdr:row>78</xdr:row>
      <xdr:rowOff>87812</xdr:rowOff>
    </xdr:to>
    <xdr:cxnSp macro="">
      <xdr:nvCxnSpPr>
        <xdr:cNvPr id="434" name="直線コネクタ 433"/>
        <xdr:cNvCxnSpPr/>
      </xdr:nvCxnSpPr>
      <xdr:spPr>
        <a:xfrm>
          <a:off x="13004800" y="13369471"/>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5" name="フローチャート: 判断 434"/>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1832</xdr:rowOff>
    </xdr:from>
    <xdr:ext cx="762000" cy="259045"/>
    <xdr:sp macro="" textlink="">
      <xdr:nvSpPr>
        <xdr:cNvPr id="436" name="テキスト ボックス 435"/>
        <xdr:cNvSpPr txBox="1"/>
      </xdr:nvSpPr>
      <xdr:spPr>
        <a:xfrm>
          <a:off x="13512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112123</xdr:rowOff>
    </xdr:from>
    <xdr:to>
      <xdr:col>65</xdr:col>
      <xdr:colOff>53975</xdr:colOff>
      <xdr:row>77</xdr:row>
      <xdr:rowOff>42273</xdr:rowOff>
    </xdr:to>
    <xdr:sp macro="" textlink="">
      <xdr:nvSpPr>
        <xdr:cNvPr id="437" name="フローチャート: 判断 436"/>
        <xdr:cNvSpPr/>
      </xdr:nvSpPr>
      <xdr:spPr>
        <a:xfrm>
          <a:off x="12954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52450</xdr:rowOff>
    </xdr:from>
    <xdr:ext cx="762000" cy="259045"/>
    <xdr:sp macro="" textlink="">
      <xdr:nvSpPr>
        <xdr:cNvPr id="438" name="テキスト ボックス 437"/>
        <xdr:cNvSpPr txBox="1"/>
      </xdr:nvSpPr>
      <xdr:spPr>
        <a:xfrm>
          <a:off x="12623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148045</xdr:rowOff>
    </xdr:from>
    <xdr:to>
      <xdr:col>82</xdr:col>
      <xdr:colOff>158750</xdr:colOff>
      <xdr:row>79</xdr:row>
      <xdr:rowOff>78195</xdr:rowOff>
    </xdr:to>
    <xdr:sp macro="" textlink="">
      <xdr:nvSpPr>
        <xdr:cNvPr id="444" name="楕円 443"/>
        <xdr:cNvSpPr/>
      </xdr:nvSpPr>
      <xdr:spPr>
        <a:xfrm>
          <a:off x="164592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120122</xdr:rowOff>
    </xdr:from>
    <xdr:ext cx="762000" cy="259045"/>
    <xdr:sp macro="" textlink="">
      <xdr:nvSpPr>
        <xdr:cNvPr id="445" name="公債費以外該当値テキスト"/>
        <xdr:cNvSpPr txBox="1"/>
      </xdr:nvSpPr>
      <xdr:spPr>
        <a:xfrm>
          <a:off x="16598900" y="134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63137</xdr:rowOff>
    </xdr:from>
    <xdr:to>
      <xdr:col>78</xdr:col>
      <xdr:colOff>120650</xdr:colOff>
      <xdr:row>78</xdr:row>
      <xdr:rowOff>164737</xdr:rowOff>
    </xdr:to>
    <xdr:sp macro="" textlink="">
      <xdr:nvSpPr>
        <xdr:cNvPr id="446" name="楕円 445"/>
        <xdr:cNvSpPr/>
      </xdr:nvSpPr>
      <xdr:spPr>
        <a:xfrm>
          <a:off x="15621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149514</xdr:rowOff>
    </xdr:from>
    <xdr:ext cx="736600" cy="259045"/>
    <xdr:sp macro="" textlink="">
      <xdr:nvSpPr>
        <xdr:cNvPr id="447" name="テキスト ボックス 446"/>
        <xdr:cNvSpPr txBox="1"/>
      </xdr:nvSpPr>
      <xdr:spPr>
        <a:xfrm>
          <a:off x="15290800" y="13522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152944</xdr:rowOff>
    </xdr:from>
    <xdr:to>
      <xdr:col>74</xdr:col>
      <xdr:colOff>31750</xdr:colOff>
      <xdr:row>78</xdr:row>
      <xdr:rowOff>83094</xdr:rowOff>
    </xdr:to>
    <xdr:sp macro="" textlink="">
      <xdr:nvSpPr>
        <xdr:cNvPr id="448" name="楕円 447"/>
        <xdr:cNvSpPr/>
      </xdr:nvSpPr>
      <xdr:spPr>
        <a:xfrm>
          <a:off x="14732000" y="1335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67871</xdr:rowOff>
    </xdr:from>
    <xdr:ext cx="762000" cy="259045"/>
    <xdr:sp macro="" textlink="">
      <xdr:nvSpPr>
        <xdr:cNvPr id="449" name="テキスト ボックス 448"/>
        <xdr:cNvSpPr txBox="1"/>
      </xdr:nvSpPr>
      <xdr:spPr>
        <a:xfrm>
          <a:off x="14401800" y="1344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37012</xdr:rowOff>
    </xdr:from>
    <xdr:to>
      <xdr:col>69</xdr:col>
      <xdr:colOff>142875</xdr:colOff>
      <xdr:row>78</xdr:row>
      <xdr:rowOff>138612</xdr:rowOff>
    </xdr:to>
    <xdr:sp macro="" textlink="">
      <xdr:nvSpPr>
        <xdr:cNvPr id="450" name="楕円 449"/>
        <xdr:cNvSpPr/>
      </xdr:nvSpPr>
      <xdr:spPr>
        <a:xfrm>
          <a:off x="13843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123389</xdr:rowOff>
    </xdr:from>
    <xdr:ext cx="762000" cy="259045"/>
    <xdr:sp macro="" textlink="">
      <xdr:nvSpPr>
        <xdr:cNvPr id="451" name="テキスト ボックス 450"/>
        <xdr:cNvSpPr txBox="1"/>
      </xdr:nvSpPr>
      <xdr:spPr>
        <a:xfrm>
          <a:off x="13512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52" name="楕円 451"/>
        <xdr:cNvSpPr/>
      </xdr:nvSpPr>
      <xdr:spPr>
        <a:xfrm>
          <a:off x="12954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31948</xdr:rowOff>
    </xdr:from>
    <xdr:ext cx="762000" cy="259045"/>
    <xdr:sp macro="" textlink="">
      <xdr:nvSpPr>
        <xdr:cNvPr id="453" name="テキスト ボックス 452"/>
        <xdr:cNvSpPr txBox="1"/>
      </xdr:nvSpPr>
      <xdr:spPr>
        <a:xfrm>
          <a:off x="12623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127773</xdr:rowOff>
    </xdr:from>
    <xdr:to>
      <xdr:col>29</xdr:col>
      <xdr:colOff>127000</xdr:colOff>
      <xdr:row>19</xdr:row>
      <xdr:rowOff>151195</xdr:rowOff>
    </xdr:to>
    <xdr:cxnSp macro="">
      <xdr:nvCxnSpPr>
        <xdr:cNvPr id="46" name="直線コネクタ 45"/>
        <xdr:cNvCxnSpPr/>
      </xdr:nvCxnSpPr>
      <xdr:spPr bwMode="auto">
        <a:xfrm flipV="1">
          <a:off x="5651500" y="1889898"/>
          <a:ext cx="0" cy="1566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123272</xdr:rowOff>
    </xdr:from>
    <xdr:ext cx="762000" cy="259045"/>
    <xdr:sp macro="" textlink="">
      <xdr:nvSpPr>
        <xdr:cNvPr id="47" name="人口1人当たり決算額の推移最小値テキスト130"/>
        <xdr:cNvSpPr txBox="1"/>
      </xdr:nvSpPr>
      <xdr:spPr>
        <a:xfrm>
          <a:off x="5740400" y="342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151195</xdr:rowOff>
    </xdr:from>
    <xdr:to>
      <xdr:col>30</xdr:col>
      <xdr:colOff>25400</xdr:colOff>
      <xdr:row>19</xdr:row>
      <xdr:rowOff>151195</xdr:rowOff>
    </xdr:to>
    <xdr:cxnSp macro="">
      <xdr:nvCxnSpPr>
        <xdr:cNvPr id="48" name="直線コネクタ 47"/>
        <xdr:cNvCxnSpPr/>
      </xdr:nvCxnSpPr>
      <xdr:spPr bwMode="auto">
        <a:xfrm>
          <a:off x="5562600" y="3456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42700</xdr:rowOff>
    </xdr:from>
    <xdr:ext cx="762000" cy="259045"/>
    <xdr:sp macro="" textlink="">
      <xdr:nvSpPr>
        <xdr:cNvPr id="49" name="人口1人当たり決算額の推移最大値テキスト130"/>
        <xdr:cNvSpPr txBox="1"/>
      </xdr:nvSpPr>
      <xdr:spPr>
        <a:xfrm>
          <a:off x="5740400" y="163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127773</xdr:rowOff>
    </xdr:from>
    <xdr:to>
      <xdr:col>30</xdr:col>
      <xdr:colOff>25400</xdr:colOff>
      <xdr:row>10</xdr:row>
      <xdr:rowOff>127773</xdr:rowOff>
    </xdr:to>
    <xdr:cxnSp macro="">
      <xdr:nvCxnSpPr>
        <xdr:cNvPr id="50" name="直線コネクタ 49"/>
        <xdr:cNvCxnSpPr/>
      </xdr:nvCxnSpPr>
      <xdr:spPr bwMode="auto">
        <a:xfrm>
          <a:off x="5562600" y="1889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35137</xdr:rowOff>
    </xdr:from>
    <xdr:to>
      <xdr:col>29</xdr:col>
      <xdr:colOff>127000</xdr:colOff>
      <xdr:row>19</xdr:row>
      <xdr:rowOff>47878</xdr:rowOff>
    </xdr:to>
    <xdr:cxnSp macro="">
      <xdr:nvCxnSpPr>
        <xdr:cNvPr id="51" name="直線コネクタ 50"/>
        <xdr:cNvCxnSpPr/>
      </xdr:nvCxnSpPr>
      <xdr:spPr bwMode="auto">
        <a:xfrm flipV="1">
          <a:off x="5003800" y="3340312"/>
          <a:ext cx="647700" cy="12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4361</xdr:rowOff>
    </xdr:from>
    <xdr:ext cx="762000" cy="259045"/>
    <xdr:sp macro="" textlink="">
      <xdr:nvSpPr>
        <xdr:cNvPr id="52" name="人口1人当たり決算額の推移平均値テキスト130"/>
        <xdr:cNvSpPr txBox="1"/>
      </xdr:nvSpPr>
      <xdr:spPr>
        <a:xfrm>
          <a:off x="5740400" y="2966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159284</xdr:rowOff>
    </xdr:from>
    <xdr:to>
      <xdr:col>29</xdr:col>
      <xdr:colOff>177800</xdr:colOff>
      <xdr:row>18</xdr:row>
      <xdr:rowOff>89434</xdr:rowOff>
    </xdr:to>
    <xdr:sp macro="" textlink="">
      <xdr:nvSpPr>
        <xdr:cNvPr id="53" name="フローチャート: 判断 52"/>
        <xdr:cNvSpPr/>
      </xdr:nvSpPr>
      <xdr:spPr bwMode="auto">
        <a:xfrm>
          <a:off x="56007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47878</xdr:rowOff>
    </xdr:from>
    <xdr:to>
      <xdr:col>26</xdr:col>
      <xdr:colOff>50800</xdr:colOff>
      <xdr:row>19</xdr:row>
      <xdr:rowOff>52340</xdr:rowOff>
    </xdr:to>
    <xdr:cxnSp macro="">
      <xdr:nvCxnSpPr>
        <xdr:cNvPr id="54" name="直線コネクタ 53"/>
        <xdr:cNvCxnSpPr/>
      </xdr:nvCxnSpPr>
      <xdr:spPr bwMode="auto">
        <a:xfrm flipV="1">
          <a:off x="4305300" y="3353053"/>
          <a:ext cx="698500" cy="4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167324</xdr:rowOff>
    </xdr:from>
    <xdr:to>
      <xdr:col>26</xdr:col>
      <xdr:colOff>101600</xdr:colOff>
      <xdr:row>18</xdr:row>
      <xdr:rowOff>97474</xdr:rowOff>
    </xdr:to>
    <xdr:sp macro="" textlink="">
      <xdr:nvSpPr>
        <xdr:cNvPr id="55" name="フローチャート: 判断 54"/>
        <xdr:cNvSpPr/>
      </xdr:nvSpPr>
      <xdr:spPr bwMode="auto">
        <a:xfrm>
          <a:off x="4953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107651</xdr:rowOff>
    </xdr:from>
    <xdr:ext cx="736600" cy="259045"/>
    <xdr:sp macro="" textlink="">
      <xdr:nvSpPr>
        <xdr:cNvPr id="56" name="テキスト ボックス 55"/>
        <xdr:cNvSpPr txBox="1"/>
      </xdr:nvSpPr>
      <xdr:spPr>
        <a:xfrm>
          <a:off x="4622800" y="2898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52340</xdr:rowOff>
    </xdr:from>
    <xdr:to>
      <xdr:col>22</xdr:col>
      <xdr:colOff>114300</xdr:colOff>
      <xdr:row>19</xdr:row>
      <xdr:rowOff>59517</xdr:rowOff>
    </xdr:to>
    <xdr:cxnSp macro="">
      <xdr:nvCxnSpPr>
        <xdr:cNvPr id="57" name="直線コネクタ 56"/>
        <xdr:cNvCxnSpPr/>
      </xdr:nvCxnSpPr>
      <xdr:spPr bwMode="auto">
        <a:xfrm flipV="1">
          <a:off x="3606800" y="3357515"/>
          <a:ext cx="698500" cy="7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30819</xdr:rowOff>
    </xdr:from>
    <xdr:to>
      <xdr:col>22</xdr:col>
      <xdr:colOff>165100</xdr:colOff>
      <xdr:row>18</xdr:row>
      <xdr:rowOff>132419</xdr:rowOff>
    </xdr:to>
    <xdr:sp macro="" textlink="">
      <xdr:nvSpPr>
        <xdr:cNvPr id="58" name="フローチャート: 判断 57"/>
        <xdr:cNvSpPr/>
      </xdr:nvSpPr>
      <xdr:spPr bwMode="auto">
        <a:xfrm>
          <a:off x="4254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142596</xdr:rowOff>
    </xdr:from>
    <xdr:ext cx="762000" cy="259045"/>
    <xdr:sp macro="" textlink="">
      <xdr:nvSpPr>
        <xdr:cNvPr id="59" name="テキスト ボックス 58"/>
        <xdr:cNvSpPr txBox="1"/>
      </xdr:nvSpPr>
      <xdr:spPr>
        <a:xfrm>
          <a:off x="3924300" y="293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59517</xdr:rowOff>
    </xdr:from>
    <xdr:to>
      <xdr:col>18</xdr:col>
      <xdr:colOff>177800</xdr:colOff>
      <xdr:row>19</xdr:row>
      <xdr:rowOff>68473</xdr:rowOff>
    </xdr:to>
    <xdr:cxnSp macro="">
      <xdr:nvCxnSpPr>
        <xdr:cNvPr id="60" name="直線コネクタ 59"/>
        <xdr:cNvCxnSpPr/>
      </xdr:nvCxnSpPr>
      <xdr:spPr bwMode="auto">
        <a:xfrm flipV="1">
          <a:off x="2908300" y="3364692"/>
          <a:ext cx="698500" cy="8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30163</xdr:rowOff>
    </xdr:from>
    <xdr:to>
      <xdr:col>19</xdr:col>
      <xdr:colOff>38100</xdr:colOff>
      <xdr:row>18</xdr:row>
      <xdr:rowOff>131763</xdr:rowOff>
    </xdr:to>
    <xdr:sp macro="" textlink="">
      <xdr:nvSpPr>
        <xdr:cNvPr id="61" name="フローチャート: 判断 60"/>
        <xdr:cNvSpPr/>
      </xdr:nvSpPr>
      <xdr:spPr bwMode="auto">
        <a:xfrm>
          <a:off x="35560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141940</xdr:rowOff>
    </xdr:from>
    <xdr:ext cx="762000" cy="259045"/>
    <xdr:sp macro="" textlink="">
      <xdr:nvSpPr>
        <xdr:cNvPr id="62" name="テキスト ボックス 61"/>
        <xdr:cNvSpPr txBox="1"/>
      </xdr:nvSpPr>
      <xdr:spPr>
        <a:xfrm>
          <a:off x="3225800" y="293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45657</xdr:rowOff>
    </xdr:from>
    <xdr:to>
      <xdr:col>15</xdr:col>
      <xdr:colOff>101600</xdr:colOff>
      <xdr:row>18</xdr:row>
      <xdr:rowOff>147257</xdr:rowOff>
    </xdr:to>
    <xdr:sp macro="" textlink="">
      <xdr:nvSpPr>
        <xdr:cNvPr id="63" name="フローチャート: 判断 62"/>
        <xdr:cNvSpPr/>
      </xdr:nvSpPr>
      <xdr:spPr bwMode="auto">
        <a:xfrm>
          <a:off x="28575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157434</xdr:rowOff>
    </xdr:from>
    <xdr:ext cx="762000" cy="259045"/>
    <xdr:sp macro="" textlink="">
      <xdr:nvSpPr>
        <xdr:cNvPr id="64" name="テキスト ボックス 63"/>
        <xdr:cNvSpPr txBox="1"/>
      </xdr:nvSpPr>
      <xdr:spPr>
        <a:xfrm>
          <a:off x="2527300" y="294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155787</xdr:rowOff>
    </xdr:from>
    <xdr:to>
      <xdr:col>29</xdr:col>
      <xdr:colOff>177800</xdr:colOff>
      <xdr:row>19</xdr:row>
      <xdr:rowOff>85937</xdr:rowOff>
    </xdr:to>
    <xdr:sp macro="" textlink="">
      <xdr:nvSpPr>
        <xdr:cNvPr id="70" name="楕円 69"/>
        <xdr:cNvSpPr/>
      </xdr:nvSpPr>
      <xdr:spPr bwMode="auto">
        <a:xfrm>
          <a:off x="5600700" y="3289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64364</xdr:rowOff>
    </xdr:from>
    <xdr:ext cx="762000" cy="259045"/>
    <xdr:sp macro="" textlink="">
      <xdr:nvSpPr>
        <xdr:cNvPr id="71" name="人口1人当たり決算額の推移該当値テキスト130"/>
        <xdr:cNvSpPr txBox="1"/>
      </xdr:nvSpPr>
      <xdr:spPr>
        <a:xfrm>
          <a:off x="5740400" y="319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168528</xdr:rowOff>
    </xdr:from>
    <xdr:to>
      <xdr:col>26</xdr:col>
      <xdr:colOff>101600</xdr:colOff>
      <xdr:row>19</xdr:row>
      <xdr:rowOff>98678</xdr:rowOff>
    </xdr:to>
    <xdr:sp macro="" textlink="">
      <xdr:nvSpPr>
        <xdr:cNvPr id="72" name="楕円 71"/>
        <xdr:cNvSpPr/>
      </xdr:nvSpPr>
      <xdr:spPr bwMode="auto">
        <a:xfrm>
          <a:off x="4953000" y="3302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83455</xdr:rowOff>
    </xdr:from>
    <xdr:ext cx="736600" cy="259045"/>
    <xdr:sp macro="" textlink="">
      <xdr:nvSpPr>
        <xdr:cNvPr id="73" name="テキスト ボックス 72"/>
        <xdr:cNvSpPr txBox="1"/>
      </xdr:nvSpPr>
      <xdr:spPr>
        <a:xfrm>
          <a:off x="4622800" y="3388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1540</xdr:rowOff>
    </xdr:from>
    <xdr:to>
      <xdr:col>22</xdr:col>
      <xdr:colOff>165100</xdr:colOff>
      <xdr:row>19</xdr:row>
      <xdr:rowOff>103140</xdr:rowOff>
    </xdr:to>
    <xdr:sp macro="" textlink="">
      <xdr:nvSpPr>
        <xdr:cNvPr id="74" name="楕円 73"/>
        <xdr:cNvSpPr/>
      </xdr:nvSpPr>
      <xdr:spPr bwMode="auto">
        <a:xfrm>
          <a:off x="4254500" y="3306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87917</xdr:rowOff>
    </xdr:from>
    <xdr:ext cx="762000" cy="259045"/>
    <xdr:sp macro="" textlink="">
      <xdr:nvSpPr>
        <xdr:cNvPr id="75" name="テキスト ボックス 74"/>
        <xdr:cNvSpPr txBox="1"/>
      </xdr:nvSpPr>
      <xdr:spPr>
        <a:xfrm>
          <a:off x="3924300" y="339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8717</xdr:rowOff>
    </xdr:from>
    <xdr:to>
      <xdr:col>19</xdr:col>
      <xdr:colOff>38100</xdr:colOff>
      <xdr:row>19</xdr:row>
      <xdr:rowOff>110317</xdr:rowOff>
    </xdr:to>
    <xdr:sp macro="" textlink="">
      <xdr:nvSpPr>
        <xdr:cNvPr id="76" name="楕円 75"/>
        <xdr:cNvSpPr/>
      </xdr:nvSpPr>
      <xdr:spPr bwMode="auto">
        <a:xfrm>
          <a:off x="3556000" y="3313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95094</xdr:rowOff>
    </xdr:from>
    <xdr:ext cx="762000" cy="259045"/>
    <xdr:sp macro="" textlink="">
      <xdr:nvSpPr>
        <xdr:cNvPr id="77" name="テキスト ボックス 76"/>
        <xdr:cNvSpPr txBox="1"/>
      </xdr:nvSpPr>
      <xdr:spPr>
        <a:xfrm>
          <a:off x="3225800" y="34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17673</xdr:rowOff>
    </xdr:from>
    <xdr:to>
      <xdr:col>15</xdr:col>
      <xdr:colOff>101600</xdr:colOff>
      <xdr:row>19</xdr:row>
      <xdr:rowOff>119273</xdr:rowOff>
    </xdr:to>
    <xdr:sp macro="" textlink="">
      <xdr:nvSpPr>
        <xdr:cNvPr id="78" name="楕円 77"/>
        <xdr:cNvSpPr/>
      </xdr:nvSpPr>
      <xdr:spPr bwMode="auto">
        <a:xfrm>
          <a:off x="2857500" y="3322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104050</xdr:rowOff>
    </xdr:from>
    <xdr:ext cx="762000" cy="259045"/>
    <xdr:sp macro="" textlink="">
      <xdr:nvSpPr>
        <xdr:cNvPr id="79" name="テキスト ボックス 78"/>
        <xdr:cNvSpPr txBox="1"/>
      </xdr:nvSpPr>
      <xdr:spPr>
        <a:xfrm>
          <a:off x="2527300" y="340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89845</xdr:rowOff>
    </xdr:from>
    <xdr:to>
      <xdr:col>29</xdr:col>
      <xdr:colOff>127000</xdr:colOff>
      <xdr:row>38</xdr:row>
      <xdr:rowOff>9324</xdr:rowOff>
    </xdr:to>
    <xdr:cxnSp macro="">
      <xdr:nvCxnSpPr>
        <xdr:cNvPr id="107" name="直線コネクタ 106"/>
        <xdr:cNvCxnSpPr/>
      </xdr:nvCxnSpPr>
      <xdr:spPr bwMode="auto">
        <a:xfrm flipV="1">
          <a:off x="5651500" y="6014395"/>
          <a:ext cx="0" cy="14625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324301</xdr:rowOff>
    </xdr:from>
    <xdr:ext cx="762000" cy="259045"/>
    <xdr:sp macro="" textlink="">
      <xdr:nvSpPr>
        <xdr:cNvPr id="108" name="人口1人当たり決算額の推移最小値テキスト445"/>
        <xdr:cNvSpPr txBox="1"/>
      </xdr:nvSpPr>
      <xdr:spPr>
        <a:xfrm>
          <a:off x="5740400" y="744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9324</xdr:rowOff>
    </xdr:from>
    <xdr:to>
      <xdr:col>30</xdr:col>
      <xdr:colOff>25400</xdr:colOff>
      <xdr:row>38</xdr:row>
      <xdr:rowOff>9324</xdr:rowOff>
    </xdr:to>
    <xdr:cxnSp macro="">
      <xdr:nvCxnSpPr>
        <xdr:cNvPr id="109" name="直線コネクタ 108"/>
        <xdr:cNvCxnSpPr/>
      </xdr:nvCxnSpPr>
      <xdr:spPr bwMode="auto">
        <a:xfrm>
          <a:off x="5562600" y="7476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4772</xdr:rowOff>
    </xdr:from>
    <xdr:ext cx="762000" cy="259045"/>
    <xdr:sp macro="" textlink="">
      <xdr:nvSpPr>
        <xdr:cNvPr id="110" name="人口1人当たり決算額の推移最大値テキスト445"/>
        <xdr:cNvSpPr txBox="1"/>
      </xdr:nvSpPr>
      <xdr:spPr>
        <a:xfrm>
          <a:off x="5740400" y="575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89845</xdr:rowOff>
    </xdr:from>
    <xdr:to>
      <xdr:col>30</xdr:col>
      <xdr:colOff>25400</xdr:colOff>
      <xdr:row>33</xdr:row>
      <xdr:rowOff>89845</xdr:rowOff>
    </xdr:to>
    <xdr:cxnSp macro="">
      <xdr:nvCxnSpPr>
        <xdr:cNvPr id="111" name="直線コネクタ 110"/>
        <xdr:cNvCxnSpPr/>
      </xdr:nvCxnSpPr>
      <xdr:spPr bwMode="auto">
        <a:xfrm>
          <a:off x="5562600" y="601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199375</xdr:rowOff>
    </xdr:from>
    <xdr:to>
      <xdr:col>29</xdr:col>
      <xdr:colOff>127000</xdr:colOff>
      <xdr:row>37</xdr:row>
      <xdr:rowOff>209327</xdr:rowOff>
    </xdr:to>
    <xdr:cxnSp macro="">
      <xdr:nvCxnSpPr>
        <xdr:cNvPr id="112" name="直線コネクタ 111"/>
        <xdr:cNvCxnSpPr/>
      </xdr:nvCxnSpPr>
      <xdr:spPr bwMode="auto">
        <a:xfrm>
          <a:off x="5003800" y="7324075"/>
          <a:ext cx="647700" cy="9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9441</xdr:rowOff>
    </xdr:from>
    <xdr:ext cx="762000" cy="259045"/>
    <xdr:sp macro="" textlink="">
      <xdr:nvSpPr>
        <xdr:cNvPr id="113" name="人口1人当たり決算額の推移平均値テキスト445"/>
        <xdr:cNvSpPr txBox="1"/>
      </xdr:nvSpPr>
      <xdr:spPr>
        <a:xfrm>
          <a:off x="5740400" y="6619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164364</xdr:rowOff>
    </xdr:from>
    <xdr:to>
      <xdr:col>29</xdr:col>
      <xdr:colOff>177800</xdr:colOff>
      <xdr:row>35</xdr:row>
      <xdr:rowOff>265964</xdr:rowOff>
    </xdr:to>
    <xdr:sp macro="" textlink="">
      <xdr:nvSpPr>
        <xdr:cNvPr id="114" name="フローチャート: 判断 113"/>
        <xdr:cNvSpPr/>
      </xdr:nvSpPr>
      <xdr:spPr bwMode="auto">
        <a:xfrm>
          <a:off x="5600700" y="6774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130627</xdr:rowOff>
    </xdr:from>
    <xdr:to>
      <xdr:col>26</xdr:col>
      <xdr:colOff>50800</xdr:colOff>
      <xdr:row>37</xdr:row>
      <xdr:rowOff>199375</xdr:rowOff>
    </xdr:to>
    <xdr:cxnSp macro="">
      <xdr:nvCxnSpPr>
        <xdr:cNvPr id="115" name="直線コネクタ 114"/>
        <xdr:cNvCxnSpPr/>
      </xdr:nvCxnSpPr>
      <xdr:spPr bwMode="auto">
        <a:xfrm>
          <a:off x="4305300" y="7255327"/>
          <a:ext cx="698500" cy="68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195149</xdr:rowOff>
    </xdr:from>
    <xdr:to>
      <xdr:col>26</xdr:col>
      <xdr:colOff>101600</xdr:colOff>
      <xdr:row>35</xdr:row>
      <xdr:rowOff>296749</xdr:rowOff>
    </xdr:to>
    <xdr:sp macro="" textlink="">
      <xdr:nvSpPr>
        <xdr:cNvPr id="116" name="フローチャート: 判断 115"/>
        <xdr:cNvSpPr/>
      </xdr:nvSpPr>
      <xdr:spPr bwMode="auto">
        <a:xfrm>
          <a:off x="4953000" y="6805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306926</xdr:rowOff>
    </xdr:from>
    <xdr:ext cx="736600" cy="259045"/>
    <xdr:sp macro="" textlink="">
      <xdr:nvSpPr>
        <xdr:cNvPr id="117" name="テキスト ボックス 116"/>
        <xdr:cNvSpPr txBox="1"/>
      </xdr:nvSpPr>
      <xdr:spPr>
        <a:xfrm>
          <a:off x="4622800" y="6574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105374</xdr:rowOff>
    </xdr:from>
    <xdr:to>
      <xdr:col>22</xdr:col>
      <xdr:colOff>114300</xdr:colOff>
      <xdr:row>37</xdr:row>
      <xdr:rowOff>130627</xdr:rowOff>
    </xdr:to>
    <xdr:cxnSp macro="">
      <xdr:nvCxnSpPr>
        <xdr:cNvPr id="118" name="直線コネクタ 117"/>
        <xdr:cNvCxnSpPr/>
      </xdr:nvCxnSpPr>
      <xdr:spPr bwMode="auto">
        <a:xfrm>
          <a:off x="3606800" y="7230074"/>
          <a:ext cx="698500" cy="25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254828</xdr:rowOff>
    </xdr:from>
    <xdr:to>
      <xdr:col>22</xdr:col>
      <xdr:colOff>165100</xdr:colOff>
      <xdr:row>36</xdr:row>
      <xdr:rowOff>13528</xdr:rowOff>
    </xdr:to>
    <xdr:sp macro="" textlink="">
      <xdr:nvSpPr>
        <xdr:cNvPr id="119" name="フローチャート: 判断 118"/>
        <xdr:cNvSpPr/>
      </xdr:nvSpPr>
      <xdr:spPr bwMode="auto">
        <a:xfrm>
          <a:off x="4254500" y="6865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23705</xdr:rowOff>
    </xdr:from>
    <xdr:ext cx="762000" cy="259045"/>
    <xdr:sp macro="" textlink="">
      <xdr:nvSpPr>
        <xdr:cNvPr id="120" name="テキスト ボックス 119"/>
        <xdr:cNvSpPr txBox="1"/>
      </xdr:nvSpPr>
      <xdr:spPr>
        <a:xfrm>
          <a:off x="3924300" y="663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105374</xdr:rowOff>
    </xdr:from>
    <xdr:to>
      <xdr:col>18</xdr:col>
      <xdr:colOff>177800</xdr:colOff>
      <xdr:row>37</xdr:row>
      <xdr:rowOff>108217</xdr:rowOff>
    </xdr:to>
    <xdr:cxnSp macro="">
      <xdr:nvCxnSpPr>
        <xdr:cNvPr id="121" name="直線コネクタ 120"/>
        <xdr:cNvCxnSpPr/>
      </xdr:nvCxnSpPr>
      <xdr:spPr bwMode="auto">
        <a:xfrm flipV="1">
          <a:off x="2908300" y="7230074"/>
          <a:ext cx="698500" cy="2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212948</xdr:rowOff>
    </xdr:from>
    <xdr:to>
      <xdr:col>19</xdr:col>
      <xdr:colOff>38100</xdr:colOff>
      <xdr:row>35</xdr:row>
      <xdr:rowOff>314548</xdr:rowOff>
    </xdr:to>
    <xdr:sp macro="" textlink="">
      <xdr:nvSpPr>
        <xdr:cNvPr id="122" name="フローチャート: 判断 121"/>
        <xdr:cNvSpPr/>
      </xdr:nvSpPr>
      <xdr:spPr bwMode="auto">
        <a:xfrm>
          <a:off x="3556000" y="682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324725</xdr:rowOff>
    </xdr:from>
    <xdr:ext cx="762000" cy="259045"/>
    <xdr:sp macro="" textlink="">
      <xdr:nvSpPr>
        <xdr:cNvPr id="123" name="テキスト ボックス 122"/>
        <xdr:cNvSpPr txBox="1"/>
      </xdr:nvSpPr>
      <xdr:spPr>
        <a:xfrm>
          <a:off x="3225800" y="659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173012</xdr:rowOff>
    </xdr:from>
    <xdr:to>
      <xdr:col>15</xdr:col>
      <xdr:colOff>101600</xdr:colOff>
      <xdr:row>35</xdr:row>
      <xdr:rowOff>274612</xdr:rowOff>
    </xdr:to>
    <xdr:sp macro="" textlink="">
      <xdr:nvSpPr>
        <xdr:cNvPr id="124" name="フローチャート: 判断 123"/>
        <xdr:cNvSpPr/>
      </xdr:nvSpPr>
      <xdr:spPr bwMode="auto">
        <a:xfrm>
          <a:off x="2857500" y="6783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284789</xdr:rowOff>
    </xdr:from>
    <xdr:ext cx="762000" cy="259045"/>
    <xdr:sp macro="" textlink="">
      <xdr:nvSpPr>
        <xdr:cNvPr id="125" name="テキスト ボックス 124"/>
        <xdr:cNvSpPr txBox="1"/>
      </xdr:nvSpPr>
      <xdr:spPr>
        <a:xfrm>
          <a:off x="2527300" y="655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158527</xdr:rowOff>
    </xdr:from>
    <xdr:to>
      <xdr:col>29</xdr:col>
      <xdr:colOff>177800</xdr:colOff>
      <xdr:row>37</xdr:row>
      <xdr:rowOff>260127</xdr:rowOff>
    </xdr:to>
    <xdr:sp macro="" textlink="">
      <xdr:nvSpPr>
        <xdr:cNvPr id="131" name="楕円 130"/>
        <xdr:cNvSpPr/>
      </xdr:nvSpPr>
      <xdr:spPr bwMode="auto">
        <a:xfrm>
          <a:off x="5600700" y="7283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130604</xdr:rowOff>
    </xdr:from>
    <xdr:ext cx="762000" cy="259045"/>
    <xdr:sp macro="" textlink="">
      <xdr:nvSpPr>
        <xdr:cNvPr id="132" name="人口1人当たり決算額の推移該当値テキスト445"/>
        <xdr:cNvSpPr txBox="1"/>
      </xdr:nvSpPr>
      <xdr:spPr>
        <a:xfrm>
          <a:off x="5740400" y="7255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148575</xdr:rowOff>
    </xdr:from>
    <xdr:to>
      <xdr:col>26</xdr:col>
      <xdr:colOff>101600</xdr:colOff>
      <xdr:row>37</xdr:row>
      <xdr:rowOff>250175</xdr:rowOff>
    </xdr:to>
    <xdr:sp macro="" textlink="">
      <xdr:nvSpPr>
        <xdr:cNvPr id="133" name="楕円 132"/>
        <xdr:cNvSpPr/>
      </xdr:nvSpPr>
      <xdr:spPr bwMode="auto">
        <a:xfrm>
          <a:off x="4953000" y="7273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234952</xdr:rowOff>
    </xdr:from>
    <xdr:ext cx="736600" cy="259045"/>
    <xdr:sp macro="" textlink="">
      <xdr:nvSpPr>
        <xdr:cNvPr id="134" name="テキスト ボックス 133"/>
        <xdr:cNvSpPr txBox="1"/>
      </xdr:nvSpPr>
      <xdr:spPr>
        <a:xfrm>
          <a:off x="4622800" y="735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79827</xdr:rowOff>
    </xdr:from>
    <xdr:to>
      <xdr:col>22</xdr:col>
      <xdr:colOff>165100</xdr:colOff>
      <xdr:row>37</xdr:row>
      <xdr:rowOff>181427</xdr:rowOff>
    </xdr:to>
    <xdr:sp macro="" textlink="">
      <xdr:nvSpPr>
        <xdr:cNvPr id="135" name="楕円 134"/>
        <xdr:cNvSpPr/>
      </xdr:nvSpPr>
      <xdr:spPr bwMode="auto">
        <a:xfrm>
          <a:off x="4254500" y="7204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166204</xdr:rowOff>
    </xdr:from>
    <xdr:ext cx="762000" cy="259045"/>
    <xdr:sp macro="" textlink="">
      <xdr:nvSpPr>
        <xdr:cNvPr id="136" name="テキスト ボックス 135"/>
        <xdr:cNvSpPr txBox="1"/>
      </xdr:nvSpPr>
      <xdr:spPr>
        <a:xfrm>
          <a:off x="3924300" y="729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54574</xdr:rowOff>
    </xdr:from>
    <xdr:to>
      <xdr:col>19</xdr:col>
      <xdr:colOff>38100</xdr:colOff>
      <xdr:row>37</xdr:row>
      <xdr:rowOff>156174</xdr:rowOff>
    </xdr:to>
    <xdr:sp macro="" textlink="">
      <xdr:nvSpPr>
        <xdr:cNvPr id="137" name="楕円 136"/>
        <xdr:cNvSpPr/>
      </xdr:nvSpPr>
      <xdr:spPr bwMode="auto">
        <a:xfrm>
          <a:off x="3556000" y="7179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140951</xdr:rowOff>
    </xdr:from>
    <xdr:ext cx="762000" cy="259045"/>
    <xdr:sp macro="" textlink="">
      <xdr:nvSpPr>
        <xdr:cNvPr id="138" name="テキスト ボックス 137"/>
        <xdr:cNvSpPr txBox="1"/>
      </xdr:nvSpPr>
      <xdr:spPr>
        <a:xfrm>
          <a:off x="3225800" y="726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57417</xdr:rowOff>
    </xdr:from>
    <xdr:to>
      <xdr:col>15</xdr:col>
      <xdr:colOff>101600</xdr:colOff>
      <xdr:row>37</xdr:row>
      <xdr:rowOff>159017</xdr:rowOff>
    </xdr:to>
    <xdr:sp macro="" textlink="">
      <xdr:nvSpPr>
        <xdr:cNvPr id="139" name="楕円 138"/>
        <xdr:cNvSpPr/>
      </xdr:nvSpPr>
      <xdr:spPr bwMode="auto">
        <a:xfrm>
          <a:off x="2857500" y="7182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143794</xdr:rowOff>
    </xdr:from>
    <xdr:ext cx="762000" cy="259045"/>
    <xdr:sp macro="" textlink="">
      <xdr:nvSpPr>
        <xdr:cNvPr id="140" name="テキスト ボックス 139"/>
        <xdr:cNvSpPr txBox="1"/>
      </xdr:nvSpPr>
      <xdr:spPr>
        <a:xfrm>
          <a:off x="2527300" y="726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3,235
3,230
31.98
3,017,873
2,951,411
39,195
1,412,096
2,311,788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49231</xdr:rowOff>
    </xdr:from>
    <xdr:to>
      <xdr:col>24</xdr:col>
      <xdr:colOff>62865</xdr:colOff>
      <xdr:row>38</xdr:row>
      <xdr:rowOff>122100</xdr:rowOff>
    </xdr:to>
    <xdr:cxnSp macro="">
      <xdr:nvCxnSpPr>
        <xdr:cNvPr id="55" name="直線コネクタ 54"/>
        <xdr:cNvCxnSpPr/>
      </xdr:nvCxnSpPr>
      <xdr:spPr>
        <a:xfrm flipV="1">
          <a:off x="4633595" y="5364181"/>
          <a:ext cx="1270" cy="127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125927</xdr:rowOff>
    </xdr:from>
    <xdr:ext cx="534377" cy="259045"/>
    <xdr:sp macro="" textlink="">
      <xdr:nvSpPr>
        <xdr:cNvPr id="56" name="人件費最小値テキスト"/>
        <xdr:cNvSpPr txBox="1"/>
      </xdr:nvSpPr>
      <xdr:spPr>
        <a:xfrm>
          <a:off x="4686300" y="66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122100</xdr:rowOff>
    </xdr:from>
    <xdr:to>
      <xdr:col>24</xdr:col>
      <xdr:colOff>152400</xdr:colOff>
      <xdr:row>38</xdr:row>
      <xdr:rowOff>122100</xdr:rowOff>
    </xdr:to>
    <xdr:cxnSp macro="">
      <xdr:nvCxnSpPr>
        <xdr:cNvPr id="57" name="直線コネクタ 56"/>
        <xdr:cNvCxnSpPr/>
      </xdr:nvCxnSpPr>
      <xdr:spPr>
        <a:xfrm>
          <a:off x="4546600" y="66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167358</xdr:rowOff>
    </xdr:from>
    <xdr:ext cx="690189" cy="259045"/>
    <xdr:sp macro="" textlink="">
      <xdr:nvSpPr>
        <xdr:cNvPr id="58" name="人件費最大値テキスト"/>
        <xdr:cNvSpPr txBox="1"/>
      </xdr:nvSpPr>
      <xdr:spPr>
        <a:xfrm>
          <a:off x="4686300" y="51394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49231</xdr:rowOff>
    </xdr:from>
    <xdr:to>
      <xdr:col>24</xdr:col>
      <xdr:colOff>152400</xdr:colOff>
      <xdr:row>31</xdr:row>
      <xdr:rowOff>49231</xdr:rowOff>
    </xdr:to>
    <xdr:cxnSp macro="">
      <xdr:nvCxnSpPr>
        <xdr:cNvPr id="59" name="直線コネクタ 58"/>
        <xdr:cNvCxnSpPr/>
      </xdr:nvCxnSpPr>
      <xdr:spPr>
        <a:xfrm>
          <a:off x="4546600" y="5364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57988</xdr:rowOff>
    </xdr:from>
    <xdr:to>
      <xdr:col>24</xdr:col>
      <xdr:colOff>63500</xdr:colOff>
      <xdr:row>38</xdr:row>
      <xdr:rowOff>61341</xdr:rowOff>
    </xdr:to>
    <xdr:cxnSp macro="">
      <xdr:nvCxnSpPr>
        <xdr:cNvPr id="60" name="直線コネクタ 59"/>
        <xdr:cNvCxnSpPr/>
      </xdr:nvCxnSpPr>
      <xdr:spPr>
        <a:xfrm flipV="1">
          <a:off x="3797300" y="6573088"/>
          <a:ext cx="8382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83960</xdr:rowOff>
    </xdr:from>
    <xdr:ext cx="599010" cy="259045"/>
    <xdr:sp macro="" textlink="">
      <xdr:nvSpPr>
        <xdr:cNvPr id="61" name="人件費平均値テキスト"/>
        <xdr:cNvSpPr txBox="1"/>
      </xdr:nvSpPr>
      <xdr:spPr>
        <a:xfrm>
          <a:off x="4686300" y="62561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61083</xdr:rowOff>
    </xdr:from>
    <xdr:to>
      <xdr:col>24</xdr:col>
      <xdr:colOff>114300</xdr:colOff>
      <xdr:row>37</xdr:row>
      <xdr:rowOff>162683</xdr:rowOff>
    </xdr:to>
    <xdr:sp macro="" textlink="">
      <xdr:nvSpPr>
        <xdr:cNvPr id="62" name="フローチャート: 判断 61"/>
        <xdr:cNvSpPr/>
      </xdr:nvSpPr>
      <xdr:spPr>
        <a:xfrm>
          <a:off x="45847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61341</xdr:rowOff>
    </xdr:from>
    <xdr:to>
      <xdr:col>19</xdr:col>
      <xdr:colOff>177800</xdr:colOff>
      <xdr:row>38</xdr:row>
      <xdr:rowOff>63349</xdr:rowOff>
    </xdr:to>
    <xdr:cxnSp macro="">
      <xdr:nvCxnSpPr>
        <xdr:cNvPr id="63" name="直線コネクタ 62"/>
        <xdr:cNvCxnSpPr/>
      </xdr:nvCxnSpPr>
      <xdr:spPr>
        <a:xfrm flipV="1">
          <a:off x="2908300" y="6576441"/>
          <a:ext cx="889000" cy="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63719</xdr:rowOff>
    </xdr:from>
    <xdr:to>
      <xdr:col>20</xdr:col>
      <xdr:colOff>38100</xdr:colOff>
      <xdr:row>37</xdr:row>
      <xdr:rowOff>165319</xdr:rowOff>
    </xdr:to>
    <xdr:sp macro="" textlink="">
      <xdr:nvSpPr>
        <xdr:cNvPr id="64" name="フローチャート: 判断 63"/>
        <xdr:cNvSpPr/>
      </xdr:nvSpPr>
      <xdr:spPr>
        <a:xfrm>
          <a:off x="3746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10396</xdr:rowOff>
    </xdr:from>
    <xdr:ext cx="599010" cy="259045"/>
    <xdr:sp macro="" textlink="">
      <xdr:nvSpPr>
        <xdr:cNvPr id="65" name="テキスト ボックス 64"/>
        <xdr:cNvSpPr txBox="1"/>
      </xdr:nvSpPr>
      <xdr:spPr>
        <a:xfrm>
          <a:off x="3497795" y="618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63349</xdr:rowOff>
    </xdr:from>
    <xdr:to>
      <xdr:col>15</xdr:col>
      <xdr:colOff>50800</xdr:colOff>
      <xdr:row>38</xdr:row>
      <xdr:rowOff>67898</xdr:rowOff>
    </xdr:to>
    <xdr:cxnSp macro="">
      <xdr:nvCxnSpPr>
        <xdr:cNvPr id="66" name="直線コネクタ 65"/>
        <xdr:cNvCxnSpPr/>
      </xdr:nvCxnSpPr>
      <xdr:spPr>
        <a:xfrm flipV="1">
          <a:off x="2019300" y="6578449"/>
          <a:ext cx="8890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83338</xdr:rowOff>
    </xdr:from>
    <xdr:to>
      <xdr:col>15</xdr:col>
      <xdr:colOff>101600</xdr:colOff>
      <xdr:row>38</xdr:row>
      <xdr:rowOff>13488</xdr:rowOff>
    </xdr:to>
    <xdr:sp macro="" textlink="">
      <xdr:nvSpPr>
        <xdr:cNvPr id="67" name="フローチャート: 判断 66"/>
        <xdr:cNvSpPr/>
      </xdr:nvSpPr>
      <xdr:spPr>
        <a:xfrm>
          <a:off x="2857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30015</xdr:rowOff>
    </xdr:from>
    <xdr:ext cx="599010" cy="259045"/>
    <xdr:sp macro="" textlink="">
      <xdr:nvSpPr>
        <xdr:cNvPr id="68" name="テキスト ボックス 67"/>
        <xdr:cNvSpPr txBox="1"/>
      </xdr:nvSpPr>
      <xdr:spPr>
        <a:xfrm>
          <a:off x="2608795" y="620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67898</xdr:rowOff>
    </xdr:from>
    <xdr:to>
      <xdr:col>10</xdr:col>
      <xdr:colOff>114300</xdr:colOff>
      <xdr:row>38</xdr:row>
      <xdr:rowOff>74272</xdr:rowOff>
    </xdr:to>
    <xdr:cxnSp macro="">
      <xdr:nvCxnSpPr>
        <xdr:cNvPr id="69" name="直線コネクタ 68"/>
        <xdr:cNvCxnSpPr/>
      </xdr:nvCxnSpPr>
      <xdr:spPr>
        <a:xfrm flipV="1">
          <a:off x="1130300" y="6582998"/>
          <a:ext cx="889000" cy="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84251</xdr:rowOff>
    </xdr:from>
    <xdr:to>
      <xdr:col>10</xdr:col>
      <xdr:colOff>165100</xdr:colOff>
      <xdr:row>38</xdr:row>
      <xdr:rowOff>14401</xdr:rowOff>
    </xdr:to>
    <xdr:sp macro="" textlink="">
      <xdr:nvSpPr>
        <xdr:cNvPr id="70" name="フローチャート: 判断 69"/>
        <xdr:cNvSpPr/>
      </xdr:nvSpPr>
      <xdr:spPr>
        <a:xfrm>
          <a:off x="1968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30928</xdr:rowOff>
    </xdr:from>
    <xdr:ext cx="599010" cy="259045"/>
    <xdr:sp macro="" textlink="">
      <xdr:nvSpPr>
        <xdr:cNvPr id="71" name="テキスト ボックス 70"/>
        <xdr:cNvSpPr txBox="1"/>
      </xdr:nvSpPr>
      <xdr:spPr>
        <a:xfrm>
          <a:off x="1719795" y="62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92257</xdr:rowOff>
    </xdr:from>
    <xdr:to>
      <xdr:col>6</xdr:col>
      <xdr:colOff>38100</xdr:colOff>
      <xdr:row>38</xdr:row>
      <xdr:rowOff>22406</xdr:rowOff>
    </xdr:to>
    <xdr:sp macro="" textlink="">
      <xdr:nvSpPr>
        <xdr:cNvPr id="72" name="フローチャート: 判断 71"/>
        <xdr:cNvSpPr/>
      </xdr:nvSpPr>
      <xdr:spPr>
        <a:xfrm>
          <a:off x="1079500" y="64359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38934</xdr:rowOff>
    </xdr:from>
    <xdr:ext cx="599010" cy="259045"/>
    <xdr:sp macro="" textlink="">
      <xdr:nvSpPr>
        <xdr:cNvPr id="73" name="テキスト ボックス 72"/>
        <xdr:cNvSpPr txBox="1"/>
      </xdr:nvSpPr>
      <xdr:spPr>
        <a:xfrm>
          <a:off x="830795" y="621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7188</xdr:rowOff>
    </xdr:from>
    <xdr:to>
      <xdr:col>24</xdr:col>
      <xdr:colOff>114300</xdr:colOff>
      <xdr:row>38</xdr:row>
      <xdr:rowOff>108788</xdr:rowOff>
    </xdr:to>
    <xdr:sp macro="" textlink="">
      <xdr:nvSpPr>
        <xdr:cNvPr id="79" name="楕円 78"/>
        <xdr:cNvSpPr/>
      </xdr:nvSpPr>
      <xdr:spPr>
        <a:xfrm>
          <a:off x="4584700" y="65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93565</xdr:rowOff>
    </xdr:from>
    <xdr:ext cx="599010" cy="259045"/>
    <xdr:sp macro="" textlink="">
      <xdr:nvSpPr>
        <xdr:cNvPr id="80" name="人件費該当値テキスト"/>
        <xdr:cNvSpPr txBox="1"/>
      </xdr:nvSpPr>
      <xdr:spPr>
        <a:xfrm>
          <a:off x="4686300" y="643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10541</xdr:rowOff>
    </xdr:from>
    <xdr:to>
      <xdr:col>20</xdr:col>
      <xdr:colOff>38100</xdr:colOff>
      <xdr:row>38</xdr:row>
      <xdr:rowOff>112141</xdr:rowOff>
    </xdr:to>
    <xdr:sp macro="" textlink="">
      <xdr:nvSpPr>
        <xdr:cNvPr id="81" name="楕円 80"/>
        <xdr:cNvSpPr/>
      </xdr:nvSpPr>
      <xdr:spPr>
        <a:xfrm>
          <a:off x="3746500" y="652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103268</xdr:rowOff>
    </xdr:from>
    <xdr:ext cx="599010" cy="259045"/>
    <xdr:sp macro="" textlink="">
      <xdr:nvSpPr>
        <xdr:cNvPr id="82" name="テキスト ボックス 81"/>
        <xdr:cNvSpPr txBox="1"/>
      </xdr:nvSpPr>
      <xdr:spPr>
        <a:xfrm>
          <a:off x="3497795" y="66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12549</xdr:rowOff>
    </xdr:from>
    <xdr:to>
      <xdr:col>15</xdr:col>
      <xdr:colOff>101600</xdr:colOff>
      <xdr:row>38</xdr:row>
      <xdr:rowOff>114149</xdr:rowOff>
    </xdr:to>
    <xdr:sp macro="" textlink="">
      <xdr:nvSpPr>
        <xdr:cNvPr id="83" name="楕円 82"/>
        <xdr:cNvSpPr/>
      </xdr:nvSpPr>
      <xdr:spPr>
        <a:xfrm>
          <a:off x="2857500" y="652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105276</xdr:rowOff>
    </xdr:from>
    <xdr:ext cx="599010" cy="259045"/>
    <xdr:sp macro="" textlink="">
      <xdr:nvSpPr>
        <xdr:cNvPr id="84" name="テキスト ボックス 83"/>
        <xdr:cNvSpPr txBox="1"/>
      </xdr:nvSpPr>
      <xdr:spPr>
        <a:xfrm>
          <a:off x="2608795" y="662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17098</xdr:rowOff>
    </xdr:from>
    <xdr:to>
      <xdr:col>10</xdr:col>
      <xdr:colOff>165100</xdr:colOff>
      <xdr:row>38</xdr:row>
      <xdr:rowOff>118698</xdr:rowOff>
    </xdr:to>
    <xdr:sp macro="" textlink="">
      <xdr:nvSpPr>
        <xdr:cNvPr id="85" name="楕円 84"/>
        <xdr:cNvSpPr/>
      </xdr:nvSpPr>
      <xdr:spPr>
        <a:xfrm>
          <a:off x="1968500" y="653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109825</xdr:rowOff>
    </xdr:from>
    <xdr:ext cx="599010" cy="259045"/>
    <xdr:sp macro="" textlink="">
      <xdr:nvSpPr>
        <xdr:cNvPr id="86" name="テキスト ボックス 85"/>
        <xdr:cNvSpPr txBox="1"/>
      </xdr:nvSpPr>
      <xdr:spPr>
        <a:xfrm>
          <a:off x="1719795" y="662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23472</xdr:rowOff>
    </xdr:from>
    <xdr:to>
      <xdr:col>6</xdr:col>
      <xdr:colOff>38100</xdr:colOff>
      <xdr:row>38</xdr:row>
      <xdr:rowOff>125072</xdr:rowOff>
    </xdr:to>
    <xdr:sp macro="" textlink="">
      <xdr:nvSpPr>
        <xdr:cNvPr id="87" name="楕円 86"/>
        <xdr:cNvSpPr/>
      </xdr:nvSpPr>
      <xdr:spPr>
        <a:xfrm>
          <a:off x="1079500" y="653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116199</xdr:rowOff>
    </xdr:from>
    <xdr:ext cx="599010" cy="259045"/>
    <xdr:sp macro="" textlink="">
      <xdr:nvSpPr>
        <xdr:cNvPr id="88" name="テキスト ボックス 87"/>
        <xdr:cNvSpPr txBox="1"/>
      </xdr:nvSpPr>
      <xdr:spPr>
        <a:xfrm>
          <a:off x="830795" y="6631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69355</xdr:rowOff>
    </xdr:from>
    <xdr:to>
      <xdr:col>24</xdr:col>
      <xdr:colOff>62865</xdr:colOff>
      <xdr:row>58</xdr:row>
      <xdr:rowOff>96524</xdr:rowOff>
    </xdr:to>
    <xdr:cxnSp macro="">
      <xdr:nvCxnSpPr>
        <xdr:cNvPr id="110" name="直線コネクタ 109"/>
        <xdr:cNvCxnSpPr/>
      </xdr:nvCxnSpPr>
      <xdr:spPr>
        <a:xfrm flipV="1">
          <a:off x="4633595" y="8813305"/>
          <a:ext cx="1270" cy="122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100351</xdr:rowOff>
    </xdr:from>
    <xdr:ext cx="534377" cy="259045"/>
    <xdr:sp macro="" textlink="">
      <xdr:nvSpPr>
        <xdr:cNvPr id="111" name="物件費最小値テキスト"/>
        <xdr:cNvSpPr txBox="1"/>
      </xdr:nvSpPr>
      <xdr:spPr>
        <a:xfrm>
          <a:off x="4686300" y="1004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96524</xdr:rowOff>
    </xdr:from>
    <xdr:to>
      <xdr:col>24</xdr:col>
      <xdr:colOff>152400</xdr:colOff>
      <xdr:row>58</xdr:row>
      <xdr:rowOff>96524</xdr:rowOff>
    </xdr:to>
    <xdr:cxnSp macro="">
      <xdr:nvCxnSpPr>
        <xdr:cNvPr id="112" name="直線コネクタ 111"/>
        <xdr:cNvCxnSpPr/>
      </xdr:nvCxnSpPr>
      <xdr:spPr>
        <a:xfrm>
          <a:off x="4546600" y="100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16032</xdr:rowOff>
    </xdr:from>
    <xdr:ext cx="690189" cy="259045"/>
    <xdr:sp macro="" textlink="">
      <xdr:nvSpPr>
        <xdr:cNvPr id="113" name="物件費最大値テキスト"/>
        <xdr:cNvSpPr txBox="1"/>
      </xdr:nvSpPr>
      <xdr:spPr>
        <a:xfrm>
          <a:off x="4686300" y="8588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69355</xdr:rowOff>
    </xdr:from>
    <xdr:to>
      <xdr:col>24</xdr:col>
      <xdr:colOff>152400</xdr:colOff>
      <xdr:row>51</xdr:row>
      <xdr:rowOff>69355</xdr:rowOff>
    </xdr:to>
    <xdr:cxnSp macro="">
      <xdr:nvCxnSpPr>
        <xdr:cNvPr id="114" name="直線コネクタ 113"/>
        <xdr:cNvCxnSpPr/>
      </xdr:nvCxnSpPr>
      <xdr:spPr>
        <a:xfrm>
          <a:off x="4546600" y="881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87814</xdr:rowOff>
    </xdr:from>
    <xdr:to>
      <xdr:col>24</xdr:col>
      <xdr:colOff>63500</xdr:colOff>
      <xdr:row>58</xdr:row>
      <xdr:rowOff>89157</xdr:rowOff>
    </xdr:to>
    <xdr:cxnSp macro="">
      <xdr:nvCxnSpPr>
        <xdr:cNvPr id="115" name="直線コネクタ 114"/>
        <xdr:cNvCxnSpPr/>
      </xdr:nvCxnSpPr>
      <xdr:spPr>
        <a:xfrm flipV="1">
          <a:off x="3797300" y="10031914"/>
          <a:ext cx="838200" cy="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155455</xdr:rowOff>
    </xdr:from>
    <xdr:ext cx="599010" cy="259045"/>
    <xdr:sp macro="" textlink="">
      <xdr:nvSpPr>
        <xdr:cNvPr id="116" name="物件費平均値テキスト"/>
        <xdr:cNvSpPr txBox="1"/>
      </xdr:nvSpPr>
      <xdr:spPr>
        <a:xfrm>
          <a:off x="4686300" y="975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132578</xdr:rowOff>
    </xdr:from>
    <xdr:to>
      <xdr:col>24</xdr:col>
      <xdr:colOff>114300</xdr:colOff>
      <xdr:row>58</xdr:row>
      <xdr:rowOff>62728</xdr:rowOff>
    </xdr:to>
    <xdr:sp macro="" textlink="">
      <xdr:nvSpPr>
        <xdr:cNvPr id="117" name="フローチャート: 判断 116"/>
        <xdr:cNvSpPr/>
      </xdr:nvSpPr>
      <xdr:spPr>
        <a:xfrm>
          <a:off x="4584700" y="990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85284</xdr:rowOff>
    </xdr:from>
    <xdr:to>
      <xdr:col>19</xdr:col>
      <xdr:colOff>177800</xdr:colOff>
      <xdr:row>58</xdr:row>
      <xdr:rowOff>89157</xdr:rowOff>
    </xdr:to>
    <xdr:cxnSp macro="">
      <xdr:nvCxnSpPr>
        <xdr:cNvPr id="118" name="直線コネクタ 117"/>
        <xdr:cNvCxnSpPr/>
      </xdr:nvCxnSpPr>
      <xdr:spPr>
        <a:xfrm>
          <a:off x="2908300" y="10029384"/>
          <a:ext cx="889000" cy="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135604</xdr:rowOff>
    </xdr:from>
    <xdr:to>
      <xdr:col>20</xdr:col>
      <xdr:colOff>38100</xdr:colOff>
      <xdr:row>58</xdr:row>
      <xdr:rowOff>65754</xdr:rowOff>
    </xdr:to>
    <xdr:sp macro="" textlink="">
      <xdr:nvSpPr>
        <xdr:cNvPr id="119" name="フローチャート: 判断 118"/>
        <xdr:cNvSpPr/>
      </xdr:nvSpPr>
      <xdr:spPr>
        <a:xfrm>
          <a:off x="3746500" y="990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82281</xdr:rowOff>
    </xdr:from>
    <xdr:ext cx="599010" cy="259045"/>
    <xdr:sp macro="" textlink="">
      <xdr:nvSpPr>
        <xdr:cNvPr id="120" name="テキスト ボックス 119"/>
        <xdr:cNvSpPr txBox="1"/>
      </xdr:nvSpPr>
      <xdr:spPr>
        <a:xfrm>
          <a:off x="3497795" y="9683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85284</xdr:rowOff>
    </xdr:from>
    <xdr:to>
      <xdr:col>15</xdr:col>
      <xdr:colOff>50800</xdr:colOff>
      <xdr:row>58</xdr:row>
      <xdr:rowOff>92456</xdr:rowOff>
    </xdr:to>
    <xdr:cxnSp macro="">
      <xdr:nvCxnSpPr>
        <xdr:cNvPr id="121" name="直線コネクタ 120"/>
        <xdr:cNvCxnSpPr/>
      </xdr:nvCxnSpPr>
      <xdr:spPr>
        <a:xfrm flipV="1">
          <a:off x="2019300" y="10029384"/>
          <a:ext cx="889000" cy="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126210</xdr:rowOff>
    </xdr:from>
    <xdr:to>
      <xdr:col>15</xdr:col>
      <xdr:colOff>101600</xdr:colOff>
      <xdr:row>58</xdr:row>
      <xdr:rowOff>56360</xdr:rowOff>
    </xdr:to>
    <xdr:sp macro="" textlink="">
      <xdr:nvSpPr>
        <xdr:cNvPr id="122" name="フローチャート: 判断 121"/>
        <xdr:cNvSpPr/>
      </xdr:nvSpPr>
      <xdr:spPr>
        <a:xfrm>
          <a:off x="2857500" y="98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72887</xdr:rowOff>
    </xdr:from>
    <xdr:ext cx="599010" cy="259045"/>
    <xdr:sp macro="" textlink="">
      <xdr:nvSpPr>
        <xdr:cNvPr id="123" name="テキスト ボックス 122"/>
        <xdr:cNvSpPr txBox="1"/>
      </xdr:nvSpPr>
      <xdr:spPr>
        <a:xfrm>
          <a:off x="2608795" y="967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92456</xdr:rowOff>
    </xdr:from>
    <xdr:to>
      <xdr:col>10</xdr:col>
      <xdr:colOff>114300</xdr:colOff>
      <xdr:row>58</xdr:row>
      <xdr:rowOff>101529</xdr:rowOff>
    </xdr:to>
    <xdr:cxnSp macro="">
      <xdr:nvCxnSpPr>
        <xdr:cNvPr id="124" name="直線コネクタ 123"/>
        <xdr:cNvCxnSpPr/>
      </xdr:nvCxnSpPr>
      <xdr:spPr>
        <a:xfrm flipV="1">
          <a:off x="1130300" y="10036556"/>
          <a:ext cx="889000" cy="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169907</xdr:rowOff>
    </xdr:from>
    <xdr:to>
      <xdr:col>10</xdr:col>
      <xdr:colOff>165100</xdr:colOff>
      <xdr:row>58</xdr:row>
      <xdr:rowOff>100057</xdr:rowOff>
    </xdr:to>
    <xdr:sp macro="" textlink="">
      <xdr:nvSpPr>
        <xdr:cNvPr id="125" name="フローチャート: 判断 124"/>
        <xdr:cNvSpPr/>
      </xdr:nvSpPr>
      <xdr:spPr>
        <a:xfrm>
          <a:off x="1968500" y="99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116584</xdr:rowOff>
    </xdr:from>
    <xdr:ext cx="599010" cy="259045"/>
    <xdr:sp macro="" textlink="">
      <xdr:nvSpPr>
        <xdr:cNvPr id="126" name="テキスト ボックス 125"/>
        <xdr:cNvSpPr txBox="1"/>
      </xdr:nvSpPr>
      <xdr:spPr>
        <a:xfrm>
          <a:off x="1719795" y="971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3577</xdr:rowOff>
    </xdr:from>
    <xdr:to>
      <xdr:col>6</xdr:col>
      <xdr:colOff>38100</xdr:colOff>
      <xdr:row>58</xdr:row>
      <xdr:rowOff>105177</xdr:rowOff>
    </xdr:to>
    <xdr:sp macro="" textlink="">
      <xdr:nvSpPr>
        <xdr:cNvPr id="127" name="フローチャート: 判断 126"/>
        <xdr:cNvSpPr/>
      </xdr:nvSpPr>
      <xdr:spPr>
        <a:xfrm>
          <a:off x="1079500" y="994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121704</xdr:rowOff>
    </xdr:from>
    <xdr:ext cx="599010" cy="259045"/>
    <xdr:sp macro="" textlink="">
      <xdr:nvSpPr>
        <xdr:cNvPr id="128" name="テキスト ボックス 127"/>
        <xdr:cNvSpPr txBox="1"/>
      </xdr:nvSpPr>
      <xdr:spPr>
        <a:xfrm>
          <a:off x="830795" y="972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37014</xdr:rowOff>
    </xdr:from>
    <xdr:to>
      <xdr:col>24</xdr:col>
      <xdr:colOff>114300</xdr:colOff>
      <xdr:row>58</xdr:row>
      <xdr:rowOff>138614</xdr:rowOff>
    </xdr:to>
    <xdr:sp macro="" textlink="">
      <xdr:nvSpPr>
        <xdr:cNvPr id="134" name="楕円 133"/>
        <xdr:cNvSpPr/>
      </xdr:nvSpPr>
      <xdr:spPr>
        <a:xfrm>
          <a:off x="4584700" y="99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123391</xdr:rowOff>
    </xdr:from>
    <xdr:ext cx="599010" cy="259045"/>
    <xdr:sp macro="" textlink="">
      <xdr:nvSpPr>
        <xdr:cNvPr id="135" name="物件費該当値テキスト"/>
        <xdr:cNvSpPr txBox="1"/>
      </xdr:nvSpPr>
      <xdr:spPr>
        <a:xfrm>
          <a:off x="4686300" y="989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38357</xdr:rowOff>
    </xdr:from>
    <xdr:to>
      <xdr:col>20</xdr:col>
      <xdr:colOff>38100</xdr:colOff>
      <xdr:row>58</xdr:row>
      <xdr:rowOff>139957</xdr:rowOff>
    </xdr:to>
    <xdr:sp macro="" textlink="">
      <xdr:nvSpPr>
        <xdr:cNvPr id="136" name="楕円 135"/>
        <xdr:cNvSpPr/>
      </xdr:nvSpPr>
      <xdr:spPr>
        <a:xfrm>
          <a:off x="3746500" y="998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131084</xdr:rowOff>
    </xdr:from>
    <xdr:ext cx="599010" cy="259045"/>
    <xdr:sp macro="" textlink="">
      <xdr:nvSpPr>
        <xdr:cNvPr id="137" name="テキスト ボックス 136"/>
        <xdr:cNvSpPr txBox="1"/>
      </xdr:nvSpPr>
      <xdr:spPr>
        <a:xfrm>
          <a:off x="3497795" y="10075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34484</xdr:rowOff>
    </xdr:from>
    <xdr:to>
      <xdr:col>15</xdr:col>
      <xdr:colOff>101600</xdr:colOff>
      <xdr:row>58</xdr:row>
      <xdr:rowOff>136084</xdr:rowOff>
    </xdr:to>
    <xdr:sp macro="" textlink="">
      <xdr:nvSpPr>
        <xdr:cNvPr id="138" name="楕円 137"/>
        <xdr:cNvSpPr/>
      </xdr:nvSpPr>
      <xdr:spPr>
        <a:xfrm>
          <a:off x="2857500" y="997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127211</xdr:rowOff>
    </xdr:from>
    <xdr:ext cx="599010" cy="259045"/>
    <xdr:sp macro="" textlink="">
      <xdr:nvSpPr>
        <xdr:cNvPr id="139" name="テキスト ボックス 138"/>
        <xdr:cNvSpPr txBox="1"/>
      </xdr:nvSpPr>
      <xdr:spPr>
        <a:xfrm>
          <a:off x="2608795" y="10071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41656</xdr:rowOff>
    </xdr:from>
    <xdr:to>
      <xdr:col>10</xdr:col>
      <xdr:colOff>165100</xdr:colOff>
      <xdr:row>58</xdr:row>
      <xdr:rowOff>143256</xdr:rowOff>
    </xdr:to>
    <xdr:sp macro="" textlink="">
      <xdr:nvSpPr>
        <xdr:cNvPr id="140" name="楕円 139"/>
        <xdr:cNvSpPr/>
      </xdr:nvSpPr>
      <xdr:spPr>
        <a:xfrm>
          <a:off x="1968500" y="998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134383</xdr:rowOff>
    </xdr:from>
    <xdr:ext cx="599010" cy="259045"/>
    <xdr:sp macro="" textlink="">
      <xdr:nvSpPr>
        <xdr:cNvPr id="141" name="テキスト ボックス 140"/>
        <xdr:cNvSpPr txBox="1"/>
      </xdr:nvSpPr>
      <xdr:spPr>
        <a:xfrm>
          <a:off x="1719795" y="1007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50729</xdr:rowOff>
    </xdr:from>
    <xdr:to>
      <xdr:col>6</xdr:col>
      <xdr:colOff>38100</xdr:colOff>
      <xdr:row>58</xdr:row>
      <xdr:rowOff>152329</xdr:rowOff>
    </xdr:to>
    <xdr:sp macro="" textlink="">
      <xdr:nvSpPr>
        <xdr:cNvPr id="142" name="楕円 141"/>
        <xdr:cNvSpPr/>
      </xdr:nvSpPr>
      <xdr:spPr>
        <a:xfrm>
          <a:off x="1079500" y="999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143456</xdr:rowOff>
    </xdr:from>
    <xdr:ext cx="534377" cy="259045"/>
    <xdr:sp macro="" textlink="">
      <xdr:nvSpPr>
        <xdr:cNvPr id="143" name="テキスト ボックス 142"/>
        <xdr:cNvSpPr txBox="1"/>
      </xdr:nvSpPr>
      <xdr:spPr>
        <a:xfrm>
          <a:off x="863111" y="1008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693</xdr:rowOff>
    </xdr:from>
    <xdr:to>
      <xdr:col>24</xdr:col>
      <xdr:colOff>62865</xdr:colOff>
      <xdr:row>78</xdr:row>
      <xdr:rowOff>134324</xdr:rowOff>
    </xdr:to>
    <xdr:cxnSp macro="">
      <xdr:nvCxnSpPr>
        <xdr:cNvPr id="165" name="直線コネクタ 164"/>
        <xdr:cNvCxnSpPr/>
      </xdr:nvCxnSpPr>
      <xdr:spPr>
        <a:xfrm flipV="1">
          <a:off x="4633595" y="12345093"/>
          <a:ext cx="1270" cy="116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138151</xdr:rowOff>
    </xdr:from>
    <xdr:ext cx="469744" cy="259045"/>
    <xdr:sp macro="" textlink="">
      <xdr:nvSpPr>
        <xdr:cNvPr id="166" name="維持補修費最小値テキスト"/>
        <xdr:cNvSpPr txBox="1"/>
      </xdr:nvSpPr>
      <xdr:spPr>
        <a:xfrm>
          <a:off x="4686300" y="1351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134324</xdr:rowOff>
    </xdr:from>
    <xdr:to>
      <xdr:col>24</xdr:col>
      <xdr:colOff>152400</xdr:colOff>
      <xdr:row>78</xdr:row>
      <xdr:rowOff>134324</xdr:rowOff>
    </xdr:to>
    <xdr:cxnSp macro="">
      <xdr:nvCxnSpPr>
        <xdr:cNvPr id="167" name="直線コネクタ 166"/>
        <xdr:cNvCxnSpPr/>
      </xdr:nvCxnSpPr>
      <xdr:spPr>
        <a:xfrm>
          <a:off x="4546600" y="1350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118820</xdr:rowOff>
    </xdr:from>
    <xdr:ext cx="599010" cy="259045"/>
    <xdr:sp macro="" textlink="">
      <xdr:nvSpPr>
        <xdr:cNvPr id="168" name="維持補修費最大値テキスト"/>
        <xdr:cNvSpPr txBox="1"/>
      </xdr:nvSpPr>
      <xdr:spPr>
        <a:xfrm>
          <a:off x="4686300" y="1212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693</xdr:rowOff>
    </xdr:from>
    <xdr:to>
      <xdr:col>24</xdr:col>
      <xdr:colOff>152400</xdr:colOff>
      <xdr:row>72</xdr:row>
      <xdr:rowOff>693</xdr:rowOff>
    </xdr:to>
    <xdr:cxnSp macro="">
      <xdr:nvCxnSpPr>
        <xdr:cNvPr id="169" name="直線コネクタ 168"/>
        <xdr:cNvCxnSpPr/>
      </xdr:nvCxnSpPr>
      <xdr:spPr>
        <a:xfrm>
          <a:off x="4546600" y="1234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122258</xdr:rowOff>
    </xdr:from>
    <xdr:to>
      <xdr:col>24</xdr:col>
      <xdr:colOff>63500</xdr:colOff>
      <xdr:row>78</xdr:row>
      <xdr:rowOff>126885</xdr:rowOff>
    </xdr:to>
    <xdr:cxnSp macro="">
      <xdr:nvCxnSpPr>
        <xdr:cNvPr id="170" name="直線コネクタ 169"/>
        <xdr:cNvCxnSpPr/>
      </xdr:nvCxnSpPr>
      <xdr:spPr>
        <a:xfrm flipV="1">
          <a:off x="3797300" y="13495358"/>
          <a:ext cx="838200" cy="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5030</xdr:rowOff>
    </xdr:from>
    <xdr:ext cx="534377" cy="259045"/>
    <xdr:sp macro="" textlink="">
      <xdr:nvSpPr>
        <xdr:cNvPr id="171" name="維持補修費平均値テキスト"/>
        <xdr:cNvSpPr txBox="1"/>
      </xdr:nvSpPr>
      <xdr:spPr>
        <a:xfrm>
          <a:off x="4686300" y="13206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153603</xdr:rowOff>
    </xdr:from>
    <xdr:to>
      <xdr:col>24</xdr:col>
      <xdr:colOff>114300</xdr:colOff>
      <xdr:row>78</xdr:row>
      <xdr:rowOff>83753</xdr:rowOff>
    </xdr:to>
    <xdr:sp macro="" textlink="">
      <xdr:nvSpPr>
        <xdr:cNvPr id="172" name="フローチャート: 判断 171"/>
        <xdr:cNvSpPr/>
      </xdr:nvSpPr>
      <xdr:spPr>
        <a:xfrm>
          <a:off x="45847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126885</xdr:rowOff>
    </xdr:from>
    <xdr:to>
      <xdr:col>19</xdr:col>
      <xdr:colOff>177800</xdr:colOff>
      <xdr:row>78</xdr:row>
      <xdr:rowOff>127882</xdr:rowOff>
    </xdr:to>
    <xdr:cxnSp macro="">
      <xdr:nvCxnSpPr>
        <xdr:cNvPr id="173" name="直線コネクタ 172"/>
        <xdr:cNvCxnSpPr/>
      </xdr:nvCxnSpPr>
      <xdr:spPr>
        <a:xfrm flipV="1">
          <a:off x="2908300" y="13499985"/>
          <a:ext cx="889000" cy="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158865</xdr:rowOff>
    </xdr:from>
    <xdr:to>
      <xdr:col>20</xdr:col>
      <xdr:colOff>38100</xdr:colOff>
      <xdr:row>78</xdr:row>
      <xdr:rowOff>89015</xdr:rowOff>
    </xdr:to>
    <xdr:sp macro="" textlink="">
      <xdr:nvSpPr>
        <xdr:cNvPr id="174" name="フローチャート: 判断 173"/>
        <xdr:cNvSpPr/>
      </xdr:nvSpPr>
      <xdr:spPr>
        <a:xfrm>
          <a:off x="3746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105542</xdr:rowOff>
    </xdr:from>
    <xdr:ext cx="534377" cy="259045"/>
    <xdr:sp macro="" textlink="">
      <xdr:nvSpPr>
        <xdr:cNvPr id="175" name="テキスト ボックス 174"/>
        <xdr:cNvSpPr txBox="1"/>
      </xdr:nvSpPr>
      <xdr:spPr>
        <a:xfrm>
          <a:off x="3530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125188</xdr:rowOff>
    </xdr:from>
    <xdr:to>
      <xdr:col>15</xdr:col>
      <xdr:colOff>50800</xdr:colOff>
      <xdr:row>78</xdr:row>
      <xdr:rowOff>127882</xdr:rowOff>
    </xdr:to>
    <xdr:cxnSp macro="">
      <xdr:nvCxnSpPr>
        <xdr:cNvPr id="176" name="直線コネクタ 175"/>
        <xdr:cNvCxnSpPr/>
      </xdr:nvCxnSpPr>
      <xdr:spPr>
        <a:xfrm>
          <a:off x="2019300" y="13498288"/>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5648</xdr:rowOff>
    </xdr:from>
    <xdr:to>
      <xdr:col>15</xdr:col>
      <xdr:colOff>101600</xdr:colOff>
      <xdr:row>78</xdr:row>
      <xdr:rowOff>107248</xdr:rowOff>
    </xdr:to>
    <xdr:sp macro="" textlink="">
      <xdr:nvSpPr>
        <xdr:cNvPr id="177" name="フローチャート: 判断 176"/>
        <xdr:cNvSpPr/>
      </xdr:nvSpPr>
      <xdr:spPr>
        <a:xfrm>
          <a:off x="2857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123775</xdr:rowOff>
    </xdr:from>
    <xdr:ext cx="534377" cy="259045"/>
    <xdr:sp macro="" textlink="">
      <xdr:nvSpPr>
        <xdr:cNvPr id="178" name="テキスト ボックス 177"/>
        <xdr:cNvSpPr txBox="1"/>
      </xdr:nvSpPr>
      <xdr:spPr>
        <a:xfrm>
          <a:off x="2641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123104</xdr:rowOff>
    </xdr:from>
    <xdr:to>
      <xdr:col>10</xdr:col>
      <xdr:colOff>114300</xdr:colOff>
      <xdr:row>78</xdr:row>
      <xdr:rowOff>125188</xdr:rowOff>
    </xdr:to>
    <xdr:cxnSp macro="">
      <xdr:nvCxnSpPr>
        <xdr:cNvPr id="179" name="直線コネクタ 178"/>
        <xdr:cNvCxnSpPr/>
      </xdr:nvCxnSpPr>
      <xdr:spPr>
        <a:xfrm>
          <a:off x="1130300" y="13496204"/>
          <a:ext cx="889000" cy="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2150</xdr:rowOff>
    </xdr:from>
    <xdr:to>
      <xdr:col>10</xdr:col>
      <xdr:colOff>165100</xdr:colOff>
      <xdr:row>78</xdr:row>
      <xdr:rowOff>103750</xdr:rowOff>
    </xdr:to>
    <xdr:sp macro="" textlink="">
      <xdr:nvSpPr>
        <xdr:cNvPr id="180" name="フローチャート: 判断 179"/>
        <xdr:cNvSpPr/>
      </xdr:nvSpPr>
      <xdr:spPr>
        <a:xfrm>
          <a:off x="1968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120277</xdr:rowOff>
    </xdr:from>
    <xdr:ext cx="534377" cy="259045"/>
    <xdr:sp macro="" textlink="">
      <xdr:nvSpPr>
        <xdr:cNvPr id="181" name="テキスト ボックス 180"/>
        <xdr:cNvSpPr txBox="1"/>
      </xdr:nvSpPr>
      <xdr:spPr>
        <a:xfrm>
          <a:off x="1752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10055</xdr:rowOff>
    </xdr:from>
    <xdr:to>
      <xdr:col>6</xdr:col>
      <xdr:colOff>38100</xdr:colOff>
      <xdr:row>78</xdr:row>
      <xdr:rowOff>111655</xdr:rowOff>
    </xdr:to>
    <xdr:sp macro="" textlink="">
      <xdr:nvSpPr>
        <xdr:cNvPr id="182" name="フローチャート: 判断 181"/>
        <xdr:cNvSpPr/>
      </xdr:nvSpPr>
      <xdr:spPr>
        <a:xfrm>
          <a:off x="1079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128182</xdr:rowOff>
    </xdr:from>
    <xdr:ext cx="534377" cy="259045"/>
    <xdr:sp macro="" textlink="">
      <xdr:nvSpPr>
        <xdr:cNvPr id="183" name="テキスト ボックス 182"/>
        <xdr:cNvSpPr txBox="1"/>
      </xdr:nvSpPr>
      <xdr:spPr>
        <a:xfrm>
          <a:off x="863111" y="131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71458</xdr:rowOff>
    </xdr:from>
    <xdr:to>
      <xdr:col>24</xdr:col>
      <xdr:colOff>114300</xdr:colOff>
      <xdr:row>79</xdr:row>
      <xdr:rowOff>1608</xdr:rowOff>
    </xdr:to>
    <xdr:sp macro="" textlink="">
      <xdr:nvSpPr>
        <xdr:cNvPr id="189" name="楕円 188"/>
        <xdr:cNvSpPr/>
      </xdr:nvSpPr>
      <xdr:spPr>
        <a:xfrm>
          <a:off x="4584700" y="1344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157835</xdr:rowOff>
    </xdr:from>
    <xdr:ext cx="469744" cy="259045"/>
    <xdr:sp macro="" textlink="">
      <xdr:nvSpPr>
        <xdr:cNvPr id="190" name="維持補修費該当値テキスト"/>
        <xdr:cNvSpPr txBox="1"/>
      </xdr:nvSpPr>
      <xdr:spPr>
        <a:xfrm>
          <a:off x="4686300" y="1335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76085</xdr:rowOff>
    </xdr:from>
    <xdr:to>
      <xdr:col>20</xdr:col>
      <xdr:colOff>38100</xdr:colOff>
      <xdr:row>79</xdr:row>
      <xdr:rowOff>6235</xdr:rowOff>
    </xdr:to>
    <xdr:sp macro="" textlink="">
      <xdr:nvSpPr>
        <xdr:cNvPr id="191" name="楕円 190"/>
        <xdr:cNvSpPr/>
      </xdr:nvSpPr>
      <xdr:spPr>
        <a:xfrm>
          <a:off x="3746500" y="1344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168812</xdr:rowOff>
    </xdr:from>
    <xdr:ext cx="469744" cy="259045"/>
    <xdr:sp macro="" textlink="">
      <xdr:nvSpPr>
        <xdr:cNvPr id="192" name="テキスト ボックス 191"/>
        <xdr:cNvSpPr txBox="1"/>
      </xdr:nvSpPr>
      <xdr:spPr>
        <a:xfrm>
          <a:off x="3562428" y="1354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77082</xdr:rowOff>
    </xdr:from>
    <xdr:to>
      <xdr:col>15</xdr:col>
      <xdr:colOff>101600</xdr:colOff>
      <xdr:row>79</xdr:row>
      <xdr:rowOff>7232</xdr:rowOff>
    </xdr:to>
    <xdr:sp macro="" textlink="">
      <xdr:nvSpPr>
        <xdr:cNvPr id="193" name="楕円 192"/>
        <xdr:cNvSpPr/>
      </xdr:nvSpPr>
      <xdr:spPr>
        <a:xfrm>
          <a:off x="2857500" y="1345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169809</xdr:rowOff>
    </xdr:from>
    <xdr:ext cx="469744" cy="259045"/>
    <xdr:sp macro="" textlink="">
      <xdr:nvSpPr>
        <xdr:cNvPr id="194" name="テキスト ボックス 193"/>
        <xdr:cNvSpPr txBox="1"/>
      </xdr:nvSpPr>
      <xdr:spPr>
        <a:xfrm>
          <a:off x="2673428" y="1354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74388</xdr:rowOff>
    </xdr:from>
    <xdr:to>
      <xdr:col>10</xdr:col>
      <xdr:colOff>165100</xdr:colOff>
      <xdr:row>79</xdr:row>
      <xdr:rowOff>4538</xdr:rowOff>
    </xdr:to>
    <xdr:sp macro="" textlink="">
      <xdr:nvSpPr>
        <xdr:cNvPr id="195" name="楕円 194"/>
        <xdr:cNvSpPr/>
      </xdr:nvSpPr>
      <xdr:spPr>
        <a:xfrm>
          <a:off x="1968500" y="1344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167115</xdr:rowOff>
    </xdr:from>
    <xdr:ext cx="469744" cy="259045"/>
    <xdr:sp macro="" textlink="">
      <xdr:nvSpPr>
        <xdr:cNvPr id="196" name="テキスト ボックス 195"/>
        <xdr:cNvSpPr txBox="1"/>
      </xdr:nvSpPr>
      <xdr:spPr>
        <a:xfrm>
          <a:off x="1784428" y="1354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72304</xdr:rowOff>
    </xdr:from>
    <xdr:to>
      <xdr:col>6</xdr:col>
      <xdr:colOff>38100</xdr:colOff>
      <xdr:row>79</xdr:row>
      <xdr:rowOff>2454</xdr:rowOff>
    </xdr:to>
    <xdr:sp macro="" textlink="">
      <xdr:nvSpPr>
        <xdr:cNvPr id="197" name="楕円 196"/>
        <xdr:cNvSpPr/>
      </xdr:nvSpPr>
      <xdr:spPr>
        <a:xfrm>
          <a:off x="1079500" y="134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165031</xdr:rowOff>
    </xdr:from>
    <xdr:ext cx="469744" cy="259045"/>
    <xdr:sp macro="" textlink="">
      <xdr:nvSpPr>
        <xdr:cNvPr id="198" name="テキスト ボックス 197"/>
        <xdr:cNvSpPr txBox="1"/>
      </xdr:nvSpPr>
      <xdr:spPr>
        <a:xfrm>
          <a:off x="895428" y="135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0" name="テキスト ボックス 20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32573</xdr:rowOff>
    </xdr:from>
    <xdr:to>
      <xdr:col>24</xdr:col>
      <xdr:colOff>62865</xdr:colOff>
      <xdr:row>98</xdr:row>
      <xdr:rowOff>108283</xdr:rowOff>
    </xdr:to>
    <xdr:cxnSp macro="">
      <xdr:nvCxnSpPr>
        <xdr:cNvPr id="224" name="直線コネクタ 223"/>
        <xdr:cNvCxnSpPr/>
      </xdr:nvCxnSpPr>
      <xdr:spPr>
        <a:xfrm flipV="1">
          <a:off x="4633595" y="15463073"/>
          <a:ext cx="1270" cy="144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112110</xdr:rowOff>
    </xdr:from>
    <xdr:ext cx="534377" cy="259045"/>
    <xdr:sp macro="" textlink="">
      <xdr:nvSpPr>
        <xdr:cNvPr id="225" name="扶助費最小値テキスト"/>
        <xdr:cNvSpPr txBox="1"/>
      </xdr:nvSpPr>
      <xdr:spPr>
        <a:xfrm>
          <a:off x="4686300" y="169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108283</xdr:rowOff>
    </xdr:from>
    <xdr:to>
      <xdr:col>24</xdr:col>
      <xdr:colOff>152400</xdr:colOff>
      <xdr:row>98</xdr:row>
      <xdr:rowOff>108283</xdr:rowOff>
    </xdr:to>
    <xdr:cxnSp macro="">
      <xdr:nvCxnSpPr>
        <xdr:cNvPr id="226" name="直線コネクタ 225"/>
        <xdr:cNvCxnSpPr/>
      </xdr:nvCxnSpPr>
      <xdr:spPr>
        <a:xfrm>
          <a:off x="4546600" y="16910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150700</xdr:rowOff>
    </xdr:from>
    <xdr:ext cx="599010" cy="259045"/>
    <xdr:sp macro="" textlink="">
      <xdr:nvSpPr>
        <xdr:cNvPr id="227" name="扶助費最大値テキスト"/>
        <xdr:cNvSpPr txBox="1"/>
      </xdr:nvSpPr>
      <xdr:spPr>
        <a:xfrm>
          <a:off x="4686300" y="1523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32573</xdr:rowOff>
    </xdr:from>
    <xdr:to>
      <xdr:col>24</xdr:col>
      <xdr:colOff>152400</xdr:colOff>
      <xdr:row>90</xdr:row>
      <xdr:rowOff>32573</xdr:rowOff>
    </xdr:to>
    <xdr:cxnSp macro="">
      <xdr:nvCxnSpPr>
        <xdr:cNvPr id="228" name="直線コネクタ 227"/>
        <xdr:cNvCxnSpPr/>
      </xdr:nvCxnSpPr>
      <xdr:spPr>
        <a:xfrm>
          <a:off x="4546600" y="15463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121673</xdr:rowOff>
    </xdr:from>
    <xdr:to>
      <xdr:col>24</xdr:col>
      <xdr:colOff>63500</xdr:colOff>
      <xdr:row>91</xdr:row>
      <xdr:rowOff>155060</xdr:rowOff>
    </xdr:to>
    <xdr:cxnSp macro="">
      <xdr:nvCxnSpPr>
        <xdr:cNvPr id="229" name="直線コネクタ 228"/>
        <xdr:cNvCxnSpPr/>
      </xdr:nvCxnSpPr>
      <xdr:spPr>
        <a:xfrm flipV="1">
          <a:off x="3797300" y="15723623"/>
          <a:ext cx="838200" cy="3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126937</xdr:rowOff>
    </xdr:from>
    <xdr:ext cx="534377" cy="259045"/>
    <xdr:sp macro="" textlink="">
      <xdr:nvSpPr>
        <xdr:cNvPr id="230" name="扶助費平均値テキスト"/>
        <xdr:cNvSpPr txBox="1"/>
      </xdr:nvSpPr>
      <xdr:spPr>
        <a:xfrm>
          <a:off x="4686300" y="16243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148510</xdr:rowOff>
    </xdr:from>
    <xdr:to>
      <xdr:col>24</xdr:col>
      <xdr:colOff>114300</xdr:colOff>
      <xdr:row>95</xdr:row>
      <xdr:rowOff>78660</xdr:rowOff>
    </xdr:to>
    <xdr:sp macro="" textlink="">
      <xdr:nvSpPr>
        <xdr:cNvPr id="231" name="フローチャート: 判断 230"/>
        <xdr:cNvSpPr/>
      </xdr:nvSpPr>
      <xdr:spPr>
        <a:xfrm>
          <a:off x="45847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155060</xdr:rowOff>
    </xdr:from>
    <xdr:to>
      <xdr:col>19</xdr:col>
      <xdr:colOff>177800</xdr:colOff>
      <xdr:row>92</xdr:row>
      <xdr:rowOff>98715</xdr:rowOff>
    </xdr:to>
    <xdr:cxnSp macro="">
      <xdr:nvCxnSpPr>
        <xdr:cNvPr id="232" name="直線コネクタ 231"/>
        <xdr:cNvCxnSpPr/>
      </xdr:nvCxnSpPr>
      <xdr:spPr>
        <a:xfrm flipV="1">
          <a:off x="2908300" y="15757010"/>
          <a:ext cx="889000" cy="11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135491</xdr:rowOff>
    </xdr:from>
    <xdr:to>
      <xdr:col>20</xdr:col>
      <xdr:colOff>38100</xdr:colOff>
      <xdr:row>95</xdr:row>
      <xdr:rowOff>65641</xdr:rowOff>
    </xdr:to>
    <xdr:sp macro="" textlink="">
      <xdr:nvSpPr>
        <xdr:cNvPr id="233" name="フローチャート: 判断 232"/>
        <xdr:cNvSpPr/>
      </xdr:nvSpPr>
      <xdr:spPr>
        <a:xfrm>
          <a:off x="3746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56768</xdr:rowOff>
    </xdr:from>
    <xdr:ext cx="534377" cy="259045"/>
    <xdr:sp macro="" textlink="">
      <xdr:nvSpPr>
        <xdr:cNvPr id="234" name="テキスト ボックス 233"/>
        <xdr:cNvSpPr txBox="1"/>
      </xdr:nvSpPr>
      <xdr:spPr>
        <a:xfrm>
          <a:off x="3530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98715</xdr:rowOff>
    </xdr:from>
    <xdr:to>
      <xdr:col>15</xdr:col>
      <xdr:colOff>50800</xdr:colOff>
      <xdr:row>93</xdr:row>
      <xdr:rowOff>20709</xdr:rowOff>
    </xdr:to>
    <xdr:cxnSp macro="">
      <xdr:nvCxnSpPr>
        <xdr:cNvPr id="235" name="直線コネクタ 234"/>
        <xdr:cNvCxnSpPr/>
      </xdr:nvCxnSpPr>
      <xdr:spPr>
        <a:xfrm flipV="1">
          <a:off x="2019300" y="15872115"/>
          <a:ext cx="889000" cy="9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57386</xdr:rowOff>
    </xdr:from>
    <xdr:to>
      <xdr:col>15</xdr:col>
      <xdr:colOff>101600</xdr:colOff>
      <xdr:row>95</xdr:row>
      <xdr:rowOff>158986</xdr:rowOff>
    </xdr:to>
    <xdr:sp macro="" textlink="">
      <xdr:nvSpPr>
        <xdr:cNvPr id="236" name="フローチャート: 判断 235"/>
        <xdr:cNvSpPr/>
      </xdr:nvSpPr>
      <xdr:spPr>
        <a:xfrm>
          <a:off x="2857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150113</xdr:rowOff>
    </xdr:from>
    <xdr:ext cx="534377" cy="259045"/>
    <xdr:sp macro="" textlink="">
      <xdr:nvSpPr>
        <xdr:cNvPr id="237" name="テキスト ボックス 236"/>
        <xdr:cNvSpPr txBox="1"/>
      </xdr:nvSpPr>
      <xdr:spPr>
        <a:xfrm>
          <a:off x="2641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20709</xdr:rowOff>
    </xdr:from>
    <xdr:to>
      <xdr:col>10</xdr:col>
      <xdr:colOff>114300</xdr:colOff>
      <xdr:row>93</xdr:row>
      <xdr:rowOff>59472</xdr:rowOff>
    </xdr:to>
    <xdr:cxnSp macro="">
      <xdr:nvCxnSpPr>
        <xdr:cNvPr id="238" name="直線コネクタ 237"/>
        <xdr:cNvCxnSpPr/>
      </xdr:nvCxnSpPr>
      <xdr:spPr>
        <a:xfrm flipV="1">
          <a:off x="1130300" y="15965559"/>
          <a:ext cx="889000" cy="3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55677</xdr:rowOff>
    </xdr:from>
    <xdr:to>
      <xdr:col>10</xdr:col>
      <xdr:colOff>165100</xdr:colOff>
      <xdr:row>95</xdr:row>
      <xdr:rowOff>157277</xdr:rowOff>
    </xdr:to>
    <xdr:sp macro="" textlink="">
      <xdr:nvSpPr>
        <xdr:cNvPr id="239" name="フローチャート: 判断 238"/>
        <xdr:cNvSpPr/>
      </xdr:nvSpPr>
      <xdr:spPr>
        <a:xfrm>
          <a:off x="1968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148404</xdr:rowOff>
    </xdr:from>
    <xdr:ext cx="534377" cy="259045"/>
    <xdr:sp macro="" textlink="">
      <xdr:nvSpPr>
        <xdr:cNvPr id="240" name="テキスト ボックス 239"/>
        <xdr:cNvSpPr txBox="1"/>
      </xdr:nvSpPr>
      <xdr:spPr>
        <a:xfrm>
          <a:off x="1752111" y="164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111869</xdr:rowOff>
    </xdr:from>
    <xdr:to>
      <xdr:col>6</xdr:col>
      <xdr:colOff>38100</xdr:colOff>
      <xdr:row>96</xdr:row>
      <xdr:rowOff>42019</xdr:rowOff>
    </xdr:to>
    <xdr:sp macro="" textlink="">
      <xdr:nvSpPr>
        <xdr:cNvPr id="241" name="フローチャート: 判断 240"/>
        <xdr:cNvSpPr/>
      </xdr:nvSpPr>
      <xdr:spPr>
        <a:xfrm>
          <a:off x="1079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33146</xdr:rowOff>
    </xdr:from>
    <xdr:ext cx="534377" cy="259045"/>
    <xdr:sp macro="" textlink="">
      <xdr:nvSpPr>
        <xdr:cNvPr id="242" name="テキスト ボックス 241"/>
        <xdr:cNvSpPr txBox="1"/>
      </xdr:nvSpPr>
      <xdr:spPr>
        <a:xfrm>
          <a:off x="863111" y="1649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70873</xdr:rowOff>
    </xdr:from>
    <xdr:to>
      <xdr:col>24</xdr:col>
      <xdr:colOff>114300</xdr:colOff>
      <xdr:row>92</xdr:row>
      <xdr:rowOff>1023</xdr:rowOff>
    </xdr:to>
    <xdr:sp macro="" textlink="">
      <xdr:nvSpPr>
        <xdr:cNvPr id="248" name="楕円 247"/>
        <xdr:cNvSpPr/>
      </xdr:nvSpPr>
      <xdr:spPr>
        <a:xfrm>
          <a:off x="4584700" y="1567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93750</xdr:rowOff>
    </xdr:from>
    <xdr:ext cx="599010" cy="259045"/>
    <xdr:sp macro="" textlink="">
      <xdr:nvSpPr>
        <xdr:cNvPr id="249" name="扶助費該当値テキスト"/>
        <xdr:cNvSpPr txBox="1"/>
      </xdr:nvSpPr>
      <xdr:spPr>
        <a:xfrm>
          <a:off x="4686300" y="1552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104260</xdr:rowOff>
    </xdr:from>
    <xdr:to>
      <xdr:col>20</xdr:col>
      <xdr:colOff>38100</xdr:colOff>
      <xdr:row>92</xdr:row>
      <xdr:rowOff>34410</xdr:rowOff>
    </xdr:to>
    <xdr:sp macro="" textlink="">
      <xdr:nvSpPr>
        <xdr:cNvPr id="250" name="楕円 249"/>
        <xdr:cNvSpPr/>
      </xdr:nvSpPr>
      <xdr:spPr>
        <a:xfrm>
          <a:off x="3746500" y="157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50937</xdr:rowOff>
    </xdr:from>
    <xdr:ext cx="599010" cy="259045"/>
    <xdr:sp macro="" textlink="">
      <xdr:nvSpPr>
        <xdr:cNvPr id="251" name="テキスト ボックス 250"/>
        <xdr:cNvSpPr txBox="1"/>
      </xdr:nvSpPr>
      <xdr:spPr>
        <a:xfrm>
          <a:off x="3497795" y="1548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47915</xdr:rowOff>
    </xdr:from>
    <xdr:to>
      <xdr:col>15</xdr:col>
      <xdr:colOff>101600</xdr:colOff>
      <xdr:row>92</xdr:row>
      <xdr:rowOff>149515</xdr:rowOff>
    </xdr:to>
    <xdr:sp macro="" textlink="">
      <xdr:nvSpPr>
        <xdr:cNvPr id="252" name="楕円 251"/>
        <xdr:cNvSpPr/>
      </xdr:nvSpPr>
      <xdr:spPr>
        <a:xfrm>
          <a:off x="2857500" y="1582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166042</xdr:rowOff>
    </xdr:from>
    <xdr:ext cx="599010" cy="259045"/>
    <xdr:sp macro="" textlink="">
      <xdr:nvSpPr>
        <xdr:cNvPr id="253" name="テキスト ボックス 252"/>
        <xdr:cNvSpPr txBox="1"/>
      </xdr:nvSpPr>
      <xdr:spPr>
        <a:xfrm>
          <a:off x="2608795" y="1559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141359</xdr:rowOff>
    </xdr:from>
    <xdr:to>
      <xdr:col>10</xdr:col>
      <xdr:colOff>165100</xdr:colOff>
      <xdr:row>93</xdr:row>
      <xdr:rowOff>71509</xdr:rowOff>
    </xdr:to>
    <xdr:sp macro="" textlink="">
      <xdr:nvSpPr>
        <xdr:cNvPr id="254" name="楕円 253"/>
        <xdr:cNvSpPr/>
      </xdr:nvSpPr>
      <xdr:spPr>
        <a:xfrm>
          <a:off x="1968500" y="1591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88036</xdr:rowOff>
    </xdr:from>
    <xdr:ext cx="599010" cy="259045"/>
    <xdr:sp macro="" textlink="">
      <xdr:nvSpPr>
        <xdr:cNvPr id="255" name="テキスト ボックス 254"/>
        <xdr:cNvSpPr txBox="1"/>
      </xdr:nvSpPr>
      <xdr:spPr>
        <a:xfrm>
          <a:off x="1719795" y="15689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8672</xdr:rowOff>
    </xdr:from>
    <xdr:to>
      <xdr:col>6</xdr:col>
      <xdr:colOff>38100</xdr:colOff>
      <xdr:row>93</xdr:row>
      <xdr:rowOff>110272</xdr:rowOff>
    </xdr:to>
    <xdr:sp macro="" textlink="">
      <xdr:nvSpPr>
        <xdr:cNvPr id="256" name="楕円 255"/>
        <xdr:cNvSpPr/>
      </xdr:nvSpPr>
      <xdr:spPr>
        <a:xfrm>
          <a:off x="1079500" y="1595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126799</xdr:rowOff>
    </xdr:from>
    <xdr:ext cx="534377" cy="259045"/>
    <xdr:sp macro="" textlink="">
      <xdr:nvSpPr>
        <xdr:cNvPr id="257" name="テキスト ボックス 256"/>
        <xdr:cNvSpPr txBox="1"/>
      </xdr:nvSpPr>
      <xdr:spPr>
        <a:xfrm>
          <a:off x="863111" y="1572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131196</xdr:rowOff>
    </xdr:from>
    <xdr:to>
      <xdr:col>54</xdr:col>
      <xdr:colOff>189865</xdr:colOff>
      <xdr:row>38</xdr:row>
      <xdr:rowOff>136711</xdr:rowOff>
    </xdr:to>
    <xdr:cxnSp macro="">
      <xdr:nvCxnSpPr>
        <xdr:cNvPr id="281" name="直線コネクタ 280"/>
        <xdr:cNvCxnSpPr/>
      </xdr:nvCxnSpPr>
      <xdr:spPr>
        <a:xfrm flipV="1">
          <a:off x="10475595" y="5274696"/>
          <a:ext cx="1270" cy="13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140538</xdr:rowOff>
    </xdr:from>
    <xdr:ext cx="534377" cy="259045"/>
    <xdr:sp macro="" textlink="">
      <xdr:nvSpPr>
        <xdr:cNvPr id="282" name="補助費等最小値テキスト"/>
        <xdr:cNvSpPr txBox="1"/>
      </xdr:nvSpPr>
      <xdr:spPr>
        <a:xfrm>
          <a:off x="10528300" y="66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136711</xdr:rowOff>
    </xdr:from>
    <xdr:to>
      <xdr:col>55</xdr:col>
      <xdr:colOff>88900</xdr:colOff>
      <xdr:row>38</xdr:row>
      <xdr:rowOff>136711</xdr:rowOff>
    </xdr:to>
    <xdr:cxnSp macro="">
      <xdr:nvCxnSpPr>
        <xdr:cNvPr id="283" name="直線コネクタ 282"/>
        <xdr:cNvCxnSpPr/>
      </xdr:nvCxnSpPr>
      <xdr:spPr>
        <a:xfrm>
          <a:off x="10388600" y="665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77873</xdr:rowOff>
    </xdr:from>
    <xdr:ext cx="599010" cy="259045"/>
    <xdr:sp macro="" textlink="">
      <xdr:nvSpPr>
        <xdr:cNvPr id="284" name="補助費等最大値テキスト"/>
        <xdr:cNvSpPr txBox="1"/>
      </xdr:nvSpPr>
      <xdr:spPr>
        <a:xfrm>
          <a:off x="10528300" y="504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131196</xdr:rowOff>
    </xdr:from>
    <xdr:to>
      <xdr:col>55</xdr:col>
      <xdr:colOff>88900</xdr:colOff>
      <xdr:row>30</xdr:row>
      <xdr:rowOff>131196</xdr:rowOff>
    </xdr:to>
    <xdr:cxnSp macro="">
      <xdr:nvCxnSpPr>
        <xdr:cNvPr id="285" name="直線コネクタ 284"/>
        <xdr:cNvCxnSpPr/>
      </xdr:nvCxnSpPr>
      <xdr:spPr>
        <a:xfrm>
          <a:off x="10388600" y="527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67344</xdr:rowOff>
    </xdr:from>
    <xdr:to>
      <xdr:col>55</xdr:col>
      <xdr:colOff>0</xdr:colOff>
      <xdr:row>38</xdr:row>
      <xdr:rowOff>85411</xdr:rowOff>
    </xdr:to>
    <xdr:cxnSp macro="">
      <xdr:nvCxnSpPr>
        <xdr:cNvPr id="286" name="直線コネクタ 285"/>
        <xdr:cNvCxnSpPr/>
      </xdr:nvCxnSpPr>
      <xdr:spPr>
        <a:xfrm flipV="1">
          <a:off x="9639300" y="6582444"/>
          <a:ext cx="838200" cy="1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15268</xdr:rowOff>
    </xdr:from>
    <xdr:ext cx="599010" cy="259045"/>
    <xdr:sp macro="" textlink="">
      <xdr:nvSpPr>
        <xdr:cNvPr id="287" name="補助費等平均値テキスト"/>
        <xdr:cNvSpPr txBox="1"/>
      </xdr:nvSpPr>
      <xdr:spPr>
        <a:xfrm>
          <a:off x="10528300" y="6187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163841</xdr:rowOff>
    </xdr:from>
    <xdr:to>
      <xdr:col>55</xdr:col>
      <xdr:colOff>50800</xdr:colOff>
      <xdr:row>37</xdr:row>
      <xdr:rowOff>93991</xdr:rowOff>
    </xdr:to>
    <xdr:sp macro="" textlink="">
      <xdr:nvSpPr>
        <xdr:cNvPr id="288" name="フローチャート: 判断 287"/>
        <xdr:cNvSpPr/>
      </xdr:nvSpPr>
      <xdr:spPr>
        <a:xfrm>
          <a:off x="104267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69255</xdr:rowOff>
    </xdr:from>
    <xdr:to>
      <xdr:col>50</xdr:col>
      <xdr:colOff>114300</xdr:colOff>
      <xdr:row>38</xdr:row>
      <xdr:rowOff>85411</xdr:rowOff>
    </xdr:to>
    <xdr:cxnSp macro="">
      <xdr:nvCxnSpPr>
        <xdr:cNvPr id="289" name="直線コネクタ 288"/>
        <xdr:cNvCxnSpPr/>
      </xdr:nvCxnSpPr>
      <xdr:spPr>
        <a:xfrm>
          <a:off x="8750300" y="6584355"/>
          <a:ext cx="889000" cy="1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167344</xdr:rowOff>
    </xdr:from>
    <xdr:to>
      <xdr:col>50</xdr:col>
      <xdr:colOff>165100</xdr:colOff>
      <xdr:row>37</xdr:row>
      <xdr:rowOff>97494</xdr:rowOff>
    </xdr:to>
    <xdr:sp macro="" textlink="">
      <xdr:nvSpPr>
        <xdr:cNvPr id="290" name="フローチャート: 判断 289"/>
        <xdr:cNvSpPr/>
      </xdr:nvSpPr>
      <xdr:spPr>
        <a:xfrm>
          <a:off x="9588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114021</xdr:rowOff>
    </xdr:from>
    <xdr:ext cx="599010" cy="259045"/>
    <xdr:sp macro="" textlink="">
      <xdr:nvSpPr>
        <xdr:cNvPr id="291" name="テキスト ボックス 290"/>
        <xdr:cNvSpPr txBox="1"/>
      </xdr:nvSpPr>
      <xdr:spPr>
        <a:xfrm>
          <a:off x="9339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69255</xdr:rowOff>
    </xdr:from>
    <xdr:to>
      <xdr:col>45</xdr:col>
      <xdr:colOff>177800</xdr:colOff>
      <xdr:row>38</xdr:row>
      <xdr:rowOff>93793</xdr:rowOff>
    </xdr:to>
    <xdr:cxnSp macro="">
      <xdr:nvCxnSpPr>
        <xdr:cNvPr id="292" name="直線コネクタ 291"/>
        <xdr:cNvCxnSpPr/>
      </xdr:nvCxnSpPr>
      <xdr:spPr>
        <a:xfrm flipV="1">
          <a:off x="7861300" y="6584355"/>
          <a:ext cx="889000" cy="2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9999</xdr:rowOff>
    </xdr:from>
    <xdr:to>
      <xdr:col>46</xdr:col>
      <xdr:colOff>38100</xdr:colOff>
      <xdr:row>37</xdr:row>
      <xdr:rowOff>111599</xdr:rowOff>
    </xdr:to>
    <xdr:sp macro="" textlink="">
      <xdr:nvSpPr>
        <xdr:cNvPr id="293" name="フローチャート: 判断 292"/>
        <xdr:cNvSpPr/>
      </xdr:nvSpPr>
      <xdr:spPr>
        <a:xfrm>
          <a:off x="8699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128126</xdr:rowOff>
    </xdr:from>
    <xdr:ext cx="599010" cy="259045"/>
    <xdr:sp macro="" textlink="">
      <xdr:nvSpPr>
        <xdr:cNvPr id="294" name="テキスト ボックス 293"/>
        <xdr:cNvSpPr txBox="1"/>
      </xdr:nvSpPr>
      <xdr:spPr>
        <a:xfrm>
          <a:off x="8450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93793</xdr:rowOff>
    </xdr:from>
    <xdr:to>
      <xdr:col>41</xdr:col>
      <xdr:colOff>50800</xdr:colOff>
      <xdr:row>38</xdr:row>
      <xdr:rowOff>95131</xdr:rowOff>
    </xdr:to>
    <xdr:cxnSp macro="">
      <xdr:nvCxnSpPr>
        <xdr:cNvPr id="295" name="直線コネクタ 294"/>
        <xdr:cNvCxnSpPr/>
      </xdr:nvCxnSpPr>
      <xdr:spPr>
        <a:xfrm flipV="1">
          <a:off x="6972300" y="6608893"/>
          <a:ext cx="889000" cy="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43441</xdr:rowOff>
    </xdr:from>
    <xdr:to>
      <xdr:col>41</xdr:col>
      <xdr:colOff>101600</xdr:colOff>
      <xdr:row>37</xdr:row>
      <xdr:rowOff>145041</xdr:rowOff>
    </xdr:to>
    <xdr:sp macro="" textlink="">
      <xdr:nvSpPr>
        <xdr:cNvPr id="296" name="フローチャート: 判断 295"/>
        <xdr:cNvSpPr/>
      </xdr:nvSpPr>
      <xdr:spPr>
        <a:xfrm>
          <a:off x="7810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161568</xdr:rowOff>
    </xdr:from>
    <xdr:ext cx="599010" cy="259045"/>
    <xdr:sp macro="" textlink="">
      <xdr:nvSpPr>
        <xdr:cNvPr id="297" name="テキスト ボックス 296"/>
        <xdr:cNvSpPr txBox="1"/>
      </xdr:nvSpPr>
      <xdr:spPr>
        <a:xfrm>
          <a:off x="7561795" y="616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61489</xdr:rowOff>
    </xdr:from>
    <xdr:to>
      <xdr:col>36</xdr:col>
      <xdr:colOff>165100</xdr:colOff>
      <xdr:row>37</xdr:row>
      <xdr:rowOff>163089</xdr:rowOff>
    </xdr:to>
    <xdr:sp macro="" textlink="">
      <xdr:nvSpPr>
        <xdr:cNvPr id="298" name="フローチャート: 判断 297"/>
        <xdr:cNvSpPr/>
      </xdr:nvSpPr>
      <xdr:spPr>
        <a:xfrm>
          <a:off x="6921500" y="640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8166</xdr:rowOff>
    </xdr:from>
    <xdr:ext cx="599010" cy="259045"/>
    <xdr:sp macro="" textlink="">
      <xdr:nvSpPr>
        <xdr:cNvPr id="299" name="テキスト ボックス 298"/>
        <xdr:cNvSpPr txBox="1"/>
      </xdr:nvSpPr>
      <xdr:spPr>
        <a:xfrm>
          <a:off x="6672795" y="618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16544</xdr:rowOff>
    </xdr:from>
    <xdr:to>
      <xdr:col>55</xdr:col>
      <xdr:colOff>50800</xdr:colOff>
      <xdr:row>38</xdr:row>
      <xdr:rowOff>118144</xdr:rowOff>
    </xdr:to>
    <xdr:sp macro="" textlink="">
      <xdr:nvSpPr>
        <xdr:cNvPr id="305" name="楕円 304"/>
        <xdr:cNvSpPr/>
      </xdr:nvSpPr>
      <xdr:spPr>
        <a:xfrm>
          <a:off x="10426700" y="653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102921</xdr:rowOff>
    </xdr:from>
    <xdr:ext cx="534377" cy="259045"/>
    <xdr:sp macro="" textlink="">
      <xdr:nvSpPr>
        <xdr:cNvPr id="306" name="補助費等該当値テキスト"/>
        <xdr:cNvSpPr txBox="1"/>
      </xdr:nvSpPr>
      <xdr:spPr>
        <a:xfrm>
          <a:off x="10528300" y="644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34611</xdr:rowOff>
    </xdr:from>
    <xdr:to>
      <xdr:col>50</xdr:col>
      <xdr:colOff>165100</xdr:colOff>
      <xdr:row>38</xdr:row>
      <xdr:rowOff>136211</xdr:rowOff>
    </xdr:to>
    <xdr:sp macro="" textlink="">
      <xdr:nvSpPr>
        <xdr:cNvPr id="307" name="楕円 306"/>
        <xdr:cNvSpPr/>
      </xdr:nvSpPr>
      <xdr:spPr>
        <a:xfrm>
          <a:off x="9588500" y="654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127338</xdr:rowOff>
    </xdr:from>
    <xdr:ext cx="534377" cy="259045"/>
    <xdr:sp macro="" textlink="">
      <xdr:nvSpPr>
        <xdr:cNvPr id="308" name="テキスト ボックス 307"/>
        <xdr:cNvSpPr txBox="1"/>
      </xdr:nvSpPr>
      <xdr:spPr>
        <a:xfrm>
          <a:off x="9372111" y="664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18455</xdr:rowOff>
    </xdr:from>
    <xdr:to>
      <xdr:col>46</xdr:col>
      <xdr:colOff>38100</xdr:colOff>
      <xdr:row>38</xdr:row>
      <xdr:rowOff>120055</xdr:rowOff>
    </xdr:to>
    <xdr:sp macro="" textlink="">
      <xdr:nvSpPr>
        <xdr:cNvPr id="309" name="楕円 308"/>
        <xdr:cNvSpPr/>
      </xdr:nvSpPr>
      <xdr:spPr>
        <a:xfrm>
          <a:off x="8699500" y="653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111182</xdr:rowOff>
    </xdr:from>
    <xdr:ext cx="534377" cy="259045"/>
    <xdr:sp macro="" textlink="">
      <xdr:nvSpPr>
        <xdr:cNvPr id="310" name="テキスト ボックス 309"/>
        <xdr:cNvSpPr txBox="1"/>
      </xdr:nvSpPr>
      <xdr:spPr>
        <a:xfrm>
          <a:off x="8483111" y="662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42993</xdr:rowOff>
    </xdr:from>
    <xdr:to>
      <xdr:col>41</xdr:col>
      <xdr:colOff>101600</xdr:colOff>
      <xdr:row>38</xdr:row>
      <xdr:rowOff>144593</xdr:rowOff>
    </xdr:to>
    <xdr:sp macro="" textlink="">
      <xdr:nvSpPr>
        <xdr:cNvPr id="311" name="楕円 310"/>
        <xdr:cNvSpPr/>
      </xdr:nvSpPr>
      <xdr:spPr>
        <a:xfrm>
          <a:off x="7810500" y="655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135720</xdr:rowOff>
    </xdr:from>
    <xdr:ext cx="534377" cy="259045"/>
    <xdr:sp macro="" textlink="">
      <xdr:nvSpPr>
        <xdr:cNvPr id="312" name="テキスト ボックス 311"/>
        <xdr:cNvSpPr txBox="1"/>
      </xdr:nvSpPr>
      <xdr:spPr>
        <a:xfrm>
          <a:off x="7594111" y="665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44331</xdr:rowOff>
    </xdr:from>
    <xdr:to>
      <xdr:col>36</xdr:col>
      <xdr:colOff>165100</xdr:colOff>
      <xdr:row>38</xdr:row>
      <xdr:rowOff>145931</xdr:rowOff>
    </xdr:to>
    <xdr:sp macro="" textlink="">
      <xdr:nvSpPr>
        <xdr:cNvPr id="313" name="楕円 312"/>
        <xdr:cNvSpPr/>
      </xdr:nvSpPr>
      <xdr:spPr>
        <a:xfrm>
          <a:off x="6921500" y="655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137058</xdr:rowOff>
    </xdr:from>
    <xdr:ext cx="534377" cy="259045"/>
    <xdr:sp macro="" textlink="">
      <xdr:nvSpPr>
        <xdr:cNvPr id="314" name="テキスト ボックス 313"/>
        <xdr:cNvSpPr txBox="1"/>
      </xdr:nvSpPr>
      <xdr:spPr>
        <a:xfrm>
          <a:off x="6705111" y="665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133243</xdr:rowOff>
    </xdr:from>
    <xdr:to>
      <xdr:col>54</xdr:col>
      <xdr:colOff>189865</xdr:colOff>
      <xdr:row>59</xdr:row>
      <xdr:rowOff>19103</xdr:rowOff>
    </xdr:to>
    <xdr:cxnSp macro="">
      <xdr:nvCxnSpPr>
        <xdr:cNvPr id="338" name="直線コネクタ 337"/>
        <xdr:cNvCxnSpPr/>
      </xdr:nvCxnSpPr>
      <xdr:spPr>
        <a:xfrm flipV="1">
          <a:off x="10475595" y="8877193"/>
          <a:ext cx="1270" cy="125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22930</xdr:rowOff>
    </xdr:from>
    <xdr:ext cx="534377" cy="259045"/>
    <xdr:sp macro="" textlink="">
      <xdr:nvSpPr>
        <xdr:cNvPr id="339" name="普通建設事業費最小値テキスト"/>
        <xdr:cNvSpPr txBox="1"/>
      </xdr:nvSpPr>
      <xdr:spPr>
        <a:xfrm>
          <a:off x="10528300" y="101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19103</xdr:rowOff>
    </xdr:from>
    <xdr:to>
      <xdr:col>55</xdr:col>
      <xdr:colOff>88900</xdr:colOff>
      <xdr:row>59</xdr:row>
      <xdr:rowOff>19103</xdr:rowOff>
    </xdr:to>
    <xdr:cxnSp macro="">
      <xdr:nvCxnSpPr>
        <xdr:cNvPr id="340" name="直線コネクタ 339"/>
        <xdr:cNvCxnSpPr/>
      </xdr:nvCxnSpPr>
      <xdr:spPr>
        <a:xfrm>
          <a:off x="10388600" y="1013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79920</xdr:rowOff>
    </xdr:from>
    <xdr:ext cx="690189" cy="259045"/>
    <xdr:sp macro="" textlink="">
      <xdr:nvSpPr>
        <xdr:cNvPr id="341" name="普通建設事業費最大値テキスト"/>
        <xdr:cNvSpPr txBox="1"/>
      </xdr:nvSpPr>
      <xdr:spPr>
        <a:xfrm>
          <a:off x="10528300" y="8652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133243</xdr:rowOff>
    </xdr:from>
    <xdr:to>
      <xdr:col>55</xdr:col>
      <xdr:colOff>88900</xdr:colOff>
      <xdr:row>51</xdr:row>
      <xdr:rowOff>133243</xdr:rowOff>
    </xdr:to>
    <xdr:cxnSp macro="">
      <xdr:nvCxnSpPr>
        <xdr:cNvPr id="342" name="直線コネクタ 341"/>
        <xdr:cNvCxnSpPr/>
      </xdr:nvCxnSpPr>
      <xdr:spPr>
        <a:xfrm>
          <a:off x="10388600" y="88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105383</xdr:rowOff>
    </xdr:from>
    <xdr:to>
      <xdr:col>55</xdr:col>
      <xdr:colOff>0</xdr:colOff>
      <xdr:row>58</xdr:row>
      <xdr:rowOff>116891</xdr:rowOff>
    </xdr:to>
    <xdr:cxnSp macro="">
      <xdr:nvCxnSpPr>
        <xdr:cNvPr id="343" name="直線コネクタ 342"/>
        <xdr:cNvCxnSpPr/>
      </xdr:nvCxnSpPr>
      <xdr:spPr>
        <a:xfrm flipV="1">
          <a:off x="9639300" y="10049483"/>
          <a:ext cx="838200" cy="1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67078</xdr:rowOff>
    </xdr:from>
    <xdr:ext cx="599010" cy="259045"/>
    <xdr:sp macro="" textlink="">
      <xdr:nvSpPr>
        <xdr:cNvPr id="344" name="普通建設事業費平均値テキスト"/>
        <xdr:cNvSpPr txBox="1"/>
      </xdr:nvSpPr>
      <xdr:spPr>
        <a:xfrm>
          <a:off x="10528300" y="9839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44201</xdr:rowOff>
    </xdr:from>
    <xdr:to>
      <xdr:col>55</xdr:col>
      <xdr:colOff>50800</xdr:colOff>
      <xdr:row>58</xdr:row>
      <xdr:rowOff>145801</xdr:rowOff>
    </xdr:to>
    <xdr:sp macro="" textlink="">
      <xdr:nvSpPr>
        <xdr:cNvPr id="345" name="フローチャート: 判断 344"/>
        <xdr:cNvSpPr/>
      </xdr:nvSpPr>
      <xdr:spPr>
        <a:xfrm>
          <a:off x="104267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116891</xdr:rowOff>
    </xdr:from>
    <xdr:to>
      <xdr:col>50</xdr:col>
      <xdr:colOff>114300</xdr:colOff>
      <xdr:row>58</xdr:row>
      <xdr:rowOff>138465</xdr:rowOff>
    </xdr:to>
    <xdr:cxnSp macro="">
      <xdr:nvCxnSpPr>
        <xdr:cNvPr id="346" name="直線コネクタ 345"/>
        <xdr:cNvCxnSpPr/>
      </xdr:nvCxnSpPr>
      <xdr:spPr>
        <a:xfrm flipV="1">
          <a:off x="8750300" y="10060991"/>
          <a:ext cx="889000" cy="2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46875</xdr:rowOff>
    </xdr:from>
    <xdr:to>
      <xdr:col>50</xdr:col>
      <xdr:colOff>165100</xdr:colOff>
      <xdr:row>58</xdr:row>
      <xdr:rowOff>148475</xdr:rowOff>
    </xdr:to>
    <xdr:sp macro="" textlink="">
      <xdr:nvSpPr>
        <xdr:cNvPr id="347" name="フローチャート: 判断 346"/>
        <xdr:cNvSpPr/>
      </xdr:nvSpPr>
      <xdr:spPr>
        <a:xfrm>
          <a:off x="9588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165002</xdr:rowOff>
    </xdr:from>
    <xdr:ext cx="599010" cy="259045"/>
    <xdr:sp macro="" textlink="">
      <xdr:nvSpPr>
        <xdr:cNvPr id="348" name="テキスト ボックス 347"/>
        <xdr:cNvSpPr txBox="1"/>
      </xdr:nvSpPr>
      <xdr:spPr>
        <a:xfrm>
          <a:off x="9339795" y="976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107056</xdr:rowOff>
    </xdr:from>
    <xdr:to>
      <xdr:col>45</xdr:col>
      <xdr:colOff>177800</xdr:colOff>
      <xdr:row>58</xdr:row>
      <xdr:rowOff>138465</xdr:rowOff>
    </xdr:to>
    <xdr:cxnSp macro="">
      <xdr:nvCxnSpPr>
        <xdr:cNvPr id="349" name="直線コネクタ 348"/>
        <xdr:cNvCxnSpPr/>
      </xdr:nvCxnSpPr>
      <xdr:spPr>
        <a:xfrm>
          <a:off x="7861300" y="10051156"/>
          <a:ext cx="889000" cy="3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55405</xdr:rowOff>
    </xdr:from>
    <xdr:to>
      <xdr:col>46</xdr:col>
      <xdr:colOff>38100</xdr:colOff>
      <xdr:row>58</xdr:row>
      <xdr:rowOff>157005</xdr:rowOff>
    </xdr:to>
    <xdr:sp macro="" textlink="">
      <xdr:nvSpPr>
        <xdr:cNvPr id="350" name="フローチャート: 判断 349"/>
        <xdr:cNvSpPr/>
      </xdr:nvSpPr>
      <xdr:spPr>
        <a:xfrm>
          <a:off x="8699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2082</xdr:rowOff>
    </xdr:from>
    <xdr:ext cx="599010" cy="259045"/>
    <xdr:sp macro="" textlink="">
      <xdr:nvSpPr>
        <xdr:cNvPr id="351" name="テキスト ボックス 350"/>
        <xdr:cNvSpPr txBox="1"/>
      </xdr:nvSpPr>
      <xdr:spPr>
        <a:xfrm>
          <a:off x="8450795"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107056</xdr:rowOff>
    </xdr:from>
    <xdr:to>
      <xdr:col>41</xdr:col>
      <xdr:colOff>50800</xdr:colOff>
      <xdr:row>58</xdr:row>
      <xdr:rowOff>152417</xdr:rowOff>
    </xdr:to>
    <xdr:cxnSp macro="">
      <xdr:nvCxnSpPr>
        <xdr:cNvPr id="352" name="直線コネクタ 351"/>
        <xdr:cNvCxnSpPr/>
      </xdr:nvCxnSpPr>
      <xdr:spPr>
        <a:xfrm flipV="1">
          <a:off x="6972300" y="10051156"/>
          <a:ext cx="889000" cy="4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55163</xdr:rowOff>
    </xdr:from>
    <xdr:to>
      <xdr:col>41</xdr:col>
      <xdr:colOff>101600</xdr:colOff>
      <xdr:row>58</xdr:row>
      <xdr:rowOff>156763</xdr:rowOff>
    </xdr:to>
    <xdr:sp macro="" textlink="">
      <xdr:nvSpPr>
        <xdr:cNvPr id="353" name="フローチャート: 判断 352"/>
        <xdr:cNvSpPr/>
      </xdr:nvSpPr>
      <xdr:spPr>
        <a:xfrm>
          <a:off x="7810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1840</xdr:rowOff>
    </xdr:from>
    <xdr:ext cx="599010" cy="259045"/>
    <xdr:sp macro="" textlink="">
      <xdr:nvSpPr>
        <xdr:cNvPr id="354" name="テキスト ボックス 353"/>
        <xdr:cNvSpPr txBox="1"/>
      </xdr:nvSpPr>
      <xdr:spPr>
        <a:xfrm>
          <a:off x="7561795"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74116</xdr:rowOff>
    </xdr:from>
    <xdr:to>
      <xdr:col>36</xdr:col>
      <xdr:colOff>165100</xdr:colOff>
      <xdr:row>59</xdr:row>
      <xdr:rowOff>4266</xdr:rowOff>
    </xdr:to>
    <xdr:sp macro="" textlink="">
      <xdr:nvSpPr>
        <xdr:cNvPr id="355" name="フローチャート: 判断 354"/>
        <xdr:cNvSpPr/>
      </xdr:nvSpPr>
      <xdr:spPr>
        <a:xfrm>
          <a:off x="6921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20793</xdr:rowOff>
    </xdr:from>
    <xdr:ext cx="599010" cy="259045"/>
    <xdr:sp macro="" textlink="">
      <xdr:nvSpPr>
        <xdr:cNvPr id="356" name="テキスト ボックス 355"/>
        <xdr:cNvSpPr txBox="1"/>
      </xdr:nvSpPr>
      <xdr:spPr>
        <a:xfrm>
          <a:off x="6672795" y="979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54583</xdr:rowOff>
    </xdr:from>
    <xdr:to>
      <xdr:col>55</xdr:col>
      <xdr:colOff>50800</xdr:colOff>
      <xdr:row>58</xdr:row>
      <xdr:rowOff>156183</xdr:rowOff>
    </xdr:to>
    <xdr:sp macro="" textlink="">
      <xdr:nvSpPr>
        <xdr:cNvPr id="362" name="楕円 361"/>
        <xdr:cNvSpPr/>
      </xdr:nvSpPr>
      <xdr:spPr>
        <a:xfrm>
          <a:off x="10426700" y="999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22629</xdr:rowOff>
    </xdr:from>
    <xdr:ext cx="599010" cy="259045"/>
    <xdr:sp macro="" textlink="">
      <xdr:nvSpPr>
        <xdr:cNvPr id="363" name="普通建設事業費該当値テキスト"/>
        <xdr:cNvSpPr txBox="1"/>
      </xdr:nvSpPr>
      <xdr:spPr>
        <a:xfrm>
          <a:off x="10528300" y="996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66091</xdr:rowOff>
    </xdr:from>
    <xdr:to>
      <xdr:col>50</xdr:col>
      <xdr:colOff>165100</xdr:colOff>
      <xdr:row>58</xdr:row>
      <xdr:rowOff>167691</xdr:rowOff>
    </xdr:to>
    <xdr:sp macro="" textlink="">
      <xdr:nvSpPr>
        <xdr:cNvPr id="364" name="楕円 363"/>
        <xdr:cNvSpPr/>
      </xdr:nvSpPr>
      <xdr:spPr>
        <a:xfrm>
          <a:off x="9588500" y="100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158818</xdr:rowOff>
    </xdr:from>
    <xdr:ext cx="599010" cy="259045"/>
    <xdr:sp macro="" textlink="">
      <xdr:nvSpPr>
        <xdr:cNvPr id="365" name="テキスト ボックス 364"/>
        <xdr:cNvSpPr txBox="1"/>
      </xdr:nvSpPr>
      <xdr:spPr>
        <a:xfrm>
          <a:off x="9339795" y="1010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87665</xdr:rowOff>
    </xdr:from>
    <xdr:to>
      <xdr:col>46</xdr:col>
      <xdr:colOff>38100</xdr:colOff>
      <xdr:row>59</xdr:row>
      <xdr:rowOff>17815</xdr:rowOff>
    </xdr:to>
    <xdr:sp macro="" textlink="">
      <xdr:nvSpPr>
        <xdr:cNvPr id="366" name="楕円 365"/>
        <xdr:cNvSpPr/>
      </xdr:nvSpPr>
      <xdr:spPr>
        <a:xfrm>
          <a:off x="8699500" y="1003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8942</xdr:rowOff>
    </xdr:from>
    <xdr:ext cx="599010" cy="259045"/>
    <xdr:sp macro="" textlink="">
      <xdr:nvSpPr>
        <xdr:cNvPr id="367" name="テキスト ボックス 366"/>
        <xdr:cNvSpPr txBox="1"/>
      </xdr:nvSpPr>
      <xdr:spPr>
        <a:xfrm>
          <a:off x="8450795" y="1012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56256</xdr:rowOff>
    </xdr:from>
    <xdr:to>
      <xdr:col>41</xdr:col>
      <xdr:colOff>101600</xdr:colOff>
      <xdr:row>58</xdr:row>
      <xdr:rowOff>157856</xdr:rowOff>
    </xdr:to>
    <xdr:sp macro="" textlink="">
      <xdr:nvSpPr>
        <xdr:cNvPr id="368" name="楕円 367"/>
        <xdr:cNvSpPr/>
      </xdr:nvSpPr>
      <xdr:spPr>
        <a:xfrm>
          <a:off x="7810500" y="1000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148983</xdr:rowOff>
    </xdr:from>
    <xdr:ext cx="599010" cy="259045"/>
    <xdr:sp macro="" textlink="">
      <xdr:nvSpPr>
        <xdr:cNvPr id="369" name="テキスト ボックス 368"/>
        <xdr:cNvSpPr txBox="1"/>
      </xdr:nvSpPr>
      <xdr:spPr>
        <a:xfrm>
          <a:off x="7561795" y="1009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101617</xdr:rowOff>
    </xdr:from>
    <xdr:to>
      <xdr:col>36</xdr:col>
      <xdr:colOff>165100</xdr:colOff>
      <xdr:row>59</xdr:row>
      <xdr:rowOff>31767</xdr:rowOff>
    </xdr:to>
    <xdr:sp macro="" textlink="">
      <xdr:nvSpPr>
        <xdr:cNvPr id="370" name="楕円 369"/>
        <xdr:cNvSpPr/>
      </xdr:nvSpPr>
      <xdr:spPr>
        <a:xfrm>
          <a:off x="6921500" y="100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22894</xdr:rowOff>
    </xdr:from>
    <xdr:ext cx="599010" cy="259045"/>
    <xdr:sp macro="" textlink="">
      <xdr:nvSpPr>
        <xdr:cNvPr id="371" name="テキスト ボックス 370"/>
        <xdr:cNvSpPr txBox="1"/>
      </xdr:nvSpPr>
      <xdr:spPr>
        <a:xfrm>
          <a:off x="6672795" y="1013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21113</xdr:rowOff>
    </xdr:from>
    <xdr:to>
      <xdr:col>54</xdr:col>
      <xdr:colOff>189865</xdr:colOff>
      <xdr:row>79</xdr:row>
      <xdr:rowOff>98879</xdr:rowOff>
    </xdr:to>
    <xdr:cxnSp macro="">
      <xdr:nvCxnSpPr>
        <xdr:cNvPr id="397" name="直線コネクタ 396"/>
        <xdr:cNvCxnSpPr/>
      </xdr:nvCxnSpPr>
      <xdr:spPr>
        <a:xfrm flipV="1">
          <a:off x="10475595" y="12194063"/>
          <a:ext cx="1270" cy="1449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139240</xdr:rowOff>
    </xdr:from>
    <xdr:ext cx="690189" cy="259045"/>
    <xdr:sp macro="" textlink="">
      <xdr:nvSpPr>
        <xdr:cNvPr id="400" name="普通建設事業費 （ うち新規整備　）最大値テキスト"/>
        <xdr:cNvSpPr txBox="1"/>
      </xdr:nvSpPr>
      <xdr:spPr>
        <a:xfrm>
          <a:off x="10528300" y="1196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21113</xdr:rowOff>
    </xdr:from>
    <xdr:to>
      <xdr:col>55</xdr:col>
      <xdr:colOff>88900</xdr:colOff>
      <xdr:row>71</xdr:row>
      <xdr:rowOff>21113</xdr:rowOff>
    </xdr:to>
    <xdr:cxnSp macro="">
      <xdr:nvCxnSpPr>
        <xdr:cNvPr id="401" name="直線コネクタ 400"/>
        <xdr:cNvCxnSpPr/>
      </xdr:nvCxnSpPr>
      <xdr:spPr>
        <a:xfrm>
          <a:off x="10388600" y="1219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87759</xdr:rowOff>
    </xdr:from>
    <xdr:to>
      <xdr:col>55</xdr:col>
      <xdr:colOff>0</xdr:colOff>
      <xdr:row>79</xdr:row>
      <xdr:rowOff>88092</xdr:rowOff>
    </xdr:to>
    <xdr:cxnSp macro="">
      <xdr:nvCxnSpPr>
        <xdr:cNvPr id="402" name="直線コネクタ 401"/>
        <xdr:cNvCxnSpPr/>
      </xdr:nvCxnSpPr>
      <xdr:spPr>
        <a:xfrm>
          <a:off x="9639300" y="13632309"/>
          <a:ext cx="838200" cy="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108343</xdr:rowOff>
    </xdr:from>
    <xdr:ext cx="599010" cy="259045"/>
    <xdr:sp macro="" textlink="">
      <xdr:nvSpPr>
        <xdr:cNvPr id="403" name="普通建設事業費 （ うち新規整備　）平均値テキスト"/>
        <xdr:cNvSpPr txBox="1"/>
      </xdr:nvSpPr>
      <xdr:spPr>
        <a:xfrm>
          <a:off x="10528300" y="1330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85466</xdr:rowOff>
    </xdr:from>
    <xdr:to>
      <xdr:col>55</xdr:col>
      <xdr:colOff>50800</xdr:colOff>
      <xdr:row>79</xdr:row>
      <xdr:rowOff>15616</xdr:rowOff>
    </xdr:to>
    <xdr:sp macro="" textlink="">
      <xdr:nvSpPr>
        <xdr:cNvPr id="404" name="フローチャート: 判断 403"/>
        <xdr:cNvSpPr/>
      </xdr:nvSpPr>
      <xdr:spPr>
        <a:xfrm>
          <a:off x="104267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67208</xdr:rowOff>
    </xdr:from>
    <xdr:to>
      <xdr:col>50</xdr:col>
      <xdr:colOff>114300</xdr:colOff>
      <xdr:row>79</xdr:row>
      <xdr:rowOff>87759</xdr:rowOff>
    </xdr:to>
    <xdr:cxnSp macro="">
      <xdr:nvCxnSpPr>
        <xdr:cNvPr id="405" name="直線コネクタ 404"/>
        <xdr:cNvCxnSpPr/>
      </xdr:nvCxnSpPr>
      <xdr:spPr>
        <a:xfrm>
          <a:off x="8750300" y="13611758"/>
          <a:ext cx="889000" cy="2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89219</xdr:rowOff>
    </xdr:from>
    <xdr:to>
      <xdr:col>50</xdr:col>
      <xdr:colOff>165100</xdr:colOff>
      <xdr:row>79</xdr:row>
      <xdr:rowOff>19369</xdr:rowOff>
    </xdr:to>
    <xdr:sp macro="" textlink="">
      <xdr:nvSpPr>
        <xdr:cNvPr id="406" name="フローチャート: 判断 405"/>
        <xdr:cNvSpPr/>
      </xdr:nvSpPr>
      <xdr:spPr>
        <a:xfrm>
          <a:off x="9588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35896</xdr:rowOff>
    </xdr:from>
    <xdr:ext cx="599010" cy="259045"/>
    <xdr:sp macro="" textlink="">
      <xdr:nvSpPr>
        <xdr:cNvPr id="407" name="テキスト ボックス 406"/>
        <xdr:cNvSpPr txBox="1"/>
      </xdr:nvSpPr>
      <xdr:spPr>
        <a:xfrm>
          <a:off x="9339795" y="1323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7207</xdr:rowOff>
    </xdr:from>
    <xdr:to>
      <xdr:col>45</xdr:col>
      <xdr:colOff>177800</xdr:colOff>
      <xdr:row>79</xdr:row>
      <xdr:rowOff>67208</xdr:rowOff>
    </xdr:to>
    <xdr:cxnSp macro="">
      <xdr:nvCxnSpPr>
        <xdr:cNvPr id="408" name="直線コネクタ 407"/>
        <xdr:cNvCxnSpPr/>
      </xdr:nvCxnSpPr>
      <xdr:spPr>
        <a:xfrm>
          <a:off x="7861300" y="13551757"/>
          <a:ext cx="889000" cy="6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85294</xdr:rowOff>
    </xdr:from>
    <xdr:to>
      <xdr:col>46</xdr:col>
      <xdr:colOff>38100</xdr:colOff>
      <xdr:row>79</xdr:row>
      <xdr:rowOff>15444</xdr:rowOff>
    </xdr:to>
    <xdr:sp macro="" textlink="">
      <xdr:nvSpPr>
        <xdr:cNvPr id="409" name="フローチャート: 判断 408"/>
        <xdr:cNvSpPr/>
      </xdr:nvSpPr>
      <xdr:spPr>
        <a:xfrm>
          <a:off x="8699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31971</xdr:rowOff>
    </xdr:from>
    <xdr:ext cx="599010" cy="259045"/>
    <xdr:sp macro="" textlink="">
      <xdr:nvSpPr>
        <xdr:cNvPr id="410" name="テキスト ボックス 409"/>
        <xdr:cNvSpPr txBox="1"/>
      </xdr:nvSpPr>
      <xdr:spPr>
        <a:xfrm>
          <a:off x="8450795" y="1323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80685</xdr:rowOff>
    </xdr:from>
    <xdr:to>
      <xdr:col>41</xdr:col>
      <xdr:colOff>101600</xdr:colOff>
      <xdr:row>79</xdr:row>
      <xdr:rowOff>10835</xdr:rowOff>
    </xdr:to>
    <xdr:sp macro="" textlink="">
      <xdr:nvSpPr>
        <xdr:cNvPr id="411" name="フローチャート: 判断 410"/>
        <xdr:cNvSpPr/>
      </xdr:nvSpPr>
      <xdr:spPr>
        <a:xfrm>
          <a:off x="7810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27362</xdr:rowOff>
    </xdr:from>
    <xdr:ext cx="599010" cy="259045"/>
    <xdr:sp macro="" textlink="">
      <xdr:nvSpPr>
        <xdr:cNvPr id="412" name="テキスト ボックス 411"/>
        <xdr:cNvSpPr txBox="1"/>
      </xdr:nvSpPr>
      <xdr:spPr>
        <a:xfrm>
          <a:off x="7561795" y="1322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37292</xdr:rowOff>
    </xdr:from>
    <xdr:to>
      <xdr:col>55</xdr:col>
      <xdr:colOff>50800</xdr:colOff>
      <xdr:row>79</xdr:row>
      <xdr:rowOff>138892</xdr:rowOff>
    </xdr:to>
    <xdr:sp macro="" textlink="">
      <xdr:nvSpPr>
        <xdr:cNvPr id="418" name="楕円 417"/>
        <xdr:cNvSpPr/>
      </xdr:nvSpPr>
      <xdr:spPr>
        <a:xfrm>
          <a:off x="10426700" y="1358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123669</xdr:rowOff>
    </xdr:from>
    <xdr:ext cx="469744" cy="259045"/>
    <xdr:sp macro="" textlink="">
      <xdr:nvSpPr>
        <xdr:cNvPr id="419" name="普通建設事業費 （ うち新規整備　）該当値テキスト"/>
        <xdr:cNvSpPr txBox="1"/>
      </xdr:nvSpPr>
      <xdr:spPr>
        <a:xfrm>
          <a:off x="10528300" y="1349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36959</xdr:rowOff>
    </xdr:from>
    <xdr:to>
      <xdr:col>50</xdr:col>
      <xdr:colOff>165100</xdr:colOff>
      <xdr:row>79</xdr:row>
      <xdr:rowOff>138559</xdr:rowOff>
    </xdr:to>
    <xdr:sp macro="" textlink="">
      <xdr:nvSpPr>
        <xdr:cNvPr id="420" name="楕円 419"/>
        <xdr:cNvSpPr/>
      </xdr:nvSpPr>
      <xdr:spPr>
        <a:xfrm>
          <a:off x="9588500" y="1358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129686</xdr:rowOff>
    </xdr:from>
    <xdr:ext cx="534377" cy="259045"/>
    <xdr:sp macro="" textlink="">
      <xdr:nvSpPr>
        <xdr:cNvPr id="421" name="テキスト ボックス 420"/>
        <xdr:cNvSpPr txBox="1"/>
      </xdr:nvSpPr>
      <xdr:spPr>
        <a:xfrm>
          <a:off x="9372111" y="1367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16408</xdr:rowOff>
    </xdr:from>
    <xdr:to>
      <xdr:col>46</xdr:col>
      <xdr:colOff>38100</xdr:colOff>
      <xdr:row>79</xdr:row>
      <xdr:rowOff>118008</xdr:rowOff>
    </xdr:to>
    <xdr:sp macro="" textlink="">
      <xdr:nvSpPr>
        <xdr:cNvPr id="422" name="楕円 421"/>
        <xdr:cNvSpPr/>
      </xdr:nvSpPr>
      <xdr:spPr>
        <a:xfrm>
          <a:off x="8699500" y="1356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109135</xdr:rowOff>
    </xdr:from>
    <xdr:ext cx="534377" cy="259045"/>
    <xdr:sp macro="" textlink="">
      <xdr:nvSpPr>
        <xdr:cNvPr id="423" name="テキスト ボックス 422"/>
        <xdr:cNvSpPr txBox="1"/>
      </xdr:nvSpPr>
      <xdr:spPr>
        <a:xfrm>
          <a:off x="8483111" y="1365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127857</xdr:rowOff>
    </xdr:from>
    <xdr:to>
      <xdr:col>41</xdr:col>
      <xdr:colOff>101600</xdr:colOff>
      <xdr:row>79</xdr:row>
      <xdr:rowOff>58007</xdr:rowOff>
    </xdr:to>
    <xdr:sp macro="" textlink="">
      <xdr:nvSpPr>
        <xdr:cNvPr id="424" name="楕円 423"/>
        <xdr:cNvSpPr/>
      </xdr:nvSpPr>
      <xdr:spPr>
        <a:xfrm>
          <a:off x="7810500" y="135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49134</xdr:rowOff>
    </xdr:from>
    <xdr:ext cx="534377" cy="259045"/>
    <xdr:sp macro="" textlink="">
      <xdr:nvSpPr>
        <xdr:cNvPr id="425" name="テキスト ボックス 424"/>
        <xdr:cNvSpPr txBox="1"/>
      </xdr:nvSpPr>
      <xdr:spPr>
        <a:xfrm>
          <a:off x="7594111" y="1359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39" name="テキスト ボックス 438"/>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1" name="テキスト ボックス 440"/>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3" name="テキスト ボックス 44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62257</xdr:rowOff>
    </xdr:from>
    <xdr:to>
      <xdr:col>54</xdr:col>
      <xdr:colOff>189865</xdr:colOff>
      <xdr:row>98</xdr:row>
      <xdr:rowOff>25400</xdr:rowOff>
    </xdr:to>
    <xdr:cxnSp macro="">
      <xdr:nvCxnSpPr>
        <xdr:cNvPr id="445" name="直線コネクタ 444"/>
        <xdr:cNvCxnSpPr/>
      </xdr:nvCxnSpPr>
      <xdr:spPr>
        <a:xfrm flipV="1">
          <a:off x="10475595" y="15664207"/>
          <a:ext cx="1270" cy="116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6"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7" name="直線コネクタ 446"/>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8934</xdr:rowOff>
    </xdr:from>
    <xdr:ext cx="690189" cy="259045"/>
    <xdr:sp macro="" textlink="">
      <xdr:nvSpPr>
        <xdr:cNvPr id="448" name="普通建設事業費 （ うち更新整備　）最大値テキスト"/>
        <xdr:cNvSpPr txBox="1"/>
      </xdr:nvSpPr>
      <xdr:spPr>
        <a:xfrm>
          <a:off x="10528300" y="15439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62257</xdr:rowOff>
    </xdr:from>
    <xdr:to>
      <xdr:col>55</xdr:col>
      <xdr:colOff>88900</xdr:colOff>
      <xdr:row>91</xdr:row>
      <xdr:rowOff>62257</xdr:rowOff>
    </xdr:to>
    <xdr:cxnSp macro="">
      <xdr:nvCxnSpPr>
        <xdr:cNvPr id="449" name="直線コネクタ 448"/>
        <xdr:cNvCxnSpPr/>
      </xdr:nvCxnSpPr>
      <xdr:spPr>
        <a:xfrm>
          <a:off x="10388600" y="1566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42658</xdr:rowOff>
    </xdr:from>
    <xdr:to>
      <xdr:col>55</xdr:col>
      <xdr:colOff>0</xdr:colOff>
      <xdr:row>97</xdr:row>
      <xdr:rowOff>59294</xdr:rowOff>
    </xdr:to>
    <xdr:cxnSp macro="">
      <xdr:nvCxnSpPr>
        <xdr:cNvPr id="450" name="直線コネクタ 449"/>
        <xdr:cNvCxnSpPr/>
      </xdr:nvCxnSpPr>
      <xdr:spPr>
        <a:xfrm flipV="1">
          <a:off x="9639300" y="16673308"/>
          <a:ext cx="838200" cy="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29077</xdr:rowOff>
    </xdr:from>
    <xdr:ext cx="599010" cy="259045"/>
    <xdr:sp macro="" textlink="">
      <xdr:nvSpPr>
        <xdr:cNvPr id="451" name="普通建設事業費 （ うち更新整備　）平均値テキスト"/>
        <xdr:cNvSpPr txBox="1"/>
      </xdr:nvSpPr>
      <xdr:spPr>
        <a:xfrm>
          <a:off x="10528300" y="16659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50650</xdr:rowOff>
    </xdr:from>
    <xdr:to>
      <xdr:col>55</xdr:col>
      <xdr:colOff>50800</xdr:colOff>
      <xdr:row>97</xdr:row>
      <xdr:rowOff>152250</xdr:rowOff>
    </xdr:to>
    <xdr:sp macro="" textlink="">
      <xdr:nvSpPr>
        <xdr:cNvPr id="452" name="フローチャート: 判断 451"/>
        <xdr:cNvSpPr/>
      </xdr:nvSpPr>
      <xdr:spPr>
        <a:xfrm>
          <a:off x="10426700" y="166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59294</xdr:rowOff>
    </xdr:from>
    <xdr:to>
      <xdr:col>50</xdr:col>
      <xdr:colOff>114300</xdr:colOff>
      <xdr:row>97</xdr:row>
      <xdr:rowOff>101828</xdr:rowOff>
    </xdr:to>
    <xdr:cxnSp macro="">
      <xdr:nvCxnSpPr>
        <xdr:cNvPr id="453" name="直線コネクタ 452"/>
        <xdr:cNvCxnSpPr/>
      </xdr:nvCxnSpPr>
      <xdr:spPr>
        <a:xfrm flipV="1">
          <a:off x="8750300" y="16689944"/>
          <a:ext cx="889000" cy="4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55831</xdr:rowOff>
    </xdr:from>
    <xdr:to>
      <xdr:col>50</xdr:col>
      <xdr:colOff>165100</xdr:colOff>
      <xdr:row>97</xdr:row>
      <xdr:rowOff>157431</xdr:rowOff>
    </xdr:to>
    <xdr:sp macro="" textlink="">
      <xdr:nvSpPr>
        <xdr:cNvPr id="454" name="フローチャート: 判断 453"/>
        <xdr:cNvSpPr/>
      </xdr:nvSpPr>
      <xdr:spPr>
        <a:xfrm>
          <a:off x="9588500" y="1668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148558</xdr:rowOff>
    </xdr:from>
    <xdr:ext cx="599010" cy="259045"/>
    <xdr:sp macro="" textlink="">
      <xdr:nvSpPr>
        <xdr:cNvPr id="455" name="テキスト ボックス 454"/>
        <xdr:cNvSpPr txBox="1"/>
      </xdr:nvSpPr>
      <xdr:spPr>
        <a:xfrm>
          <a:off x="9339795" y="1677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83668</xdr:rowOff>
    </xdr:from>
    <xdr:to>
      <xdr:col>45</xdr:col>
      <xdr:colOff>177800</xdr:colOff>
      <xdr:row>97</xdr:row>
      <xdr:rowOff>101828</xdr:rowOff>
    </xdr:to>
    <xdr:cxnSp macro="">
      <xdr:nvCxnSpPr>
        <xdr:cNvPr id="456" name="直線コネクタ 455"/>
        <xdr:cNvCxnSpPr/>
      </xdr:nvCxnSpPr>
      <xdr:spPr>
        <a:xfrm>
          <a:off x="7861300" y="16714318"/>
          <a:ext cx="889000" cy="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71300</xdr:rowOff>
    </xdr:from>
    <xdr:to>
      <xdr:col>46</xdr:col>
      <xdr:colOff>38100</xdr:colOff>
      <xdr:row>98</xdr:row>
      <xdr:rowOff>1450</xdr:rowOff>
    </xdr:to>
    <xdr:sp macro="" textlink="">
      <xdr:nvSpPr>
        <xdr:cNvPr id="457" name="フローチャート: 判断 456"/>
        <xdr:cNvSpPr/>
      </xdr:nvSpPr>
      <xdr:spPr>
        <a:xfrm>
          <a:off x="8699500" y="167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164027</xdr:rowOff>
    </xdr:from>
    <xdr:ext cx="599010" cy="259045"/>
    <xdr:sp macro="" textlink="">
      <xdr:nvSpPr>
        <xdr:cNvPr id="458" name="テキスト ボックス 457"/>
        <xdr:cNvSpPr txBox="1"/>
      </xdr:nvSpPr>
      <xdr:spPr>
        <a:xfrm>
          <a:off x="8450795" y="1679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70430</xdr:rowOff>
    </xdr:from>
    <xdr:to>
      <xdr:col>41</xdr:col>
      <xdr:colOff>101600</xdr:colOff>
      <xdr:row>98</xdr:row>
      <xdr:rowOff>580</xdr:rowOff>
    </xdr:to>
    <xdr:sp macro="" textlink="">
      <xdr:nvSpPr>
        <xdr:cNvPr id="459" name="フローチャート: 判断 458"/>
        <xdr:cNvSpPr/>
      </xdr:nvSpPr>
      <xdr:spPr>
        <a:xfrm>
          <a:off x="7810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163157</xdr:rowOff>
    </xdr:from>
    <xdr:ext cx="599010" cy="259045"/>
    <xdr:sp macro="" textlink="">
      <xdr:nvSpPr>
        <xdr:cNvPr id="460" name="テキスト ボックス 459"/>
        <xdr:cNvSpPr txBox="1"/>
      </xdr:nvSpPr>
      <xdr:spPr>
        <a:xfrm>
          <a:off x="7561795" y="1679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163308</xdr:rowOff>
    </xdr:from>
    <xdr:to>
      <xdr:col>55</xdr:col>
      <xdr:colOff>50800</xdr:colOff>
      <xdr:row>97</xdr:row>
      <xdr:rowOff>93458</xdr:rowOff>
    </xdr:to>
    <xdr:sp macro="" textlink="">
      <xdr:nvSpPr>
        <xdr:cNvPr id="466" name="楕円 465"/>
        <xdr:cNvSpPr/>
      </xdr:nvSpPr>
      <xdr:spPr>
        <a:xfrm>
          <a:off x="10426700" y="1662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14735</xdr:rowOff>
    </xdr:from>
    <xdr:ext cx="599010" cy="259045"/>
    <xdr:sp macro="" textlink="">
      <xdr:nvSpPr>
        <xdr:cNvPr id="467" name="普通建設事業費 （ うち更新整備　）該当値テキスト"/>
        <xdr:cNvSpPr txBox="1"/>
      </xdr:nvSpPr>
      <xdr:spPr>
        <a:xfrm>
          <a:off x="10528300" y="1647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8494</xdr:rowOff>
    </xdr:from>
    <xdr:to>
      <xdr:col>50</xdr:col>
      <xdr:colOff>165100</xdr:colOff>
      <xdr:row>97</xdr:row>
      <xdr:rowOff>110094</xdr:rowOff>
    </xdr:to>
    <xdr:sp macro="" textlink="">
      <xdr:nvSpPr>
        <xdr:cNvPr id="468" name="楕円 467"/>
        <xdr:cNvSpPr/>
      </xdr:nvSpPr>
      <xdr:spPr>
        <a:xfrm>
          <a:off x="9588500" y="1663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126621</xdr:rowOff>
    </xdr:from>
    <xdr:ext cx="599010" cy="259045"/>
    <xdr:sp macro="" textlink="">
      <xdr:nvSpPr>
        <xdr:cNvPr id="469" name="テキスト ボックス 468"/>
        <xdr:cNvSpPr txBox="1"/>
      </xdr:nvSpPr>
      <xdr:spPr>
        <a:xfrm>
          <a:off x="9339795" y="1641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51028</xdr:rowOff>
    </xdr:from>
    <xdr:to>
      <xdr:col>46</xdr:col>
      <xdr:colOff>38100</xdr:colOff>
      <xdr:row>97</xdr:row>
      <xdr:rowOff>152628</xdr:rowOff>
    </xdr:to>
    <xdr:sp macro="" textlink="">
      <xdr:nvSpPr>
        <xdr:cNvPr id="470" name="楕円 469"/>
        <xdr:cNvSpPr/>
      </xdr:nvSpPr>
      <xdr:spPr>
        <a:xfrm>
          <a:off x="8699500" y="1668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169155</xdr:rowOff>
    </xdr:from>
    <xdr:ext cx="599010" cy="259045"/>
    <xdr:sp macro="" textlink="">
      <xdr:nvSpPr>
        <xdr:cNvPr id="471" name="テキスト ボックス 470"/>
        <xdr:cNvSpPr txBox="1"/>
      </xdr:nvSpPr>
      <xdr:spPr>
        <a:xfrm>
          <a:off x="8450795" y="1645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32868</xdr:rowOff>
    </xdr:from>
    <xdr:to>
      <xdr:col>41</xdr:col>
      <xdr:colOff>101600</xdr:colOff>
      <xdr:row>97</xdr:row>
      <xdr:rowOff>134468</xdr:rowOff>
    </xdr:to>
    <xdr:sp macro="" textlink="">
      <xdr:nvSpPr>
        <xdr:cNvPr id="472" name="楕円 471"/>
        <xdr:cNvSpPr/>
      </xdr:nvSpPr>
      <xdr:spPr>
        <a:xfrm>
          <a:off x="7810500" y="1666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150995</xdr:rowOff>
    </xdr:from>
    <xdr:ext cx="599010" cy="259045"/>
    <xdr:sp macro="" textlink="">
      <xdr:nvSpPr>
        <xdr:cNvPr id="473" name="テキスト ボックス 472"/>
        <xdr:cNvSpPr txBox="1"/>
      </xdr:nvSpPr>
      <xdr:spPr>
        <a:xfrm>
          <a:off x="7561795" y="16438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87" name="テキスト ボックス 48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89" name="テキスト ボックス 48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1" name="テキスト ボックス 49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3" name="テキスト ボックス 49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495" name="テキスト ボックス 49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121118</xdr:rowOff>
    </xdr:from>
    <xdr:to>
      <xdr:col>85</xdr:col>
      <xdr:colOff>126364</xdr:colOff>
      <xdr:row>39</xdr:row>
      <xdr:rowOff>98878</xdr:rowOff>
    </xdr:to>
    <xdr:cxnSp macro="">
      <xdr:nvCxnSpPr>
        <xdr:cNvPr id="499" name="直線コネクタ 498"/>
        <xdr:cNvCxnSpPr/>
      </xdr:nvCxnSpPr>
      <xdr:spPr>
        <a:xfrm flipV="1">
          <a:off x="16317595" y="5264618"/>
          <a:ext cx="1269" cy="152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128547</xdr:rowOff>
    </xdr:from>
    <xdr:ext cx="249299" cy="259045"/>
    <xdr:sp macro="" textlink="">
      <xdr:nvSpPr>
        <xdr:cNvPr id="500" name="災害復旧事業費最小値テキスト"/>
        <xdr:cNvSpPr txBox="1"/>
      </xdr:nvSpPr>
      <xdr:spPr>
        <a:xfrm>
          <a:off x="16370300" y="681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67795</xdr:rowOff>
    </xdr:from>
    <xdr:ext cx="599010" cy="259045"/>
    <xdr:sp macro="" textlink="">
      <xdr:nvSpPr>
        <xdr:cNvPr id="502" name="災害復旧事業費最大値テキスト"/>
        <xdr:cNvSpPr txBox="1"/>
      </xdr:nvSpPr>
      <xdr:spPr>
        <a:xfrm>
          <a:off x="16370300" y="503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121118</xdr:rowOff>
    </xdr:from>
    <xdr:to>
      <xdr:col>86</xdr:col>
      <xdr:colOff>25400</xdr:colOff>
      <xdr:row>30</xdr:row>
      <xdr:rowOff>121118</xdr:rowOff>
    </xdr:to>
    <xdr:cxnSp macro="">
      <xdr:nvCxnSpPr>
        <xdr:cNvPr id="503" name="直線コネクタ 502"/>
        <xdr:cNvCxnSpPr/>
      </xdr:nvCxnSpPr>
      <xdr:spPr>
        <a:xfrm>
          <a:off x="16230600" y="526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96341</xdr:rowOff>
    </xdr:from>
    <xdr:to>
      <xdr:col>85</xdr:col>
      <xdr:colOff>127000</xdr:colOff>
      <xdr:row>39</xdr:row>
      <xdr:rowOff>97804</xdr:rowOff>
    </xdr:to>
    <xdr:cxnSp macro="">
      <xdr:nvCxnSpPr>
        <xdr:cNvPr id="504" name="直線コネクタ 503"/>
        <xdr:cNvCxnSpPr/>
      </xdr:nvCxnSpPr>
      <xdr:spPr>
        <a:xfrm>
          <a:off x="15481300" y="6782891"/>
          <a:ext cx="8382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45997</xdr:rowOff>
    </xdr:from>
    <xdr:ext cx="534377" cy="259045"/>
    <xdr:sp macro="" textlink="">
      <xdr:nvSpPr>
        <xdr:cNvPr id="505" name="災害復旧事業費平均値テキスト"/>
        <xdr:cNvSpPr txBox="1"/>
      </xdr:nvSpPr>
      <xdr:spPr>
        <a:xfrm>
          <a:off x="16370300" y="6561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23120</xdr:rowOff>
    </xdr:from>
    <xdr:to>
      <xdr:col>85</xdr:col>
      <xdr:colOff>177800</xdr:colOff>
      <xdr:row>39</xdr:row>
      <xdr:rowOff>124720</xdr:rowOff>
    </xdr:to>
    <xdr:sp macro="" textlink="">
      <xdr:nvSpPr>
        <xdr:cNvPr id="506" name="フローチャート: 判断 505"/>
        <xdr:cNvSpPr/>
      </xdr:nvSpPr>
      <xdr:spPr>
        <a:xfrm>
          <a:off x="16268700" y="670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72852</xdr:rowOff>
    </xdr:from>
    <xdr:to>
      <xdr:col>81</xdr:col>
      <xdr:colOff>50800</xdr:colOff>
      <xdr:row>39</xdr:row>
      <xdr:rowOff>96341</xdr:rowOff>
    </xdr:to>
    <xdr:cxnSp macro="">
      <xdr:nvCxnSpPr>
        <xdr:cNvPr id="507" name="直線コネクタ 506"/>
        <xdr:cNvCxnSpPr/>
      </xdr:nvCxnSpPr>
      <xdr:spPr>
        <a:xfrm>
          <a:off x="14592300" y="6759402"/>
          <a:ext cx="889000" cy="2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30259</xdr:rowOff>
    </xdr:from>
    <xdr:to>
      <xdr:col>81</xdr:col>
      <xdr:colOff>101600</xdr:colOff>
      <xdr:row>39</xdr:row>
      <xdr:rowOff>131859</xdr:rowOff>
    </xdr:to>
    <xdr:sp macro="" textlink="">
      <xdr:nvSpPr>
        <xdr:cNvPr id="508" name="フローチャート: 判断 507"/>
        <xdr:cNvSpPr/>
      </xdr:nvSpPr>
      <xdr:spPr>
        <a:xfrm>
          <a:off x="154305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148386</xdr:rowOff>
    </xdr:from>
    <xdr:ext cx="534377" cy="259045"/>
    <xdr:sp macro="" textlink="">
      <xdr:nvSpPr>
        <xdr:cNvPr id="509" name="テキスト ボックス 508"/>
        <xdr:cNvSpPr txBox="1"/>
      </xdr:nvSpPr>
      <xdr:spPr>
        <a:xfrm>
          <a:off x="15214111" y="649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72852</xdr:rowOff>
    </xdr:from>
    <xdr:to>
      <xdr:col>76</xdr:col>
      <xdr:colOff>114300</xdr:colOff>
      <xdr:row>39</xdr:row>
      <xdr:rowOff>98015</xdr:rowOff>
    </xdr:to>
    <xdr:cxnSp macro="">
      <xdr:nvCxnSpPr>
        <xdr:cNvPr id="510" name="直線コネクタ 509"/>
        <xdr:cNvCxnSpPr/>
      </xdr:nvCxnSpPr>
      <xdr:spPr>
        <a:xfrm flipV="1">
          <a:off x="13703300" y="6759402"/>
          <a:ext cx="889000" cy="2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20521</xdr:rowOff>
    </xdr:from>
    <xdr:to>
      <xdr:col>76</xdr:col>
      <xdr:colOff>165100</xdr:colOff>
      <xdr:row>39</xdr:row>
      <xdr:rowOff>122121</xdr:rowOff>
    </xdr:to>
    <xdr:sp macro="" textlink="">
      <xdr:nvSpPr>
        <xdr:cNvPr id="511" name="フローチャート: 判断 510"/>
        <xdr:cNvSpPr/>
      </xdr:nvSpPr>
      <xdr:spPr>
        <a:xfrm>
          <a:off x="14541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138648</xdr:rowOff>
    </xdr:from>
    <xdr:ext cx="534377" cy="259045"/>
    <xdr:sp macro="" textlink="">
      <xdr:nvSpPr>
        <xdr:cNvPr id="512" name="テキスト ボックス 511"/>
        <xdr:cNvSpPr txBox="1"/>
      </xdr:nvSpPr>
      <xdr:spPr>
        <a:xfrm>
          <a:off x="14325111" y="648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134401</xdr:rowOff>
    </xdr:from>
    <xdr:to>
      <xdr:col>71</xdr:col>
      <xdr:colOff>177800</xdr:colOff>
      <xdr:row>39</xdr:row>
      <xdr:rowOff>98015</xdr:rowOff>
    </xdr:to>
    <xdr:cxnSp macro="">
      <xdr:nvCxnSpPr>
        <xdr:cNvPr id="513" name="直線コネクタ 512"/>
        <xdr:cNvCxnSpPr/>
      </xdr:nvCxnSpPr>
      <xdr:spPr>
        <a:xfrm>
          <a:off x="12814300" y="6649501"/>
          <a:ext cx="889000" cy="13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24832</xdr:rowOff>
    </xdr:from>
    <xdr:to>
      <xdr:col>72</xdr:col>
      <xdr:colOff>38100</xdr:colOff>
      <xdr:row>39</xdr:row>
      <xdr:rowOff>126432</xdr:rowOff>
    </xdr:to>
    <xdr:sp macro="" textlink="">
      <xdr:nvSpPr>
        <xdr:cNvPr id="514" name="フローチャート: 判断 513"/>
        <xdr:cNvSpPr/>
      </xdr:nvSpPr>
      <xdr:spPr>
        <a:xfrm>
          <a:off x="13652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142959</xdr:rowOff>
    </xdr:from>
    <xdr:ext cx="534377" cy="259045"/>
    <xdr:sp macro="" textlink="">
      <xdr:nvSpPr>
        <xdr:cNvPr id="515" name="テキスト ボックス 514"/>
        <xdr:cNvSpPr txBox="1"/>
      </xdr:nvSpPr>
      <xdr:spPr>
        <a:xfrm>
          <a:off x="13436111" y="6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22469</xdr:rowOff>
    </xdr:from>
    <xdr:to>
      <xdr:col>67</xdr:col>
      <xdr:colOff>101600</xdr:colOff>
      <xdr:row>39</xdr:row>
      <xdr:rowOff>124069</xdr:rowOff>
    </xdr:to>
    <xdr:sp macro="" textlink="">
      <xdr:nvSpPr>
        <xdr:cNvPr id="516" name="フローチャート: 判断 515"/>
        <xdr:cNvSpPr/>
      </xdr:nvSpPr>
      <xdr:spPr>
        <a:xfrm>
          <a:off x="12763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115196</xdr:rowOff>
    </xdr:from>
    <xdr:ext cx="534377" cy="259045"/>
    <xdr:sp macro="" textlink="">
      <xdr:nvSpPr>
        <xdr:cNvPr id="517" name="テキスト ボックス 516"/>
        <xdr:cNvSpPr txBox="1"/>
      </xdr:nvSpPr>
      <xdr:spPr>
        <a:xfrm>
          <a:off x="12547111" y="680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47004</xdr:rowOff>
    </xdr:from>
    <xdr:to>
      <xdr:col>85</xdr:col>
      <xdr:colOff>177800</xdr:colOff>
      <xdr:row>39</xdr:row>
      <xdr:rowOff>148604</xdr:rowOff>
    </xdr:to>
    <xdr:sp macro="" textlink="">
      <xdr:nvSpPr>
        <xdr:cNvPr id="523" name="楕円 522"/>
        <xdr:cNvSpPr/>
      </xdr:nvSpPr>
      <xdr:spPr>
        <a:xfrm>
          <a:off x="16268700" y="673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1547</xdr:rowOff>
    </xdr:from>
    <xdr:ext cx="378565" cy="259045"/>
    <xdr:sp macro="" textlink="">
      <xdr:nvSpPr>
        <xdr:cNvPr id="524" name="災害復旧事業費該当値テキスト"/>
        <xdr:cNvSpPr txBox="1"/>
      </xdr:nvSpPr>
      <xdr:spPr>
        <a:xfrm>
          <a:off x="16370300" y="6688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45541</xdr:rowOff>
    </xdr:from>
    <xdr:to>
      <xdr:col>81</xdr:col>
      <xdr:colOff>101600</xdr:colOff>
      <xdr:row>39</xdr:row>
      <xdr:rowOff>147141</xdr:rowOff>
    </xdr:to>
    <xdr:sp macro="" textlink="">
      <xdr:nvSpPr>
        <xdr:cNvPr id="525" name="楕円 524"/>
        <xdr:cNvSpPr/>
      </xdr:nvSpPr>
      <xdr:spPr>
        <a:xfrm>
          <a:off x="15430500" y="673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138268</xdr:rowOff>
    </xdr:from>
    <xdr:ext cx="469744" cy="259045"/>
    <xdr:sp macro="" textlink="">
      <xdr:nvSpPr>
        <xdr:cNvPr id="526" name="テキスト ボックス 525"/>
        <xdr:cNvSpPr txBox="1"/>
      </xdr:nvSpPr>
      <xdr:spPr>
        <a:xfrm>
          <a:off x="15246428" y="682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22052</xdr:rowOff>
    </xdr:from>
    <xdr:to>
      <xdr:col>76</xdr:col>
      <xdr:colOff>165100</xdr:colOff>
      <xdr:row>39</xdr:row>
      <xdr:rowOff>123652</xdr:rowOff>
    </xdr:to>
    <xdr:sp macro="" textlink="">
      <xdr:nvSpPr>
        <xdr:cNvPr id="527" name="楕円 526"/>
        <xdr:cNvSpPr/>
      </xdr:nvSpPr>
      <xdr:spPr>
        <a:xfrm>
          <a:off x="14541500" y="670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114779</xdr:rowOff>
    </xdr:from>
    <xdr:ext cx="534377" cy="259045"/>
    <xdr:sp macro="" textlink="">
      <xdr:nvSpPr>
        <xdr:cNvPr id="528" name="テキスト ボックス 527"/>
        <xdr:cNvSpPr txBox="1"/>
      </xdr:nvSpPr>
      <xdr:spPr>
        <a:xfrm>
          <a:off x="14325111" y="680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47215</xdr:rowOff>
    </xdr:from>
    <xdr:to>
      <xdr:col>72</xdr:col>
      <xdr:colOff>38100</xdr:colOff>
      <xdr:row>39</xdr:row>
      <xdr:rowOff>148815</xdr:rowOff>
    </xdr:to>
    <xdr:sp macro="" textlink="">
      <xdr:nvSpPr>
        <xdr:cNvPr id="529" name="楕円 528"/>
        <xdr:cNvSpPr/>
      </xdr:nvSpPr>
      <xdr:spPr>
        <a:xfrm>
          <a:off x="13652500" y="673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139942</xdr:rowOff>
    </xdr:from>
    <xdr:ext cx="378565" cy="259045"/>
    <xdr:sp macro="" textlink="">
      <xdr:nvSpPr>
        <xdr:cNvPr id="530" name="テキスト ボックス 529"/>
        <xdr:cNvSpPr txBox="1"/>
      </xdr:nvSpPr>
      <xdr:spPr>
        <a:xfrm>
          <a:off x="13514017" y="6826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83601</xdr:rowOff>
    </xdr:from>
    <xdr:to>
      <xdr:col>67</xdr:col>
      <xdr:colOff>101600</xdr:colOff>
      <xdr:row>39</xdr:row>
      <xdr:rowOff>13751</xdr:rowOff>
    </xdr:to>
    <xdr:sp macro="" textlink="">
      <xdr:nvSpPr>
        <xdr:cNvPr id="531" name="楕円 530"/>
        <xdr:cNvSpPr/>
      </xdr:nvSpPr>
      <xdr:spPr>
        <a:xfrm>
          <a:off x="12763500" y="659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30278</xdr:rowOff>
    </xdr:from>
    <xdr:ext cx="534377" cy="259045"/>
    <xdr:sp macro="" textlink="">
      <xdr:nvSpPr>
        <xdr:cNvPr id="532" name="テキスト ボックス 531"/>
        <xdr:cNvSpPr txBox="1"/>
      </xdr:nvSpPr>
      <xdr:spPr>
        <a:xfrm>
          <a:off x="12547111" y="637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109557</xdr:rowOff>
    </xdr:from>
    <xdr:to>
      <xdr:col>85</xdr:col>
      <xdr:colOff>126364</xdr:colOff>
      <xdr:row>79</xdr:row>
      <xdr:rowOff>33906</xdr:rowOff>
    </xdr:to>
    <xdr:cxnSp macro="">
      <xdr:nvCxnSpPr>
        <xdr:cNvPr id="605" name="直線コネクタ 604"/>
        <xdr:cNvCxnSpPr/>
      </xdr:nvCxnSpPr>
      <xdr:spPr>
        <a:xfrm flipV="1">
          <a:off x="16317595" y="12282507"/>
          <a:ext cx="1269" cy="129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37733</xdr:rowOff>
    </xdr:from>
    <xdr:ext cx="469744" cy="259045"/>
    <xdr:sp macro="" textlink="">
      <xdr:nvSpPr>
        <xdr:cNvPr id="606" name="公債費最小値テキスト"/>
        <xdr:cNvSpPr txBox="1"/>
      </xdr:nvSpPr>
      <xdr:spPr>
        <a:xfrm>
          <a:off x="16370300" y="1358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33906</xdr:rowOff>
    </xdr:from>
    <xdr:to>
      <xdr:col>86</xdr:col>
      <xdr:colOff>25400</xdr:colOff>
      <xdr:row>79</xdr:row>
      <xdr:rowOff>33906</xdr:rowOff>
    </xdr:to>
    <xdr:cxnSp macro="">
      <xdr:nvCxnSpPr>
        <xdr:cNvPr id="607" name="直線コネクタ 606"/>
        <xdr:cNvCxnSpPr/>
      </xdr:nvCxnSpPr>
      <xdr:spPr>
        <a:xfrm>
          <a:off x="16230600" y="135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56234</xdr:rowOff>
    </xdr:from>
    <xdr:ext cx="599010" cy="259045"/>
    <xdr:sp macro="" textlink="">
      <xdr:nvSpPr>
        <xdr:cNvPr id="608" name="公債費最大値テキスト"/>
        <xdr:cNvSpPr txBox="1"/>
      </xdr:nvSpPr>
      <xdr:spPr>
        <a:xfrm>
          <a:off x="16370300" y="1205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109557</xdr:rowOff>
    </xdr:from>
    <xdr:to>
      <xdr:col>86</xdr:col>
      <xdr:colOff>25400</xdr:colOff>
      <xdr:row>71</xdr:row>
      <xdr:rowOff>109557</xdr:rowOff>
    </xdr:to>
    <xdr:cxnSp macro="">
      <xdr:nvCxnSpPr>
        <xdr:cNvPr id="609" name="直線コネクタ 608"/>
        <xdr:cNvCxnSpPr/>
      </xdr:nvCxnSpPr>
      <xdr:spPr>
        <a:xfrm>
          <a:off x="16230600" y="1228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56415</xdr:rowOff>
    </xdr:from>
    <xdr:to>
      <xdr:col>85</xdr:col>
      <xdr:colOff>127000</xdr:colOff>
      <xdr:row>78</xdr:row>
      <xdr:rowOff>71890</xdr:rowOff>
    </xdr:to>
    <xdr:cxnSp macro="">
      <xdr:nvCxnSpPr>
        <xdr:cNvPr id="610" name="直線コネクタ 609"/>
        <xdr:cNvCxnSpPr/>
      </xdr:nvCxnSpPr>
      <xdr:spPr>
        <a:xfrm flipV="1">
          <a:off x="15481300" y="13429515"/>
          <a:ext cx="8382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55326</xdr:rowOff>
    </xdr:from>
    <xdr:ext cx="599010" cy="259045"/>
    <xdr:sp macro="" textlink="">
      <xdr:nvSpPr>
        <xdr:cNvPr id="611" name="公債費平均値テキスト"/>
        <xdr:cNvSpPr txBox="1"/>
      </xdr:nvSpPr>
      <xdr:spPr>
        <a:xfrm>
          <a:off x="16370300" y="13085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32449</xdr:rowOff>
    </xdr:from>
    <xdr:to>
      <xdr:col>85</xdr:col>
      <xdr:colOff>177800</xdr:colOff>
      <xdr:row>77</xdr:row>
      <xdr:rowOff>134049</xdr:rowOff>
    </xdr:to>
    <xdr:sp macro="" textlink="">
      <xdr:nvSpPr>
        <xdr:cNvPr id="612" name="フローチャート: 判断 611"/>
        <xdr:cNvSpPr/>
      </xdr:nvSpPr>
      <xdr:spPr>
        <a:xfrm>
          <a:off x="162687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51400</xdr:rowOff>
    </xdr:from>
    <xdr:to>
      <xdr:col>81</xdr:col>
      <xdr:colOff>50800</xdr:colOff>
      <xdr:row>78</xdr:row>
      <xdr:rowOff>71890</xdr:rowOff>
    </xdr:to>
    <xdr:cxnSp macro="">
      <xdr:nvCxnSpPr>
        <xdr:cNvPr id="613" name="直線コネクタ 612"/>
        <xdr:cNvCxnSpPr/>
      </xdr:nvCxnSpPr>
      <xdr:spPr>
        <a:xfrm>
          <a:off x="14592300" y="13424500"/>
          <a:ext cx="889000" cy="2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46951</xdr:rowOff>
    </xdr:from>
    <xdr:to>
      <xdr:col>81</xdr:col>
      <xdr:colOff>101600</xdr:colOff>
      <xdr:row>77</xdr:row>
      <xdr:rowOff>148551</xdr:rowOff>
    </xdr:to>
    <xdr:sp macro="" textlink="">
      <xdr:nvSpPr>
        <xdr:cNvPr id="614" name="フローチャート: 判断 613"/>
        <xdr:cNvSpPr/>
      </xdr:nvSpPr>
      <xdr:spPr>
        <a:xfrm>
          <a:off x="15430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165078</xdr:rowOff>
    </xdr:from>
    <xdr:ext cx="599010" cy="259045"/>
    <xdr:sp macro="" textlink="">
      <xdr:nvSpPr>
        <xdr:cNvPr id="615" name="テキスト ボックス 614"/>
        <xdr:cNvSpPr txBox="1"/>
      </xdr:nvSpPr>
      <xdr:spPr>
        <a:xfrm>
          <a:off x="15181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14367</xdr:rowOff>
    </xdr:from>
    <xdr:to>
      <xdr:col>76</xdr:col>
      <xdr:colOff>114300</xdr:colOff>
      <xdr:row>78</xdr:row>
      <xdr:rowOff>51400</xdr:rowOff>
    </xdr:to>
    <xdr:cxnSp macro="">
      <xdr:nvCxnSpPr>
        <xdr:cNvPr id="616" name="直線コネクタ 615"/>
        <xdr:cNvCxnSpPr/>
      </xdr:nvCxnSpPr>
      <xdr:spPr>
        <a:xfrm>
          <a:off x="13703300" y="13387467"/>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107307</xdr:rowOff>
    </xdr:from>
    <xdr:to>
      <xdr:col>76</xdr:col>
      <xdr:colOff>165100</xdr:colOff>
      <xdr:row>78</xdr:row>
      <xdr:rowOff>37457</xdr:rowOff>
    </xdr:to>
    <xdr:sp macro="" textlink="">
      <xdr:nvSpPr>
        <xdr:cNvPr id="617" name="フローチャート: 判断 616"/>
        <xdr:cNvSpPr/>
      </xdr:nvSpPr>
      <xdr:spPr>
        <a:xfrm>
          <a:off x="14541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53984</xdr:rowOff>
    </xdr:from>
    <xdr:ext cx="599010" cy="259045"/>
    <xdr:sp macro="" textlink="">
      <xdr:nvSpPr>
        <xdr:cNvPr id="618" name="テキスト ボックス 617"/>
        <xdr:cNvSpPr txBox="1"/>
      </xdr:nvSpPr>
      <xdr:spPr>
        <a:xfrm>
          <a:off x="14292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14367</xdr:rowOff>
    </xdr:from>
    <xdr:to>
      <xdr:col>71</xdr:col>
      <xdr:colOff>177800</xdr:colOff>
      <xdr:row>78</xdr:row>
      <xdr:rowOff>31587</xdr:rowOff>
    </xdr:to>
    <xdr:cxnSp macro="">
      <xdr:nvCxnSpPr>
        <xdr:cNvPr id="619" name="直線コネクタ 618"/>
        <xdr:cNvCxnSpPr/>
      </xdr:nvCxnSpPr>
      <xdr:spPr>
        <a:xfrm flipV="1">
          <a:off x="12814300" y="13387467"/>
          <a:ext cx="889000" cy="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71571</xdr:rowOff>
    </xdr:from>
    <xdr:to>
      <xdr:col>72</xdr:col>
      <xdr:colOff>38100</xdr:colOff>
      <xdr:row>78</xdr:row>
      <xdr:rowOff>1721</xdr:rowOff>
    </xdr:to>
    <xdr:sp macro="" textlink="">
      <xdr:nvSpPr>
        <xdr:cNvPr id="620" name="フローチャート: 判断 619"/>
        <xdr:cNvSpPr/>
      </xdr:nvSpPr>
      <xdr:spPr>
        <a:xfrm>
          <a:off x="13652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18248</xdr:rowOff>
    </xdr:from>
    <xdr:ext cx="599010" cy="259045"/>
    <xdr:sp macro="" textlink="">
      <xdr:nvSpPr>
        <xdr:cNvPr id="621" name="テキスト ボックス 620"/>
        <xdr:cNvSpPr txBox="1"/>
      </xdr:nvSpPr>
      <xdr:spPr>
        <a:xfrm>
          <a:off x="13403795" y="1304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68974</xdr:rowOff>
    </xdr:from>
    <xdr:to>
      <xdr:col>67</xdr:col>
      <xdr:colOff>101600</xdr:colOff>
      <xdr:row>77</xdr:row>
      <xdr:rowOff>170574</xdr:rowOff>
    </xdr:to>
    <xdr:sp macro="" textlink="">
      <xdr:nvSpPr>
        <xdr:cNvPr id="622" name="フローチャート: 判断 621"/>
        <xdr:cNvSpPr/>
      </xdr:nvSpPr>
      <xdr:spPr>
        <a:xfrm>
          <a:off x="12763500" y="132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15651</xdr:rowOff>
    </xdr:from>
    <xdr:ext cx="599010" cy="259045"/>
    <xdr:sp macro="" textlink="">
      <xdr:nvSpPr>
        <xdr:cNvPr id="623" name="テキスト ボックス 622"/>
        <xdr:cNvSpPr txBox="1"/>
      </xdr:nvSpPr>
      <xdr:spPr>
        <a:xfrm>
          <a:off x="12514795" y="1304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5615</xdr:rowOff>
    </xdr:from>
    <xdr:to>
      <xdr:col>85</xdr:col>
      <xdr:colOff>177800</xdr:colOff>
      <xdr:row>78</xdr:row>
      <xdr:rowOff>107215</xdr:rowOff>
    </xdr:to>
    <xdr:sp macro="" textlink="">
      <xdr:nvSpPr>
        <xdr:cNvPr id="629" name="楕円 628"/>
        <xdr:cNvSpPr/>
      </xdr:nvSpPr>
      <xdr:spPr>
        <a:xfrm>
          <a:off x="16268700" y="1337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155492</xdr:rowOff>
    </xdr:from>
    <xdr:ext cx="534377" cy="259045"/>
    <xdr:sp macro="" textlink="">
      <xdr:nvSpPr>
        <xdr:cNvPr id="630" name="公債費該当値テキスト"/>
        <xdr:cNvSpPr txBox="1"/>
      </xdr:nvSpPr>
      <xdr:spPr>
        <a:xfrm>
          <a:off x="16370300" y="1335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21090</xdr:rowOff>
    </xdr:from>
    <xdr:to>
      <xdr:col>81</xdr:col>
      <xdr:colOff>101600</xdr:colOff>
      <xdr:row>78</xdr:row>
      <xdr:rowOff>122690</xdr:rowOff>
    </xdr:to>
    <xdr:sp macro="" textlink="">
      <xdr:nvSpPr>
        <xdr:cNvPr id="631" name="楕円 630"/>
        <xdr:cNvSpPr/>
      </xdr:nvSpPr>
      <xdr:spPr>
        <a:xfrm>
          <a:off x="15430500" y="1339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113817</xdr:rowOff>
    </xdr:from>
    <xdr:ext cx="534377" cy="259045"/>
    <xdr:sp macro="" textlink="">
      <xdr:nvSpPr>
        <xdr:cNvPr id="632" name="テキスト ボックス 631"/>
        <xdr:cNvSpPr txBox="1"/>
      </xdr:nvSpPr>
      <xdr:spPr>
        <a:xfrm>
          <a:off x="15214111" y="134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600</xdr:rowOff>
    </xdr:from>
    <xdr:to>
      <xdr:col>76</xdr:col>
      <xdr:colOff>165100</xdr:colOff>
      <xdr:row>78</xdr:row>
      <xdr:rowOff>102200</xdr:rowOff>
    </xdr:to>
    <xdr:sp macro="" textlink="">
      <xdr:nvSpPr>
        <xdr:cNvPr id="633" name="楕円 632"/>
        <xdr:cNvSpPr/>
      </xdr:nvSpPr>
      <xdr:spPr>
        <a:xfrm>
          <a:off x="14541500" y="133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93327</xdr:rowOff>
    </xdr:from>
    <xdr:ext cx="534377" cy="259045"/>
    <xdr:sp macro="" textlink="">
      <xdr:nvSpPr>
        <xdr:cNvPr id="634" name="テキスト ボックス 633"/>
        <xdr:cNvSpPr txBox="1"/>
      </xdr:nvSpPr>
      <xdr:spPr>
        <a:xfrm>
          <a:off x="14325111" y="1346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135017</xdr:rowOff>
    </xdr:from>
    <xdr:to>
      <xdr:col>72</xdr:col>
      <xdr:colOff>38100</xdr:colOff>
      <xdr:row>78</xdr:row>
      <xdr:rowOff>65167</xdr:rowOff>
    </xdr:to>
    <xdr:sp macro="" textlink="">
      <xdr:nvSpPr>
        <xdr:cNvPr id="635" name="楕円 634"/>
        <xdr:cNvSpPr/>
      </xdr:nvSpPr>
      <xdr:spPr>
        <a:xfrm>
          <a:off x="13652500" y="1333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56294</xdr:rowOff>
    </xdr:from>
    <xdr:ext cx="599010" cy="259045"/>
    <xdr:sp macro="" textlink="">
      <xdr:nvSpPr>
        <xdr:cNvPr id="636" name="テキスト ボックス 635"/>
        <xdr:cNvSpPr txBox="1"/>
      </xdr:nvSpPr>
      <xdr:spPr>
        <a:xfrm>
          <a:off x="13403795" y="1342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152237</xdr:rowOff>
    </xdr:from>
    <xdr:to>
      <xdr:col>67</xdr:col>
      <xdr:colOff>101600</xdr:colOff>
      <xdr:row>78</xdr:row>
      <xdr:rowOff>82387</xdr:rowOff>
    </xdr:to>
    <xdr:sp macro="" textlink="">
      <xdr:nvSpPr>
        <xdr:cNvPr id="637" name="楕円 636"/>
        <xdr:cNvSpPr/>
      </xdr:nvSpPr>
      <xdr:spPr>
        <a:xfrm>
          <a:off x="12763500" y="1335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73514</xdr:rowOff>
    </xdr:from>
    <xdr:ext cx="534377" cy="259045"/>
    <xdr:sp macro="" textlink="">
      <xdr:nvSpPr>
        <xdr:cNvPr id="638" name="テキスト ボックス 637"/>
        <xdr:cNvSpPr txBox="1"/>
      </xdr:nvSpPr>
      <xdr:spPr>
        <a:xfrm>
          <a:off x="12547111" y="1344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54" name="テキスト ボックス 653"/>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56" name="テキスト ボックス 655"/>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40441</xdr:rowOff>
    </xdr:from>
    <xdr:to>
      <xdr:col>85</xdr:col>
      <xdr:colOff>126364</xdr:colOff>
      <xdr:row>99</xdr:row>
      <xdr:rowOff>44450</xdr:rowOff>
    </xdr:to>
    <xdr:cxnSp macro="">
      <xdr:nvCxnSpPr>
        <xdr:cNvPr id="662" name="直線コネクタ 661"/>
        <xdr:cNvCxnSpPr/>
      </xdr:nvCxnSpPr>
      <xdr:spPr>
        <a:xfrm flipV="1">
          <a:off x="16317595" y="15642391"/>
          <a:ext cx="1269" cy="137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63" name="積立金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64" name="直線コネクタ 663"/>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158568</xdr:rowOff>
    </xdr:from>
    <xdr:ext cx="690189" cy="259045"/>
    <xdr:sp macro="" textlink="">
      <xdr:nvSpPr>
        <xdr:cNvPr id="665" name="積立金最大値テキスト"/>
        <xdr:cNvSpPr txBox="1"/>
      </xdr:nvSpPr>
      <xdr:spPr>
        <a:xfrm>
          <a:off x="16370300" y="154176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40441</xdr:rowOff>
    </xdr:from>
    <xdr:to>
      <xdr:col>86</xdr:col>
      <xdr:colOff>25400</xdr:colOff>
      <xdr:row>91</xdr:row>
      <xdr:rowOff>40441</xdr:rowOff>
    </xdr:to>
    <xdr:cxnSp macro="">
      <xdr:nvCxnSpPr>
        <xdr:cNvPr id="666" name="直線コネクタ 665"/>
        <xdr:cNvCxnSpPr/>
      </xdr:nvCxnSpPr>
      <xdr:spPr>
        <a:xfrm>
          <a:off x="16230600" y="1564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169590</xdr:rowOff>
    </xdr:from>
    <xdr:to>
      <xdr:col>85</xdr:col>
      <xdr:colOff>127000</xdr:colOff>
      <xdr:row>99</xdr:row>
      <xdr:rowOff>18862</xdr:rowOff>
    </xdr:to>
    <xdr:cxnSp macro="">
      <xdr:nvCxnSpPr>
        <xdr:cNvPr id="667" name="直線コネクタ 666"/>
        <xdr:cNvCxnSpPr/>
      </xdr:nvCxnSpPr>
      <xdr:spPr>
        <a:xfrm>
          <a:off x="15481300" y="16971690"/>
          <a:ext cx="838200" cy="2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133453</xdr:rowOff>
    </xdr:from>
    <xdr:ext cx="534377" cy="259045"/>
    <xdr:sp macro="" textlink="">
      <xdr:nvSpPr>
        <xdr:cNvPr id="668" name="積立金平均値テキスト"/>
        <xdr:cNvSpPr txBox="1"/>
      </xdr:nvSpPr>
      <xdr:spPr>
        <a:xfrm>
          <a:off x="16370300" y="16764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110576</xdr:rowOff>
    </xdr:from>
    <xdr:to>
      <xdr:col>85</xdr:col>
      <xdr:colOff>177800</xdr:colOff>
      <xdr:row>99</xdr:row>
      <xdr:rowOff>40726</xdr:rowOff>
    </xdr:to>
    <xdr:sp macro="" textlink="">
      <xdr:nvSpPr>
        <xdr:cNvPr id="669" name="フローチャート: 判断 668"/>
        <xdr:cNvSpPr/>
      </xdr:nvSpPr>
      <xdr:spPr>
        <a:xfrm>
          <a:off x="162687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169590</xdr:rowOff>
    </xdr:from>
    <xdr:to>
      <xdr:col>81</xdr:col>
      <xdr:colOff>50800</xdr:colOff>
      <xdr:row>99</xdr:row>
      <xdr:rowOff>3080</xdr:rowOff>
    </xdr:to>
    <xdr:cxnSp macro="">
      <xdr:nvCxnSpPr>
        <xdr:cNvPr id="670" name="直線コネクタ 669"/>
        <xdr:cNvCxnSpPr/>
      </xdr:nvCxnSpPr>
      <xdr:spPr>
        <a:xfrm flipV="1">
          <a:off x="14592300" y="16971690"/>
          <a:ext cx="889000" cy="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98020</xdr:rowOff>
    </xdr:from>
    <xdr:to>
      <xdr:col>81</xdr:col>
      <xdr:colOff>101600</xdr:colOff>
      <xdr:row>99</xdr:row>
      <xdr:rowOff>28170</xdr:rowOff>
    </xdr:to>
    <xdr:sp macro="" textlink="">
      <xdr:nvSpPr>
        <xdr:cNvPr id="671" name="フローチャート: 判断 670"/>
        <xdr:cNvSpPr/>
      </xdr:nvSpPr>
      <xdr:spPr>
        <a:xfrm>
          <a:off x="15430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44697</xdr:rowOff>
    </xdr:from>
    <xdr:ext cx="534377" cy="259045"/>
    <xdr:sp macro="" textlink="">
      <xdr:nvSpPr>
        <xdr:cNvPr id="672" name="テキスト ボックス 671"/>
        <xdr:cNvSpPr txBox="1"/>
      </xdr:nvSpPr>
      <xdr:spPr>
        <a:xfrm>
          <a:off x="15214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3080</xdr:rowOff>
    </xdr:from>
    <xdr:to>
      <xdr:col>76</xdr:col>
      <xdr:colOff>114300</xdr:colOff>
      <xdr:row>99</xdr:row>
      <xdr:rowOff>25902</xdr:rowOff>
    </xdr:to>
    <xdr:cxnSp macro="">
      <xdr:nvCxnSpPr>
        <xdr:cNvPr id="673" name="直線コネクタ 672"/>
        <xdr:cNvCxnSpPr/>
      </xdr:nvCxnSpPr>
      <xdr:spPr>
        <a:xfrm flipV="1">
          <a:off x="13703300" y="16976630"/>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37878</xdr:rowOff>
    </xdr:from>
    <xdr:to>
      <xdr:col>76</xdr:col>
      <xdr:colOff>165100</xdr:colOff>
      <xdr:row>98</xdr:row>
      <xdr:rowOff>139478</xdr:rowOff>
    </xdr:to>
    <xdr:sp macro="" textlink="">
      <xdr:nvSpPr>
        <xdr:cNvPr id="674" name="フローチャート: 判断 673"/>
        <xdr:cNvSpPr/>
      </xdr:nvSpPr>
      <xdr:spPr>
        <a:xfrm>
          <a:off x="14541500" y="168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156005</xdr:rowOff>
    </xdr:from>
    <xdr:ext cx="599010" cy="259045"/>
    <xdr:sp macro="" textlink="">
      <xdr:nvSpPr>
        <xdr:cNvPr id="675" name="テキスト ボックス 674"/>
        <xdr:cNvSpPr txBox="1"/>
      </xdr:nvSpPr>
      <xdr:spPr>
        <a:xfrm>
          <a:off x="14292795" y="1661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25902</xdr:rowOff>
    </xdr:from>
    <xdr:to>
      <xdr:col>71</xdr:col>
      <xdr:colOff>177800</xdr:colOff>
      <xdr:row>99</xdr:row>
      <xdr:rowOff>38030</xdr:rowOff>
    </xdr:to>
    <xdr:cxnSp macro="">
      <xdr:nvCxnSpPr>
        <xdr:cNvPr id="676" name="直線コネクタ 675"/>
        <xdr:cNvCxnSpPr/>
      </xdr:nvCxnSpPr>
      <xdr:spPr>
        <a:xfrm flipV="1">
          <a:off x="12814300" y="16999452"/>
          <a:ext cx="889000" cy="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120603</xdr:rowOff>
    </xdr:from>
    <xdr:to>
      <xdr:col>72</xdr:col>
      <xdr:colOff>38100</xdr:colOff>
      <xdr:row>99</xdr:row>
      <xdr:rowOff>50753</xdr:rowOff>
    </xdr:to>
    <xdr:sp macro="" textlink="">
      <xdr:nvSpPr>
        <xdr:cNvPr id="677" name="フローチャート: 判断 676"/>
        <xdr:cNvSpPr/>
      </xdr:nvSpPr>
      <xdr:spPr>
        <a:xfrm>
          <a:off x="13652500" y="1692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67280</xdr:rowOff>
    </xdr:from>
    <xdr:ext cx="534377" cy="259045"/>
    <xdr:sp macro="" textlink="">
      <xdr:nvSpPr>
        <xdr:cNvPr id="678" name="テキスト ボックス 677"/>
        <xdr:cNvSpPr txBox="1"/>
      </xdr:nvSpPr>
      <xdr:spPr>
        <a:xfrm>
          <a:off x="13436111" y="1669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89494</xdr:rowOff>
    </xdr:from>
    <xdr:to>
      <xdr:col>67</xdr:col>
      <xdr:colOff>101600</xdr:colOff>
      <xdr:row>99</xdr:row>
      <xdr:rowOff>19644</xdr:rowOff>
    </xdr:to>
    <xdr:sp macro="" textlink="">
      <xdr:nvSpPr>
        <xdr:cNvPr id="679" name="フローチャート: 判断 678"/>
        <xdr:cNvSpPr/>
      </xdr:nvSpPr>
      <xdr:spPr>
        <a:xfrm>
          <a:off x="12763500" y="1689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36171</xdr:rowOff>
    </xdr:from>
    <xdr:ext cx="534377" cy="259045"/>
    <xdr:sp macro="" textlink="">
      <xdr:nvSpPr>
        <xdr:cNvPr id="680" name="テキスト ボックス 679"/>
        <xdr:cNvSpPr txBox="1"/>
      </xdr:nvSpPr>
      <xdr:spPr>
        <a:xfrm>
          <a:off x="12547111" y="1666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139512</xdr:rowOff>
    </xdr:from>
    <xdr:to>
      <xdr:col>85</xdr:col>
      <xdr:colOff>177800</xdr:colOff>
      <xdr:row>99</xdr:row>
      <xdr:rowOff>69662</xdr:rowOff>
    </xdr:to>
    <xdr:sp macro="" textlink="">
      <xdr:nvSpPr>
        <xdr:cNvPr id="686" name="楕円 685"/>
        <xdr:cNvSpPr/>
      </xdr:nvSpPr>
      <xdr:spPr>
        <a:xfrm>
          <a:off x="16268700" y="1694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89003</xdr:rowOff>
    </xdr:from>
    <xdr:ext cx="534377" cy="259045"/>
    <xdr:sp macro="" textlink="">
      <xdr:nvSpPr>
        <xdr:cNvPr id="687" name="積立金該当値テキスト"/>
        <xdr:cNvSpPr txBox="1"/>
      </xdr:nvSpPr>
      <xdr:spPr>
        <a:xfrm>
          <a:off x="16370300" y="1689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118790</xdr:rowOff>
    </xdr:from>
    <xdr:to>
      <xdr:col>81</xdr:col>
      <xdr:colOff>101600</xdr:colOff>
      <xdr:row>99</xdr:row>
      <xdr:rowOff>48940</xdr:rowOff>
    </xdr:to>
    <xdr:sp macro="" textlink="">
      <xdr:nvSpPr>
        <xdr:cNvPr id="688" name="楕円 687"/>
        <xdr:cNvSpPr/>
      </xdr:nvSpPr>
      <xdr:spPr>
        <a:xfrm>
          <a:off x="15430500" y="1692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40067</xdr:rowOff>
    </xdr:from>
    <xdr:ext cx="534377" cy="259045"/>
    <xdr:sp macro="" textlink="">
      <xdr:nvSpPr>
        <xdr:cNvPr id="689" name="テキスト ボックス 688"/>
        <xdr:cNvSpPr txBox="1"/>
      </xdr:nvSpPr>
      <xdr:spPr>
        <a:xfrm>
          <a:off x="15214111" y="1701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123730</xdr:rowOff>
    </xdr:from>
    <xdr:to>
      <xdr:col>76</xdr:col>
      <xdr:colOff>165100</xdr:colOff>
      <xdr:row>99</xdr:row>
      <xdr:rowOff>53880</xdr:rowOff>
    </xdr:to>
    <xdr:sp macro="" textlink="">
      <xdr:nvSpPr>
        <xdr:cNvPr id="690" name="楕円 689"/>
        <xdr:cNvSpPr/>
      </xdr:nvSpPr>
      <xdr:spPr>
        <a:xfrm>
          <a:off x="14541500" y="1692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45007</xdr:rowOff>
    </xdr:from>
    <xdr:ext cx="534377" cy="259045"/>
    <xdr:sp macro="" textlink="">
      <xdr:nvSpPr>
        <xdr:cNvPr id="691" name="テキスト ボックス 690"/>
        <xdr:cNvSpPr txBox="1"/>
      </xdr:nvSpPr>
      <xdr:spPr>
        <a:xfrm>
          <a:off x="14325111" y="1701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146552</xdr:rowOff>
    </xdr:from>
    <xdr:to>
      <xdr:col>72</xdr:col>
      <xdr:colOff>38100</xdr:colOff>
      <xdr:row>99</xdr:row>
      <xdr:rowOff>76702</xdr:rowOff>
    </xdr:to>
    <xdr:sp macro="" textlink="">
      <xdr:nvSpPr>
        <xdr:cNvPr id="692" name="楕円 691"/>
        <xdr:cNvSpPr/>
      </xdr:nvSpPr>
      <xdr:spPr>
        <a:xfrm>
          <a:off x="13652500" y="1694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67829</xdr:rowOff>
    </xdr:from>
    <xdr:ext cx="534377" cy="259045"/>
    <xdr:sp macro="" textlink="">
      <xdr:nvSpPr>
        <xdr:cNvPr id="693" name="テキスト ボックス 692"/>
        <xdr:cNvSpPr txBox="1"/>
      </xdr:nvSpPr>
      <xdr:spPr>
        <a:xfrm>
          <a:off x="13436111" y="1704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158680</xdr:rowOff>
    </xdr:from>
    <xdr:to>
      <xdr:col>67</xdr:col>
      <xdr:colOff>101600</xdr:colOff>
      <xdr:row>99</xdr:row>
      <xdr:rowOff>88830</xdr:rowOff>
    </xdr:to>
    <xdr:sp macro="" textlink="">
      <xdr:nvSpPr>
        <xdr:cNvPr id="694" name="楕円 693"/>
        <xdr:cNvSpPr/>
      </xdr:nvSpPr>
      <xdr:spPr>
        <a:xfrm>
          <a:off x="12763500" y="169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79957</xdr:rowOff>
    </xdr:from>
    <xdr:ext cx="469744" cy="259045"/>
    <xdr:sp macro="" textlink="">
      <xdr:nvSpPr>
        <xdr:cNvPr id="695" name="テキスト ボックス 694"/>
        <xdr:cNvSpPr txBox="1"/>
      </xdr:nvSpPr>
      <xdr:spPr>
        <a:xfrm>
          <a:off x="12579428" y="1705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09" name="テキスト ボックス 70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94971</xdr:rowOff>
    </xdr:from>
    <xdr:to>
      <xdr:col>116</xdr:col>
      <xdr:colOff>62864</xdr:colOff>
      <xdr:row>39</xdr:row>
      <xdr:rowOff>44450</xdr:rowOff>
    </xdr:to>
    <xdr:cxnSp macro="">
      <xdr:nvCxnSpPr>
        <xdr:cNvPr id="719" name="直線コネクタ 718"/>
        <xdr:cNvCxnSpPr/>
      </xdr:nvCxnSpPr>
      <xdr:spPr>
        <a:xfrm flipV="1">
          <a:off x="22159595" y="5409921"/>
          <a:ext cx="1269" cy="1321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74541</xdr:rowOff>
    </xdr:from>
    <xdr:ext cx="249299" cy="259045"/>
    <xdr:sp macro="" textlink="">
      <xdr:nvSpPr>
        <xdr:cNvPr id="720" name="投資及び出資金最小値テキスト"/>
        <xdr:cNvSpPr txBox="1"/>
      </xdr:nvSpPr>
      <xdr:spPr>
        <a:xfrm>
          <a:off x="22212300" y="6761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41648</xdr:rowOff>
    </xdr:from>
    <xdr:ext cx="534377" cy="259045"/>
    <xdr:sp macro="" textlink="">
      <xdr:nvSpPr>
        <xdr:cNvPr id="722" name="投資及び出資金最大値テキスト"/>
        <xdr:cNvSpPr txBox="1"/>
      </xdr:nvSpPr>
      <xdr:spPr>
        <a:xfrm>
          <a:off x="22212300" y="518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94971</xdr:rowOff>
    </xdr:from>
    <xdr:to>
      <xdr:col>116</xdr:col>
      <xdr:colOff>152400</xdr:colOff>
      <xdr:row>31</xdr:row>
      <xdr:rowOff>94971</xdr:rowOff>
    </xdr:to>
    <xdr:cxnSp macro="">
      <xdr:nvCxnSpPr>
        <xdr:cNvPr id="723" name="直線コネクタ 722"/>
        <xdr:cNvCxnSpPr/>
      </xdr:nvCxnSpPr>
      <xdr:spPr>
        <a:xfrm>
          <a:off x="22072600" y="540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163441</xdr:rowOff>
    </xdr:from>
    <xdr:ext cx="378565" cy="259045"/>
    <xdr:sp macro="" textlink="">
      <xdr:nvSpPr>
        <xdr:cNvPr id="725" name="投資及び出資金平均値テキスト"/>
        <xdr:cNvSpPr txBox="1"/>
      </xdr:nvSpPr>
      <xdr:spPr>
        <a:xfrm>
          <a:off x="22212300" y="65070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140564</xdr:rowOff>
    </xdr:from>
    <xdr:to>
      <xdr:col>116</xdr:col>
      <xdr:colOff>114300</xdr:colOff>
      <xdr:row>39</xdr:row>
      <xdr:rowOff>70714</xdr:rowOff>
    </xdr:to>
    <xdr:sp macro="" textlink="">
      <xdr:nvSpPr>
        <xdr:cNvPr id="726" name="フローチャート: 判断 725"/>
        <xdr:cNvSpPr/>
      </xdr:nvSpPr>
      <xdr:spPr>
        <a:xfrm>
          <a:off x="221107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7" name="直線コネクタ 72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121704</xdr:rowOff>
    </xdr:from>
    <xdr:to>
      <xdr:col>112</xdr:col>
      <xdr:colOff>38100</xdr:colOff>
      <xdr:row>39</xdr:row>
      <xdr:rowOff>51854</xdr:rowOff>
    </xdr:to>
    <xdr:sp macro="" textlink="">
      <xdr:nvSpPr>
        <xdr:cNvPr id="728" name="フローチャート: 判断 727"/>
        <xdr:cNvSpPr/>
      </xdr:nvSpPr>
      <xdr:spPr>
        <a:xfrm>
          <a:off x="21272500" y="663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68381</xdr:rowOff>
    </xdr:from>
    <xdr:ext cx="469744" cy="259045"/>
    <xdr:sp macro="" textlink="">
      <xdr:nvSpPr>
        <xdr:cNvPr id="729" name="テキスト ボックス 728"/>
        <xdr:cNvSpPr txBox="1"/>
      </xdr:nvSpPr>
      <xdr:spPr>
        <a:xfrm>
          <a:off x="21088428" y="641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122351</xdr:rowOff>
    </xdr:from>
    <xdr:to>
      <xdr:col>107</xdr:col>
      <xdr:colOff>101600</xdr:colOff>
      <xdr:row>39</xdr:row>
      <xdr:rowOff>52501</xdr:rowOff>
    </xdr:to>
    <xdr:sp macro="" textlink="">
      <xdr:nvSpPr>
        <xdr:cNvPr id="731" name="フローチャート: 判断 730"/>
        <xdr:cNvSpPr/>
      </xdr:nvSpPr>
      <xdr:spPr>
        <a:xfrm>
          <a:off x="203835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69029</xdr:rowOff>
    </xdr:from>
    <xdr:ext cx="469744" cy="259045"/>
    <xdr:sp macro="" textlink="">
      <xdr:nvSpPr>
        <xdr:cNvPr id="732" name="テキスト ボックス 731"/>
        <xdr:cNvSpPr txBox="1"/>
      </xdr:nvSpPr>
      <xdr:spPr>
        <a:xfrm>
          <a:off x="20199428" y="64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150737</xdr:rowOff>
    </xdr:from>
    <xdr:to>
      <xdr:col>102</xdr:col>
      <xdr:colOff>165100</xdr:colOff>
      <xdr:row>39</xdr:row>
      <xdr:rowOff>80887</xdr:rowOff>
    </xdr:to>
    <xdr:sp macro="" textlink="">
      <xdr:nvSpPr>
        <xdr:cNvPr id="734" name="フローチャート: 判断 733"/>
        <xdr:cNvSpPr/>
      </xdr:nvSpPr>
      <xdr:spPr>
        <a:xfrm>
          <a:off x="19494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97413</xdr:rowOff>
    </xdr:from>
    <xdr:ext cx="378565" cy="259045"/>
    <xdr:sp macro="" textlink="">
      <xdr:nvSpPr>
        <xdr:cNvPr id="735" name="テキスト ボックス 734"/>
        <xdr:cNvSpPr txBox="1"/>
      </xdr:nvSpPr>
      <xdr:spPr>
        <a:xfrm>
          <a:off x="19356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115418</xdr:rowOff>
    </xdr:from>
    <xdr:to>
      <xdr:col>98</xdr:col>
      <xdr:colOff>38100</xdr:colOff>
      <xdr:row>39</xdr:row>
      <xdr:rowOff>45568</xdr:rowOff>
    </xdr:to>
    <xdr:sp macro="" textlink="">
      <xdr:nvSpPr>
        <xdr:cNvPr id="736" name="フローチャート: 判断 735"/>
        <xdr:cNvSpPr/>
      </xdr:nvSpPr>
      <xdr:spPr>
        <a:xfrm>
          <a:off x="18605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62095</xdr:rowOff>
    </xdr:from>
    <xdr:ext cx="469744" cy="259045"/>
    <xdr:sp macro="" textlink="">
      <xdr:nvSpPr>
        <xdr:cNvPr id="737" name="テキスト ボックス 736"/>
        <xdr:cNvSpPr txBox="1"/>
      </xdr:nvSpPr>
      <xdr:spPr>
        <a:xfrm>
          <a:off x="18421428"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118991</xdr:rowOff>
    </xdr:from>
    <xdr:ext cx="249299" cy="259045"/>
    <xdr:sp macro="" textlink="">
      <xdr:nvSpPr>
        <xdr:cNvPr id="744" name="投資及び出資金該当値テキスト"/>
        <xdr:cNvSpPr txBox="1"/>
      </xdr:nvSpPr>
      <xdr:spPr>
        <a:xfrm>
          <a:off x="22212300" y="6634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6" name="テキスト ボックス 74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76835</xdr:rowOff>
    </xdr:from>
    <xdr:to>
      <xdr:col>116</xdr:col>
      <xdr:colOff>62864</xdr:colOff>
      <xdr:row>58</xdr:row>
      <xdr:rowOff>139700</xdr:rowOff>
    </xdr:to>
    <xdr:cxnSp macro="">
      <xdr:nvCxnSpPr>
        <xdr:cNvPr id="774" name="直線コネクタ 773"/>
        <xdr:cNvCxnSpPr/>
      </xdr:nvCxnSpPr>
      <xdr:spPr>
        <a:xfrm flipV="1">
          <a:off x="22159595" y="8992235"/>
          <a:ext cx="1269"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23512</xdr:rowOff>
    </xdr:from>
    <xdr:ext cx="534377" cy="259045"/>
    <xdr:sp macro="" textlink="">
      <xdr:nvSpPr>
        <xdr:cNvPr id="777" name="貸付金最大値テキスト"/>
        <xdr:cNvSpPr txBox="1"/>
      </xdr:nvSpPr>
      <xdr:spPr>
        <a:xfrm>
          <a:off x="22212300" y="876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76835</xdr:rowOff>
    </xdr:from>
    <xdr:to>
      <xdr:col>116</xdr:col>
      <xdr:colOff>152400</xdr:colOff>
      <xdr:row>52</xdr:row>
      <xdr:rowOff>76835</xdr:rowOff>
    </xdr:to>
    <xdr:cxnSp macro="">
      <xdr:nvCxnSpPr>
        <xdr:cNvPr id="778" name="直線コネクタ 777"/>
        <xdr:cNvCxnSpPr/>
      </xdr:nvCxnSpPr>
      <xdr:spPr>
        <a:xfrm>
          <a:off x="22072600" y="899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127173</xdr:rowOff>
    </xdr:from>
    <xdr:to>
      <xdr:col>116</xdr:col>
      <xdr:colOff>63500</xdr:colOff>
      <xdr:row>58</xdr:row>
      <xdr:rowOff>133802</xdr:rowOff>
    </xdr:to>
    <xdr:cxnSp macro="">
      <xdr:nvCxnSpPr>
        <xdr:cNvPr id="779" name="直線コネクタ 778"/>
        <xdr:cNvCxnSpPr/>
      </xdr:nvCxnSpPr>
      <xdr:spPr>
        <a:xfrm flipV="1">
          <a:off x="21323300" y="10071273"/>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129288</xdr:rowOff>
    </xdr:from>
    <xdr:ext cx="469744" cy="259045"/>
    <xdr:sp macro="" textlink="">
      <xdr:nvSpPr>
        <xdr:cNvPr id="780" name="貸付金平均値テキスト"/>
        <xdr:cNvSpPr txBox="1"/>
      </xdr:nvSpPr>
      <xdr:spPr>
        <a:xfrm>
          <a:off x="22212300" y="973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106411</xdr:rowOff>
    </xdr:from>
    <xdr:to>
      <xdr:col>116</xdr:col>
      <xdr:colOff>114300</xdr:colOff>
      <xdr:row>58</xdr:row>
      <xdr:rowOff>36561</xdr:rowOff>
    </xdr:to>
    <xdr:sp macro="" textlink="">
      <xdr:nvSpPr>
        <xdr:cNvPr id="781" name="フローチャート: 判断 780"/>
        <xdr:cNvSpPr/>
      </xdr:nvSpPr>
      <xdr:spPr>
        <a:xfrm>
          <a:off x="221107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133802</xdr:rowOff>
    </xdr:from>
    <xdr:to>
      <xdr:col>111</xdr:col>
      <xdr:colOff>177800</xdr:colOff>
      <xdr:row>58</xdr:row>
      <xdr:rowOff>133848</xdr:rowOff>
    </xdr:to>
    <xdr:cxnSp macro="">
      <xdr:nvCxnSpPr>
        <xdr:cNvPr id="782" name="直線コネクタ 781"/>
        <xdr:cNvCxnSpPr/>
      </xdr:nvCxnSpPr>
      <xdr:spPr>
        <a:xfrm flipV="1">
          <a:off x="20434300" y="10077902"/>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49123</xdr:rowOff>
    </xdr:from>
    <xdr:to>
      <xdr:col>112</xdr:col>
      <xdr:colOff>38100</xdr:colOff>
      <xdr:row>55</xdr:row>
      <xdr:rowOff>150723</xdr:rowOff>
    </xdr:to>
    <xdr:sp macro="" textlink="">
      <xdr:nvSpPr>
        <xdr:cNvPr id="783" name="フローチャート: 判断 782"/>
        <xdr:cNvSpPr/>
      </xdr:nvSpPr>
      <xdr:spPr>
        <a:xfrm>
          <a:off x="21272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167250</xdr:rowOff>
    </xdr:from>
    <xdr:ext cx="534377" cy="259045"/>
    <xdr:sp macro="" textlink="">
      <xdr:nvSpPr>
        <xdr:cNvPr id="784" name="テキスト ボックス 783"/>
        <xdr:cNvSpPr txBox="1"/>
      </xdr:nvSpPr>
      <xdr:spPr>
        <a:xfrm>
          <a:off x="21056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133390</xdr:rowOff>
    </xdr:from>
    <xdr:to>
      <xdr:col>107</xdr:col>
      <xdr:colOff>50800</xdr:colOff>
      <xdr:row>58</xdr:row>
      <xdr:rowOff>133848</xdr:rowOff>
    </xdr:to>
    <xdr:cxnSp macro="">
      <xdr:nvCxnSpPr>
        <xdr:cNvPr id="785" name="直線コネクタ 784"/>
        <xdr:cNvCxnSpPr/>
      </xdr:nvCxnSpPr>
      <xdr:spPr>
        <a:xfrm>
          <a:off x="19545300" y="1007749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8113</xdr:rowOff>
    </xdr:from>
    <xdr:to>
      <xdr:col>107</xdr:col>
      <xdr:colOff>101600</xdr:colOff>
      <xdr:row>57</xdr:row>
      <xdr:rowOff>109713</xdr:rowOff>
    </xdr:to>
    <xdr:sp macro="" textlink="">
      <xdr:nvSpPr>
        <xdr:cNvPr id="786" name="フローチャート: 判断 785"/>
        <xdr:cNvSpPr/>
      </xdr:nvSpPr>
      <xdr:spPr>
        <a:xfrm>
          <a:off x="20383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126240</xdr:rowOff>
    </xdr:from>
    <xdr:ext cx="469744" cy="259045"/>
    <xdr:sp macro="" textlink="">
      <xdr:nvSpPr>
        <xdr:cNvPr id="787" name="テキスト ボックス 786"/>
        <xdr:cNvSpPr txBox="1"/>
      </xdr:nvSpPr>
      <xdr:spPr>
        <a:xfrm>
          <a:off x="20199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133390</xdr:rowOff>
    </xdr:from>
    <xdr:to>
      <xdr:col>102</xdr:col>
      <xdr:colOff>114300</xdr:colOff>
      <xdr:row>58</xdr:row>
      <xdr:rowOff>139700</xdr:rowOff>
    </xdr:to>
    <xdr:cxnSp macro="">
      <xdr:nvCxnSpPr>
        <xdr:cNvPr id="788" name="直線コネクタ 787"/>
        <xdr:cNvCxnSpPr/>
      </xdr:nvCxnSpPr>
      <xdr:spPr>
        <a:xfrm flipV="1">
          <a:off x="18656300" y="10077490"/>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142027</xdr:rowOff>
    </xdr:from>
    <xdr:to>
      <xdr:col>102</xdr:col>
      <xdr:colOff>165100</xdr:colOff>
      <xdr:row>56</xdr:row>
      <xdr:rowOff>72177</xdr:rowOff>
    </xdr:to>
    <xdr:sp macro="" textlink="">
      <xdr:nvSpPr>
        <xdr:cNvPr id="789" name="フローチャート: 判断 788"/>
        <xdr:cNvSpPr/>
      </xdr:nvSpPr>
      <xdr:spPr>
        <a:xfrm>
          <a:off x="19494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88704</xdr:rowOff>
    </xdr:from>
    <xdr:ext cx="534377" cy="259045"/>
    <xdr:sp macro="" textlink="">
      <xdr:nvSpPr>
        <xdr:cNvPr id="790" name="テキスト ボックス 789"/>
        <xdr:cNvSpPr txBox="1"/>
      </xdr:nvSpPr>
      <xdr:spPr>
        <a:xfrm>
          <a:off x="19278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52644</xdr:rowOff>
    </xdr:from>
    <xdr:to>
      <xdr:col>98</xdr:col>
      <xdr:colOff>38100</xdr:colOff>
      <xdr:row>56</xdr:row>
      <xdr:rowOff>154244</xdr:rowOff>
    </xdr:to>
    <xdr:sp macro="" textlink="">
      <xdr:nvSpPr>
        <xdr:cNvPr id="791" name="フローチャート: 判断 790"/>
        <xdr:cNvSpPr/>
      </xdr:nvSpPr>
      <xdr:spPr>
        <a:xfrm>
          <a:off x="18605500" y="965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170771</xdr:rowOff>
    </xdr:from>
    <xdr:ext cx="469744" cy="259045"/>
    <xdr:sp macro="" textlink="">
      <xdr:nvSpPr>
        <xdr:cNvPr id="792" name="テキスト ボックス 791"/>
        <xdr:cNvSpPr txBox="1"/>
      </xdr:nvSpPr>
      <xdr:spPr>
        <a:xfrm>
          <a:off x="18421428" y="942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76373</xdr:rowOff>
    </xdr:from>
    <xdr:to>
      <xdr:col>116</xdr:col>
      <xdr:colOff>114300</xdr:colOff>
      <xdr:row>59</xdr:row>
      <xdr:rowOff>6523</xdr:rowOff>
    </xdr:to>
    <xdr:sp macro="" textlink="">
      <xdr:nvSpPr>
        <xdr:cNvPr id="798" name="楕円 797"/>
        <xdr:cNvSpPr/>
      </xdr:nvSpPr>
      <xdr:spPr>
        <a:xfrm>
          <a:off x="22110700" y="1002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162750</xdr:rowOff>
    </xdr:from>
    <xdr:ext cx="378565" cy="259045"/>
    <xdr:sp macro="" textlink="">
      <xdr:nvSpPr>
        <xdr:cNvPr id="799" name="貸付金該当値テキスト"/>
        <xdr:cNvSpPr txBox="1"/>
      </xdr:nvSpPr>
      <xdr:spPr>
        <a:xfrm>
          <a:off x="22212300" y="9935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83002</xdr:rowOff>
    </xdr:from>
    <xdr:to>
      <xdr:col>112</xdr:col>
      <xdr:colOff>38100</xdr:colOff>
      <xdr:row>59</xdr:row>
      <xdr:rowOff>13152</xdr:rowOff>
    </xdr:to>
    <xdr:sp macro="" textlink="">
      <xdr:nvSpPr>
        <xdr:cNvPr id="800" name="楕円 799"/>
        <xdr:cNvSpPr/>
      </xdr:nvSpPr>
      <xdr:spPr>
        <a:xfrm>
          <a:off x="21272500" y="1002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4279</xdr:rowOff>
    </xdr:from>
    <xdr:ext cx="378565" cy="259045"/>
    <xdr:sp macro="" textlink="">
      <xdr:nvSpPr>
        <xdr:cNvPr id="801" name="テキスト ボックス 800"/>
        <xdr:cNvSpPr txBox="1"/>
      </xdr:nvSpPr>
      <xdr:spPr>
        <a:xfrm>
          <a:off x="21134017" y="10119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83048</xdr:rowOff>
    </xdr:from>
    <xdr:to>
      <xdr:col>107</xdr:col>
      <xdr:colOff>101600</xdr:colOff>
      <xdr:row>59</xdr:row>
      <xdr:rowOff>13198</xdr:rowOff>
    </xdr:to>
    <xdr:sp macro="" textlink="">
      <xdr:nvSpPr>
        <xdr:cNvPr id="802" name="楕円 801"/>
        <xdr:cNvSpPr/>
      </xdr:nvSpPr>
      <xdr:spPr>
        <a:xfrm>
          <a:off x="20383500" y="100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4325</xdr:rowOff>
    </xdr:from>
    <xdr:ext cx="378565" cy="259045"/>
    <xdr:sp macro="" textlink="">
      <xdr:nvSpPr>
        <xdr:cNvPr id="803" name="テキスト ボックス 802"/>
        <xdr:cNvSpPr txBox="1"/>
      </xdr:nvSpPr>
      <xdr:spPr>
        <a:xfrm>
          <a:off x="20245017" y="10119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82590</xdr:rowOff>
    </xdr:from>
    <xdr:to>
      <xdr:col>102</xdr:col>
      <xdr:colOff>165100</xdr:colOff>
      <xdr:row>59</xdr:row>
      <xdr:rowOff>12740</xdr:rowOff>
    </xdr:to>
    <xdr:sp macro="" textlink="">
      <xdr:nvSpPr>
        <xdr:cNvPr id="804" name="楕円 803"/>
        <xdr:cNvSpPr/>
      </xdr:nvSpPr>
      <xdr:spPr>
        <a:xfrm>
          <a:off x="19494500" y="1002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3867</xdr:rowOff>
    </xdr:from>
    <xdr:ext cx="378565" cy="259045"/>
    <xdr:sp macro="" textlink="">
      <xdr:nvSpPr>
        <xdr:cNvPr id="805" name="テキスト ボックス 804"/>
        <xdr:cNvSpPr txBox="1"/>
      </xdr:nvSpPr>
      <xdr:spPr>
        <a:xfrm>
          <a:off x="19356017" y="10119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楕円 80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18" name="直線コネクタ 81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19" name="テキスト ボックス 81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0" name="直線コネクタ 81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21" name="テキスト ボックス 82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2" name="直線コネクタ 82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23" name="テキスト ボックス 82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4" name="直線コネクタ 82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25" name="テキスト ボックス 82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1907</xdr:rowOff>
    </xdr:from>
    <xdr:to>
      <xdr:col>116</xdr:col>
      <xdr:colOff>62864</xdr:colOff>
      <xdr:row>78</xdr:row>
      <xdr:rowOff>41304</xdr:rowOff>
    </xdr:to>
    <xdr:cxnSp macro="">
      <xdr:nvCxnSpPr>
        <xdr:cNvPr id="829" name="直線コネクタ 828"/>
        <xdr:cNvCxnSpPr/>
      </xdr:nvCxnSpPr>
      <xdr:spPr>
        <a:xfrm flipV="1">
          <a:off x="22159595" y="12174857"/>
          <a:ext cx="1269" cy="123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45131</xdr:rowOff>
    </xdr:from>
    <xdr:ext cx="534377" cy="259045"/>
    <xdr:sp macro="" textlink="">
      <xdr:nvSpPr>
        <xdr:cNvPr id="830" name="繰出金最小値テキスト"/>
        <xdr:cNvSpPr txBox="1"/>
      </xdr:nvSpPr>
      <xdr:spPr>
        <a:xfrm>
          <a:off x="22212300" y="1341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41304</xdr:rowOff>
    </xdr:from>
    <xdr:to>
      <xdr:col>116</xdr:col>
      <xdr:colOff>152400</xdr:colOff>
      <xdr:row>78</xdr:row>
      <xdr:rowOff>41304</xdr:rowOff>
    </xdr:to>
    <xdr:cxnSp macro="">
      <xdr:nvCxnSpPr>
        <xdr:cNvPr id="831" name="直線コネクタ 830"/>
        <xdr:cNvCxnSpPr/>
      </xdr:nvCxnSpPr>
      <xdr:spPr>
        <a:xfrm>
          <a:off x="22072600" y="1341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120034</xdr:rowOff>
    </xdr:from>
    <xdr:ext cx="599010" cy="259045"/>
    <xdr:sp macro="" textlink="">
      <xdr:nvSpPr>
        <xdr:cNvPr id="832" name="繰出金最大値テキスト"/>
        <xdr:cNvSpPr txBox="1"/>
      </xdr:nvSpPr>
      <xdr:spPr>
        <a:xfrm>
          <a:off x="22212300" y="1195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1907</xdr:rowOff>
    </xdr:from>
    <xdr:to>
      <xdr:col>116</xdr:col>
      <xdr:colOff>152400</xdr:colOff>
      <xdr:row>71</xdr:row>
      <xdr:rowOff>1907</xdr:rowOff>
    </xdr:to>
    <xdr:cxnSp macro="">
      <xdr:nvCxnSpPr>
        <xdr:cNvPr id="833" name="直線コネクタ 832"/>
        <xdr:cNvCxnSpPr/>
      </xdr:nvCxnSpPr>
      <xdr:spPr>
        <a:xfrm>
          <a:off x="22072600" y="121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1386</xdr:rowOff>
    </xdr:from>
    <xdr:to>
      <xdr:col>116</xdr:col>
      <xdr:colOff>63500</xdr:colOff>
      <xdr:row>78</xdr:row>
      <xdr:rowOff>4835</xdr:rowOff>
    </xdr:to>
    <xdr:cxnSp macro="">
      <xdr:nvCxnSpPr>
        <xdr:cNvPr id="834" name="直線コネクタ 833"/>
        <xdr:cNvCxnSpPr/>
      </xdr:nvCxnSpPr>
      <xdr:spPr>
        <a:xfrm flipV="1">
          <a:off x="21323300" y="13374486"/>
          <a:ext cx="838200" cy="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10980</xdr:rowOff>
    </xdr:from>
    <xdr:ext cx="599010" cy="259045"/>
    <xdr:sp macro="" textlink="">
      <xdr:nvSpPr>
        <xdr:cNvPr id="835" name="繰出金平均値テキスト"/>
        <xdr:cNvSpPr txBox="1"/>
      </xdr:nvSpPr>
      <xdr:spPr>
        <a:xfrm>
          <a:off x="22212300" y="13041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159553</xdr:rowOff>
    </xdr:from>
    <xdr:to>
      <xdr:col>116</xdr:col>
      <xdr:colOff>114300</xdr:colOff>
      <xdr:row>77</xdr:row>
      <xdr:rowOff>89703</xdr:rowOff>
    </xdr:to>
    <xdr:sp macro="" textlink="">
      <xdr:nvSpPr>
        <xdr:cNvPr id="836" name="フローチャート: 判断 835"/>
        <xdr:cNvSpPr/>
      </xdr:nvSpPr>
      <xdr:spPr>
        <a:xfrm>
          <a:off x="22110700" y="1318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4411</xdr:rowOff>
    </xdr:from>
    <xdr:to>
      <xdr:col>111</xdr:col>
      <xdr:colOff>177800</xdr:colOff>
      <xdr:row>78</xdr:row>
      <xdr:rowOff>4835</xdr:rowOff>
    </xdr:to>
    <xdr:cxnSp macro="">
      <xdr:nvCxnSpPr>
        <xdr:cNvPr id="837" name="直線コネクタ 836"/>
        <xdr:cNvCxnSpPr/>
      </xdr:nvCxnSpPr>
      <xdr:spPr>
        <a:xfrm>
          <a:off x="20434300" y="13377511"/>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156232</xdr:rowOff>
    </xdr:from>
    <xdr:to>
      <xdr:col>112</xdr:col>
      <xdr:colOff>38100</xdr:colOff>
      <xdr:row>77</xdr:row>
      <xdr:rowOff>86382</xdr:rowOff>
    </xdr:to>
    <xdr:sp macro="" textlink="">
      <xdr:nvSpPr>
        <xdr:cNvPr id="838" name="フローチャート: 判断 837"/>
        <xdr:cNvSpPr/>
      </xdr:nvSpPr>
      <xdr:spPr>
        <a:xfrm>
          <a:off x="212725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102909</xdr:rowOff>
    </xdr:from>
    <xdr:ext cx="599010" cy="259045"/>
    <xdr:sp macro="" textlink="">
      <xdr:nvSpPr>
        <xdr:cNvPr id="839" name="テキスト ボックス 838"/>
        <xdr:cNvSpPr txBox="1"/>
      </xdr:nvSpPr>
      <xdr:spPr>
        <a:xfrm>
          <a:off x="21023795" y="12961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171224</xdr:rowOff>
    </xdr:from>
    <xdr:to>
      <xdr:col>107</xdr:col>
      <xdr:colOff>50800</xdr:colOff>
      <xdr:row>78</xdr:row>
      <xdr:rowOff>4411</xdr:rowOff>
    </xdr:to>
    <xdr:cxnSp macro="">
      <xdr:nvCxnSpPr>
        <xdr:cNvPr id="840" name="直線コネクタ 839"/>
        <xdr:cNvCxnSpPr/>
      </xdr:nvCxnSpPr>
      <xdr:spPr>
        <a:xfrm>
          <a:off x="19545300" y="13372874"/>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164041</xdr:rowOff>
    </xdr:from>
    <xdr:to>
      <xdr:col>107</xdr:col>
      <xdr:colOff>101600</xdr:colOff>
      <xdr:row>77</xdr:row>
      <xdr:rowOff>94191</xdr:rowOff>
    </xdr:to>
    <xdr:sp macro="" textlink="">
      <xdr:nvSpPr>
        <xdr:cNvPr id="841" name="フローチャート: 判断 840"/>
        <xdr:cNvSpPr/>
      </xdr:nvSpPr>
      <xdr:spPr>
        <a:xfrm>
          <a:off x="20383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110718</xdr:rowOff>
    </xdr:from>
    <xdr:ext cx="599010" cy="259045"/>
    <xdr:sp macro="" textlink="">
      <xdr:nvSpPr>
        <xdr:cNvPr id="842" name="テキスト ボックス 841"/>
        <xdr:cNvSpPr txBox="1"/>
      </xdr:nvSpPr>
      <xdr:spPr>
        <a:xfrm>
          <a:off x="20134795" y="1296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171224</xdr:rowOff>
    </xdr:from>
    <xdr:to>
      <xdr:col>102</xdr:col>
      <xdr:colOff>114300</xdr:colOff>
      <xdr:row>78</xdr:row>
      <xdr:rowOff>23923</xdr:rowOff>
    </xdr:to>
    <xdr:cxnSp macro="">
      <xdr:nvCxnSpPr>
        <xdr:cNvPr id="843" name="直線コネクタ 842"/>
        <xdr:cNvCxnSpPr/>
      </xdr:nvCxnSpPr>
      <xdr:spPr>
        <a:xfrm flipV="1">
          <a:off x="18656300" y="13372874"/>
          <a:ext cx="889000" cy="2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165333</xdr:rowOff>
    </xdr:from>
    <xdr:to>
      <xdr:col>102</xdr:col>
      <xdr:colOff>165100</xdr:colOff>
      <xdr:row>77</xdr:row>
      <xdr:rowOff>95483</xdr:rowOff>
    </xdr:to>
    <xdr:sp macro="" textlink="">
      <xdr:nvSpPr>
        <xdr:cNvPr id="844" name="フローチャート: 判断 843"/>
        <xdr:cNvSpPr/>
      </xdr:nvSpPr>
      <xdr:spPr>
        <a:xfrm>
          <a:off x="19494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112010</xdr:rowOff>
    </xdr:from>
    <xdr:ext cx="599010" cy="259045"/>
    <xdr:sp macro="" textlink="">
      <xdr:nvSpPr>
        <xdr:cNvPr id="845" name="テキスト ボックス 844"/>
        <xdr:cNvSpPr txBox="1"/>
      </xdr:nvSpPr>
      <xdr:spPr>
        <a:xfrm>
          <a:off x="19245795" y="1297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4149</xdr:rowOff>
    </xdr:from>
    <xdr:to>
      <xdr:col>98</xdr:col>
      <xdr:colOff>38100</xdr:colOff>
      <xdr:row>77</xdr:row>
      <xdr:rowOff>105749</xdr:rowOff>
    </xdr:to>
    <xdr:sp macro="" textlink="">
      <xdr:nvSpPr>
        <xdr:cNvPr id="846" name="フローチャート: 判断 845"/>
        <xdr:cNvSpPr/>
      </xdr:nvSpPr>
      <xdr:spPr>
        <a:xfrm>
          <a:off x="18605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122276</xdr:rowOff>
    </xdr:from>
    <xdr:ext cx="599010" cy="259045"/>
    <xdr:sp macro="" textlink="">
      <xdr:nvSpPr>
        <xdr:cNvPr id="847" name="テキスト ボックス 846"/>
        <xdr:cNvSpPr txBox="1"/>
      </xdr:nvSpPr>
      <xdr:spPr>
        <a:xfrm>
          <a:off x="18356795" y="1298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122036</xdr:rowOff>
    </xdr:from>
    <xdr:to>
      <xdr:col>116</xdr:col>
      <xdr:colOff>114300</xdr:colOff>
      <xdr:row>78</xdr:row>
      <xdr:rowOff>52186</xdr:rowOff>
    </xdr:to>
    <xdr:sp macro="" textlink="">
      <xdr:nvSpPr>
        <xdr:cNvPr id="853" name="楕円 852"/>
        <xdr:cNvSpPr/>
      </xdr:nvSpPr>
      <xdr:spPr>
        <a:xfrm>
          <a:off x="22110700" y="133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36963</xdr:rowOff>
    </xdr:from>
    <xdr:ext cx="534377" cy="259045"/>
    <xdr:sp macro="" textlink="">
      <xdr:nvSpPr>
        <xdr:cNvPr id="854" name="繰出金該当値テキスト"/>
        <xdr:cNvSpPr txBox="1"/>
      </xdr:nvSpPr>
      <xdr:spPr>
        <a:xfrm>
          <a:off x="22212300" y="1323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125485</xdr:rowOff>
    </xdr:from>
    <xdr:to>
      <xdr:col>112</xdr:col>
      <xdr:colOff>38100</xdr:colOff>
      <xdr:row>78</xdr:row>
      <xdr:rowOff>55635</xdr:rowOff>
    </xdr:to>
    <xdr:sp macro="" textlink="">
      <xdr:nvSpPr>
        <xdr:cNvPr id="855" name="楕円 854"/>
        <xdr:cNvSpPr/>
      </xdr:nvSpPr>
      <xdr:spPr>
        <a:xfrm>
          <a:off x="21272500" y="1332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46762</xdr:rowOff>
    </xdr:from>
    <xdr:ext cx="534377" cy="259045"/>
    <xdr:sp macro="" textlink="">
      <xdr:nvSpPr>
        <xdr:cNvPr id="856" name="テキスト ボックス 855"/>
        <xdr:cNvSpPr txBox="1"/>
      </xdr:nvSpPr>
      <xdr:spPr>
        <a:xfrm>
          <a:off x="21056111" y="1341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125061</xdr:rowOff>
    </xdr:from>
    <xdr:to>
      <xdr:col>107</xdr:col>
      <xdr:colOff>101600</xdr:colOff>
      <xdr:row>78</xdr:row>
      <xdr:rowOff>55211</xdr:rowOff>
    </xdr:to>
    <xdr:sp macro="" textlink="">
      <xdr:nvSpPr>
        <xdr:cNvPr id="857" name="楕円 856"/>
        <xdr:cNvSpPr/>
      </xdr:nvSpPr>
      <xdr:spPr>
        <a:xfrm>
          <a:off x="20383500" y="133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46338</xdr:rowOff>
    </xdr:from>
    <xdr:ext cx="534377" cy="259045"/>
    <xdr:sp macro="" textlink="">
      <xdr:nvSpPr>
        <xdr:cNvPr id="858" name="テキスト ボックス 857"/>
        <xdr:cNvSpPr txBox="1"/>
      </xdr:nvSpPr>
      <xdr:spPr>
        <a:xfrm>
          <a:off x="20167111" y="1341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120424</xdr:rowOff>
    </xdr:from>
    <xdr:to>
      <xdr:col>102</xdr:col>
      <xdr:colOff>165100</xdr:colOff>
      <xdr:row>78</xdr:row>
      <xdr:rowOff>50574</xdr:rowOff>
    </xdr:to>
    <xdr:sp macro="" textlink="">
      <xdr:nvSpPr>
        <xdr:cNvPr id="859" name="楕円 858"/>
        <xdr:cNvSpPr/>
      </xdr:nvSpPr>
      <xdr:spPr>
        <a:xfrm>
          <a:off x="19494500" y="1332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41701</xdr:rowOff>
    </xdr:from>
    <xdr:ext cx="534377" cy="259045"/>
    <xdr:sp macro="" textlink="">
      <xdr:nvSpPr>
        <xdr:cNvPr id="860" name="テキスト ボックス 859"/>
        <xdr:cNvSpPr txBox="1"/>
      </xdr:nvSpPr>
      <xdr:spPr>
        <a:xfrm>
          <a:off x="19278111" y="1341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144573</xdr:rowOff>
    </xdr:from>
    <xdr:to>
      <xdr:col>98</xdr:col>
      <xdr:colOff>38100</xdr:colOff>
      <xdr:row>78</xdr:row>
      <xdr:rowOff>74723</xdr:rowOff>
    </xdr:to>
    <xdr:sp macro="" textlink="">
      <xdr:nvSpPr>
        <xdr:cNvPr id="861" name="楕円 860"/>
        <xdr:cNvSpPr/>
      </xdr:nvSpPr>
      <xdr:spPr>
        <a:xfrm>
          <a:off x="18605500" y="1334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65850</xdr:rowOff>
    </xdr:from>
    <xdr:ext cx="534377" cy="259045"/>
    <xdr:sp macro="" textlink="">
      <xdr:nvSpPr>
        <xdr:cNvPr id="862" name="テキスト ボックス 861"/>
        <xdr:cNvSpPr txBox="1"/>
      </xdr:nvSpPr>
      <xdr:spPr>
        <a:xfrm>
          <a:off x="18389111" y="1343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フローチャート: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7" name="フローチャート: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8" name="テキスト ボックス 88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0" name="フローチャート: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1" name="テキスト ボックス 89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3" name="フローチャート: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4" name="テキスト ボックス 89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フローチャート: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6" name="テキスト ボックス 89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4" name="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5" name="テキスト ボックス 90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6" name="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7" name="テキスト ボックス 90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8" name="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9" name="テキスト ボックス 90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1" name="テキスト ボックス 91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歳出決算総額は、住民一人当たり</a:t>
          </a:r>
          <a:r>
            <a:rPr kumimoji="1" lang="en-US" altLang="ja-JP" sz="1100" baseline="0">
              <a:solidFill>
                <a:schemeClr val="dk1"/>
              </a:solidFill>
              <a:effectLst/>
              <a:latin typeface="+mn-lt"/>
              <a:ea typeface="+mn-ea"/>
              <a:cs typeface="+mn-cs"/>
            </a:rPr>
            <a:t>912,337</a:t>
          </a:r>
          <a:r>
            <a:rPr kumimoji="1" lang="ja-JP" altLang="ja-JP" sz="1100" baseline="0">
              <a:solidFill>
                <a:schemeClr val="dk1"/>
              </a:solidFill>
              <a:effectLst/>
              <a:latin typeface="+mn-lt"/>
              <a:ea typeface="+mn-ea"/>
              <a:cs typeface="+mn-cs"/>
            </a:rPr>
            <a:t>円となっている。人件費は、住民一人当たり</a:t>
          </a:r>
          <a:r>
            <a:rPr kumimoji="1" lang="en-US" altLang="ja-JP" sz="1100" baseline="0">
              <a:solidFill>
                <a:schemeClr val="dk1"/>
              </a:solidFill>
              <a:effectLst/>
              <a:latin typeface="+mn-lt"/>
              <a:ea typeface="+mn-ea"/>
              <a:cs typeface="+mn-cs"/>
            </a:rPr>
            <a:t>124,340</a:t>
          </a:r>
          <a:r>
            <a:rPr kumimoji="1" lang="ja-JP" altLang="ja-JP" sz="1100" baseline="0">
              <a:solidFill>
                <a:schemeClr val="dk1"/>
              </a:solidFill>
              <a:effectLst/>
              <a:latin typeface="+mn-lt"/>
              <a:ea typeface="+mn-ea"/>
              <a:cs typeface="+mn-cs"/>
            </a:rPr>
            <a:t>円となっており、類似団体と比較して一人当たりの経費が低い状況にある。これは、職員の新規採用を抑制してきたためである。また、扶助費については、住民一人当たり</a:t>
          </a:r>
          <a:r>
            <a:rPr kumimoji="1" lang="en-US" altLang="ja-JP" sz="1100" baseline="0">
              <a:solidFill>
                <a:schemeClr val="dk1"/>
              </a:solidFill>
              <a:effectLst/>
              <a:latin typeface="+mn-lt"/>
              <a:ea typeface="+mn-ea"/>
              <a:cs typeface="+mn-cs"/>
            </a:rPr>
            <a:t>123,906</a:t>
          </a:r>
          <a:r>
            <a:rPr kumimoji="1" lang="ja-JP" altLang="ja-JP" sz="1100" baseline="0">
              <a:solidFill>
                <a:schemeClr val="dk1"/>
              </a:solidFill>
              <a:effectLst/>
              <a:latin typeface="+mn-lt"/>
              <a:ea typeface="+mn-ea"/>
              <a:cs typeface="+mn-cs"/>
            </a:rPr>
            <a:t>円となっており、類似団体と比較して一人当たりの経費が高い状況にある。これは障がい者自立支援給付費の増加が要因である。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3,235
3,230
31.98
3,017,873
2,951,411
39,195
1,412,096
2,311,788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155003</xdr:rowOff>
    </xdr:from>
    <xdr:to>
      <xdr:col>24</xdr:col>
      <xdr:colOff>62865</xdr:colOff>
      <xdr:row>38</xdr:row>
      <xdr:rowOff>93078</xdr:rowOff>
    </xdr:to>
    <xdr:cxnSp macro="">
      <xdr:nvCxnSpPr>
        <xdr:cNvPr id="55" name="直線コネクタ 54"/>
        <xdr:cNvCxnSpPr/>
      </xdr:nvCxnSpPr>
      <xdr:spPr>
        <a:xfrm flipV="1">
          <a:off x="4633595" y="5298503"/>
          <a:ext cx="1270" cy="13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96905</xdr:rowOff>
    </xdr:from>
    <xdr:ext cx="469744" cy="259045"/>
    <xdr:sp macro="" textlink="">
      <xdr:nvSpPr>
        <xdr:cNvPr id="56" name="議会費最小値テキスト"/>
        <xdr:cNvSpPr txBox="1"/>
      </xdr:nvSpPr>
      <xdr:spPr>
        <a:xfrm>
          <a:off x="4686300" y="661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93078</xdr:rowOff>
    </xdr:from>
    <xdr:to>
      <xdr:col>24</xdr:col>
      <xdr:colOff>152400</xdr:colOff>
      <xdr:row>38</xdr:row>
      <xdr:rowOff>93078</xdr:rowOff>
    </xdr:to>
    <xdr:cxnSp macro="">
      <xdr:nvCxnSpPr>
        <xdr:cNvPr id="57" name="直線コネクタ 56"/>
        <xdr:cNvCxnSpPr/>
      </xdr:nvCxnSpPr>
      <xdr:spPr>
        <a:xfrm>
          <a:off x="4546600" y="660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101680</xdr:rowOff>
    </xdr:from>
    <xdr:ext cx="599010" cy="259045"/>
    <xdr:sp macro="" textlink="">
      <xdr:nvSpPr>
        <xdr:cNvPr id="58" name="議会費最大値テキスト"/>
        <xdr:cNvSpPr txBox="1"/>
      </xdr:nvSpPr>
      <xdr:spPr>
        <a:xfrm>
          <a:off x="4686300" y="507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155003</xdr:rowOff>
    </xdr:from>
    <xdr:to>
      <xdr:col>24</xdr:col>
      <xdr:colOff>152400</xdr:colOff>
      <xdr:row>30</xdr:row>
      <xdr:rowOff>155003</xdr:rowOff>
    </xdr:to>
    <xdr:cxnSp macro="">
      <xdr:nvCxnSpPr>
        <xdr:cNvPr id="59" name="直線コネクタ 58"/>
        <xdr:cNvCxnSpPr/>
      </xdr:nvCxnSpPr>
      <xdr:spPr>
        <a:xfrm>
          <a:off x="4546600" y="529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136093</xdr:rowOff>
    </xdr:from>
    <xdr:to>
      <xdr:col>24</xdr:col>
      <xdr:colOff>63500</xdr:colOff>
      <xdr:row>37</xdr:row>
      <xdr:rowOff>140017</xdr:rowOff>
    </xdr:to>
    <xdr:cxnSp macro="">
      <xdr:nvCxnSpPr>
        <xdr:cNvPr id="60" name="直線コネクタ 59"/>
        <xdr:cNvCxnSpPr/>
      </xdr:nvCxnSpPr>
      <xdr:spPr>
        <a:xfrm>
          <a:off x="3797300" y="6479743"/>
          <a:ext cx="8382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102366</xdr:rowOff>
    </xdr:from>
    <xdr:ext cx="534377" cy="259045"/>
    <xdr:sp macro="" textlink="">
      <xdr:nvSpPr>
        <xdr:cNvPr id="61" name="議会費平均値テキスト"/>
        <xdr:cNvSpPr txBox="1"/>
      </xdr:nvSpPr>
      <xdr:spPr>
        <a:xfrm>
          <a:off x="4686300" y="627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79489</xdr:rowOff>
    </xdr:from>
    <xdr:to>
      <xdr:col>24</xdr:col>
      <xdr:colOff>114300</xdr:colOff>
      <xdr:row>38</xdr:row>
      <xdr:rowOff>9640</xdr:rowOff>
    </xdr:to>
    <xdr:sp macro="" textlink="">
      <xdr:nvSpPr>
        <xdr:cNvPr id="62" name="フローチャート: 判断 61"/>
        <xdr:cNvSpPr/>
      </xdr:nvSpPr>
      <xdr:spPr>
        <a:xfrm>
          <a:off x="45847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108648</xdr:rowOff>
    </xdr:from>
    <xdr:to>
      <xdr:col>19</xdr:col>
      <xdr:colOff>177800</xdr:colOff>
      <xdr:row>37</xdr:row>
      <xdr:rowOff>136093</xdr:rowOff>
    </xdr:to>
    <xdr:cxnSp macro="">
      <xdr:nvCxnSpPr>
        <xdr:cNvPr id="63" name="直線コネクタ 62"/>
        <xdr:cNvCxnSpPr/>
      </xdr:nvCxnSpPr>
      <xdr:spPr>
        <a:xfrm>
          <a:off x="2908300" y="6452298"/>
          <a:ext cx="889000" cy="2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75806</xdr:rowOff>
    </xdr:from>
    <xdr:to>
      <xdr:col>20</xdr:col>
      <xdr:colOff>38100</xdr:colOff>
      <xdr:row>38</xdr:row>
      <xdr:rowOff>5956</xdr:rowOff>
    </xdr:to>
    <xdr:sp macro="" textlink="">
      <xdr:nvSpPr>
        <xdr:cNvPr id="64" name="フローチャート: 判断 63"/>
        <xdr:cNvSpPr/>
      </xdr:nvSpPr>
      <xdr:spPr>
        <a:xfrm>
          <a:off x="3746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22483</xdr:rowOff>
    </xdr:from>
    <xdr:ext cx="534377" cy="259045"/>
    <xdr:sp macro="" textlink="">
      <xdr:nvSpPr>
        <xdr:cNvPr id="65" name="テキスト ボックス 64"/>
        <xdr:cNvSpPr txBox="1"/>
      </xdr:nvSpPr>
      <xdr:spPr>
        <a:xfrm>
          <a:off x="3530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108648</xdr:rowOff>
    </xdr:from>
    <xdr:to>
      <xdr:col>15</xdr:col>
      <xdr:colOff>50800</xdr:colOff>
      <xdr:row>37</xdr:row>
      <xdr:rowOff>128435</xdr:rowOff>
    </xdr:to>
    <xdr:cxnSp macro="">
      <xdr:nvCxnSpPr>
        <xdr:cNvPr id="66" name="直線コネクタ 65"/>
        <xdr:cNvCxnSpPr/>
      </xdr:nvCxnSpPr>
      <xdr:spPr>
        <a:xfrm flipV="1">
          <a:off x="2019300" y="6452298"/>
          <a:ext cx="8890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73736</xdr:rowOff>
    </xdr:from>
    <xdr:to>
      <xdr:col>15</xdr:col>
      <xdr:colOff>101600</xdr:colOff>
      <xdr:row>38</xdr:row>
      <xdr:rowOff>3887</xdr:rowOff>
    </xdr:to>
    <xdr:sp macro="" textlink="">
      <xdr:nvSpPr>
        <xdr:cNvPr id="67" name="フローチャート: 判断 66"/>
        <xdr:cNvSpPr/>
      </xdr:nvSpPr>
      <xdr:spPr>
        <a:xfrm>
          <a:off x="2857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166464</xdr:rowOff>
    </xdr:from>
    <xdr:ext cx="534377" cy="259045"/>
    <xdr:sp macro="" textlink="">
      <xdr:nvSpPr>
        <xdr:cNvPr id="68" name="テキスト ボックス 67"/>
        <xdr:cNvSpPr txBox="1"/>
      </xdr:nvSpPr>
      <xdr:spPr>
        <a:xfrm>
          <a:off x="2641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128435</xdr:rowOff>
    </xdr:from>
    <xdr:to>
      <xdr:col>10</xdr:col>
      <xdr:colOff>114300</xdr:colOff>
      <xdr:row>37</xdr:row>
      <xdr:rowOff>134874</xdr:rowOff>
    </xdr:to>
    <xdr:cxnSp macro="">
      <xdr:nvCxnSpPr>
        <xdr:cNvPr id="69" name="直線コネクタ 68"/>
        <xdr:cNvCxnSpPr/>
      </xdr:nvCxnSpPr>
      <xdr:spPr>
        <a:xfrm flipV="1">
          <a:off x="1130300" y="6472085"/>
          <a:ext cx="8890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79604</xdr:rowOff>
    </xdr:from>
    <xdr:to>
      <xdr:col>10</xdr:col>
      <xdr:colOff>165100</xdr:colOff>
      <xdr:row>38</xdr:row>
      <xdr:rowOff>9754</xdr:rowOff>
    </xdr:to>
    <xdr:sp macro="" textlink="">
      <xdr:nvSpPr>
        <xdr:cNvPr id="70" name="フローチャート: 判断 69"/>
        <xdr:cNvSpPr/>
      </xdr:nvSpPr>
      <xdr:spPr>
        <a:xfrm>
          <a:off x="1968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881</xdr:rowOff>
    </xdr:from>
    <xdr:ext cx="534377" cy="259045"/>
    <xdr:sp macro="" textlink="">
      <xdr:nvSpPr>
        <xdr:cNvPr id="71" name="テキスト ボックス 70"/>
        <xdr:cNvSpPr txBox="1"/>
      </xdr:nvSpPr>
      <xdr:spPr>
        <a:xfrm>
          <a:off x="1752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84226</xdr:rowOff>
    </xdr:from>
    <xdr:to>
      <xdr:col>6</xdr:col>
      <xdr:colOff>38100</xdr:colOff>
      <xdr:row>38</xdr:row>
      <xdr:rowOff>14376</xdr:rowOff>
    </xdr:to>
    <xdr:sp macro="" textlink="">
      <xdr:nvSpPr>
        <xdr:cNvPr id="72" name="フローチャート: 判断 71"/>
        <xdr:cNvSpPr/>
      </xdr:nvSpPr>
      <xdr:spPr>
        <a:xfrm>
          <a:off x="1079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5504</xdr:rowOff>
    </xdr:from>
    <xdr:ext cx="534377" cy="259045"/>
    <xdr:sp macro="" textlink="">
      <xdr:nvSpPr>
        <xdr:cNvPr id="73" name="テキスト ボックス 72"/>
        <xdr:cNvSpPr txBox="1"/>
      </xdr:nvSpPr>
      <xdr:spPr>
        <a:xfrm>
          <a:off x="863111" y="65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89217</xdr:rowOff>
    </xdr:from>
    <xdr:to>
      <xdr:col>24</xdr:col>
      <xdr:colOff>114300</xdr:colOff>
      <xdr:row>38</xdr:row>
      <xdr:rowOff>19368</xdr:rowOff>
    </xdr:to>
    <xdr:sp macro="" textlink="">
      <xdr:nvSpPr>
        <xdr:cNvPr id="79" name="楕円 78"/>
        <xdr:cNvSpPr/>
      </xdr:nvSpPr>
      <xdr:spPr>
        <a:xfrm>
          <a:off x="4584700" y="64328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57916</xdr:rowOff>
    </xdr:from>
    <xdr:ext cx="534377" cy="259045"/>
    <xdr:sp macro="" textlink="">
      <xdr:nvSpPr>
        <xdr:cNvPr id="80" name="議会費該当値テキスト"/>
        <xdr:cNvSpPr txBox="1"/>
      </xdr:nvSpPr>
      <xdr:spPr>
        <a:xfrm>
          <a:off x="4686300" y="640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85293</xdr:rowOff>
    </xdr:from>
    <xdr:to>
      <xdr:col>20</xdr:col>
      <xdr:colOff>38100</xdr:colOff>
      <xdr:row>38</xdr:row>
      <xdr:rowOff>15443</xdr:rowOff>
    </xdr:to>
    <xdr:sp macro="" textlink="">
      <xdr:nvSpPr>
        <xdr:cNvPr id="81" name="楕円 80"/>
        <xdr:cNvSpPr/>
      </xdr:nvSpPr>
      <xdr:spPr>
        <a:xfrm>
          <a:off x="3746500" y="64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6570</xdr:rowOff>
    </xdr:from>
    <xdr:ext cx="534377" cy="259045"/>
    <xdr:sp macro="" textlink="">
      <xdr:nvSpPr>
        <xdr:cNvPr id="82" name="テキスト ボックス 81"/>
        <xdr:cNvSpPr txBox="1"/>
      </xdr:nvSpPr>
      <xdr:spPr>
        <a:xfrm>
          <a:off x="3530111" y="652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57848</xdr:rowOff>
    </xdr:from>
    <xdr:to>
      <xdr:col>15</xdr:col>
      <xdr:colOff>101600</xdr:colOff>
      <xdr:row>37</xdr:row>
      <xdr:rowOff>159448</xdr:rowOff>
    </xdr:to>
    <xdr:sp macro="" textlink="">
      <xdr:nvSpPr>
        <xdr:cNvPr id="83" name="楕円 82"/>
        <xdr:cNvSpPr/>
      </xdr:nvSpPr>
      <xdr:spPr>
        <a:xfrm>
          <a:off x="2857500" y="64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4525</xdr:rowOff>
    </xdr:from>
    <xdr:ext cx="534377" cy="259045"/>
    <xdr:sp macro="" textlink="">
      <xdr:nvSpPr>
        <xdr:cNvPr id="84" name="テキスト ボックス 83"/>
        <xdr:cNvSpPr txBox="1"/>
      </xdr:nvSpPr>
      <xdr:spPr>
        <a:xfrm>
          <a:off x="2641111" y="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77635</xdr:rowOff>
    </xdr:from>
    <xdr:to>
      <xdr:col>10</xdr:col>
      <xdr:colOff>165100</xdr:colOff>
      <xdr:row>38</xdr:row>
      <xdr:rowOff>7786</xdr:rowOff>
    </xdr:to>
    <xdr:sp macro="" textlink="">
      <xdr:nvSpPr>
        <xdr:cNvPr id="85" name="楕円 84"/>
        <xdr:cNvSpPr/>
      </xdr:nvSpPr>
      <xdr:spPr>
        <a:xfrm>
          <a:off x="1968500" y="64212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24312</xdr:rowOff>
    </xdr:from>
    <xdr:ext cx="534377" cy="259045"/>
    <xdr:sp macro="" textlink="">
      <xdr:nvSpPr>
        <xdr:cNvPr id="86" name="テキスト ボックス 85"/>
        <xdr:cNvSpPr txBox="1"/>
      </xdr:nvSpPr>
      <xdr:spPr>
        <a:xfrm>
          <a:off x="1752111" y="619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84074</xdr:rowOff>
    </xdr:from>
    <xdr:to>
      <xdr:col>6</xdr:col>
      <xdr:colOff>38100</xdr:colOff>
      <xdr:row>38</xdr:row>
      <xdr:rowOff>14224</xdr:rowOff>
    </xdr:to>
    <xdr:sp macro="" textlink="">
      <xdr:nvSpPr>
        <xdr:cNvPr id="87" name="楕円 86"/>
        <xdr:cNvSpPr/>
      </xdr:nvSpPr>
      <xdr:spPr>
        <a:xfrm>
          <a:off x="1079500" y="642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30751</xdr:rowOff>
    </xdr:from>
    <xdr:ext cx="534377" cy="259045"/>
    <xdr:sp macro="" textlink="">
      <xdr:nvSpPr>
        <xdr:cNvPr id="88" name="テキスト ボックス 87"/>
        <xdr:cNvSpPr txBox="1"/>
      </xdr:nvSpPr>
      <xdr:spPr>
        <a:xfrm>
          <a:off x="863111" y="620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70930</xdr:rowOff>
    </xdr:from>
    <xdr:to>
      <xdr:col>24</xdr:col>
      <xdr:colOff>62865</xdr:colOff>
      <xdr:row>59</xdr:row>
      <xdr:rowOff>2659</xdr:rowOff>
    </xdr:to>
    <xdr:cxnSp macro="">
      <xdr:nvCxnSpPr>
        <xdr:cNvPr id="112" name="直線コネクタ 111"/>
        <xdr:cNvCxnSpPr/>
      </xdr:nvCxnSpPr>
      <xdr:spPr>
        <a:xfrm flipV="1">
          <a:off x="4633595" y="8814880"/>
          <a:ext cx="1270" cy="130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6486</xdr:rowOff>
    </xdr:from>
    <xdr:ext cx="599010" cy="259045"/>
    <xdr:sp macro="" textlink="">
      <xdr:nvSpPr>
        <xdr:cNvPr id="113" name="総務費最小値テキスト"/>
        <xdr:cNvSpPr txBox="1"/>
      </xdr:nvSpPr>
      <xdr:spPr>
        <a:xfrm>
          <a:off x="4686300" y="1012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2659</xdr:rowOff>
    </xdr:from>
    <xdr:to>
      <xdr:col>24</xdr:col>
      <xdr:colOff>152400</xdr:colOff>
      <xdr:row>59</xdr:row>
      <xdr:rowOff>2659</xdr:rowOff>
    </xdr:to>
    <xdr:cxnSp macro="">
      <xdr:nvCxnSpPr>
        <xdr:cNvPr id="114" name="直線コネクタ 113"/>
        <xdr:cNvCxnSpPr/>
      </xdr:nvCxnSpPr>
      <xdr:spPr>
        <a:xfrm>
          <a:off x="4546600" y="1011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17607</xdr:rowOff>
    </xdr:from>
    <xdr:ext cx="690189" cy="259045"/>
    <xdr:sp macro="" textlink="">
      <xdr:nvSpPr>
        <xdr:cNvPr id="115" name="総務費最大値テキスト"/>
        <xdr:cNvSpPr txBox="1"/>
      </xdr:nvSpPr>
      <xdr:spPr>
        <a:xfrm>
          <a:off x="4686300" y="85901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3,530,499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70930</xdr:rowOff>
    </xdr:from>
    <xdr:to>
      <xdr:col>24</xdr:col>
      <xdr:colOff>152400</xdr:colOff>
      <xdr:row>51</xdr:row>
      <xdr:rowOff>70930</xdr:rowOff>
    </xdr:to>
    <xdr:cxnSp macro="">
      <xdr:nvCxnSpPr>
        <xdr:cNvPr id="116" name="直線コネクタ 115"/>
        <xdr:cNvCxnSpPr/>
      </xdr:nvCxnSpPr>
      <xdr:spPr>
        <a:xfrm>
          <a:off x="4546600" y="88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152360</xdr:rowOff>
    </xdr:from>
    <xdr:to>
      <xdr:col>24</xdr:col>
      <xdr:colOff>63500</xdr:colOff>
      <xdr:row>58</xdr:row>
      <xdr:rowOff>157406</xdr:rowOff>
    </xdr:to>
    <xdr:cxnSp macro="">
      <xdr:nvCxnSpPr>
        <xdr:cNvPr id="117" name="直線コネクタ 116"/>
        <xdr:cNvCxnSpPr/>
      </xdr:nvCxnSpPr>
      <xdr:spPr>
        <a:xfrm>
          <a:off x="3797300" y="10096460"/>
          <a:ext cx="838200" cy="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58855</xdr:rowOff>
    </xdr:from>
    <xdr:ext cx="599010" cy="259045"/>
    <xdr:sp macro="" textlink="">
      <xdr:nvSpPr>
        <xdr:cNvPr id="118" name="総務費平均値テキスト"/>
        <xdr:cNvSpPr txBox="1"/>
      </xdr:nvSpPr>
      <xdr:spPr>
        <a:xfrm>
          <a:off x="4686300" y="9831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35978</xdr:rowOff>
    </xdr:from>
    <xdr:to>
      <xdr:col>24</xdr:col>
      <xdr:colOff>114300</xdr:colOff>
      <xdr:row>58</xdr:row>
      <xdr:rowOff>137578</xdr:rowOff>
    </xdr:to>
    <xdr:sp macro="" textlink="">
      <xdr:nvSpPr>
        <xdr:cNvPr id="119" name="フローチャート: 判断 118"/>
        <xdr:cNvSpPr/>
      </xdr:nvSpPr>
      <xdr:spPr>
        <a:xfrm>
          <a:off x="45847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152360</xdr:rowOff>
    </xdr:from>
    <xdr:to>
      <xdr:col>19</xdr:col>
      <xdr:colOff>177800</xdr:colOff>
      <xdr:row>58</xdr:row>
      <xdr:rowOff>157374</xdr:rowOff>
    </xdr:to>
    <xdr:cxnSp macro="">
      <xdr:nvCxnSpPr>
        <xdr:cNvPr id="120" name="直線コネクタ 119"/>
        <xdr:cNvCxnSpPr/>
      </xdr:nvCxnSpPr>
      <xdr:spPr>
        <a:xfrm flipV="1">
          <a:off x="2908300" y="10096460"/>
          <a:ext cx="889000" cy="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28017</xdr:rowOff>
    </xdr:from>
    <xdr:to>
      <xdr:col>20</xdr:col>
      <xdr:colOff>38100</xdr:colOff>
      <xdr:row>58</xdr:row>
      <xdr:rowOff>129617</xdr:rowOff>
    </xdr:to>
    <xdr:sp macro="" textlink="">
      <xdr:nvSpPr>
        <xdr:cNvPr id="121" name="フローチャート: 判断 120"/>
        <xdr:cNvSpPr/>
      </xdr:nvSpPr>
      <xdr:spPr>
        <a:xfrm>
          <a:off x="3746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146144</xdr:rowOff>
    </xdr:from>
    <xdr:ext cx="599010" cy="259045"/>
    <xdr:sp macro="" textlink="">
      <xdr:nvSpPr>
        <xdr:cNvPr id="122" name="テキスト ボックス 121"/>
        <xdr:cNvSpPr txBox="1"/>
      </xdr:nvSpPr>
      <xdr:spPr>
        <a:xfrm>
          <a:off x="3497795" y="974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157374</xdr:rowOff>
    </xdr:from>
    <xdr:to>
      <xdr:col>15</xdr:col>
      <xdr:colOff>50800</xdr:colOff>
      <xdr:row>58</xdr:row>
      <xdr:rowOff>168442</xdr:rowOff>
    </xdr:to>
    <xdr:cxnSp macro="">
      <xdr:nvCxnSpPr>
        <xdr:cNvPr id="123" name="直線コネクタ 122"/>
        <xdr:cNvCxnSpPr/>
      </xdr:nvCxnSpPr>
      <xdr:spPr>
        <a:xfrm flipV="1">
          <a:off x="2019300" y="10101474"/>
          <a:ext cx="889000" cy="1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15787</xdr:rowOff>
    </xdr:from>
    <xdr:to>
      <xdr:col>15</xdr:col>
      <xdr:colOff>101600</xdr:colOff>
      <xdr:row>58</xdr:row>
      <xdr:rowOff>117387</xdr:rowOff>
    </xdr:to>
    <xdr:sp macro="" textlink="">
      <xdr:nvSpPr>
        <xdr:cNvPr id="124" name="フローチャート: 判断 123"/>
        <xdr:cNvSpPr/>
      </xdr:nvSpPr>
      <xdr:spPr>
        <a:xfrm>
          <a:off x="2857500" y="995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133914</xdr:rowOff>
    </xdr:from>
    <xdr:ext cx="599010" cy="259045"/>
    <xdr:sp macro="" textlink="">
      <xdr:nvSpPr>
        <xdr:cNvPr id="125" name="テキスト ボックス 124"/>
        <xdr:cNvSpPr txBox="1"/>
      </xdr:nvSpPr>
      <xdr:spPr>
        <a:xfrm>
          <a:off x="2608795" y="973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168442</xdr:rowOff>
    </xdr:from>
    <xdr:to>
      <xdr:col>10</xdr:col>
      <xdr:colOff>114300</xdr:colOff>
      <xdr:row>58</xdr:row>
      <xdr:rowOff>170607</xdr:rowOff>
    </xdr:to>
    <xdr:cxnSp macro="">
      <xdr:nvCxnSpPr>
        <xdr:cNvPr id="126" name="直線コネクタ 125"/>
        <xdr:cNvCxnSpPr/>
      </xdr:nvCxnSpPr>
      <xdr:spPr>
        <a:xfrm flipV="1">
          <a:off x="1130300" y="10112542"/>
          <a:ext cx="889000" cy="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66868</xdr:rowOff>
    </xdr:from>
    <xdr:to>
      <xdr:col>10</xdr:col>
      <xdr:colOff>165100</xdr:colOff>
      <xdr:row>58</xdr:row>
      <xdr:rowOff>168468</xdr:rowOff>
    </xdr:to>
    <xdr:sp macro="" textlink="">
      <xdr:nvSpPr>
        <xdr:cNvPr id="127" name="フローチャート: 判断 126"/>
        <xdr:cNvSpPr/>
      </xdr:nvSpPr>
      <xdr:spPr>
        <a:xfrm>
          <a:off x="1968500" y="1001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13545</xdr:rowOff>
    </xdr:from>
    <xdr:ext cx="599010" cy="259045"/>
    <xdr:sp macro="" textlink="">
      <xdr:nvSpPr>
        <xdr:cNvPr id="128" name="テキスト ボックス 127"/>
        <xdr:cNvSpPr txBox="1"/>
      </xdr:nvSpPr>
      <xdr:spPr>
        <a:xfrm>
          <a:off x="1719795" y="978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58187</xdr:rowOff>
    </xdr:from>
    <xdr:to>
      <xdr:col>6</xdr:col>
      <xdr:colOff>38100</xdr:colOff>
      <xdr:row>58</xdr:row>
      <xdr:rowOff>159787</xdr:rowOff>
    </xdr:to>
    <xdr:sp macro="" textlink="">
      <xdr:nvSpPr>
        <xdr:cNvPr id="129" name="フローチャート: 判断 128"/>
        <xdr:cNvSpPr/>
      </xdr:nvSpPr>
      <xdr:spPr>
        <a:xfrm>
          <a:off x="1079500" y="1000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4864</xdr:rowOff>
    </xdr:from>
    <xdr:ext cx="599010" cy="259045"/>
    <xdr:sp macro="" textlink="">
      <xdr:nvSpPr>
        <xdr:cNvPr id="130" name="テキスト ボックス 129"/>
        <xdr:cNvSpPr txBox="1"/>
      </xdr:nvSpPr>
      <xdr:spPr>
        <a:xfrm>
          <a:off x="830795" y="977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106606</xdr:rowOff>
    </xdr:from>
    <xdr:to>
      <xdr:col>24</xdr:col>
      <xdr:colOff>114300</xdr:colOff>
      <xdr:row>59</xdr:row>
      <xdr:rowOff>36756</xdr:rowOff>
    </xdr:to>
    <xdr:sp macro="" textlink="">
      <xdr:nvSpPr>
        <xdr:cNvPr id="136" name="楕円 135"/>
        <xdr:cNvSpPr/>
      </xdr:nvSpPr>
      <xdr:spPr>
        <a:xfrm>
          <a:off x="4584700" y="1005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21533</xdr:rowOff>
    </xdr:from>
    <xdr:ext cx="599010" cy="259045"/>
    <xdr:sp macro="" textlink="">
      <xdr:nvSpPr>
        <xdr:cNvPr id="137" name="総務費該当値テキスト"/>
        <xdr:cNvSpPr txBox="1"/>
      </xdr:nvSpPr>
      <xdr:spPr>
        <a:xfrm>
          <a:off x="4686300" y="996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101560</xdr:rowOff>
    </xdr:from>
    <xdr:to>
      <xdr:col>20</xdr:col>
      <xdr:colOff>38100</xdr:colOff>
      <xdr:row>59</xdr:row>
      <xdr:rowOff>31710</xdr:rowOff>
    </xdr:to>
    <xdr:sp macro="" textlink="">
      <xdr:nvSpPr>
        <xdr:cNvPr id="138" name="楕円 137"/>
        <xdr:cNvSpPr/>
      </xdr:nvSpPr>
      <xdr:spPr>
        <a:xfrm>
          <a:off x="3746500" y="1004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22837</xdr:rowOff>
    </xdr:from>
    <xdr:ext cx="599010" cy="259045"/>
    <xdr:sp macro="" textlink="">
      <xdr:nvSpPr>
        <xdr:cNvPr id="139" name="テキスト ボックス 138"/>
        <xdr:cNvSpPr txBox="1"/>
      </xdr:nvSpPr>
      <xdr:spPr>
        <a:xfrm>
          <a:off x="3497795" y="10138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106574</xdr:rowOff>
    </xdr:from>
    <xdr:to>
      <xdr:col>15</xdr:col>
      <xdr:colOff>101600</xdr:colOff>
      <xdr:row>59</xdr:row>
      <xdr:rowOff>36724</xdr:rowOff>
    </xdr:to>
    <xdr:sp macro="" textlink="">
      <xdr:nvSpPr>
        <xdr:cNvPr id="140" name="楕円 139"/>
        <xdr:cNvSpPr/>
      </xdr:nvSpPr>
      <xdr:spPr>
        <a:xfrm>
          <a:off x="2857500" y="1005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27851</xdr:rowOff>
    </xdr:from>
    <xdr:ext cx="599010" cy="259045"/>
    <xdr:sp macro="" textlink="">
      <xdr:nvSpPr>
        <xdr:cNvPr id="141" name="テキスト ボックス 140"/>
        <xdr:cNvSpPr txBox="1"/>
      </xdr:nvSpPr>
      <xdr:spPr>
        <a:xfrm>
          <a:off x="2608795" y="1014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117642</xdr:rowOff>
    </xdr:from>
    <xdr:to>
      <xdr:col>10</xdr:col>
      <xdr:colOff>165100</xdr:colOff>
      <xdr:row>59</xdr:row>
      <xdr:rowOff>47792</xdr:rowOff>
    </xdr:to>
    <xdr:sp macro="" textlink="">
      <xdr:nvSpPr>
        <xdr:cNvPr id="142" name="楕円 141"/>
        <xdr:cNvSpPr/>
      </xdr:nvSpPr>
      <xdr:spPr>
        <a:xfrm>
          <a:off x="1968500" y="1006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38919</xdr:rowOff>
    </xdr:from>
    <xdr:ext cx="599010" cy="259045"/>
    <xdr:sp macro="" textlink="">
      <xdr:nvSpPr>
        <xdr:cNvPr id="143" name="テキスト ボックス 142"/>
        <xdr:cNvSpPr txBox="1"/>
      </xdr:nvSpPr>
      <xdr:spPr>
        <a:xfrm>
          <a:off x="1719795" y="1015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119807</xdr:rowOff>
    </xdr:from>
    <xdr:to>
      <xdr:col>6</xdr:col>
      <xdr:colOff>38100</xdr:colOff>
      <xdr:row>59</xdr:row>
      <xdr:rowOff>49957</xdr:rowOff>
    </xdr:to>
    <xdr:sp macro="" textlink="">
      <xdr:nvSpPr>
        <xdr:cNvPr id="144" name="楕円 143"/>
        <xdr:cNvSpPr/>
      </xdr:nvSpPr>
      <xdr:spPr>
        <a:xfrm>
          <a:off x="1079500" y="1006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41084</xdr:rowOff>
    </xdr:from>
    <xdr:ext cx="599010" cy="259045"/>
    <xdr:sp macro="" textlink="">
      <xdr:nvSpPr>
        <xdr:cNvPr id="145" name="テキスト ボックス 144"/>
        <xdr:cNvSpPr txBox="1"/>
      </xdr:nvSpPr>
      <xdr:spPr>
        <a:xfrm>
          <a:off x="830795" y="1015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5" name="テキスト ボックス 164"/>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133967</xdr:rowOff>
    </xdr:from>
    <xdr:to>
      <xdr:col>24</xdr:col>
      <xdr:colOff>62865</xdr:colOff>
      <xdr:row>78</xdr:row>
      <xdr:rowOff>37624</xdr:rowOff>
    </xdr:to>
    <xdr:cxnSp macro="">
      <xdr:nvCxnSpPr>
        <xdr:cNvPr id="169" name="直線コネクタ 168"/>
        <xdr:cNvCxnSpPr/>
      </xdr:nvCxnSpPr>
      <xdr:spPr>
        <a:xfrm flipV="1">
          <a:off x="4633595" y="11964017"/>
          <a:ext cx="1270" cy="1446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41451</xdr:rowOff>
    </xdr:from>
    <xdr:ext cx="599010" cy="259045"/>
    <xdr:sp macro="" textlink="">
      <xdr:nvSpPr>
        <xdr:cNvPr id="170" name="民生費最小値テキスト"/>
        <xdr:cNvSpPr txBox="1"/>
      </xdr:nvSpPr>
      <xdr:spPr>
        <a:xfrm>
          <a:off x="4686300" y="1341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37624</xdr:rowOff>
    </xdr:from>
    <xdr:to>
      <xdr:col>24</xdr:col>
      <xdr:colOff>152400</xdr:colOff>
      <xdr:row>78</xdr:row>
      <xdr:rowOff>37624</xdr:rowOff>
    </xdr:to>
    <xdr:cxnSp macro="">
      <xdr:nvCxnSpPr>
        <xdr:cNvPr id="171" name="直線コネクタ 170"/>
        <xdr:cNvCxnSpPr/>
      </xdr:nvCxnSpPr>
      <xdr:spPr>
        <a:xfrm>
          <a:off x="4546600" y="1341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80644</xdr:rowOff>
    </xdr:from>
    <xdr:ext cx="690189" cy="259045"/>
    <xdr:sp macro="" textlink="">
      <xdr:nvSpPr>
        <xdr:cNvPr id="172" name="民生費最大値テキスト"/>
        <xdr:cNvSpPr txBox="1"/>
      </xdr:nvSpPr>
      <xdr:spPr>
        <a:xfrm>
          <a:off x="4686300" y="11739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1,279,514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133967</xdr:rowOff>
    </xdr:from>
    <xdr:to>
      <xdr:col>24</xdr:col>
      <xdr:colOff>152400</xdr:colOff>
      <xdr:row>69</xdr:row>
      <xdr:rowOff>133967</xdr:rowOff>
    </xdr:to>
    <xdr:cxnSp macro="">
      <xdr:nvCxnSpPr>
        <xdr:cNvPr id="173" name="直線コネクタ 172"/>
        <xdr:cNvCxnSpPr/>
      </xdr:nvCxnSpPr>
      <xdr:spPr>
        <a:xfrm>
          <a:off x="4546600" y="1196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115027</xdr:rowOff>
    </xdr:from>
    <xdr:to>
      <xdr:col>24</xdr:col>
      <xdr:colOff>63500</xdr:colOff>
      <xdr:row>77</xdr:row>
      <xdr:rowOff>120340</xdr:rowOff>
    </xdr:to>
    <xdr:cxnSp macro="">
      <xdr:nvCxnSpPr>
        <xdr:cNvPr id="174" name="直線コネクタ 173"/>
        <xdr:cNvCxnSpPr/>
      </xdr:nvCxnSpPr>
      <xdr:spPr>
        <a:xfrm flipV="1">
          <a:off x="3797300" y="13316677"/>
          <a:ext cx="838200" cy="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65076</xdr:rowOff>
    </xdr:from>
    <xdr:ext cx="599010" cy="259045"/>
    <xdr:sp macro="" textlink="">
      <xdr:nvSpPr>
        <xdr:cNvPr id="175" name="民生費平均値テキスト"/>
        <xdr:cNvSpPr txBox="1"/>
      </xdr:nvSpPr>
      <xdr:spPr>
        <a:xfrm>
          <a:off x="4686300" y="13095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42199</xdr:rowOff>
    </xdr:from>
    <xdr:to>
      <xdr:col>24</xdr:col>
      <xdr:colOff>114300</xdr:colOff>
      <xdr:row>77</xdr:row>
      <xdr:rowOff>143799</xdr:rowOff>
    </xdr:to>
    <xdr:sp macro="" textlink="">
      <xdr:nvSpPr>
        <xdr:cNvPr id="176" name="フローチャート: 判断 175"/>
        <xdr:cNvSpPr/>
      </xdr:nvSpPr>
      <xdr:spPr>
        <a:xfrm>
          <a:off x="4584700" y="1324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120340</xdr:rowOff>
    </xdr:from>
    <xdr:to>
      <xdr:col>19</xdr:col>
      <xdr:colOff>177800</xdr:colOff>
      <xdr:row>77</xdr:row>
      <xdr:rowOff>128648</xdr:rowOff>
    </xdr:to>
    <xdr:cxnSp macro="">
      <xdr:nvCxnSpPr>
        <xdr:cNvPr id="177" name="直線コネクタ 176"/>
        <xdr:cNvCxnSpPr/>
      </xdr:nvCxnSpPr>
      <xdr:spPr>
        <a:xfrm flipV="1">
          <a:off x="2908300" y="13321990"/>
          <a:ext cx="889000" cy="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53870</xdr:rowOff>
    </xdr:from>
    <xdr:to>
      <xdr:col>20</xdr:col>
      <xdr:colOff>38100</xdr:colOff>
      <xdr:row>77</xdr:row>
      <xdr:rowOff>155470</xdr:rowOff>
    </xdr:to>
    <xdr:sp macro="" textlink="">
      <xdr:nvSpPr>
        <xdr:cNvPr id="178" name="フローチャート: 判断 177"/>
        <xdr:cNvSpPr/>
      </xdr:nvSpPr>
      <xdr:spPr>
        <a:xfrm>
          <a:off x="3746500" y="1325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547</xdr:rowOff>
    </xdr:from>
    <xdr:ext cx="599010" cy="259045"/>
    <xdr:sp macro="" textlink="">
      <xdr:nvSpPr>
        <xdr:cNvPr id="179" name="テキスト ボックス 178"/>
        <xdr:cNvSpPr txBox="1"/>
      </xdr:nvSpPr>
      <xdr:spPr>
        <a:xfrm>
          <a:off x="3497795" y="13030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128648</xdr:rowOff>
    </xdr:from>
    <xdr:to>
      <xdr:col>15</xdr:col>
      <xdr:colOff>50800</xdr:colOff>
      <xdr:row>77</xdr:row>
      <xdr:rowOff>145526</xdr:rowOff>
    </xdr:to>
    <xdr:cxnSp macro="">
      <xdr:nvCxnSpPr>
        <xdr:cNvPr id="180" name="直線コネクタ 179"/>
        <xdr:cNvCxnSpPr/>
      </xdr:nvCxnSpPr>
      <xdr:spPr>
        <a:xfrm flipV="1">
          <a:off x="2019300" y="13330298"/>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2511</xdr:rowOff>
    </xdr:from>
    <xdr:to>
      <xdr:col>15</xdr:col>
      <xdr:colOff>101600</xdr:colOff>
      <xdr:row>77</xdr:row>
      <xdr:rowOff>104111</xdr:rowOff>
    </xdr:to>
    <xdr:sp macro="" textlink="">
      <xdr:nvSpPr>
        <xdr:cNvPr id="181" name="フローチャート: 判断 180"/>
        <xdr:cNvSpPr/>
      </xdr:nvSpPr>
      <xdr:spPr>
        <a:xfrm>
          <a:off x="2857500" y="132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120638</xdr:rowOff>
    </xdr:from>
    <xdr:ext cx="599010" cy="259045"/>
    <xdr:sp macro="" textlink="">
      <xdr:nvSpPr>
        <xdr:cNvPr id="182" name="テキスト ボックス 181"/>
        <xdr:cNvSpPr txBox="1"/>
      </xdr:nvSpPr>
      <xdr:spPr>
        <a:xfrm>
          <a:off x="2608795" y="1297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145526</xdr:rowOff>
    </xdr:from>
    <xdr:to>
      <xdr:col>10</xdr:col>
      <xdr:colOff>114300</xdr:colOff>
      <xdr:row>77</xdr:row>
      <xdr:rowOff>165943</xdr:rowOff>
    </xdr:to>
    <xdr:cxnSp macro="">
      <xdr:nvCxnSpPr>
        <xdr:cNvPr id="183" name="直線コネクタ 182"/>
        <xdr:cNvCxnSpPr/>
      </xdr:nvCxnSpPr>
      <xdr:spPr>
        <a:xfrm flipV="1">
          <a:off x="1130300" y="13347176"/>
          <a:ext cx="889000" cy="2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87196</xdr:rowOff>
    </xdr:from>
    <xdr:to>
      <xdr:col>10</xdr:col>
      <xdr:colOff>165100</xdr:colOff>
      <xdr:row>78</xdr:row>
      <xdr:rowOff>17346</xdr:rowOff>
    </xdr:to>
    <xdr:sp macro="" textlink="">
      <xdr:nvSpPr>
        <xdr:cNvPr id="184" name="フローチャート: 判断 183"/>
        <xdr:cNvSpPr/>
      </xdr:nvSpPr>
      <xdr:spPr>
        <a:xfrm>
          <a:off x="1968500" y="1328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33873</xdr:rowOff>
    </xdr:from>
    <xdr:ext cx="599010" cy="259045"/>
    <xdr:sp macro="" textlink="">
      <xdr:nvSpPr>
        <xdr:cNvPr id="185" name="テキスト ボックス 184"/>
        <xdr:cNvSpPr txBox="1"/>
      </xdr:nvSpPr>
      <xdr:spPr>
        <a:xfrm>
          <a:off x="1719795" y="1306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97270</xdr:rowOff>
    </xdr:from>
    <xdr:to>
      <xdr:col>6</xdr:col>
      <xdr:colOff>38100</xdr:colOff>
      <xdr:row>78</xdr:row>
      <xdr:rowOff>27420</xdr:rowOff>
    </xdr:to>
    <xdr:sp macro="" textlink="">
      <xdr:nvSpPr>
        <xdr:cNvPr id="186" name="フローチャート: 判断 185"/>
        <xdr:cNvSpPr/>
      </xdr:nvSpPr>
      <xdr:spPr>
        <a:xfrm>
          <a:off x="1079500" y="132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43947</xdr:rowOff>
    </xdr:from>
    <xdr:ext cx="599010" cy="259045"/>
    <xdr:sp macro="" textlink="">
      <xdr:nvSpPr>
        <xdr:cNvPr id="187" name="テキスト ボックス 186"/>
        <xdr:cNvSpPr txBox="1"/>
      </xdr:nvSpPr>
      <xdr:spPr>
        <a:xfrm>
          <a:off x="830795" y="1307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64227</xdr:rowOff>
    </xdr:from>
    <xdr:to>
      <xdr:col>24</xdr:col>
      <xdr:colOff>114300</xdr:colOff>
      <xdr:row>77</xdr:row>
      <xdr:rowOff>165827</xdr:rowOff>
    </xdr:to>
    <xdr:sp macro="" textlink="">
      <xdr:nvSpPr>
        <xdr:cNvPr id="193" name="楕円 192"/>
        <xdr:cNvSpPr/>
      </xdr:nvSpPr>
      <xdr:spPr>
        <a:xfrm>
          <a:off x="4584700" y="1326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20627</xdr:rowOff>
    </xdr:from>
    <xdr:ext cx="599010" cy="259045"/>
    <xdr:sp macro="" textlink="">
      <xdr:nvSpPr>
        <xdr:cNvPr id="194" name="民生費該当値テキスト"/>
        <xdr:cNvSpPr txBox="1"/>
      </xdr:nvSpPr>
      <xdr:spPr>
        <a:xfrm>
          <a:off x="4686300" y="1322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69540</xdr:rowOff>
    </xdr:from>
    <xdr:to>
      <xdr:col>20</xdr:col>
      <xdr:colOff>38100</xdr:colOff>
      <xdr:row>77</xdr:row>
      <xdr:rowOff>171140</xdr:rowOff>
    </xdr:to>
    <xdr:sp macro="" textlink="">
      <xdr:nvSpPr>
        <xdr:cNvPr id="195" name="楕円 194"/>
        <xdr:cNvSpPr/>
      </xdr:nvSpPr>
      <xdr:spPr>
        <a:xfrm>
          <a:off x="3746500" y="1327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162267</xdr:rowOff>
    </xdr:from>
    <xdr:ext cx="599010" cy="259045"/>
    <xdr:sp macro="" textlink="">
      <xdr:nvSpPr>
        <xdr:cNvPr id="196" name="テキスト ボックス 195"/>
        <xdr:cNvSpPr txBox="1"/>
      </xdr:nvSpPr>
      <xdr:spPr>
        <a:xfrm>
          <a:off x="3497795" y="13363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77848</xdr:rowOff>
    </xdr:from>
    <xdr:to>
      <xdr:col>15</xdr:col>
      <xdr:colOff>101600</xdr:colOff>
      <xdr:row>78</xdr:row>
      <xdr:rowOff>7998</xdr:rowOff>
    </xdr:to>
    <xdr:sp macro="" textlink="">
      <xdr:nvSpPr>
        <xdr:cNvPr id="197" name="楕円 196"/>
        <xdr:cNvSpPr/>
      </xdr:nvSpPr>
      <xdr:spPr>
        <a:xfrm>
          <a:off x="2857500" y="1327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170575</xdr:rowOff>
    </xdr:from>
    <xdr:ext cx="599010" cy="259045"/>
    <xdr:sp macro="" textlink="">
      <xdr:nvSpPr>
        <xdr:cNvPr id="198" name="テキスト ボックス 197"/>
        <xdr:cNvSpPr txBox="1"/>
      </xdr:nvSpPr>
      <xdr:spPr>
        <a:xfrm>
          <a:off x="2608795" y="1337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94726</xdr:rowOff>
    </xdr:from>
    <xdr:to>
      <xdr:col>10</xdr:col>
      <xdr:colOff>165100</xdr:colOff>
      <xdr:row>78</xdr:row>
      <xdr:rowOff>24876</xdr:rowOff>
    </xdr:to>
    <xdr:sp macro="" textlink="">
      <xdr:nvSpPr>
        <xdr:cNvPr id="199" name="楕円 198"/>
        <xdr:cNvSpPr/>
      </xdr:nvSpPr>
      <xdr:spPr>
        <a:xfrm>
          <a:off x="1968500" y="1329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16003</xdr:rowOff>
    </xdr:from>
    <xdr:ext cx="599010" cy="259045"/>
    <xdr:sp macro="" textlink="">
      <xdr:nvSpPr>
        <xdr:cNvPr id="200" name="テキスト ボックス 199"/>
        <xdr:cNvSpPr txBox="1"/>
      </xdr:nvSpPr>
      <xdr:spPr>
        <a:xfrm>
          <a:off x="1719795" y="1338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115143</xdr:rowOff>
    </xdr:from>
    <xdr:to>
      <xdr:col>6</xdr:col>
      <xdr:colOff>38100</xdr:colOff>
      <xdr:row>78</xdr:row>
      <xdr:rowOff>45293</xdr:rowOff>
    </xdr:to>
    <xdr:sp macro="" textlink="">
      <xdr:nvSpPr>
        <xdr:cNvPr id="201" name="楕円 200"/>
        <xdr:cNvSpPr/>
      </xdr:nvSpPr>
      <xdr:spPr>
        <a:xfrm>
          <a:off x="1079500" y="1331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36420</xdr:rowOff>
    </xdr:from>
    <xdr:ext cx="599010" cy="259045"/>
    <xdr:sp macro="" textlink="">
      <xdr:nvSpPr>
        <xdr:cNvPr id="202" name="テキスト ボックス 201"/>
        <xdr:cNvSpPr txBox="1"/>
      </xdr:nvSpPr>
      <xdr:spPr>
        <a:xfrm>
          <a:off x="830795" y="1340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132649</xdr:rowOff>
    </xdr:from>
    <xdr:to>
      <xdr:col>24</xdr:col>
      <xdr:colOff>62865</xdr:colOff>
      <xdr:row>98</xdr:row>
      <xdr:rowOff>163162</xdr:rowOff>
    </xdr:to>
    <xdr:cxnSp macro="">
      <xdr:nvCxnSpPr>
        <xdr:cNvPr id="226" name="直線コネクタ 225"/>
        <xdr:cNvCxnSpPr/>
      </xdr:nvCxnSpPr>
      <xdr:spPr>
        <a:xfrm flipV="1">
          <a:off x="4633595" y="15563149"/>
          <a:ext cx="1270" cy="140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166989</xdr:rowOff>
    </xdr:from>
    <xdr:ext cx="534377" cy="259045"/>
    <xdr:sp macro="" textlink="">
      <xdr:nvSpPr>
        <xdr:cNvPr id="227" name="衛生費最小値テキスト"/>
        <xdr:cNvSpPr txBox="1"/>
      </xdr:nvSpPr>
      <xdr:spPr>
        <a:xfrm>
          <a:off x="4686300" y="1696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163162</xdr:rowOff>
    </xdr:from>
    <xdr:to>
      <xdr:col>24</xdr:col>
      <xdr:colOff>152400</xdr:colOff>
      <xdr:row>98</xdr:row>
      <xdr:rowOff>163162</xdr:rowOff>
    </xdr:to>
    <xdr:cxnSp macro="">
      <xdr:nvCxnSpPr>
        <xdr:cNvPr id="228" name="直線コネクタ 227"/>
        <xdr:cNvCxnSpPr/>
      </xdr:nvCxnSpPr>
      <xdr:spPr>
        <a:xfrm>
          <a:off x="4546600" y="16965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79326</xdr:rowOff>
    </xdr:from>
    <xdr:ext cx="599010" cy="259045"/>
    <xdr:sp macro="" textlink="">
      <xdr:nvSpPr>
        <xdr:cNvPr id="229" name="衛生費最大値テキスト"/>
        <xdr:cNvSpPr txBox="1"/>
      </xdr:nvSpPr>
      <xdr:spPr>
        <a:xfrm>
          <a:off x="4686300" y="1533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763,701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132649</xdr:rowOff>
    </xdr:from>
    <xdr:to>
      <xdr:col>24</xdr:col>
      <xdr:colOff>152400</xdr:colOff>
      <xdr:row>90</xdr:row>
      <xdr:rowOff>132649</xdr:rowOff>
    </xdr:to>
    <xdr:cxnSp macro="">
      <xdr:nvCxnSpPr>
        <xdr:cNvPr id="230" name="直線コネクタ 229"/>
        <xdr:cNvCxnSpPr/>
      </xdr:nvCxnSpPr>
      <xdr:spPr>
        <a:xfrm>
          <a:off x="4546600" y="155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144214</xdr:rowOff>
    </xdr:from>
    <xdr:to>
      <xdr:col>24</xdr:col>
      <xdr:colOff>63500</xdr:colOff>
      <xdr:row>98</xdr:row>
      <xdr:rowOff>149999</xdr:rowOff>
    </xdr:to>
    <xdr:cxnSp macro="">
      <xdr:nvCxnSpPr>
        <xdr:cNvPr id="231" name="直線コネクタ 230"/>
        <xdr:cNvCxnSpPr/>
      </xdr:nvCxnSpPr>
      <xdr:spPr>
        <a:xfrm>
          <a:off x="3797300" y="16946314"/>
          <a:ext cx="838200" cy="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66719</xdr:rowOff>
    </xdr:from>
    <xdr:ext cx="599010" cy="259045"/>
    <xdr:sp macro="" textlink="">
      <xdr:nvSpPr>
        <xdr:cNvPr id="232" name="衛生費平均値テキスト"/>
        <xdr:cNvSpPr txBox="1"/>
      </xdr:nvSpPr>
      <xdr:spPr>
        <a:xfrm>
          <a:off x="4686300" y="16525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43842</xdr:rowOff>
    </xdr:from>
    <xdr:to>
      <xdr:col>24</xdr:col>
      <xdr:colOff>114300</xdr:colOff>
      <xdr:row>97</xdr:row>
      <xdr:rowOff>145442</xdr:rowOff>
    </xdr:to>
    <xdr:sp macro="" textlink="">
      <xdr:nvSpPr>
        <xdr:cNvPr id="233" name="フローチャート: 判断 232"/>
        <xdr:cNvSpPr/>
      </xdr:nvSpPr>
      <xdr:spPr>
        <a:xfrm>
          <a:off x="45847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134139</xdr:rowOff>
    </xdr:from>
    <xdr:to>
      <xdr:col>19</xdr:col>
      <xdr:colOff>177800</xdr:colOff>
      <xdr:row>98</xdr:row>
      <xdr:rowOff>144214</xdr:rowOff>
    </xdr:to>
    <xdr:cxnSp macro="">
      <xdr:nvCxnSpPr>
        <xdr:cNvPr id="234" name="直線コネクタ 233"/>
        <xdr:cNvCxnSpPr/>
      </xdr:nvCxnSpPr>
      <xdr:spPr>
        <a:xfrm>
          <a:off x="2908300" y="16936239"/>
          <a:ext cx="889000" cy="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61785</xdr:rowOff>
    </xdr:from>
    <xdr:to>
      <xdr:col>20</xdr:col>
      <xdr:colOff>38100</xdr:colOff>
      <xdr:row>97</xdr:row>
      <xdr:rowOff>163385</xdr:rowOff>
    </xdr:to>
    <xdr:sp macro="" textlink="">
      <xdr:nvSpPr>
        <xdr:cNvPr id="235" name="フローチャート: 判断 234"/>
        <xdr:cNvSpPr/>
      </xdr:nvSpPr>
      <xdr:spPr>
        <a:xfrm>
          <a:off x="3746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8462</xdr:rowOff>
    </xdr:from>
    <xdr:ext cx="599010" cy="259045"/>
    <xdr:sp macro="" textlink="">
      <xdr:nvSpPr>
        <xdr:cNvPr id="236" name="テキスト ボックス 235"/>
        <xdr:cNvSpPr txBox="1"/>
      </xdr:nvSpPr>
      <xdr:spPr>
        <a:xfrm>
          <a:off x="3497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134139</xdr:rowOff>
    </xdr:from>
    <xdr:to>
      <xdr:col>15</xdr:col>
      <xdr:colOff>50800</xdr:colOff>
      <xdr:row>98</xdr:row>
      <xdr:rowOff>156342</xdr:rowOff>
    </xdr:to>
    <xdr:cxnSp macro="">
      <xdr:nvCxnSpPr>
        <xdr:cNvPr id="237" name="直線コネクタ 236"/>
        <xdr:cNvCxnSpPr/>
      </xdr:nvCxnSpPr>
      <xdr:spPr>
        <a:xfrm flipV="1">
          <a:off x="2019300" y="16936239"/>
          <a:ext cx="889000" cy="2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87965</xdr:rowOff>
    </xdr:from>
    <xdr:to>
      <xdr:col>15</xdr:col>
      <xdr:colOff>101600</xdr:colOff>
      <xdr:row>98</xdr:row>
      <xdr:rowOff>18115</xdr:rowOff>
    </xdr:to>
    <xdr:sp macro="" textlink="">
      <xdr:nvSpPr>
        <xdr:cNvPr id="238" name="フローチャート: 判断 237"/>
        <xdr:cNvSpPr/>
      </xdr:nvSpPr>
      <xdr:spPr>
        <a:xfrm>
          <a:off x="2857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34642</xdr:rowOff>
    </xdr:from>
    <xdr:ext cx="599010" cy="259045"/>
    <xdr:sp macro="" textlink="">
      <xdr:nvSpPr>
        <xdr:cNvPr id="239" name="テキスト ボックス 238"/>
        <xdr:cNvSpPr txBox="1"/>
      </xdr:nvSpPr>
      <xdr:spPr>
        <a:xfrm>
          <a:off x="2608795" y="164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152772</xdr:rowOff>
    </xdr:from>
    <xdr:to>
      <xdr:col>10</xdr:col>
      <xdr:colOff>114300</xdr:colOff>
      <xdr:row>98</xdr:row>
      <xdr:rowOff>156342</xdr:rowOff>
    </xdr:to>
    <xdr:cxnSp macro="">
      <xdr:nvCxnSpPr>
        <xdr:cNvPr id="240" name="直線コネクタ 239"/>
        <xdr:cNvCxnSpPr/>
      </xdr:nvCxnSpPr>
      <xdr:spPr>
        <a:xfrm>
          <a:off x="1130300" y="16954872"/>
          <a:ext cx="889000" cy="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102631</xdr:rowOff>
    </xdr:from>
    <xdr:to>
      <xdr:col>10</xdr:col>
      <xdr:colOff>165100</xdr:colOff>
      <xdr:row>98</xdr:row>
      <xdr:rowOff>32781</xdr:rowOff>
    </xdr:to>
    <xdr:sp macro="" textlink="">
      <xdr:nvSpPr>
        <xdr:cNvPr id="241" name="フローチャート: 判断 240"/>
        <xdr:cNvSpPr/>
      </xdr:nvSpPr>
      <xdr:spPr>
        <a:xfrm>
          <a:off x="1968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49308</xdr:rowOff>
    </xdr:from>
    <xdr:ext cx="599010" cy="259045"/>
    <xdr:sp macro="" textlink="">
      <xdr:nvSpPr>
        <xdr:cNvPr id="242" name="テキスト ボックス 241"/>
        <xdr:cNvSpPr txBox="1"/>
      </xdr:nvSpPr>
      <xdr:spPr>
        <a:xfrm>
          <a:off x="1719795" y="165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124154</xdr:rowOff>
    </xdr:from>
    <xdr:to>
      <xdr:col>6</xdr:col>
      <xdr:colOff>38100</xdr:colOff>
      <xdr:row>98</xdr:row>
      <xdr:rowOff>54304</xdr:rowOff>
    </xdr:to>
    <xdr:sp macro="" textlink="">
      <xdr:nvSpPr>
        <xdr:cNvPr id="243" name="フローチャート: 判断 242"/>
        <xdr:cNvSpPr/>
      </xdr:nvSpPr>
      <xdr:spPr>
        <a:xfrm>
          <a:off x="1079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70831</xdr:rowOff>
    </xdr:from>
    <xdr:ext cx="599010" cy="259045"/>
    <xdr:sp macro="" textlink="">
      <xdr:nvSpPr>
        <xdr:cNvPr id="244" name="テキスト ボックス 243"/>
        <xdr:cNvSpPr txBox="1"/>
      </xdr:nvSpPr>
      <xdr:spPr>
        <a:xfrm>
          <a:off x="830795" y="1653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99199</xdr:rowOff>
    </xdr:from>
    <xdr:to>
      <xdr:col>24</xdr:col>
      <xdr:colOff>114300</xdr:colOff>
      <xdr:row>99</xdr:row>
      <xdr:rowOff>29349</xdr:rowOff>
    </xdr:to>
    <xdr:sp macro="" textlink="">
      <xdr:nvSpPr>
        <xdr:cNvPr id="250" name="楕円 249"/>
        <xdr:cNvSpPr/>
      </xdr:nvSpPr>
      <xdr:spPr>
        <a:xfrm>
          <a:off x="4584700" y="1690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14126</xdr:rowOff>
    </xdr:from>
    <xdr:ext cx="534377" cy="259045"/>
    <xdr:sp macro="" textlink="">
      <xdr:nvSpPr>
        <xdr:cNvPr id="251" name="衛生費該当値テキスト"/>
        <xdr:cNvSpPr txBox="1"/>
      </xdr:nvSpPr>
      <xdr:spPr>
        <a:xfrm>
          <a:off x="4686300" y="1681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93414</xdr:rowOff>
    </xdr:from>
    <xdr:to>
      <xdr:col>20</xdr:col>
      <xdr:colOff>38100</xdr:colOff>
      <xdr:row>99</xdr:row>
      <xdr:rowOff>23564</xdr:rowOff>
    </xdr:to>
    <xdr:sp macro="" textlink="">
      <xdr:nvSpPr>
        <xdr:cNvPr id="252" name="楕円 251"/>
        <xdr:cNvSpPr/>
      </xdr:nvSpPr>
      <xdr:spPr>
        <a:xfrm>
          <a:off x="3746500" y="1689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14691</xdr:rowOff>
    </xdr:from>
    <xdr:ext cx="534377" cy="259045"/>
    <xdr:sp macro="" textlink="">
      <xdr:nvSpPr>
        <xdr:cNvPr id="253" name="テキスト ボックス 252"/>
        <xdr:cNvSpPr txBox="1"/>
      </xdr:nvSpPr>
      <xdr:spPr>
        <a:xfrm>
          <a:off x="3530111" y="1698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83339</xdr:rowOff>
    </xdr:from>
    <xdr:to>
      <xdr:col>15</xdr:col>
      <xdr:colOff>101600</xdr:colOff>
      <xdr:row>99</xdr:row>
      <xdr:rowOff>13489</xdr:rowOff>
    </xdr:to>
    <xdr:sp macro="" textlink="">
      <xdr:nvSpPr>
        <xdr:cNvPr id="254" name="楕円 253"/>
        <xdr:cNvSpPr/>
      </xdr:nvSpPr>
      <xdr:spPr>
        <a:xfrm>
          <a:off x="2857500" y="1688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4616</xdr:rowOff>
    </xdr:from>
    <xdr:ext cx="534377" cy="259045"/>
    <xdr:sp macro="" textlink="">
      <xdr:nvSpPr>
        <xdr:cNvPr id="255" name="テキスト ボックス 254"/>
        <xdr:cNvSpPr txBox="1"/>
      </xdr:nvSpPr>
      <xdr:spPr>
        <a:xfrm>
          <a:off x="2641111" y="169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105542</xdr:rowOff>
    </xdr:from>
    <xdr:to>
      <xdr:col>10</xdr:col>
      <xdr:colOff>165100</xdr:colOff>
      <xdr:row>99</xdr:row>
      <xdr:rowOff>35692</xdr:rowOff>
    </xdr:to>
    <xdr:sp macro="" textlink="">
      <xdr:nvSpPr>
        <xdr:cNvPr id="256" name="楕円 255"/>
        <xdr:cNvSpPr/>
      </xdr:nvSpPr>
      <xdr:spPr>
        <a:xfrm>
          <a:off x="1968500" y="169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26819</xdr:rowOff>
    </xdr:from>
    <xdr:ext cx="534377" cy="259045"/>
    <xdr:sp macro="" textlink="">
      <xdr:nvSpPr>
        <xdr:cNvPr id="257" name="テキスト ボックス 256"/>
        <xdr:cNvSpPr txBox="1"/>
      </xdr:nvSpPr>
      <xdr:spPr>
        <a:xfrm>
          <a:off x="1752111" y="1700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101972</xdr:rowOff>
    </xdr:from>
    <xdr:to>
      <xdr:col>6</xdr:col>
      <xdr:colOff>38100</xdr:colOff>
      <xdr:row>99</xdr:row>
      <xdr:rowOff>32122</xdr:rowOff>
    </xdr:to>
    <xdr:sp macro="" textlink="">
      <xdr:nvSpPr>
        <xdr:cNvPr id="258" name="楕円 257"/>
        <xdr:cNvSpPr/>
      </xdr:nvSpPr>
      <xdr:spPr>
        <a:xfrm>
          <a:off x="1079500" y="1690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23249</xdr:rowOff>
    </xdr:from>
    <xdr:ext cx="534377" cy="259045"/>
    <xdr:sp macro="" textlink="">
      <xdr:nvSpPr>
        <xdr:cNvPr id="259" name="テキスト ボックス 258"/>
        <xdr:cNvSpPr txBox="1"/>
      </xdr:nvSpPr>
      <xdr:spPr>
        <a:xfrm>
          <a:off x="863111" y="169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9" name="テキスト ボックス 278"/>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92347</xdr:rowOff>
    </xdr:from>
    <xdr:to>
      <xdr:col>54</xdr:col>
      <xdr:colOff>189865</xdr:colOff>
      <xdr:row>39</xdr:row>
      <xdr:rowOff>98878</xdr:rowOff>
    </xdr:to>
    <xdr:cxnSp macro="">
      <xdr:nvCxnSpPr>
        <xdr:cNvPr id="285" name="直線コネクタ 284"/>
        <xdr:cNvCxnSpPr/>
      </xdr:nvCxnSpPr>
      <xdr:spPr>
        <a:xfrm flipV="1">
          <a:off x="10475595" y="5235847"/>
          <a:ext cx="127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124505</xdr:rowOff>
    </xdr:from>
    <xdr:ext cx="249299" cy="259045"/>
    <xdr:sp macro="" textlink="">
      <xdr:nvSpPr>
        <xdr:cNvPr id="286" name="労働費最小値テキスト"/>
        <xdr:cNvSpPr txBox="1"/>
      </xdr:nvSpPr>
      <xdr:spPr>
        <a:xfrm>
          <a:off x="10528300" y="6811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39024</xdr:rowOff>
    </xdr:from>
    <xdr:ext cx="534377" cy="259045"/>
    <xdr:sp macro="" textlink="">
      <xdr:nvSpPr>
        <xdr:cNvPr id="288" name="労働費最大値テキスト"/>
        <xdr:cNvSpPr txBox="1"/>
      </xdr:nvSpPr>
      <xdr:spPr>
        <a:xfrm>
          <a:off x="10528300" y="501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92347</xdr:rowOff>
    </xdr:from>
    <xdr:to>
      <xdr:col>55</xdr:col>
      <xdr:colOff>88900</xdr:colOff>
      <xdr:row>30</xdr:row>
      <xdr:rowOff>92347</xdr:rowOff>
    </xdr:to>
    <xdr:cxnSp macro="">
      <xdr:nvCxnSpPr>
        <xdr:cNvPr id="289" name="直線コネクタ 288"/>
        <xdr:cNvCxnSpPr/>
      </xdr:nvCxnSpPr>
      <xdr:spPr>
        <a:xfrm>
          <a:off x="10388600" y="523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96707</xdr:rowOff>
    </xdr:from>
    <xdr:to>
      <xdr:col>55</xdr:col>
      <xdr:colOff>0</xdr:colOff>
      <xdr:row>39</xdr:row>
      <xdr:rowOff>96903</xdr:rowOff>
    </xdr:to>
    <xdr:cxnSp macro="">
      <xdr:nvCxnSpPr>
        <xdr:cNvPr id="290" name="直線コネクタ 289"/>
        <xdr:cNvCxnSpPr/>
      </xdr:nvCxnSpPr>
      <xdr:spPr>
        <a:xfrm flipV="1">
          <a:off x="9639300" y="6783257"/>
          <a:ext cx="8382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41956</xdr:rowOff>
    </xdr:from>
    <xdr:ext cx="469744" cy="259045"/>
    <xdr:sp macro="" textlink="">
      <xdr:nvSpPr>
        <xdr:cNvPr id="291" name="労働費平均値テキスト"/>
        <xdr:cNvSpPr txBox="1"/>
      </xdr:nvSpPr>
      <xdr:spPr>
        <a:xfrm>
          <a:off x="10528300" y="6557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19079</xdr:rowOff>
    </xdr:from>
    <xdr:to>
      <xdr:col>55</xdr:col>
      <xdr:colOff>50800</xdr:colOff>
      <xdr:row>39</xdr:row>
      <xdr:rowOff>120679</xdr:rowOff>
    </xdr:to>
    <xdr:sp macro="" textlink="">
      <xdr:nvSpPr>
        <xdr:cNvPr id="292" name="フローチャート: 判断 291"/>
        <xdr:cNvSpPr/>
      </xdr:nvSpPr>
      <xdr:spPr>
        <a:xfrm>
          <a:off x="104267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68181</xdr:rowOff>
    </xdr:from>
    <xdr:to>
      <xdr:col>50</xdr:col>
      <xdr:colOff>114300</xdr:colOff>
      <xdr:row>39</xdr:row>
      <xdr:rowOff>96903</xdr:rowOff>
    </xdr:to>
    <xdr:cxnSp macro="">
      <xdr:nvCxnSpPr>
        <xdr:cNvPr id="293" name="直線コネクタ 292"/>
        <xdr:cNvCxnSpPr/>
      </xdr:nvCxnSpPr>
      <xdr:spPr>
        <a:xfrm>
          <a:off x="8750300" y="6754731"/>
          <a:ext cx="889000" cy="2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14017</xdr:rowOff>
    </xdr:from>
    <xdr:to>
      <xdr:col>50</xdr:col>
      <xdr:colOff>165100</xdr:colOff>
      <xdr:row>39</xdr:row>
      <xdr:rowOff>115617</xdr:rowOff>
    </xdr:to>
    <xdr:sp macro="" textlink="">
      <xdr:nvSpPr>
        <xdr:cNvPr id="294" name="フローチャート: 判断 293"/>
        <xdr:cNvSpPr/>
      </xdr:nvSpPr>
      <xdr:spPr>
        <a:xfrm>
          <a:off x="9588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132144</xdr:rowOff>
    </xdr:from>
    <xdr:ext cx="469744" cy="259045"/>
    <xdr:sp macro="" textlink="">
      <xdr:nvSpPr>
        <xdr:cNvPr id="295" name="テキスト ボックス 294"/>
        <xdr:cNvSpPr txBox="1"/>
      </xdr:nvSpPr>
      <xdr:spPr>
        <a:xfrm>
          <a:off x="9404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48897</xdr:rowOff>
    </xdr:from>
    <xdr:to>
      <xdr:col>45</xdr:col>
      <xdr:colOff>177800</xdr:colOff>
      <xdr:row>39</xdr:row>
      <xdr:rowOff>68181</xdr:rowOff>
    </xdr:to>
    <xdr:cxnSp macro="">
      <xdr:nvCxnSpPr>
        <xdr:cNvPr id="296" name="直線コネクタ 295"/>
        <xdr:cNvCxnSpPr/>
      </xdr:nvCxnSpPr>
      <xdr:spPr>
        <a:xfrm>
          <a:off x="7861300" y="6735447"/>
          <a:ext cx="889000" cy="1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165612</xdr:rowOff>
    </xdr:from>
    <xdr:to>
      <xdr:col>46</xdr:col>
      <xdr:colOff>38100</xdr:colOff>
      <xdr:row>39</xdr:row>
      <xdr:rowOff>95762</xdr:rowOff>
    </xdr:to>
    <xdr:sp macro="" textlink="">
      <xdr:nvSpPr>
        <xdr:cNvPr id="297" name="フローチャート: 判断 296"/>
        <xdr:cNvSpPr/>
      </xdr:nvSpPr>
      <xdr:spPr>
        <a:xfrm>
          <a:off x="8699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112289</xdr:rowOff>
    </xdr:from>
    <xdr:ext cx="469744" cy="259045"/>
    <xdr:sp macro="" textlink="">
      <xdr:nvSpPr>
        <xdr:cNvPr id="298" name="テキスト ボックス 297"/>
        <xdr:cNvSpPr txBox="1"/>
      </xdr:nvSpPr>
      <xdr:spPr>
        <a:xfrm>
          <a:off x="8515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48897</xdr:rowOff>
    </xdr:from>
    <xdr:to>
      <xdr:col>41</xdr:col>
      <xdr:colOff>50800</xdr:colOff>
      <xdr:row>39</xdr:row>
      <xdr:rowOff>49223</xdr:rowOff>
    </xdr:to>
    <xdr:cxnSp macro="">
      <xdr:nvCxnSpPr>
        <xdr:cNvPr id="299" name="直線コネクタ 298"/>
        <xdr:cNvCxnSpPr/>
      </xdr:nvCxnSpPr>
      <xdr:spPr>
        <a:xfrm flipV="1">
          <a:off x="6972300" y="6735447"/>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9527</xdr:rowOff>
    </xdr:from>
    <xdr:to>
      <xdr:col>41</xdr:col>
      <xdr:colOff>101600</xdr:colOff>
      <xdr:row>39</xdr:row>
      <xdr:rowOff>111127</xdr:rowOff>
    </xdr:to>
    <xdr:sp macro="" textlink="">
      <xdr:nvSpPr>
        <xdr:cNvPr id="300" name="フローチャート: 判断 299"/>
        <xdr:cNvSpPr/>
      </xdr:nvSpPr>
      <xdr:spPr>
        <a:xfrm>
          <a:off x="7810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102254</xdr:rowOff>
    </xdr:from>
    <xdr:ext cx="469744" cy="259045"/>
    <xdr:sp macro="" textlink="">
      <xdr:nvSpPr>
        <xdr:cNvPr id="301" name="テキスト ボックス 300"/>
        <xdr:cNvSpPr txBox="1"/>
      </xdr:nvSpPr>
      <xdr:spPr>
        <a:xfrm>
          <a:off x="7626428" y="6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161203</xdr:rowOff>
    </xdr:from>
    <xdr:to>
      <xdr:col>36</xdr:col>
      <xdr:colOff>165100</xdr:colOff>
      <xdr:row>39</xdr:row>
      <xdr:rowOff>91353</xdr:rowOff>
    </xdr:to>
    <xdr:sp macro="" textlink="">
      <xdr:nvSpPr>
        <xdr:cNvPr id="302" name="フローチャート: 判断 301"/>
        <xdr:cNvSpPr/>
      </xdr:nvSpPr>
      <xdr:spPr>
        <a:xfrm>
          <a:off x="6921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107880</xdr:rowOff>
    </xdr:from>
    <xdr:ext cx="469744" cy="259045"/>
    <xdr:sp macro="" textlink="">
      <xdr:nvSpPr>
        <xdr:cNvPr id="303" name="テキスト ボックス 302"/>
        <xdr:cNvSpPr txBox="1"/>
      </xdr:nvSpPr>
      <xdr:spPr>
        <a:xfrm>
          <a:off x="6737428" y="645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45907</xdr:rowOff>
    </xdr:from>
    <xdr:to>
      <xdr:col>55</xdr:col>
      <xdr:colOff>50800</xdr:colOff>
      <xdr:row>39</xdr:row>
      <xdr:rowOff>147507</xdr:rowOff>
    </xdr:to>
    <xdr:sp macro="" textlink="">
      <xdr:nvSpPr>
        <xdr:cNvPr id="309" name="楕円 308"/>
        <xdr:cNvSpPr/>
      </xdr:nvSpPr>
      <xdr:spPr>
        <a:xfrm>
          <a:off x="10426700" y="673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168956</xdr:rowOff>
    </xdr:from>
    <xdr:ext cx="378565" cy="259045"/>
    <xdr:sp macro="" textlink="">
      <xdr:nvSpPr>
        <xdr:cNvPr id="310" name="労働費該当値テキスト"/>
        <xdr:cNvSpPr txBox="1"/>
      </xdr:nvSpPr>
      <xdr:spPr>
        <a:xfrm>
          <a:off x="10528300" y="6684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46103</xdr:rowOff>
    </xdr:from>
    <xdr:to>
      <xdr:col>50</xdr:col>
      <xdr:colOff>165100</xdr:colOff>
      <xdr:row>39</xdr:row>
      <xdr:rowOff>147703</xdr:rowOff>
    </xdr:to>
    <xdr:sp macro="" textlink="">
      <xdr:nvSpPr>
        <xdr:cNvPr id="311" name="楕円 310"/>
        <xdr:cNvSpPr/>
      </xdr:nvSpPr>
      <xdr:spPr>
        <a:xfrm>
          <a:off x="9588500" y="673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138830</xdr:rowOff>
    </xdr:from>
    <xdr:ext cx="378565" cy="259045"/>
    <xdr:sp macro="" textlink="">
      <xdr:nvSpPr>
        <xdr:cNvPr id="312" name="テキスト ボックス 311"/>
        <xdr:cNvSpPr txBox="1"/>
      </xdr:nvSpPr>
      <xdr:spPr>
        <a:xfrm>
          <a:off x="9450017" y="682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17381</xdr:rowOff>
    </xdr:from>
    <xdr:to>
      <xdr:col>46</xdr:col>
      <xdr:colOff>38100</xdr:colOff>
      <xdr:row>39</xdr:row>
      <xdr:rowOff>118981</xdr:rowOff>
    </xdr:to>
    <xdr:sp macro="" textlink="">
      <xdr:nvSpPr>
        <xdr:cNvPr id="313" name="楕円 312"/>
        <xdr:cNvSpPr/>
      </xdr:nvSpPr>
      <xdr:spPr>
        <a:xfrm>
          <a:off x="8699500" y="670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110108</xdr:rowOff>
    </xdr:from>
    <xdr:ext cx="469744" cy="259045"/>
    <xdr:sp macro="" textlink="">
      <xdr:nvSpPr>
        <xdr:cNvPr id="314" name="テキスト ボックス 313"/>
        <xdr:cNvSpPr txBox="1"/>
      </xdr:nvSpPr>
      <xdr:spPr>
        <a:xfrm>
          <a:off x="8515428" y="679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169547</xdr:rowOff>
    </xdr:from>
    <xdr:to>
      <xdr:col>41</xdr:col>
      <xdr:colOff>101600</xdr:colOff>
      <xdr:row>39</xdr:row>
      <xdr:rowOff>99697</xdr:rowOff>
    </xdr:to>
    <xdr:sp macro="" textlink="">
      <xdr:nvSpPr>
        <xdr:cNvPr id="315" name="楕円 314"/>
        <xdr:cNvSpPr/>
      </xdr:nvSpPr>
      <xdr:spPr>
        <a:xfrm>
          <a:off x="7810500" y="668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116224</xdr:rowOff>
    </xdr:from>
    <xdr:ext cx="469744" cy="259045"/>
    <xdr:sp macro="" textlink="">
      <xdr:nvSpPr>
        <xdr:cNvPr id="316" name="テキスト ボックス 315"/>
        <xdr:cNvSpPr txBox="1"/>
      </xdr:nvSpPr>
      <xdr:spPr>
        <a:xfrm>
          <a:off x="7626428" y="645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169873</xdr:rowOff>
    </xdr:from>
    <xdr:to>
      <xdr:col>36</xdr:col>
      <xdr:colOff>165100</xdr:colOff>
      <xdr:row>39</xdr:row>
      <xdr:rowOff>100023</xdr:rowOff>
    </xdr:to>
    <xdr:sp macro="" textlink="">
      <xdr:nvSpPr>
        <xdr:cNvPr id="317" name="楕円 316"/>
        <xdr:cNvSpPr/>
      </xdr:nvSpPr>
      <xdr:spPr>
        <a:xfrm>
          <a:off x="6921500" y="668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91150</xdr:rowOff>
    </xdr:from>
    <xdr:ext cx="469744" cy="259045"/>
    <xdr:sp macro="" textlink="">
      <xdr:nvSpPr>
        <xdr:cNvPr id="318" name="テキスト ボックス 317"/>
        <xdr:cNvSpPr txBox="1"/>
      </xdr:nvSpPr>
      <xdr:spPr>
        <a:xfrm>
          <a:off x="6737428" y="677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130035</xdr:rowOff>
    </xdr:from>
    <xdr:to>
      <xdr:col>54</xdr:col>
      <xdr:colOff>189865</xdr:colOff>
      <xdr:row>58</xdr:row>
      <xdr:rowOff>139369</xdr:rowOff>
    </xdr:to>
    <xdr:cxnSp macro="">
      <xdr:nvCxnSpPr>
        <xdr:cNvPr id="340" name="直線コネクタ 339"/>
        <xdr:cNvCxnSpPr/>
      </xdr:nvCxnSpPr>
      <xdr:spPr>
        <a:xfrm flipV="1">
          <a:off x="10475595" y="8702535"/>
          <a:ext cx="1270"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143196</xdr:rowOff>
    </xdr:from>
    <xdr:ext cx="378565" cy="259045"/>
    <xdr:sp macro="" textlink="">
      <xdr:nvSpPr>
        <xdr:cNvPr id="341" name="農林水産業費最小値テキスト"/>
        <xdr:cNvSpPr txBox="1"/>
      </xdr:nvSpPr>
      <xdr:spPr>
        <a:xfrm>
          <a:off x="10528300" y="1008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139369</xdr:rowOff>
    </xdr:from>
    <xdr:to>
      <xdr:col>55</xdr:col>
      <xdr:colOff>88900</xdr:colOff>
      <xdr:row>58</xdr:row>
      <xdr:rowOff>139369</xdr:rowOff>
    </xdr:to>
    <xdr:cxnSp macro="">
      <xdr:nvCxnSpPr>
        <xdr:cNvPr id="342" name="直線コネクタ 341"/>
        <xdr:cNvCxnSpPr/>
      </xdr:nvCxnSpPr>
      <xdr:spPr>
        <a:xfrm>
          <a:off x="10388600" y="1008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76712</xdr:rowOff>
    </xdr:from>
    <xdr:ext cx="690189" cy="259045"/>
    <xdr:sp macro="" textlink="">
      <xdr:nvSpPr>
        <xdr:cNvPr id="343" name="農林水産業費最大値テキスト"/>
        <xdr:cNvSpPr txBox="1"/>
      </xdr:nvSpPr>
      <xdr:spPr>
        <a:xfrm>
          <a:off x="10528300" y="8477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1,510,570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130035</xdr:rowOff>
    </xdr:from>
    <xdr:to>
      <xdr:col>55</xdr:col>
      <xdr:colOff>88900</xdr:colOff>
      <xdr:row>50</xdr:row>
      <xdr:rowOff>130035</xdr:rowOff>
    </xdr:to>
    <xdr:cxnSp macro="">
      <xdr:nvCxnSpPr>
        <xdr:cNvPr id="344" name="直線コネクタ 343"/>
        <xdr:cNvCxnSpPr/>
      </xdr:nvCxnSpPr>
      <xdr:spPr>
        <a:xfrm>
          <a:off x="10388600" y="870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85951</xdr:rowOff>
    </xdr:from>
    <xdr:to>
      <xdr:col>55</xdr:col>
      <xdr:colOff>0</xdr:colOff>
      <xdr:row>58</xdr:row>
      <xdr:rowOff>88794</xdr:rowOff>
    </xdr:to>
    <xdr:cxnSp macro="">
      <xdr:nvCxnSpPr>
        <xdr:cNvPr id="345" name="直線コネクタ 344"/>
        <xdr:cNvCxnSpPr/>
      </xdr:nvCxnSpPr>
      <xdr:spPr>
        <a:xfrm>
          <a:off x="9639300" y="10030051"/>
          <a:ext cx="838200" cy="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11983</xdr:rowOff>
    </xdr:from>
    <xdr:ext cx="599010" cy="259045"/>
    <xdr:sp macro="" textlink="">
      <xdr:nvSpPr>
        <xdr:cNvPr id="346" name="農林水産業費平均値テキスト"/>
        <xdr:cNvSpPr txBox="1"/>
      </xdr:nvSpPr>
      <xdr:spPr>
        <a:xfrm>
          <a:off x="10528300" y="9784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160556</xdr:rowOff>
    </xdr:from>
    <xdr:to>
      <xdr:col>55</xdr:col>
      <xdr:colOff>50800</xdr:colOff>
      <xdr:row>58</xdr:row>
      <xdr:rowOff>90706</xdr:rowOff>
    </xdr:to>
    <xdr:sp macro="" textlink="">
      <xdr:nvSpPr>
        <xdr:cNvPr id="347" name="フローチャート: 判断 346"/>
        <xdr:cNvSpPr/>
      </xdr:nvSpPr>
      <xdr:spPr>
        <a:xfrm>
          <a:off x="10426700" y="993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75092</xdr:rowOff>
    </xdr:from>
    <xdr:to>
      <xdr:col>50</xdr:col>
      <xdr:colOff>114300</xdr:colOff>
      <xdr:row>58</xdr:row>
      <xdr:rowOff>85951</xdr:rowOff>
    </xdr:to>
    <xdr:cxnSp macro="">
      <xdr:nvCxnSpPr>
        <xdr:cNvPr id="348" name="直線コネクタ 347"/>
        <xdr:cNvCxnSpPr/>
      </xdr:nvCxnSpPr>
      <xdr:spPr>
        <a:xfrm>
          <a:off x="8750300" y="10019192"/>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1972</xdr:rowOff>
    </xdr:from>
    <xdr:to>
      <xdr:col>50</xdr:col>
      <xdr:colOff>165100</xdr:colOff>
      <xdr:row>58</xdr:row>
      <xdr:rowOff>103572</xdr:rowOff>
    </xdr:to>
    <xdr:sp macro="" textlink="">
      <xdr:nvSpPr>
        <xdr:cNvPr id="349" name="フローチャート: 判断 348"/>
        <xdr:cNvSpPr/>
      </xdr:nvSpPr>
      <xdr:spPr>
        <a:xfrm>
          <a:off x="9588500" y="99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120099</xdr:rowOff>
    </xdr:from>
    <xdr:ext cx="534377" cy="259045"/>
    <xdr:sp macro="" textlink="">
      <xdr:nvSpPr>
        <xdr:cNvPr id="350" name="テキスト ボックス 349"/>
        <xdr:cNvSpPr txBox="1"/>
      </xdr:nvSpPr>
      <xdr:spPr>
        <a:xfrm>
          <a:off x="9372111" y="972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75092</xdr:rowOff>
    </xdr:from>
    <xdr:to>
      <xdr:col>45</xdr:col>
      <xdr:colOff>177800</xdr:colOff>
      <xdr:row>58</xdr:row>
      <xdr:rowOff>90916</xdr:rowOff>
    </xdr:to>
    <xdr:cxnSp macro="">
      <xdr:nvCxnSpPr>
        <xdr:cNvPr id="351" name="直線コネクタ 350"/>
        <xdr:cNvCxnSpPr/>
      </xdr:nvCxnSpPr>
      <xdr:spPr>
        <a:xfrm flipV="1">
          <a:off x="7861300" y="10019192"/>
          <a:ext cx="889000" cy="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169893</xdr:rowOff>
    </xdr:from>
    <xdr:to>
      <xdr:col>46</xdr:col>
      <xdr:colOff>38100</xdr:colOff>
      <xdr:row>58</xdr:row>
      <xdr:rowOff>100043</xdr:rowOff>
    </xdr:to>
    <xdr:sp macro="" textlink="">
      <xdr:nvSpPr>
        <xdr:cNvPr id="352" name="フローチャート: 判断 351"/>
        <xdr:cNvSpPr/>
      </xdr:nvSpPr>
      <xdr:spPr>
        <a:xfrm>
          <a:off x="86995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116570</xdr:rowOff>
    </xdr:from>
    <xdr:ext cx="534377" cy="259045"/>
    <xdr:sp macro="" textlink="">
      <xdr:nvSpPr>
        <xdr:cNvPr id="353" name="テキスト ボックス 352"/>
        <xdr:cNvSpPr txBox="1"/>
      </xdr:nvSpPr>
      <xdr:spPr>
        <a:xfrm>
          <a:off x="8483111" y="971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90916</xdr:rowOff>
    </xdr:from>
    <xdr:to>
      <xdr:col>41</xdr:col>
      <xdr:colOff>50800</xdr:colOff>
      <xdr:row>58</xdr:row>
      <xdr:rowOff>97275</xdr:rowOff>
    </xdr:to>
    <xdr:cxnSp macro="">
      <xdr:nvCxnSpPr>
        <xdr:cNvPr id="354" name="直線コネクタ 353"/>
        <xdr:cNvCxnSpPr/>
      </xdr:nvCxnSpPr>
      <xdr:spPr>
        <a:xfrm flipV="1">
          <a:off x="6972300" y="10035016"/>
          <a:ext cx="889000" cy="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167994</xdr:rowOff>
    </xdr:from>
    <xdr:to>
      <xdr:col>41</xdr:col>
      <xdr:colOff>101600</xdr:colOff>
      <xdr:row>58</xdr:row>
      <xdr:rowOff>98144</xdr:rowOff>
    </xdr:to>
    <xdr:sp macro="" textlink="">
      <xdr:nvSpPr>
        <xdr:cNvPr id="355" name="フローチャート: 判断 354"/>
        <xdr:cNvSpPr/>
      </xdr:nvSpPr>
      <xdr:spPr>
        <a:xfrm>
          <a:off x="7810500" y="994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114671</xdr:rowOff>
    </xdr:from>
    <xdr:ext cx="599010" cy="259045"/>
    <xdr:sp macro="" textlink="">
      <xdr:nvSpPr>
        <xdr:cNvPr id="356" name="テキスト ボックス 355"/>
        <xdr:cNvSpPr txBox="1"/>
      </xdr:nvSpPr>
      <xdr:spPr>
        <a:xfrm>
          <a:off x="7561795" y="971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1848</xdr:rowOff>
    </xdr:from>
    <xdr:to>
      <xdr:col>36</xdr:col>
      <xdr:colOff>165100</xdr:colOff>
      <xdr:row>58</xdr:row>
      <xdr:rowOff>103448</xdr:rowOff>
    </xdr:to>
    <xdr:sp macro="" textlink="">
      <xdr:nvSpPr>
        <xdr:cNvPr id="357" name="フローチャート: 判断 356"/>
        <xdr:cNvSpPr/>
      </xdr:nvSpPr>
      <xdr:spPr>
        <a:xfrm>
          <a:off x="6921500" y="99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119975</xdr:rowOff>
    </xdr:from>
    <xdr:ext cx="534377" cy="259045"/>
    <xdr:sp macro="" textlink="">
      <xdr:nvSpPr>
        <xdr:cNvPr id="358" name="テキスト ボックス 357"/>
        <xdr:cNvSpPr txBox="1"/>
      </xdr:nvSpPr>
      <xdr:spPr>
        <a:xfrm>
          <a:off x="6705111" y="972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37994</xdr:rowOff>
    </xdr:from>
    <xdr:to>
      <xdr:col>55</xdr:col>
      <xdr:colOff>50800</xdr:colOff>
      <xdr:row>58</xdr:row>
      <xdr:rowOff>139594</xdr:rowOff>
    </xdr:to>
    <xdr:sp macro="" textlink="">
      <xdr:nvSpPr>
        <xdr:cNvPr id="364" name="楕円 363"/>
        <xdr:cNvSpPr/>
      </xdr:nvSpPr>
      <xdr:spPr>
        <a:xfrm>
          <a:off x="10426700" y="998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138984</xdr:rowOff>
    </xdr:from>
    <xdr:ext cx="534377" cy="259045"/>
    <xdr:sp macro="" textlink="">
      <xdr:nvSpPr>
        <xdr:cNvPr id="365" name="農林水産業費該当値テキスト"/>
        <xdr:cNvSpPr txBox="1"/>
      </xdr:nvSpPr>
      <xdr:spPr>
        <a:xfrm>
          <a:off x="10528300" y="991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35151</xdr:rowOff>
    </xdr:from>
    <xdr:to>
      <xdr:col>50</xdr:col>
      <xdr:colOff>165100</xdr:colOff>
      <xdr:row>58</xdr:row>
      <xdr:rowOff>136751</xdr:rowOff>
    </xdr:to>
    <xdr:sp macro="" textlink="">
      <xdr:nvSpPr>
        <xdr:cNvPr id="366" name="楕円 365"/>
        <xdr:cNvSpPr/>
      </xdr:nvSpPr>
      <xdr:spPr>
        <a:xfrm>
          <a:off x="9588500" y="997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127878</xdr:rowOff>
    </xdr:from>
    <xdr:ext cx="534377" cy="259045"/>
    <xdr:sp macro="" textlink="">
      <xdr:nvSpPr>
        <xdr:cNvPr id="367" name="テキスト ボックス 366"/>
        <xdr:cNvSpPr txBox="1"/>
      </xdr:nvSpPr>
      <xdr:spPr>
        <a:xfrm>
          <a:off x="9372111" y="1007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24292</xdr:rowOff>
    </xdr:from>
    <xdr:to>
      <xdr:col>46</xdr:col>
      <xdr:colOff>38100</xdr:colOff>
      <xdr:row>58</xdr:row>
      <xdr:rowOff>125892</xdr:rowOff>
    </xdr:to>
    <xdr:sp macro="" textlink="">
      <xdr:nvSpPr>
        <xdr:cNvPr id="368" name="楕円 367"/>
        <xdr:cNvSpPr/>
      </xdr:nvSpPr>
      <xdr:spPr>
        <a:xfrm>
          <a:off x="8699500" y="996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117019</xdr:rowOff>
    </xdr:from>
    <xdr:ext cx="534377" cy="259045"/>
    <xdr:sp macro="" textlink="">
      <xdr:nvSpPr>
        <xdr:cNvPr id="369" name="テキスト ボックス 368"/>
        <xdr:cNvSpPr txBox="1"/>
      </xdr:nvSpPr>
      <xdr:spPr>
        <a:xfrm>
          <a:off x="8483111" y="1006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40116</xdr:rowOff>
    </xdr:from>
    <xdr:to>
      <xdr:col>41</xdr:col>
      <xdr:colOff>101600</xdr:colOff>
      <xdr:row>58</xdr:row>
      <xdr:rowOff>141716</xdr:rowOff>
    </xdr:to>
    <xdr:sp macro="" textlink="">
      <xdr:nvSpPr>
        <xdr:cNvPr id="370" name="楕円 369"/>
        <xdr:cNvSpPr/>
      </xdr:nvSpPr>
      <xdr:spPr>
        <a:xfrm>
          <a:off x="7810500" y="998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132843</xdr:rowOff>
    </xdr:from>
    <xdr:ext cx="534377" cy="259045"/>
    <xdr:sp macro="" textlink="">
      <xdr:nvSpPr>
        <xdr:cNvPr id="371" name="テキスト ボックス 370"/>
        <xdr:cNvSpPr txBox="1"/>
      </xdr:nvSpPr>
      <xdr:spPr>
        <a:xfrm>
          <a:off x="7594111" y="1007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46475</xdr:rowOff>
    </xdr:from>
    <xdr:to>
      <xdr:col>36</xdr:col>
      <xdr:colOff>165100</xdr:colOff>
      <xdr:row>58</xdr:row>
      <xdr:rowOff>148075</xdr:rowOff>
    </xdr:to>
    <xdr:sp macro="" textlink="">
      <xdr:nvSpPr>
        <xdr:cNvPr id="372" name="楕円 371"/>
        <xdr:cNvSpPr/>
      </xdr:nvSpPr>
      <xdr:spPr>
        <a:xfrm>
          <a:off x="6921500" y="99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139202</xdr:rowOff>
    </xdr:from>
    <xdr:ext cx="534377" cy="259045"/>
    <xdr:sp macro="" textlink="">
      <xdr:nvSpPr>
        <xdr:cNvPr id="373" name="テキスト ボックス 372"/>
        <xdr:cNvSpPr txBox="1"/>
      </xdr:nvSpPr>
      <xdr:spPr>
        <a:xfrm>
          <a:off x="6705111" y="100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116876</xdr:rowOff>
    </xdr:from>
    <xdr:to>
      <xdr:col>54</xdr:col>
      <xdr:colOff>189865</xdr:colOff>
      <xdr:row>79</xdr:row>
      <xdr:rowOff>42661</xdr:rowOff>
    </xdr:to>
    <xdr:cxnSp macro="">
      <xdr:nvCxnSpPr>
        <xdr:cNvPr id="397" name="直線コネクタ 396"/>
        <xdr:cNvCxnSpPr/>
      </xdr:nvCxnSpPr>
      <xdr:spPr>
        <a:xfrm flipV="1">
          <a:off x="10475595" y="12289826"/>
          <a:ext cx="1270" cy="1297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46488</xdr:rowOff>
    </xdr:from>
    <xdr:ext cx="378565" cy="259045"/>
    <xdr:sp macro="" textlink="">
      <xdr:nvSpPr>
        <xdr:cNvPr id="398" name="商工費最小値テキスト"/>
        <xdr:cNvSpPr txBox="1"/>
      </xdr:nvSpPr>
      <xdr:spPr>
        <a:xfrm>
          <a:off x="10528300" y="135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42661</xdr:rowOff>
    </xdr:from>
    <xdr:to>
      <xdr:col>55</xdr:col>
      <xdr:colOff>88900</xdr:colOff>
      <xdr:row>79</xdr:row>
      <xdr:rowOff>42661</xdr:rowOff>
    </xdr:to>
    <xdr:cxnSp macro="">
      <xdr:nvCxnSpPr>
        <xdr:cNvPr id="399" name="直線コネクタ 398"/>
        <xdr:cNvCxnSpPr/>
      </xdr:nvCxnSpPr>
      <xdr:spPr>
        <a:xfrm>
          <a:off x="10388600" y="1358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63553</xdr:rowOff>
    </xdr:from>
    <xdr:ext cx="599010" cy="259045"/>
    <xdr:sp macro="" textlink="">
      <xdr:nvSpPr>
        <xdr:cNvPr id="400" name="商工費最大値テキスト"/>
        <xdr:cNvSpPr txBox="1"/>
      </xdr:nvSpPr>
      <xdr:spPr>
        <a:xfrm>
          <a:off x="10528300" y="120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116876</xdr:rowOff>
    </xdr:from>
    <xdr:to>
      <xdr:col>55</xdr:col>
      <xdr:colOff>88900</xdr:colOff>
      <xdr:row>71</xdr:row>
      <xdr:rowOff>116876</xdr:rowOff>
    </xdr:to>
    <xdr:cxnSp macro="">
      <xdr:nvCxnSpPr>
        <xdr:cNvPr id="401" name="直線コネクタ 400"/>
        <xdr:cNvCxnSpPr/>
      </xdr:nvCxnSpPr>
      <xdr:spPr>
        <a:xfrm>
          <a:off x="10388600" y="1228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41985</xdr:rowOff>
    </xdr:from>
    <xdr:to>
      <xdr:col>55</xdr:col>
      <xdr:colOff>0</xdr:colOff>
      <xdr:row>79</xdr:row>
      <xdr:rowOff>42611</xdr:rowOff>
    </xdr:to>
    <xdr:cxnSp macro="">
      <xdr:nvCxnSpPr>
        <xdr:cNvPr id="402" name="直線コネクタ 401"/>
        <xdr:cNvCxnSpPr/>
      </xdr:nvCxnSpPr>
      <xdr:spPr>
        <a:xfrm flipV="1">
          <a:off x="9639300" y="13586535"/>
          <a:ext cx="838200" cy="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48471</xdr:rowOff>
    </xdr:from>
    <xdr:ext cx="534377" cy="259045"/>
    <xdr:sp macro="" textlink="">
      <xdr:nvSpPr>
        <xdr:cNvPr id="403" name="商工費平均値テキスト"/>
        <xdr:cNvSpPr txBox="1"/>
      </xdr:nvSpPr>
      <xdr:spPr>
        <a:xfrm>
          <a:off x="10528300" y="13250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25594</xdr:rowOff>
    </xdr:from>
    <xdr:to>
      <xdr:col>55</xdr:col>
      <xdr:colOff>50800</xdr:colOff>
      <xdr:row>78</xdr:row>
      <xdr:rowOff>127194</xdr:rowOff>
    </xdr:to>
    <xdr:sp macro="" textlink="">
      <xdr:nvSpPr>
        <xdr:cNvPr id="404" name="フローチャート: 判断 403"/>
        <xdr:cNvSpPr/>
      </xdr:nvSpPr>
      <xdr:spPr>
        <a:xfrm>
          <a:off x="10426700" y="133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38832</xdr:rowOff>
    </xdr:from>
    <xdr:to>
      <xdr:col>50</xdr:col>
      <xdr:colOff>114300</xdr:colOff>
      <xdr:row>79</xdr:row>
      <xdr:rowOff>42611</xdr:rowOff>
    </xdr:to>
    <xdr:cxnSp macro="">
      <xdr:nvCxnSpPr>
        <xdr:cNvPr id="405" name="直線コネクタ 404"/>
        <xdr:cNvCxnSpPr/>
      </xdr:nvCxnSpPr>
      <xdr:spPr>
        <a:xfrm>
          <a:off x="8750300" y="13583382"/>
          <a:ext cx="889000" cy="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11250</xdr:rowOff>
    </xdr:from>
    <xdr:to>
      <xdr:col>50</xdr:col>
      <xdr:colOff>165100</xdr:colOff>
      <xdr:row>78</xdr:row>
      <xdr:rowOff>112850</xdr:rowOff>
    </xdr:to>
    <xdr:sp macro="" textlink="">
      <xdr:nvSpPr>
        <xdr:cNvPr id="406" name="フローチャート: 判断 405"/>
        <xdr:cNvSpPr/>
      </xdr:nvSpPr>
      <xdr:spPr>
        <a:xfrm>
          <a:off x="95885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129377</xdr:rowOff>
    </xdr:from>
    <xdr:ext cx="534377" cy="259045"/>
    <xdr:sp macro="" textlink="">
      <xdr:nvSpPr>
        <xdr:cNvPr id="407" name="テキスト ボックス 406"/>
        <xdr:cNvSpPr txBox="1"/>
      </xdr:nvSpPr>
      <xdr:spPr>
        <a:xfrm>
          <a:off x="9372111" y="1315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38832</xdr:rowOff>
    </xdr:from>
    <xdr:to>
      <xdr:col>45</xdr:col>
      <xdr:colOff>177800</xdr:colOff>
      <xdr:row>79</xdr:row>
      <xdr:rowOff>42844</xdr:rowOff>
    </xdr:to>
    <xdr:cxnSp macro="">
      <xdr:nvCxnSpPr>
        <xdr:cNvPr id="408" name="直線コネクタ 407"/>
        <xdr:cNvCxnSpPr/>
      </xdr:nvCxnSpPr>
      <xdr:spPr>
        <a:xfrm flipV="1">
          <a:off x="7861300" y="13583382"/>
          <a:ext cx="889000" cy="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52888</xdr:rowOff>
    </xdr:from>
    <xdr:to>
      <xdr:col>46</xdr:col>
      <xdr:colOff>38100</xdr:colOff>
      <xdr:row>78</xdr:row>
      <xdr:rowOff>154488</xdr:rowOff>
    </xdr:to>
    <xdr:sp macro="" textlink="">
      <xdr:nvSpPr>
        <xdr:cNvPr id="409" name="フローチャート: 判断 408"/>
        <xdr:cNvSpPr/>
      </xdr:nvSpPr>
      <xdr:spPr>
        <a:xfrm>
          <a:off x="8699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171015</xdr:rowOff>
    </xdr:from>
    <xdr:ext cx="534377" cy="259045"/>
    <xdr:sp macro="" textlink="">
      <xdr:nvSpPr>
        <xdr:cNvPr id="410" name="テキスト ボックス 409"/>
        <xdr:cNvSpPr txBox="1"/>
      </xdr:nvSpPr>
      <xdr:spPr>
        <a:xfrm>
          <a:off x="8483111" y="132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42844</xdr:rowOff>
    </xdr:from>
    <xdr:to>
      <xdr:col>41</xdr:col>
      <xdr:colOff>50800</xdr:colOff>
      <xdr:row>79</xdr:row>
      <xdr:rowOff>42883</xdr:rowOff>
    </xdr:to>
    <xdr:cxnSp macro="">
      <xdr:nvCxnSpPr>
        <xdr:cNvPr id="411" name="直線コネクタ 410"/>
        <xdr:cNvCxnSpPr/>
      </xdr:nvCxnSpPr>
      <xdr:spPr>
        <a:xfrm flipV="1">
          <a:off x="6972300" y="13587394"/>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59175</xdr:rowOff>
    </xdr:from>
    <xdr:to>
      <xdr:col>41</xdr:col>
      <xdr:colOff>101600</xdr:colOff>
      <xdr:row>78</xdr:row>
      <xdr:rowOff>160775</xdr:rowOff>
    </xdr:to>
    <xdr:sp macro="" textlink="">
      <xdr:nvSpPr>
        <xdr:cNvPr id="412" name="フローチャート: 判断 411"/>
        <xdr:cNvSpPr/>
      </xdr:nvSpPr>
      <xdr:spPr>
        <a:xfrm>
          <a:off x="7810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5852</xdr:rowOff>
    </xdr:from>
    <xdr:ext cx="534377" cy="259045"/>
    <xdr:sp macro="" textlink="">
      <xdr:nvSpPr>
        <xdr:cNvPr id="413" name="テキスト ボックス 412"/>
        <xdr:cNvSpPr txBox="1"/>
      </xdr:nvSpPr>
      <xdr:spPr>
        <a:xfrm>
          <a:off x="7594111" y="132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64188</xdr:rowOff>
    </xdr:from>
    <xdr:to>
      <xdr:col>36</xdr:col>
      <xdr:colOff>165100</xdr:colOff>
      <xdr:row>78</xdr:row>
      <xdr:rowOff>165788</xdr:rowOff>
    </xdr:to>
    <xdr:sp macro="" textlink="">
      <xdr:nvSpPr>
        <xdr:cNvPr id="414" name="フローチャート: 判断 413"/>
        <xdr:cNvSpPr/>
      </xdr:nvSpPr>
      <xdr:spPr>
        <a:xfrm>
          <a:off x="6921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10865</xdr:rowOff>
    </xdr:from>
    <xdr:ext cx="534377" cy="259045"/>
    <xdr:sp macro="" textlink="">
      <xdr:nvSpPr>
        <xdr:cNvPr id="415" name="テキスト ボックス 414"/>
        <xdr:cNvSpPr txBox="1"/>
      </xdr:nvSpPr>
      <xdr:spPr>
        <a:xfrm>
          <a:off x="6705111" y="132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162635</xdr:rowOff>
    </xdr:from>
    <xdr:to>
      <xdr:col>55</xdr:col>
      <xdr:colOff>50800</xdr:colOff>
      <xdr:row>79</xdr:row>
      <xdr:rowOff>92785</xdr:rowOff>
    </xdr:to>
    <xdr:sp macro="" textlink="">
      <xdr:nvSpPr>
        <xdr:cNvPr id="421" name="楕円 420"/>
        <xdr:cNvSpPr/>
      </xdr:nvSpPr>
      <xdr:spPr>
        <a:xfrm>
          <a:off x="10426700" y="1353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77562</xdr:rowOff>
    </xdr:from>
    <xdr:ext cx="469744" cy="259045"/>
    <xdr:sp macro="" textlink="">
      <xdr:nvSpPr>
        <xdr:cNvPr id="422" name="商工費該当値テキスト"/>
        <xdr:cNvSpPr txBox="1"/>
      </xdr:nvSpPr>
      <xdr:spPr>
        <a:xfrm>
          <a:off x="10528300" y="1345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163261</xdr:rowOff>
    </xdr:from>
    <xdr:to>
      <xdr:col>50</xdr:col>
      <xdr:colOff>165100</xdr:colOff>
      <xdr:row>79</xdr:row>
      <xdr:rowOff>93411</xdr:rowOff>
    </xdr:to>
    <xdr:sp macro="" textlink="">
      <xdr:nvSpPr>
        <xdr:cNvPr id="423" name="楕円 422"/>
        <xdr:cNvSpPr/>
      </xdr:nvSpPr>
      <xdr:spPr>
        <a:xfrm>
          <a:off x="9588500" y="1353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84538</xdr:rowOff>
    </xdr:from>
    <xdr:ext cx="378565" cy="259045"/>
    <xdr:sp macro="" textlink="">
      <xdr:nvSpPr>
        <xdr:cNvPr id="424" name="テキスト ボックス 423"/>
        <xdr:cNvSpPr txBox="1"/>
      </xdr:nvSpPr>
      <xdr:spPr>
        <a:xfrm>
          <a:off x="9450017" y="13629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159482</xdr:rowOff>
    </xdr:from>
    <xdr:to>
      <xdr:col>46</xdr:col>
      <xdr:colOff>38100</xdr:colOff>
      <xdr:row>79</xdr:row>
      <xdr:rowOff>89632</xdr:rowOff>
    </xdr:to>
    <xdr:sp macro="" textlink="">
      <xdr:nvSpPr>
        <xdr:cNvPr id="425" name="楕円 424"/>
        <xdr:cNvSpPr/>
      </xdr:nvSpPr>
      <xdr:spPr>
        <a:xfrm>
          <a:off x="8699500" y="1353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80759</xdr:rowOff>
    </xdr:from>
    <xdr:ext cx="469744" cy="259045"/>
    <xdr:sp macro="" textlink="">
      <xdr:nvSpPr>
        <xdr:cNvPr id="426" name="テキスト ボックス 425"/>
        <xdr:cNvSpPr txBox="1"/>
      </xdr:nvSpPr>
      <xdr:spPr>
        <a:xfrm>
          <a:off x="8515428" y="1362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163494</xdr:rowOff>
    </xdr:from>
    <xdr:to>
      <xdr:col>41</xdr:col>
      <xdr:colOff>101600</xdr:colOff>
      <xdr:row>79</xdr:row>
      <xdr:rowOff>93644</xdr:rowOff>
    </xdr:to>
    <xdr:sp macro="" textlink="">
      <xdr:nvSpPr>
        <xdr:cNvPr id="427" name="楕円 426"/>
        <xdr:cNvSpPr/>
      </xdr:nvSpPr>
      <xdr:spPr>
        <a:xfrm>
          <a:off x="7810500" y="1353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84771</xdr:rowOff>
    </xdr:from>
    <xdr:ext cx="378565" cy="259045"/>
    <xdr:sp macro="" textlink="">
      <xdr:nvSpPr>
        <xdr:cNvPr id="428" name="テキスト ボックス 427"/>
        <xdr:cNvSpPr txBox="1"/>
      </xdr:nvSpPr>
      <xdr:spPr>
        <a:xfrm>
          <a:off x="7672017" y="13629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163533</xdr:rowOff>
    </xdr:from>
    <xdr:to>
      <xdr:col>36</xdr:col>
      <xdr:colOff>165100</xdr:colOff>
      <xdr:row>79</xdr:row>
      <xdr:rowOff>93683</xdr:rowOff>
    </xdr:to>
    <xdr:sp macro="" textlink="">
      <xdr:nvSpPr>
        <xdr:cNvPr id="429" name="楕円 428"/>
        <xdr:cNvSpPr/>
      </xdr:nvSpPr>
      <xdr:spPr>
        <a:xfrm>
          <a:off x="6921500" y="1353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84810</xdr:rowOff>
    </xdr:from>
    <xdr:ext cx="378565" cy="259045"/>
    <xdr:sp macro="" textlink="">
      <xdr:nvSpPr>
        <xdr:cNvPr id="430" name="テキスト ボックス 429"/>
        <xdr:cNvSpPr txBox="1"/>
      </xdr:nvSpPr>
      <xdr:spPr>
        <a:xfrm>
          <a:off x="6783017" y="13629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17627</xdr:rowOff>
    </xdr:from>
    <xdr:to>
      <xdr:col>54</xdr:col>
      <xdr:colOff>189865</xdr:colOff>
      <xdr:row>99</xdr:row>
      <xdr:rowOff>74795</xdr:rowOff>
    </xdr:to>
    <xdr:cxnSp macro="">
      <xdr:nvCxnSpPr>
        <xdr:cNvPr id="456" name="直線コネクタ 455"/>
        <xdr:cNvCxnSpPr/>
      </xdr:nvCxnSpPr>
      <xdr:spPr>
        <a:xfrm flipV="1">
          <a:off x="10475595" y="15619577"/>
          <a:ext cx="1270" cy="1428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78622</xdr:rowOff>
    </xdr:from>
    <xdr:ext cx="534377" cy="259045"/>
    <xdr:sp macro="" textlink="">
      <xdr:nvSpPr>
        <xdr:cNvPr id="457" name="土木費最小値テキスト"/>
        <xdr:cNvSpPr txBox="1"/>
      </xdr:nvSpPr>
      <xdr:spPr>
        <a:xfrm>
          <a:off x="10528300" y="1705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74795</xdr:rowOff>
    </xdr:from>
    <xdr:to>
      <xdr:col>55</xdr:col>
      <xdr:colOff>88900</xdr:colOff>
      <xdr:row>99</xdr:row>
      <xdr:rowOff>74795</xdr:rowOff>
    </xdr:to>
    <xdr:cxnSp macro="">
      <xdr:nvCxnSpPr>
        <xdr:cNvPr id="458" name="直線コネクタ 457"/>
        <xdr:cNvCxnSpPr/>
      </xdr:nvCxnSpPr>
      <xdr:spPr>
        <a:xfrm>
          <a:off x="10388600" y="1704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135754</xdr:rowOff>
    </xdr:from>
    <xdr:ext cx="690189" cy="259045"/>
    <xdr:sp macro="" textlink="">
      <xdr:nvSpPr>
        <xdr:cNvPr id="459" name="土木費最大値テキスト"/>
        <xdr:cNvSpPr txBox="1"/>
      </xdr:nvSpPr>
      <xdr:spPr>
        <a:xfrm>
          <a:off x="10528300" y="15394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1,334,641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17627</xdr:rowOff>
    </xdr:from>
    <xdr:to>
      <xdr:col>55</xdr:col>
      <xdr:colOff>88900</xdr:colOff>
      <xdr:row>91</xdr:row>
      <xdr:rowOff>17627</xdr:rowOff>
    </xdr:to>
    <xdr:cxnSp macro="">
      <xdr:nvCxnSpPr>
        <xdr:cNvPr id="460" name="直線コネクタ 459"/>
        <xdr:cNvCxnSpPr/>
      </xdr:nvCxnSpPr>
      <xdr:spPr>
        <a:xfrm>
          <a:off x="10388600" y="1561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161634</xdr:rowOff>
    </xdr:from>
    <xdr:to>
      <xdr:col>55</xdr:col>
      <xdr:colOff>0</xdr:colOff>
      <xdr:row>98</xdr:row>
      <xdr:rowOff>13457</xdr:rowOff>
    </xdr:to>
    <xdr:cxnSp macro="">
      <xdr:nvCxnSpPr>
        <xdr:cNvPr id="461" name="直線コネクタ 460"/>
        <xdr:cNvCxnSpPr/>
      </xdr:nvCxnSpPr>
      <xdr:spPr>
        <a:xfrm flipV="1">
          <a:off x="9639300" y="16792284"/>
          <a:ext cx="838200" cy="2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21736</xdr:rowOff>
    </xdr:from>
    <xdr:ext cx="599010" cy="259045"/>
    <xdr:sp macro="" textlink="">
      <xdr:nvSpPr>
        <xdr:cNvPr id="462" name="土木費平均値テキスト"/>
        <xdr:cNvSpPr txBox="1"/>
      </xdr:nvSpPr>
      <xdr:spPr>
        <a:xfrm>
          <a:off x="10528300" y="16823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43309</xdr:rowOff>
    </xdr:from>
    <xdr:to>
      <xdr:col>55</xdr:col>
      <xdr:colOff>50800</xdr:colOff>
      <xdr:row>98</xdr:row>
      <xdr:rowOff>144909</xdr:rowOff>
    </xdr:to>
    <xdr:sp macro="" textlink="">
      <xdr:nvSpPr>
        <xdr:cNvPr id="463" name="フローチャート: 判断 462"/>
        <xdr:cNvSpPr/>
      </xdr:nvSpPr>
      <xdr:spPr>
        <a:xfrm>
          <a:off x="10426700" y="1684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13457</xdr:rowOff>
    </xdr:from>
    <xdr:to>
      <xdr:col>50</xdr:col>
      <xdr:colOff>114300</xdr:colOff>
      <xdr:row>98</xdr:row>
      <xdr:rowOff>85026</xdr:rowOff>
    </xdr:to>
    <xdr:cxnSp macro="">
      <xdr:nvCxnSpPr>
        <xdr:cNvPr id="464" name="直線コネクタ 463"/>
        <xdr:cNvCxnSpPr/>
      </xdr:nvCxnSpPr>
      <xdr:spPr>
        <a:xfrm flipV="1">
          <a:off x="8750300" y="16815557"/>
          <a:ext cx="889000" cy="7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51135</xdr:rowOff>
    </xdr:from>
    <xdr:to>
      <xdr:col>50</xdr:col>
      <xdr:colOff>165100</xdr:colOff>
      <xdr:row>98</xdr:row>
      <xdr:rowOff>152735</xdr:rowOff>
    </xdr:to>
    <xdr:sp macro="" textlink="">
      <xdr:nvSpPr>
        <xdr:cNvPr id="465" name="フローチャート: 判断 464"/>
        <xdr:cNvSpPr/>
      </xdr:nvSpPr>
      <xdr:spPr>
        <a:xfrm>
          <a:off x="9588500" y="1685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143862</xdr:rowOff>
    </xdr:from>
    <xdr:ext cx="599010" cy="259045"/>
    <xdr:sp macro="" textlink="">
      <xdr:nvSpPr>
        <xdr:cNvPr id="466" name="テキスト ボックス 465"/>
        <xdr:cNvSpPr txBox="1"/>
      </xdr:nvSpPr>
      <xdr:spPr>
        <a:xfrm>
          <a:off x="9339795" y="1694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16497</xdr:rowOff>
    </xdr:from>
    <xdr:to>
      <xdr:col>45</xdr:col>
      <xdr:colOff>177800</xdr:colOff>
      <xdr:row>98</xdr:row>
      <xdr:rowOff>85026</xdr:rowOff>
    </xdr:to>
    <xdr:cxnSp macro="">
      <xdr:nvCxnSpPr>
        <xdr:cNvPr id="467" name="直線コネクタ 466"/>
        <xdr:cNvCxnSpPr/>
      </xdr:nvCxnSpPr>
      <xdr:spPr>
        <a:xfrm>
          <a:off x="7861300" y="16818597"/>
          <a:ext cx="889000" cy="6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57348</xdr:rowOff>
    </xdr:from>
    <xdr:to>
      <xdr:col>46</xdr:col>
      <xdr:colOff>38100</xdr:colOff>
      <xdr:row>98</xdr:row>
      <xdr:rowOff>158948</xdr:rowOff>
    </xdr:to>
    <xdr:sp macro="" textlink="">
      <xdr:nvSpPr>
        <xdr:cNvPr id="468" name="フローチャート: 判断 467"/>
        <xdr:cNvSpPr/>
      </xdr:nvSpPr>
      <xdr:spPr>
        <a:xfrm>
          <a:off x="8699500" y="168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150075</xdr:rowOff>
    </xdr:from>
    <xdr:ext cx="599010" cy="259045"/>
    <xdr:sp macro="" textlink="">
      <xdr:nvSpPr>
        <xdr:cNvPr id="469" name="テキスト ボックス 468"/>
        <xdr:cNvSpPr txBox="1"/>
      </xdr:nvSpPr>
      <xdr:spPr>
        <a:xfrm>
          <a:off x="8450795" y="1695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16497</xdr:rowOff>
    </xdr:from>
    <xdr:to>
      <xdr:col>41</xdr:col>
      <xdr:colOff>50800</xdr:colOff>
      <xdr:row>98</xdr:row>
      <xdr:rowOff>161449</xdr:rowOff>
    </xdr:to>
    <xdr:cxnSp macro="">
      <xdr:nvCxnSpPr>
        <xdr:cNvPr id="470" name="直線コネクタ 469"/>
        <xdr:cNvCxnSpPr/>
      </xdr:nvCxnSpPr>
      <xdr:spPr>
        <a:xfrm flipV="1">
          <a:off x="6972300" y="16818597"/>
          <a:ext cx="889000" cy="14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57558</xdr:rowOff>
    </xdr:from>
    <xdr:to>
      <xdr:col>41</xdr:col>
      <xdr:colOff>101600</xdr:colOff>
      <xdr:row>98</xdr:row>
      <xdr:rowOff>159158</xdr:rowOff>
    </xdr:to>
    <xdr:sp macro="" textlink="">
      <xdr:nvSpPr>
        <xdr:cNvPr id="471" name="フローチャート: 判断 470"/>
        <xdr:cNvSpPr/>
      </xdr:nvSpPr>
      <xdr:spPr>
        <a:xfrm>
          <a:off x="7810500" y="168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150285</xdr:rowOff>
    </xdr:from>
    <xdr:ext cx="599010" cy="259045"/>
    <xdr:sp macro="" textlink="">
      <xdr:nvSpPr>
        <xdr:cNvPr id="472" name="テキスト ボックス 471"/>
        <xdr:cNvSpPr txBox="1"/>
      </xdr:nvSpPr>
      <xdr:spPr>
        <a:xfrm>
          <a:off x="7561795" y="1695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74820</xdr:rowOff>
    </xdr:from>
    <xdr:to>
      <xdr:col>36</xdr:col>
      <xdr:colOff>165100</xdr:colOff>
      <xdr:row>99</xdr:row>
      <xdr:rowOff>4970</xdr:rowOff>
    </xdr:to>
    <xdr:sp macro="" textlink="">
      <xdr:nvSpPr>
        <xdr:cNvPr id="473" name="フローチャート: 判断 472"/>
        <xdr:cNvSpPr/>
      </xdr:nvSpPr>
      <xdr:spPr>
        <a:xfrm>
          <a:off x="6921500" y="168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21497</xdr:rowOff>
    </xdr:from>
    <xdr:ext cx="599010" cy="259045"/>
    <xdr:sp macro="" textlink="">
      <xdr:nvSpPr>
        <xdr:cNvPr id="474" name="テキスト ボックス 473"/>
        <xdr:cNvSpPr txBox="1"/>
      </xdr:nvSpPr>
      <xdr:spPr>
        <a:xfrm>
          <a:off x="6672795" y="1665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110834</xdr:rowOff>
    </xdr:from>
    <xdr:to>
      <xdr:col>55</xdr:col>
      <xdr:colOff>50800</xdr:colOff>
      <xdr:row>98</xdr:row>
      <xdr:rowOff>40984</xdr:rowOff>
    </xdr:to>
    <xdr:sp macro="" textlink="">
      <xdr:nvSpPr>
        <xdr:cNvPr id="480" name="楕円 479"/>
        <xdr:cNvSpPr/>
      </xdr:nvSpPr>
      <xdr:spPr>
        <a:xfrm>
          <a:off x="10426700" y="1674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133711</xdr:rowOff>
    </xdr:from>
    <xdr:ext cx="599010" cy="259045"/>
    <xdr:sp macro="" textlink="">
      <xdr:nvSpPr>
        <xdr:cNvPr id="481" name="土木費該当値テキスト"/>
        <xdr:cNvSpPr txBox="1"/>
      </xdr:nvSpPr>
      <xdr:spPr>
        <a:xfrm>
          <a:off x="10528300" y="16592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134107</xdr:rowOff>
    </xdr:from>
    <xdr:to>
      <xdr:col>50</xdr:col>
      <xdr:colOff>165100</xdr:colOff>
      <xdr:row>98</xdr:row>
      <xdr:rowOff>64257</xdr:rowOff>
    </xdr:to>
    <xdr:sp macro="" textlink="">
      <xdr:nvSpPr>
        <xdr:cNvPr id="482" name="楕円 481"/>
        <xdr:cNvSpPr/>
      </xdr:nvSpPr>
      <xdr:spPr>
        <a:xfrm>
          <a:off x="9588500" y="1676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80784</xdr:rowOff>
    </xdr:from>
    <xdr:ext cx="599010" cy="259045"/>
    <xdr:sp macro="" textlink="">
      <xdr:nvSpPr>
        <xdr:cNvPr id="483" name="テキスト ボックス 482"/>
        <xdr:cNvSpPr txBox="1"/>
      </xdr:nvSpPr>
      <xdr:spPr>
        <a:xfrm>
          <a:off x="9339795" y="1653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34226</xdr:rowOff>
    </xdr:from>
    <xdr:to>
      <xdr:col>46</xdr:col>
      <xdr:colOff>38100</xdr:colOff>
      <xdr:row>98</xdr:row>
      <xdr:rowOff>135826</xdr:rowOff>
    </xdr:to>
    <xdr:sp macro="" textlink="">
      <xdr:nvSpPr>
        <xdr:cNvPr id="484" name="楕円 483"/>
        <xdr:cNvSpPr/>
      </xdr:nvSpPr>
      <xdr:spPr>
        <a:xfrm>
          <a:off x="8699500" y="1683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152353</xdr:rowOff>
    </xdr:from>
    <xdr:ext cx="599010" cy="259045"/>
    <xdr:sp macro="" textlink="">
      <xdr:nvSpPr>
        <xdr:cNvPr id="485" name="テキスト ボックス 484"/>
        <xdr:cNvSpPr txBox="1"/>
      </xdr:nvSpPr>
      <xdr:spPr>
        <a:xfrm>
          <a:off x="8450795" y="1661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137147</xdr:rowOff>
    </xdr:from>
    <xdr:to>
      <xdr:col>41</xdr:col>
      <xdr:colOff>101600</xdr:colOff>
      <xdr:row>98</xdr:row>
      <xdr:rowOff>67297</xdr:rowOff>
    </xdr:to>
    <xdr:sp macro="" textlink="">
      <xdr:nvSpPr>
        <xdr:cNvPr id="486" name="楕円 485"/>
        <xdr:cNvSpPr/>
      </xdr:nvSpPr>
      <xdr:spPr>
        <a:xfrm>
          <a:off x="7810500" y="1676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83824</xdr:rowOff>
    </xdr:from>
    <xdr:ext cx="599010" cy="259045"/>
    <xdr:sp macro="" textlink="">
      <xdr:nvSpPr>
        <xdr:cNvPr id="487" name="テキスト ボックス 486"/>
        <xdr:cNvSpPr txBox="1"/>
      </xdr:nvSpPr>
      <xdr:spPr>
        <a:xfrm>
          <a:off x="7561795" y="16543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110649</xdr:rowOff>
    </xdr:from>
    <xdr:to>
      <xdr:col>36</xdr:col>
      <xdr:colOff>165100</xdr:colOff>
      <xdr:row>99</xdr:row>
      <xdr:rowOff>40799</xdr:rowOff>
    </xdr:to>
    <xdr:sp macro="" textlink="">
      <xdr:nvSpPr>
        <xdr:cNvPr id="488" name="楕円 487"/>
        <xdr:cNvSpPr/>
      </xdr:nvSpPr>
      <xdr:spPr>
        <a:xfrm>
          <a:off x="6921500" y="1691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31926</xdr:rowOff>
    </xdr:from>
    <xdr:ext cx="599010" cy="259045"/>
    <xdr:sp macro="" textlink="">
      <xdr:nvSpPr>
        <xdr:cNvPr id="489" name="テキスト ボックス 488"/>
        <xdr:cNvSpPr txBox="1"/>
      </xdr:nvSpPr>
      <xdr:spPr>
        <a:xfrm>
          <a:off x="6672795" y="1700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135829</xdr:rowOff>
    </xdr:from>
    <xdr:to>
      <xdr:col>85</xdr:col>
      <xdr:colOff>126364</xdr:colOff>
      <xdr:row>38</xdr:row>
      <xdr:rowOff>170965</xdr:rowOff>
    </xdr:to>
    <xdr:cxnSp macro="">
      <xdr:nvCxnSpPr>
        <xdr:cNvPr id="513" name="直線コネクタ 512"/>
        <xdr:cNvCxnSpPr/>
      </xdr:nvCxnSpPr>
      <xdr:spPr>
        <a:xfrm flipV="1">
          <a:off x="16317595" y="5450779"/>
          <a:ext cx="1269" cy="123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3342</xdr:rowOff>
    </xdr:from>
    <xdr:ext cx="534377" cy="259045"/>
    <xdr:sp macro="" textlink="">
      <xdr:nvSpPr>
        <xdr:cNvPr id="514" name="消防費最小値テキスト"/>
        <xdr:cNvSpPr txBox="1"/>
      </xdr:nvSpPr>
      <xdr:spPr>
        <a:xfrm>
          <a:off x="16370300" y="668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170965</xdr:rowOff>
    </xdr:from>
    <xdr:to>
      <xdr:col>86</xdr:col>
      <xdr:colOff>25400</xdr:colOff>
      <xdr:row>38</xdr:row>
      <xdr:rowOff>170965</xdr:rowOff>
    </xdr:to>
    <xdr:cxnSp macro="">
      <xdr:nvCxnSpPr>
        <xdr:cNvPr id="515" name="直線コネクタ 514"/>
        <xdr:cNvCxnSpPr/>
      </xdr:nvCxnSpPr>
      <xdr:spPr>
        <a:xfrm>
          <a:off x="16230600" y="668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82506</xdr:rowOff>
    </xdr:from>
    <xdr:ext cx="599010" cy="259045"/>
    <xdr:sp macro="" textlink="">
      <xdr:nvSpPr>
        <xdr:cNvPr id="516" name="消防費最大値テキスト"/>
        <xdr:cNvSpPr txBox="1"/>
      </xdr:nvSpPr>
      <xdr:spPr>
        <a:xfrm>
          <a:off x="16370300" y="522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336,016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135829</xdr:rowOff>
    </xdr:from>
    <xdr:to>
      <xdr:col>86</xdr:col>
      <xdr:colOff>25400</xdr:colOff>
      <xdr:row>31</xdr:row>
      <xdr:rowOff>135829</xdr:rowOff>
    </xdr:to>
    <xdr:cxnSp macro="">
      <xdr:nvCxnSpPr>
        <xdr:cNvPr id="517" name="直線コネクタ 516"/>
        <xdr:cNvCxnSpPr/>
      </xdr:nvCxnSpPr>
      <xdr:spPr>
        <a:xfrm>
          <a:off x="16230600" y="545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94212</xdr:rowOff>
    </xdr:from>
    <xdr:to>
      <xdr:col>85</xdr:col>
      <xdr:colOff>127000</xdr:colOff>
      <xdr:row>38</xdr:row>
      <xdr:rowOff>127813</xdr:rowOff>
    </xdr:to>
    <xdr:cxnSp macro="">
      <xdr:nvCxnSpPr>
        <xdr:cNvPr id="518" name="直線コネクタ 517"/>
        <xdr:cNvCxnSpPr/>
      </xdr:nvCxnSpPr>
      <xdr:spPr>
        <a:xfrm flipV="1">
          <a:off x="15481300" y="6609312"/>
          <a:ext cx="838200" cy="3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122449</xdr:rowOff>
    </xdr:from>
    <xdr:ext cx="534377" cy="259045"/>
    <xdr:sp macro="" textlink="">
      <xdr:nvSpPr>
        <xdr:cNvPr id="519" name="消防費平均値テキスト"/>
        <xdr:cNvSpPr txBox="1"/>
      </xdr:nvSpPr>
      <xdr:spPr>
        <a:xfrm>
          <a:off x="16370300" y="6294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99572</xdr:rowOff>
    </xdr:from>
    <xdr:to>
      <xdr:col>85</xdr:col>
      <xdr:colOff>177800</xdr:colOff>
      <xdr:row>38</xdr:row>
      <xdr:rowOff>29722</xdr:rowOff>
    </xdr:to>
    <xdr:sp macro="" textlink="">
      <xdr:nvSpPr>
        <xdr:cNvPr id="520" name="フローチャート: 判断 519"/>
        <xdr:cNvSpPr/>
      </xdr:nvSpPr>
      <xdr:spPr>
        <a:xfrm>
          <a:off x="162687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101192</xdr:rowOff>
    </xdr:from>
    <xdr:to>
      <xdr:col>81</xdr:col>
      <xdr:colOff>50800</xdr:colOff>
      <xdr:row>38</xdr:row>
      <xdr:rowOff>127813</xdr:rowOff>
    </xdr:to>
    <xdr:cxnSp macro="">
      <xdr:nvCxnSpPr>
        <xdr:cNvPr id="521" name="直線コネクタ 520"/>
        <xdr:cNvCxnSpPr/>
      </xdr:nvCxnSpPr>
      <xdr:spPr>
        <a:xfrm>
          <a:off x="14592300" y="6616292"/>
          <a:ext cx="889000" cy="2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84138</xdr:rowOff>
    </xdr:from>
    <xdr:to>
      <xdr:col>81</xdr:col>
      <xdr:colOff>101600</xdr:colOff>
      <xdr:row>38</xdr:row>
      <xdr:rowOff>14288</xdr:rowOff>
    </xdr:to>
    <xdr:sp macro="" textlink="">
      <xdr:nvSpPr>
        <xdr:cNvPr id="522" name="フローチャート: 判断 521"/>
        <xdr:cNvSpPr/>
      </xdr:nvSpPr>
      <xdr:spPr>
        <a:xfrm>
          <a:off x="15430500" y="642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30815</xdr:rowOff>
    </xdr:from>
    <xdr:ext cx="534377" cy="259045"/>
    <xdr:sp macro="" textlink="">
      <xdr:nvSpPr>
        <xdr:cNvPr id="523" name="テキスト ボックス 522"/>
        <xdr:cNvSpPr txBox="1"/>
      </xdr:nvSpPr>
      <xdr:spPr>
        <a:xfrm>
          <a:off x="15214111" y="620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50325</xdr:rowOff>
    </xdr:from>
    <xdr:to>
      <xdr:col>76</xdr:col>
      <xdr:colOff>114300</xdr:colOff>
      <xdr:row>38</xdr:row>
      <xdr:rowOff>101192</xdr:rowOff>
    </xdr:to>
    <xdr:cxnSp macro="">
      <xdr:nvCxnSpPr>
        <xdr:cNvPr id="524" name="直線コネクタ 523"/>
        <xdr:cNvCxnSpPr/>
      </xdr:nvCxnSpPr>
      <xdr:spPr>
        <a:xfrm>
          <a:off x="13703300" y="6565425"/>
          <a:ext cx="889000" cy="5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82465</xdr:rowOff>
    </xdr:from>
    <xdr:to>
      <xdr:col>76</xdr:col>
      <xdr:colOff>165100</xdr:colOff>
      <xdr:row>38</xdr:row>
      <xdr:rowOff>12615</xdr:rowOff>
    </xdr:to>
    <xdr:sp macro="" textlink="">
      <xdr:nvSpPr>
        <xdr:cNvPr id="525" name="フローチャート: 判断 524"/>
        <xdr:cNvSpPr/>
      </xdr:nvSpPr>
      <xdr:spPr>
        <a:xfrm>
          <a:off x="14541500" y="64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29142</xdr:rowOff>
    </xdr:from>
    <xdr:ext cx="534377" cy="259045"/>
    <xdr:sp macro="" textlink="">
      <xdr:nvSpPr>
        <xdr:cNvPr id="526" name="テキスト ボックス 525"/>
        <xdr:cNvSpPr txBox="1"/>
      </xdr:nvSpPr>
      <xdr:spPr>
        <a:xfrm>
          <a:off x="14325111" y="620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50325</xdr:rowOff>
    </xdr:from>
    <xdr:to>
      <xdr:col>71</xdr:col>
      <xdr:colOff>177800</xdr:colOff>
      <xdr:row>38</xdr:row>
      <xdr:rowOff>109548</xdr:rowOff>
    </xdr:to>
    <xdr:cxnSp macro="">
      <xdr:nvCxnSpPr>
        <xdr:cNvPr id="527" name="直線コネクタ 526"/>
        <xdr:cNvCxnSpPr/>
      </xdr:nvCxnSpPr>
      <xdr:spPr>
        <a:xfrm flipV="1">
          <a:off x="12814300" y="6565425"/>
          <a:ext cx="889000" cy="5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95175</xdr:rowOff>
    </xdr:from>
    <xdr:to>
      <xdr:col>72</xdr:col>
      <xdr:colOff>38100</xdr:colOff>
      <xdr:row>38</xdr:row>
      <xdr:rowOff>25326</xdr:rowOff>
    </xdr:to>
    <xdr:sp macro="" textlink="">
      <xdr:nvSpPr>
        <xdr:cNvPr id="528" name="フローチャート: 判断 527"/>
        <xdr:cNvSpPr/>
      </xdr:nvSpPr>
      <xdr:spPr>
        <a:xfrm>
          <a:off x="13652500" y="6438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41852</xdr:rowOff>
    </xdr:from>
    <xdr:ext cx="534377" cy="259045"/>
    <xdr:sp macro="" textlink="">
      <xdr:nvSpPr>
        <xdr:cNvPr id="529" name="テキスト ボックス 528"/>
        <xdr:cNvSpPr txBox="1"/>
      </xdr:nvSpPr>
      <xdr:spPr>
        <a:xfrm>
          <a:off x="13436111" y="62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97811</xdr:rowOff>
    </xdr:from>
    <xdr:to>
      <xdr:col>67</xdr:col>
      <xdr:colOff>101600</xdr:colOff>
      <xdr:row>38</xdr:row>
      <xdr:rowOff>27961</xdr:rowOff>
    </xdr:to>
    <xdr:sp macro="" textlink="">
      <xdr:nvSpPr>
        <xdr:cNvPr id="530" name="フローチャート: 判断 529"/>
        <xdr:cNvSpPr/>
      </xdr:nvSpPr>
      <xdr:spPr>
        <a:xfrm>
          <a:off x="12763500" y="64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44488</xdr:rowOff>
    </xdr:from>
    <xdr:ext cx="534377" cy="259045"/>
    <xdr:sp macro="" textlink="">
      <xdr:nvSpPr>
        <xdr:cNvPr id="531" name="テキスト ボックス 530"/>
        <xdr:cNvSpPr txBox="1"/>
      </xdr:nvSpPr>
      <xdr:spPr>
        <a:xfrm>
          <a:off x="12547111" y="621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43412</xdr:rowOff>
    </xdr:from>
    <xdr:to>
      <xdr:col>85</xdr:col>
      <xdr:colOff>177800</xdr:colOff>
      <xdr:row>38</xdr:row>
      <xdr:rowOff>145012</xdr:rowOff>
    </xdr:to>
    <xdr:sp macro="" textlink="">
      <xdr:nvSpPr>
        <xdr:cNvPr id="537" name="楕円 536"/>
        <xdr:cNvSpPr/>
      </xdr:nvSpPr>
      <xdr:spPr>
        <a:xfrm>
          <a:off x="16268700" y="65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129789</xdr:rowOff>
    </xdr:from>
    <xdr:ext cx="534377" cy="259045"/>
    <xdr:sp macro="" textlink="">
      <xdr:nvSpPr>
        <xdr:cNvPr id="538" name="消防費該当値テキスト"/>
        <xdr:cNvSpPr txBox="1"/>
      </xdr:nvSpPr>
      <xdr:spPr>
        <a:xfrm>
          <a:off x="16370300" y="647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77013</xdr:rowOff>
    </xdr:from>
    <xdr:to>
      <xdr:col>81</xdr:col>
      <xdr:colOff>101600</xdr:colOff>
      <xdr:row>39</xdr:row>
      <xdr:rowOff>7163</xdr:rowOff>
    </xdr:to>
    <xdr:sp macro="" textlink="">
      <xdr:nvSpPr>
        <xdr:cNvPr id="539" name="楕円 538"/>
        <xdr:cNvSpPr/>
      </xdr:nvSpPr>
      <xdr:spPr>
        <a:xfrm>
          <a:off x="15430500" y="65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169740</xdr:rowOff>
    </xdr:from>
    <xdr:ext cx="534377" cy="259045"/>
    <xdr:sp macro="" textlink="">
      <xdr:nvSpPr>
        <xdr:cNvPr id="540" name="テキスト ボックス 539"/>
        <xdr:cNvSpPr txBox="1"/>
      </xdr:nvSpPr>
      <xdr:spPr>
        <a:xfrm>
          <a:off x="15214111" y="668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50392</xdr:rowOff>
    </xdr:from>
    <xdr:to>
      <xdr:col>76</xdr:col>
      <xdr:colOff>165100</xdr:colOff>
      <xdr:row>38</xdr:row>
      <xdr:rowOff>151992</xdr:rowOff>
    </xdr:to>
    <xdr:sp macro="" textlink="">
      <xdr:nvSpPr>
        <xdr:cNvPr id="541" name="楕円 540"/>
        <xdr:cNvSpPr/>
      </xdr:nvSpPr>
      <xdr:spPr>
        <a:xfrm>
          <a:off x="14541500" y="656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143119</xdr:rowOff>
    </xdr:from>
    <xdr:ext cx="534377" cy="259045"/>
    <xdr:sp macro="" textlink="">
      <xdr:nvSpPr>
        <xdr:cNvPr id="542" name="テキスト ボックス 541"/>
        <xdr:cNvSpPr txBox="1"/>
      </xdr:nvSpPr>
      <xdr:spPr>
        <a:xfrm>
          <a:off x="14325111" y="665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170975</xdr:rowOff>
    </xdr:from>
    <xdr:to>
      <xdr:col>72</xdr:col>
      <xdr:colOff>38100</xdr:colOff>
      <xdr:row>38</xdr:row>
      <xdr:rowOff>101125</xdr:rowOff>
    </xdr:to>
    <xdr:sp macro="" textlink="">
      <xdr:nvSpPr>
        <xdr:cNvPr id="543" name="楕円 542"/>
        <xdr:cNvSpPr/>
      </xdr:nvSpPr>
      <xdr:spPr>
        <a:xfrm>
          <a:off x="13652500" y="65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92252</xdr:rowOff>
    </xdr:from>
    <xdr:ext cx="534377" cy="259045"/>
    <xdr:sp macro="" textlink="">
      <xdr:nvSpPr>
        <xdr:cNvPr id="544" name="テキスト ボックス 543"/>
        <xdr:cNvSpPr txBox="1"/>
      </xdr:nvSpPr>
      <xdr:spPr>
        <a:xfrm>
          <a:off x="13436111" y="660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58748</xdr:rowOff>
    </xdr:from>
    <xdr:to>
      <xdr:col>67</xdr:col>
      <xdr:colOff>101600</xdr:colOff>
      <xdr:row>38</xdr:row>
      <xdr:rowOff>160348</xdr:rowOff>
    </xdr:to>
    <xdr:sp macro="" textlink="">
      <xdr:nvSpPr>
        <xdr:cNvPr id="545" name="楕円 544"/>
        <xdr:cNvSpPr/>
      </xdr:nvSpPr>
      <xdr:spPr>
        <a:xfrm>
          <a:off x="12763500" y="657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151475</xdr:rowOff>
    </xdr:from>
    <xdr:ext cx="534377" cy="259045"/>
    <xdr:sp macro="" textlink="">
      <xdr:nvSpPr>
        <xdr:cNvPr id="546" name="テキスト ボックス 545"/>
        <xdr:cNvSpPr txBox="1"/>
      </xdr:nvSpPr>
      <xdr:spPr>
        <a:xfrm>
          <a:off x="12547111" y="666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51884</xdr:rowOff>
    </xdr:from>
    <xdr:to>
      <xdr:col>85</xdr:col>
      <xdr:colOff>126364</xdr:colOff>
      <xdr:row>58</xdr:row>
      <xdr:rowOff>110245</xdr:rowOff>
    </xdr:to>
    <xdr:cxnSp macro="">
      <xdr:nvCxnSpPr>
        <xdr:cNvPr id="570" name="直線コネクタ 569"/>
        <xdr:cNvCxnSpPr/>
      </xdr:nvCxnSpPr>
      <xdr:spPr>
        <a:xfrm flipV="1">
          <a:off x="16317595" y="8795834"/>
          <a:ext cx="1269" cy="125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114072</xdr:rowOff>
    </xdr:from>
    <xdr:ext cx="534377" cy="259045"/>
    <xdr:sp macro="" textlink="">
      <xdr:nvSpPr>
        <xdr:cNvPr id="571" name="教育費最小値テキスト"/>
        <xdr:cNvSpPr txBox="1"/>
      </xdr:nvSpPr>
      <xdr:spPr>
        <a:xfrm>
          <a:off x="16370300" y="1005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110245</xdr:rowOff>
    </xdr:from>
    <xdr:to>
      <xdr:col>86</xdr:col>
      <xdr:colOff>25400</xdr:colOff>
      <xdr:row>58</xdr:row>
      <xdr:rowOff>110245</xdr:rowOff>
    </xdr:to>
    <xdr:cxnSp macro="">
      <xdr:nvCxnSpPr>
        <xdr:cNvPr id="572" name="直線コネクタ 571"/>
        <xdr:cNvCxnSpPr/>
      </xdr:nvCxnSpPr>
      <xdr:spPr>
        <a:xfrm>
          <a:off x="16230600" y="1005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170011</xdr:rowOff>
    </xdr:from>
    <xdr:ext cx="599010" cy="259045"/>
    <xdr:sp macro="" textlink="">
      <xdr:nvSpPr>
        <xdr:cNvPr id="573" name="教育費最大値テキスト"/>
        <xdr:cNvSpPr txBox="1"/>
      </xdr:nvSpPr>
      <xdr:spPr>
        <a:xfrm>
          <a:off x="16370300" y="857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51884</xdr:rowOff>
    </xdr:from>
    <xdr:to>
      <xdr:col>86</xdr:col>
      <xdr:colOff>25400</xdr:colOff>
      <xdr:row>51</xdr:row>
      <xdr:rowOff>51884</xdr:rowOff>
    </xdr:to>
    <xdr:cxnSp macro="">
      <xdr:nvCxnSpPr>
        <xdr:cNvPr id="574" name="直線コネクタ 573"/>
        <xdr:cNvCxnSpPr/>
      </xdr:nvCxnSpPr>
      <xdr:spPr>
        <a:xfrm>
          <a:off x="16230600" y="87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102461</xdr:rowOff>
    </xdr:from>
    <xdr:to>
      <xdr:col>85</xdr:col>
      <xdr:colOff>127000</xdr:colOff>
      <xdr:row>58</xdr:row>
      <xdr:rowOff>119185</xdr:rowOff>
    </xdr:to>
    <xdr:cxnSp macro="">
      <xdr:nvCxnSpPr>
        <xdr:cNvPr id="575" name="直線コネクタ 574"/>
        <xdr:cNvCxnSpPr/>
      </xdr:nvCxnSpPr>
      <xdr:spPr>
        <a:xfrm flipV="1">
          <a:off x="15481300" y="10046561"/>
          <a:ext cx="838200" cy="1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120881</xdr:rowOff>
    </xdr:from>
    <xdr:ext cx="599010" cy="259045"/>
    <xdr:sp macro="" textlink="">
      <xdr:nvSpPr>
        <xdr:cNvPr id="576" name="教育費平均値テキスト"/>
        <xdr:cNvSpPr txBox="1"/>
      </xdr:nvSpPr>
      <xdr:spPr>
        <a:xfrm>
          <a:off x="16370300" y="9722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98004</xdr:rowOff>
    </xdr:from>
    <xdr:to>
      <xdr:col>85</xdr:col>
      <xdr:colOff>177800</xdr:colOff>
      <xdr:row>58</xdr:row>
      <xdr:rowOff>28154</xdr:rowOff>
    </xdr:to>
    <xdr:sp macro="" textlink="">
      <xdr:nvSpPr>
        <xdr:cNvPr id="577" name="フローチャート: 判断 576"/>
        <xdr:cNvSpPr/>
      </xdr:nvSpPr>
      <xdr:spPr>
        <a:xfrm>
          <a:off x="16268700" y="98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119185</xdr:rowOff>
    </xdr:from>
    <xdr:to>
      <xdr:col>81</xdr:col>
      <xdr:colOff>50800</xdr:colOff>
      <xdr:row>58</xdr:row>
      <xdr:rowOff>124814</xdr:rowOff>
    </xdr:to>
    <xdr:cxnSp macro="">
      <xdr:nvCxnSpPr>
        <xdr:cNvPr id="578" name="直線コネクタ 577"/>
        <xdr:cNvCxnSpPr/>
      </xdr:nvCxnSpPr>
      <xdr:spPr>
        <a:xfrm flipV="1">
          <a:off x="14592300" y="10063285"/>
          <a:ext cx="889000" cy="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61954</xdr:rowOff>
    </xdr:from>
    <xdr:to>
      <xdr:col>81</xdr:col>
      <xdr:colOff>101600</xdr:colOff>
      <xdr:row>57</xdr:row>
      <xdr:rowOff>163554</xdr:rowOff>
    </xdr:to>
    <xdr:sp macro="" textlink="">
      <xdr:nvSpPr>
        <xdr:cNvPr id="579" name="フローチャート: 判断 578"/>
        <xdr:cNvSpPr/>
      </xdr:nvSpPr>
      <xdr:spPr>
        <a:xfrm>
          <a:off x="15430500" y="983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8631</xdr:rowOff>
    </xdr:from>
    <xdr:ext cx="599010" cy="259045"/>
    <xdr:sp macro="" textlink="">
      <xdr:nvSpPr>
        <xdr:cNvPr id="580" name="テキスト ボックス 579"/>
        <xdr:cNvSpPr txBox="1"/>
      </xdr:nvSpPr>
      <xdr:spPr>
        <a:xfrm>
          <a:off x="15181795" y="960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102217</xdr:rowOff>
    </xdr:from>
    <xdr:to>
      <xdr:col>76</xdr:col>
      <xdr:colOff>114300</xdr:colOff>
      <xdr:row>58</xdr:row>
      <xdr:rowOff>124814</xdr:rowOff>
    </xdr:to>
    <xdr:cxnSp macro="">
      <xdr:nvCxnSpPr>
        <xdr:cNvPr id="581" name="直線コネクタ 580"/>
        <xdr:cNvCxnSpPr/>
      </xdr:nvCxnSpPr>
      <xdr:spPr>
        <a:xfrm>
          <a:off x="13703300" y="10046317"/>
          <a:ext cx="889000" cy="2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71938</xdr:rowOff>
    </xdr:from>
    <xdr:to>
      <xdr:col>76</xdr:col>
      <xdr:colOff>165100</xdr:colOff>
      <xdr:row>58</xdr:row>
      <xdr:rowOff>2088</xdr:rowOff>
    </xdr:to>
    <xdr:sp macro="" textlink="">
      <xdr:nvSpPr>
        <xdr:cNvPr id="582" name="フローチャート: 判断 581"/>
        <xdr:cNvSpPr/>
      </xdr:nvSpPr>
      <xdr:spPr>
        <a:xfrm>
          <a:off x="14541500" y="984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18615</xdr:rowOff>
    </xdr:from>
    <xdr:ext cx="599010" cy="259045"/>
    <xdr:sp macro="" textlink="">
      <xdr:nvSpPr>
        <xdr:cNvPr id="583" name="テキスト ボックス 582"/>
        <xdr:cNvSpPr txBox="1"/>
      </xdr:nvSpPr>
      <xdr:spPr>
        <a:xfrm>
          <a:off x="14292795" y="961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98914</xdr:rowOff>
    </xdr:from>
    <xdr:to>
      <xdr:col>71</xdr:col>
      <xdr:colOff>177800</xdr:colOff>
      <xdr:row>58</xdr:row>
      <xdr:rowOff>102217</xdr:rowOff>
    </xdr:to>
    <xdr:cxnSp macro="">
      <xdr:nvCxnSpPr>
        <xdr:cNvPr id="584" name="直線コネクタ 583"/>
        <xdr:cNvCxnSpPr/>
      </xdr:nvCxnSpPr>
      <xdr:spPr>
        <a:xfrm>
          <a:off x="12814300" y="10043014"/>
          <a:ext cx="889000" cy="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75342</xdr:rowOff>
    </xdr:from>
    <xdr:to>
      <xdr:col>72</xdr:col>
      <xdr:colOff>38100</xdr:colOff>
      <xdr:row>58</xdr:row>
      <xdr:rowOff>5492</xdr:rowOff>
    </xdr:to>
    <xdr:sp macro="" textlink="">
      <xdr:nvSpPr>
        <xdr:cNvPr id="585" name="フローチャート: 判断 584"/>
        <xdr:cNvSpPr/>
      </xdr:nvSpPr>
      <xdr:spPr>
        <a:xfrm>
          <a:off x="13652500" y="984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22019</xdr:rowOff>
    </xdr:from>
    <xdr:ext cx="599010" cy="259045"/>
    <xdr:sp macro="" textlink="">
      <xdr:nvSpPr>
        <xdr:cNvPr id="586" name="テキスト ボックス 585"/>
        <xdr:cNvSpPr txBox="1"/>
      </xdr:nvSpPr>
      <xdr:spPr>
        <a:xfrm>
          <a:off x="13403795" y="962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128225</xdr:rowOff>
    </xdr:from>
    <xdr:to>
      <xdr:col>67</xdr:col>
      <xdr:colOff>101600</xdr:colOff>
      <xdr:row>58</xdr:row>
      <xdr:rowOff>58375</xdr:rowOff>
    </xdr:to>
    <xdr:sp macro="" textlink="">
      <xdr:nvSpPr>
        <xdr:cNvPr id="587" name="フローチャート: 判断 586"/>
        <xdr:cNvSpPr/>
      </xdr:nvSpPr>
      <xdr:spPr>
        <a:xfrm>
          <a:off x="12763500" y="990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74902</xdr:rowOff>
    </xdr:from>
    <xdr:ext cx="599010" cy="259045"/>
    <xdr:sp macro="" textlink="">
      <xdr:nvSpPr>
        <xdr:cNvPr id="588" name="テキスト ボックス 587"/>
        <xdr:cNvSpPr txBox="1"/>
      </xdr:nvSpPr>
      <xdr:spPr>
        <a:xfrm>
          <a:off x="12514795" y="967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51661</xdr:rowOff>
    </xdr:from>
    <xdr:to>
      <xdr:col>85</xdr:col>
      <xdr:colOff>177800</xdr:colOff>
      <xdr:row>58</xdr:row>
      <xdr:rowOff>153261</xdr:rowOff>
    </xdr:to>
    <xdr:sp macro="" textlink="">
      <xdr:nvSpPr>
        <xdr:cNvPr id="594" name="楕円 593"/>
        <xdr:cNvSpPr/>
      </xdr:nvSpPr>
      <xdr:spPr>
        <a:xfrm>
          <a:off x="16268700" y="999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138038</xdr:rowOff>
    </xdr:from>
    <xdr:ext cx="534377" cy="259045"/>
    <xdr:sp macro="" textlink="">
      <xdr:nvSpPr>
        <xdr:cNvPr id="595" name="教育費該当値テキスト"/>
        <xdr:cNvSpPr txBox="1"/>
      </xdr:nvSpPr>
      <xdr:spPr>
        <a:xfrm>
          <a:off x="16370300" y="991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68385</xdr:rowOff>
    </xdr:from>
    <xdr:to>
      <xdr:col>81</xdr:col>
      <xdr:colOff>101600</xdr:colOff>
      <xdr:row>58</xdr:row>
      <xdr:rowOff>169985</xdr:rowOff>
    </xdr:to>
    <xdr:sp macro="" textlink="">
      <xdr:nvSpPr>
        <xdr:cNvPr id="596" name="楕円 595"/>
        <xdr:cNvSpPr/>
      </xdr:nvSpPr>
      <xdr:spPr>
        <a:xfrm>
          <a:off x="15430500" y="100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161112</xdr:rowOff>
    </xdr:from>
    <xdr:ext cx="534377" cy="259045"/>
    <xdr:sp macro="" textlink="">
      <xdr:nvSpPr>
        <xdr:cNvPr id="597" name="テキスト ボックス 596"/>
        <xdr:cNvSpPr txBox="1"/>
      </xdr:nvSpPr>
      <xdr:spPr>
        <a:xfrm>
          <a:off x="15214111" y="101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74014</xdr:rowOff>
    </xdr:from>
    <xdr:to>
      <xdr:col>76</xdr:col>
      <xdr:colOff>165100</xdr:colOff>
      <xdr:row>59</xdr:row>
      <xdr:rowOff>4164</xdr:rowOff>
    </xdr:to>
    <xdr:sp macro="" textlink="">
      <xdr:nvSpPr>
        <xdr:cNvPr id="598" name="楕円 597"/>
        <xdr:cNvSpPr/>
      </xdr:nvSpPr>
      <xdr:spPr>
        <a:xfrm>
          <a:off x="14541500" y="1001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166741</xdr:rowOff>
    </xdr:from>
    <xdr:ext cx="534377" cy="259045"/>
    <xdr:sp macro="" textlink="">
      <xdr:nvSpPr>
        <xdr:cNvPr id="599" name="テキスト ボックス 598"/>
        <xdr:cNvSpPr txBox="1"/>
      </xdr:nvSpPr>
      <xdr:spPr>
        <a:xfrm>
          <a:off x="14325111" y="1011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51417</xdr:rowOff>
    </xdr:from>
    <xdr:to>
      <xdr:col>72</xdr:col>
      <xdr:colOff>38100</xdr:colOff>
      <xdr:row>58</xdr:row>
      <xdr:rowOff>153017</xdr:rowOff>
    </xdr:to>
    <xdr:sp macro="" textlink="">
      <xdr:nvSpPr>
        <xdr:cNvPr id="600" name="楕円 599"/>
        <xdr:cNvSpPr/>
      </xdr:nvSpPr>
      <xdr:spPr>
        <a:xfrm>
          <a:off x="13652500" y="99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144144</xdr:rowOff>
    </xdr:from>
    <xdr:ext cx="534377" cy="259045"/>
    <xdr:sp macro="" textlink="">
      <xdr:nvSpPr>
        <xdr:cNvPr id="601" name="テキスト ボックス 600"/>
        <xdr:cNvSpPr txBox="1"/>
      </xdr:nvSpPr>
      <xdr:spPr>
        <a:xfrm>
          <a:off x="13436111" y="1008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48114</xdr:rowOff>
    </xdr:from>
    <xdr:to>
      <xdr:col>67</xdr:col>
      <xdr:colOff>101600</xdr:colOff>
      <xdr:row>58</xdr:row>
      <xdr:rowOff>149714</xdr:rowOff>
    </xdr:to>
    <xdr:sp macro="" textlink="">
      <xdr:nvSpPr>
        <xdr:cNvPr id="602" name="楕円 601"/>
        <xdr:cNvSpPr/>
      </xdr:nvSpPr>
      <xdr:spPr>
        <a:xfrm>
          <a:off x="12763500" y="999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140841</xdr:rowOff>
    </xdr:from>
    <xdr:ext cx="534377" cy="259045"/>
    <xdr:sp macro="" textlink="">
      <xdr:nvSpPr>
        <xdr:cNvPr id="603" name="テキスト ボックス 602"/>
        <xdr:cNvSpPr txBox="1"/>
      </xdr:nvSpPr>
      <xdr:spPr>
        <a:xfrm>
          <a:off x="12547111" y="1008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5" name="テキスト ボックス 624"/>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121118</xdr:rowOff>
    </xdr:from>
    <xdr:to>
      <xdr:col>85</xdr:col>
      <xdr:colOff>126364</xdr:colOff>
      <xdr:row>79</xdr:row>
      <xdr:rowOff>98879</xdr:rowOff>
    </xdr:to>
    <xdr:cxnSp macro="">
      <xdr:nvCxnSpPr>
        <xdr:cNvPr id="629" name="直線コネクタ 628"/>
        <xdr:cNvCxnSpPr/>
      </xdr:nvCxnSpPr>
      <xdr:spPr>
        <a:xfrm flipV="1">
          <a:off x="16317595" y="12122618"/>
          <a:ext cx="1269" cy="152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128548</xdr:rowOff>
    </xdr:from>
    <xdr:ext cx="249299" cy="259045"/>
    <xdr:sp macro="" textlink="">
      <xdr:nvSpPr>
        <xdr:cNvPr id="630" name="災害復旧費最小値テキスト"/>
        <xdr:cNvSpPr txBox="1"/>
      </xdr:nvSpPr>
      <xdr:spPr>
        <a:xfrm>
          <a:off x="16370300" y="13673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67795</xdr:rowOff>
    </xdr:from>
    <xdr:ext cx="599010" cy="259045"/>
    <xdr:sp macro="" textlink="">
      <xdr:nvSpPr>
        <xdr:cNvPr id="632" name="災害復旧費最大値テキスト"/>
        <xdr:cNvSpPr txBox="1"/>
      </xdr:nvSpPr>
      <xdr:spPr>
        <a:xfrm>
          <a:off x="16370300" y="1189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121118</xdr:rowOff>
    </xdr:from>
    <xdr:to>
      <xdr:col>86</xdr:col>
      <xdr:colOff>25400</xdr:colOff>
      <xdr:row>70</xdr:row>
      <xdr:rowOff>121118</xdr:rowOff>
    </xdr:to>
    <xdr:cxnSp macro="">
      <xdr:nvCxnSpPr>
        <xdr:cNvPr id="633" name="直線コネクタ 632"/>
        <xdr:cNvCxnSpPr/>
      </xdr:nvCxnSpPr>
      <xdr:spPr>
        <a:xfrm>
          <a:off x="16230600" y="1212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96341</xdr:rowOff>
    </xdr:from>
    <xdr:to>
      <xdr:col>85</xdr:col>
      <xdr:colOff>127000</xdr:colOff>
      <xdr:row>79</xdr:row>
      <xdr:rowOff>97805</xdr:rowOff>
    </xdr:to>
    <xdr:cxnSp macro="">
      <xdr:nvCxnSpPr>
        <xdr:cNvPr id="634" name="直線コネクタ 633"/>
        <xdr:cNvCxnSpPr/>
      </xdr:nvCxnSpPr>
      <xdr:spPr>
        <a:xfrm>
          <a:off x="15481300" y="13640891"/>
          <a:ext cx="8382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45998</xdr:rowOff>
    </xdr:from>
    <xdr:ext cx="534377" cy="259045"/>
    <xdr:sp macro="" textlink="">
      <xdr:nvSpPr>
        <xdr:cNvPr id="635" name="災害復旧費平均値テキスト"/>
        <xdr:cNvSpPr txBox="1"/>
      </xdr:nvSpPr>
      <xdr:spPr>
        <a:xfrm>
          <a:off x="16370300" y="13419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23121</xdr:rowOff>
    </xdr:from>
    <xdr:to>
      <xdr:col>85</xdr:col>
      <xdr:colOff>177800</xdr:colOff>
      <xdr:row>79</xdr:row>
      <xdr:rowOff>124721</xdr:rowOff>
    </xdr:to>
    <xdr:sp macro="" textlink="">
      <xdr:nvSpPr>
        <xdr:cNvPr id="636" name="フローチャート: 判断 635"/>
        <xdr:cNvSpPr/>
      </xdr:nvSpPr>
      <xdr:spPr>
        <a:xfrm>
          <a:off x="16268700" y="1356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72853</xdr:rowOff>
    </xdr:from>
    <xdr:to>
      <xdr:col>81</xdr:col>
      <xdr:colOff>50800</xdr:colOff>
      <xdr:row>79</xdr:row>
      <xdr:rowOff>96341</xdr:rowOff>
    </xdr:to>
    <xdr:cxnSp macro="">
      <xdr:nvCxnSpPr>
        <xdr:cNvPr id="637" name="直線コネクタ 636"/>
        <xdr:cNvCxnSpPr/>
      </xdr:nvCxnSpPr>
      <xdr:spPr>
        <a:xfrm>
          <a:off x="14592300" y="13617403"/>
          <a:ext cx="889000" cy="2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30252</xdr:rowOff>
    </xdr:from>
    <xdr:to>
      <xdr:col>81</xdr:col>
      <xdr:colOff>101600</xdr:colOff>
      <xdr:row>79</xdr:row>
      <xdr:rowOff>131852</xdr:rowOff>
    </xdr:to>
    <xdr:sp macro="" textlink="">
      <xdr:nvSpPr>
        <xdr:cNvPr id="638" name="フローチャート: 判断 637"/>
        <xdr:cNvSpPr/>
      </xdr:nvSpPr>
      <xdr:spPr>
        <a:xfrm>
          <a:off x="154305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148379</xdr:rowOff>
    </xdr:from>
    <xdr:ext cx="534377" cy="259045"/>
    <xdr:sp macro="" textlink="">
      <xdr:nvSpPr>
        <xdr:cNvPr id="639" name="テキスト ボックス 638"/>
        <xdr:cNvSpPr txBox="1"/>
      </xdr:nvSpPr>
      <xdr:spPr>
        <a:xfrm>
          <a:off x="15214111" y="1335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72853</xdr:rowOff>
    </xdr:from>
    <xdr:to>
      <xdr:col>76</xdr:col>
      <xdr:colOff>114300</xdr:colOff>
      <xdr:row>79</xdr:row>
      <xdr:rowOff>98014</xdr:rowOff>
    </xdr:to>
    <xdr:cxnSp macro="">
      <xdr:nvCxnSpPr>
        <xdr:cNvPr id="640" name="直線コネクタ 639"/>
        <xdr:cNvCxnSpPr/>
      </xdr:nvCxnSpPr>
      <xdr:spPr>
        <a:xfrm flipV="1">
          <a:off x="13703300" y="13617403"/>
          <a:ext cx="889000" cy="2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20518</xdr:rowOff>
    </xdr:from>
    <xdr:to>
      <xdr:col>76</xdr:col>
      <xdr:colOff>165100</xdr:colOff>
      <xdr:row>79</xdr:row>
      <xdr:rowOff>122118</xdr:rowOff>
    </xdr:to>
    <xdr:sp macro="" textlink="">
      <xdr:nvSpPr>
        <xdr:cNvPr id="641" name="フローチャート: 判断 640"/>
        <xdr:cNvSpPr/>
      </xdr:nvSpPr>
      <xdr:spPr>
        <a:xfrm>
          <a:off x="14541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138645</xdr:rowOff>
    </xdr:from>
    <xdr:ext cx="534377" cy="259045"/>
    <xdr:sp macro="" textlink="">
      <xdr:nvSpPr>
        <xdr:cNvPr id="642" name="テキスト ボックス 641"/>
        <xdr:cNvSpPr txBox="1"/>
      </xdr:nvSpPr>
      <xdr:spPr>
        <a:xfrm>
          <a:off x="14325111" y="1334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134401</xdr:rowOff>
    </xdr:from>
    <xdr:to>
      <xdr:col>71</xdr:col>
      <xdr:colOff>177800</xdr:colOff>
      <xdr:row>79</xdr:row>
      <xdr:rowOff>98014</xdr:rowOff>
    </xdr:to>
    <xdr:cxnSp macro="">
      <xdr:nvCxnSpPr>
        <xdr:cNvPr id="643" name="直線コネクタ 642"/>
        <xdr:cNvCxnSpPr/>
      </xdr:nvCxnSpPr>
      <xdr:spPr>
        <a:xfrm>
          <a:off x="12814300" y="13507501"/>
          <a:ext cx="889000" cy="13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24831</xdr:rowOff>
    </xdr:from>
    <xdr:to>
      <xdr:col>72</xdr:col>
      <xdr:colOff>38100</xdr:colOff>
      <xdr:row>79</xdr:row>
      <xdr:rowOff>126431</xdr:rowOff>
    </xdr:to>
    <xdr:sp macro="" textlink="">
      <xdr:nvSpPr>
        <xdr:cNvPr id="644" name="フローチャート: 判断 643"/>
        <xdr:cNvSpPr/>
      </xdr:nvSpPr>
      <xdr:spPr>
        <a:xfrm>
          <a:off x="13652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142958</xdr:rowOff>
    </xdr:from>
    <xdr:ext cx="534377" cy="259045"/>
    <xdr:sp macro="" textlink="">
      <xdr:nvSpPr>
        <xdr:cNvPr id="645" name="テキスト ボックス 644"/>
        <xdr:cNvSpPr txBox="1"/>
      </xdr:nvSpPr>
      <xdr:spPr>
        <a:xfrm>
          <a:off x="13436111" y="1334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22468</xdr:rowOff>
    </xdr:from>
    <xdr:to>
      <xdr:col>67</xdr:col>
      <xdr:colOff>101600</xdr:colOff>
      <xdr:row>79</xdr:row>
      <xdr:rowOff>124068</xdr:rowOff>
    </xdr:to>
    <xdr:sp macro="" textlink="">
      <xdr:nvSpPr>
        <xdr:cNvPr id="646" name="フローチャート: 判断 645"/>
        <xdr:cNvSpPr/>
      </xdr:nvSpPr>
      <xdr:spPr>
        <a:xfrm>
          <a:off x="12763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115195</xdr:rowOff>
    </xdr:from>
    <xdr:ext cx="534377" cy="259045"/>
    <xdr:sp macro="" textlink="">
      <xdr:nvSpPr>
        <xdr:cNvPr id="647" name="テキスト ボックス 646"/>
        <xdr:cNvSpPr txBox="1"/>
      </xdr:nvSpPr>
      <xdr:spPr>
        <a:xfrm>
          <a:off x="12547111" y="1365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47005</xdr:rowOff>
    </xdr:from>
    <xdr:to>
      <xdr:col>85</xdr:col>
      <xdr:colOff>177800</xdr:colOff>
      <xdr:row>79</xdr:row>
      <xdr:rowOff>148605</xdr:rowOff>
    </xdr:to>
    <xdr:sp macro="" textlink="">
      <xdr:nvSpPr>
        <xdr:cNvPr id="653" name="楕円 652"/>
        <xdr:cNvSpPr/>
      </xdr:nvSpPr>
      <xdr:spPr>
        <a:xfrm>
          <a:off x="16268700" y="135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1548</xdr:rowOff>
    </xdr:from>
    <xdr:ext cx="378565" cy="259045"/>
    <xdr:sp macro="" textlink="">
      <xdr:nvSpPr>
        <xdr:cNvPr id="654" name="災害復旧費該当値テキスト"/>
        <xdr:cNvSpPr txBox="1"/>
      </xdr:nvSpPr>
      <xdr:spPr>
        <a:xfrm>
          <a:off x="16370300" y="13546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45541</xdr:rowOff>
    </xdr:from>
    <xdr:to>
      <xdr:col>81</xdr:col>
      <xdr:colOff>101600</xdr:colOff>
      <xdr:row>79</xdr:row>
      <xdr:rowOff>147141</xdr:rowOff>
    </xdr:to>
    <xdr:sp macro="" textlink="">
      <xdr:nvSpPr>
        <xdr:cNvPr id="655" name="楕円 654"/>
        <xdr:cNvSpPr/>
      </xdr:nvSpPr>
      <xdr:spPr>
        <a:xfrm>
          <a:off x="15430500" y="1359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138268</xdr:rowOff>
    </xdr:from>
    <xdr:ext cx="469744" cy="259045"/>
    <xdr:sp macro="" textlink="">
      <xdr:nvSpPr>
        <xdr:cNvPr id="656" name="テキスト ボックス 655"/>
        <xdr:cNvSpPr txBox="1"/>
      </xdr:nvSpPr>
      <xdr:spPr>
        <a:xfrm>
          <a:off x="15246428" y="1368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22053</xdr:rowOff>
    </xdr:from>
    <xdr:to>
      <xdr:col>76</xdr:col>
      <xdr:colOff>165100</xdr:colOff>
      <xdr:row>79</xdr:row>
      <xdr:rowOff>123653</xdr:rowOff>
    </xdr:to>
    <xdr:sp macro="" textlink="">
      <xdr:nvSpPr>
        <xdr:cNvPr id="657" name="楕円 656"/>
        <xdr:cNvSpPr/>
      </xdr:nvSpPr>
      <xdr:spPr>
        <a:xfrm>
          <a:off x="14541500" y="135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114780</xdr:rowOff>
    </xdr:from>
    <xdr:ext cx="534377" cy="259045"/>
    <xdr:sp macro="" textlink="">
      <xdr:nvSpPr>
        <xdr:cNvPr id="658" name="テキスト ボックス 657"/>
        <xdr:cNvSpPr txBox="1"/>
      </xdr:nvSpPr>
      <xdr:spPr>
        <a:xfrm>
          <a:off x="14325111" y="1365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47214</xdr:rowOff>
    </xdr:from>
    <xdr:to>
      <xdr:col>72</xdr:col>
      <xdr:colOff>38100</xdr:colOff>
      <xdr:row>79</xdr:row>
      <xdr:rowOff>148814</xdr:rowOff>
    </xdr:to>
    <xdr:sp macro="" textlink="">
      <xdr:nvSpPr>
        <xdr:cNvPr id="659" name="楕円 658"/>
        <xdr:cNvSpPr/>
      </xdr:nvSpPr>
      <xdr:spPr>
        <a:xfrm>
          <a:off x="13652500" y="1359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139941</xdr:rowOff>
    </xdr:from>
    <xdr:ext cx="378565" cy="259045"/>
    <xdr:sp macro="" textlink="">
      <xdr:nvSpPr>
        <xdr:cNvPr id="660" name="テキスト ボックス 659"/>
        <xdr:cNvSpPr txBox="1"/>
      </xdr:nvSpPr>
      <xdr:spPr>
        <a:xfrm>
          <a:off x="13514017" y="13684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83601</xdr:rowOff>
    </xdr:from>
    <xdr:to>
      <xdr:col>67</xdr:col>
      <xdr:colOff>101600</xdr:colOff>
      <xdr:row>79</xdr:row>
      <xdr:rowOff>13751</xdr:rowOff>
    </xdr:to>
    <xdr:sp macro="" textlink="">
      <xdr:nvSpPr>
        <xdr:cNvPr id="661" name="楕円 660"/>
        <xdr:cNvSpPr/>
      </xdr:nvSpPr>
      <xdr:spPr>
        <a:xfrm>
          <a:off x="12763500" y="1345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30278</xdr:rowOff>
    </xdr:from>
    <xdr:ext cx="534377" cy="259045"/>
    <xdr:sp macro="" textlink="">
      <xdr:nvSpPr>
        <xdr:cNvPr id="662" name="テキスト ボックス 661"/>
        <xdr:cNvSpPr txBox="1"/>
      </xdr:nvSpPr>
      <xdr:spPr>
        <a:xfrm>
          <a:off x="12547111" y="1323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109558</xdr:rowOff>
    </xdr:from>
    <xdr:to>
      <xdr:col>85</xdr:col>
      <xdr:colOff>126364</xdr:colOff>
      <xdr:row>99</xdr:row>
      <xdr:rowOff>33906</xdr:rowOff>
    </xdr:to>
    <xdr:cxnSp macro="">
      <xdr:nvCxnSpPr>
        <xdr:cNvPr id="686" name="直線コネクタ 685"/>
        <xdr:cNvCxnSpPr/>
      </xdr:nvCxnSpPr>
      <xdr:spPr>
        <a:xfrm flipV="1">
          <a:off x="16317595" y="15711508"/>
          <a:ext cx="1269" cy="129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37733</xdr:rowOff>
    </xdr:from>
    <xdr:ext cx="469744" cy="259045"/>
    <xdr:sp macro="" textlink="">
      <xdr:nvSpPr>
        <xdr:cNvPr id="687" name="公債費最小値テキスト"/>
        <xdr:cNvSpPr txBox="1"/>
      </xdr:nvSpPr>
      <xdr:spPr>
        <a:xfrm>
          <a:off x="16370300" y="170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33906</xdr:rowOff>
    </xdr:from>
    <xdr:to>
      <xdr:col>86</xdr:col>
      <xdr:colOff>25400</xdr:colOff>
      <xdr:row>99</xdr:row>
      <xdr:rowOff>33906</xdr:rowOff>
    </xdr:to>
    <xdr:cxnSp macro="">
      <xdr:nvCxnSpPr>
        <xdr:cNvPr id="688" name="直線コネクタ 687"/>
        <xdr:cNvCxnSpPr/>
      </xdr:nvCxnSpPr>
      <xdr:spPr>
        <a:xfrm>
          <a:off x="16230600" y="17007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56235</xdr:rowOff>
    </xdr:from>
    <xdr:ext cx="599010" cy="259045"/>
    <xdr:sp macro="" textlink="">
      <xdr:nvSpPr>
        <xdr:cNvPr id="689" name="公債費最大値テキスト"/>
        <xdr:cNvSpPr txBox="1"/>
      </xdr:nvSpPr>
      <xdr:spPr>
        <a:xfrm>
          <a:off x="16370300" y="1548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109558</xdr:rowOff>
    </xdr:from>
    <xdr:to>
      <xdr:col>86</xdr:col>
      <xdr:colOff>25400</xdr:colOff>
      <xdr:row>91</xdr:row>
      <xdr:rowOff>109558</xdr:rowOff>
    </xdr:to>
    <xdr:cxnSp macro="">
      <xdr:nvCxnSpPr>
        <xdr:cNvPr id="690" name="直線コネクタ 689"/>
        <xdr:cNvCxnSpPr/>
      </xdr:nvCxnSpPr>
      <xdr:spPr>
        <a:xfrm>
          <a:off x="16230600" y="15711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56415</xdr:rowOff>
    </xdr:from>
    <xdr:to>
      <xdr:col>85</xdr:col>
      <xdr:colOff>127000</xdr:colOff>
      <xdr:row>98</xdr:row>
      <xdr:rowOff>71890</xdr:rowOff>
    </xdr:to>
    <xdr:cxnSp macro="">
      <xdr:nvCxnSpPr>
        <xdr:cNvPr id="691" name="直線コネクタ 690"/>
        <xdr:cNvCxnSpPr/>
      </xdr:nvCxnSpPr>
      <xdr:spPr>
        <a:xfrm flipV="1">
          <a:off x="15481300" y="16858515"/>
          <a:ext cx="8382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55216</xdr:rowOff>
    </xdr:from>
    <xdr:ext cx="599010" cy="259045"/>
    <xdr:sp macro="" textlink="">
      <xdr:nvSpPr>
        <xdr:cNvPr id="692" name="公債費平均値テキスト"/>
        <xdr:cNvSpPr txBox="1"/>
      </xdr:nvSpPr>
      <xdr:spPr>
        <a:xfrm>
          <a:off x="16370300" y="16514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32339</xdr:rowOff>
    </xdr:from>
    <xdr:to>
      <xdr:col>85</xdr:col>
      <xdr:colOff>177800</xdr:colOff>
      <xdr:row>97</xdr:row>
      <xdr:rowOff>133939</xdr:rowOff>
    </xdr:to>
    <xdr:sp macro="" textlink="">
      <xdr:nvSpPr>
        <xdr:cNvPr id="693" name="フローチャート: 判断 692"/>
        <xdr:cNvSpPr/>
      </xdr:nvSpPr>
      <xdr:spPr>
        <a:xfrm>
          <a:off x="162687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51400</xdr:rowOff>
    </xdr:from>
    <xdr:to>
      <xdr:col>81</xdr:col>
      <xdr:colOff>50800</xdr:colOff>
      <xdr:row>98</xdr:row>
      <xdr:rowOff>71890</xdr:rowOff>
    </xdr:to>
    <xdr:cxnSp macro="">
      <xdr:nvCxnSpPr>
        <xdr:cNvPr id="694" name="直線コネクタ 693"/>
        <xdr:cNvCxnSpPr/>
      </xdr:nvCxnSpPr>
      <xdr:spPr>
        <a:xfrm>
          <a:off x="14592300" y="16853500"/>
          <a:ext cx="889000" cy="2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46951</xdr:rowOff>
    </xdr:from>
    <xdr:to>
      <xdr:col>81</xdr:col>
      <xdr:colOff>101600</xdr:colOff>
      <xdr:row>97</xdr:row>
      <xdr:rowOff>148551</xdr:rowOff>
    </xdr:to>
    <xdr:sp macro="" textlink="">
      <xdr:nvSpPr>
        <xdr:cNvPr id="695" name="フローチャート: 判断 694"/>
        <xdr:cNvSpPr/>
      </xdr:nvSpPr>
      <xdr:spPr>
        <a:xfrm>
          <a:off x="15430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165078</xdr:rowOff>
    </xdr:from>
    <xdr:ext cx="599010" cy="259045"/>
    <xdr:sp macro="" textlink="">
      <xdr:nvSpPr>
        <xdr:cNvPr id="696" name="テキスト ボックス 695"/>
        <xdr:cNvSpPr txBox="1"/>
      </xdr:nvSpPr>
      <xdr:spPr>
        <a:xfrm>
          <a:off x="15181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14367</xdr:rowOff>
    </xdr:from>
    <xdr:to>
      <xdr:col>76</xdr:col>
      <xdr:colOff>114300</xdr:colOff>
      <xdr:row>98</xdr:row>
      <xdr:rowOff>51400</xdr:rowOff>
    </xdr:to>
    <xdr:cxnSp macro="">
      <xdr:nvCxnSpPr>
        <xdr:cNvPr id="697" name="直線コネクタ 696"/>
        <xdr:cNvCxnSpPr/>
      </xdr:nvCxnSpPr>
      <xdr:spPr>
        <a:xfrm>
          <a:off x="13703300" y="16816467"/>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107307</xdr:rowOff>
    </xdr:from>
    <xdr:to>
      <xdr:col>76</xdr:col>
      <xdr:colOff>165100</xdr:colOff>
      <xdr:row>98</xdr:row>
      <xdr:rowOff>37457</xdr:rowOff>
    </xdr:to>
    <xdr:sp macro="" textlink="">
      <xdr:nvSpPr>
        <xdr:cNvPr id="698" name="フローチャート: 判断 697"/>
        <xdr:cNvSpPr/>
      </xdr:nvSpPr>
      <xdr:spPr>
        <a:xfrm>
          <a:off x="14541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53984</xdr:rowOff>
    </xdr:from>
    <xdr:ext cx="599010" cy="259045"/>
    <xdr:sp macro="" textlink="">
      <xdr:nvSpPr>
        <xdr:cNvPr id="699" name="テキスト ボックス 698"/>
        <xdr:cNvSpPr txBox="1"/>
      </xdr:nvSpPr>
      <xdr:spPr>
        <a:xfrm>
          <a:off x="14292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14367</xdr:rowOff>
    </xdr:from>
    <xdr:to>
      <xdr:col>71</xdr:col>
      <xdr:colOff>177800</xdr:colOff>
      <xdr:row>98</xdr:row>
      <xdr:rowOff>31587</xdr:rowOff>
    </xdr:to>
    <xdr:cxnSp macro="">
      <xdr:nvCxnSpPr>
        <xdr:cNvPr id="700" name="直線コネクタ 699"/>
        <xdr:cNvCxnSpPr/>
      </xdr:nvCxnSpPr>
      <xdr:spPr>
        <a:xfrm flipV="1">
          <a:off x="12814300" y="16816467"/>
          <a:ext cx="889000" cy="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71504</xdr:rowOff>
    </xdr:from>
    <xdr:to>
      <xdr:col>72</xdr:col>
      <xdr:colOff>38100</xdr:colOff>
      <xdr:row>98</xdr:row>
      <xdr:rowOff>1654</xdr:rowOff>
    </xdr:to>
    <xdr:sp macro="" textlink="">
      <xdr:nvSpPr>
        <xdr:cNvPr id="701" name="フローチャート: 判断 700"/>
        <xdr:cNvSpPr/>
      </xdr:nvSpPr>
      <xdr:spPr>
        <a:xfrm>
          <a:off x="13652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18181</xdr:rowOff>
    </xdr:from>
    <xdr:ext cx="599010" cy="259045"/>
    <xdr:sp macro="" textlink="">
      <xdr:nvSpPr>
        <xdr:cNvPr id="702" name="テキスト ボックス 701"/>
        <xdr:cNvSpPr txBox="1"/>
      </xdr:nvSpPr>
      <xdr:spPr>
        <a:xfrm>
          <a:off x="13403795" y="1647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68859</xdr:rowOff>
    </xdr:from>
    <xdr:to>
      <xdr:col>67</xdr:col>
      <xdr:colOff>101600</xdr:colOff>
      <xdr:row>97</xdr:row>
      <xdr:rowOff>170459</xdr:rowOff>
    </xdr:to>
    <xdr:sp macro="" textlink="">
      <xdr:nvSpPr>
        <xdr:cNvPr id="703" name="フローチャート: 判断 702"/>
        <xdr:cNvSpPr/>
      </xdr:nvSpPr>
      <xdr:spPr>
        <a:xfrm>
          <a:off x="12763500" y="1669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15536</xdr:rowOff>
    </xdr:from>
    <xdr:ext cx="599010" cy="259045"/>
    <xdr:sp macro="" textlink="">
      <xdr:nvSpPr>
        <xdr:cNvPr id="704" name="テキスト ボックス 703"/>
        <xdr:cNvSpPr txBox="1"/>
      </xdr:nvSpPr>
      <xdr:spPr>
        <a:xfrm>
          <a:off x="12514795" y="16474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5615</xdr:rowOff>
    </xdr:from>
    <xdr:to>
      <xdr:col>85</xdr:col>
      <xdr:colOff>177800</xdr:colOff>
      <xdr:row>98</xdr:row>
      <xdr:rowOff>107215</xdr:rowOff>
    </xdr:to>
    <xdr:sp macro="" textlink="">
      <xdr:nvSpPr>
        <xdr:cNvPr id="710" name="楕円 709"/>
        <xdr:cNvSpPr/>
      </xdr:nvSpPr>
      <xdr:spPr>
        <a:xfrm>
          <a:off x="16268700" y="168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155492</xdr:rowOff>
    </xdr:from>
    <xdr:ext cx="534377" cy="259045"/>
    <xdr:sp macro="" textlink="">
      <xdr:nvSpPr>
        <xdr:cNvPr id="711" name="公債費該当値テキスト"/>
        <xdr:cNvSpPr txBox="1"/>
      </xdr:nvSpPr>
      <xdr:spPr>
        <a:xfrm>
          <a:off x="16370300" y="167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21090</xdr:rowOff>
    </xdr:from>
    <xdr:to>
      <xdr:col>81</xdr:col>
      <xdr:colOff>101600</xdr:colOff>
      <xdr:row>98</xdr:row>
      <xdr:rowOff>122690</xdr:rowOff>
    </xdr:to>
    <xdr:sp macro="" textlink="">
      <xdr:nvSpPr>
        <xdr:cNvPr id="712" name="楕円 711"/>
        <xdr:cNvSpPr/>
      </xdr:nvSpPr>
      <xdr:spPr>
        <a:xfrm>
          <a:off x="15430500" y="168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113817</xdr:rowOff>
    </xdr:from>
    <xdr:ext cx="534377" cy="259045"/>
    <xdr:sp macro="" textlink="">
      <xdr:nvSpPr>
        <xdr:cNvPr id="713" name="テキスト ボックス 712"/>
        <xdr:cNvSpPr txBox="1"/>
      </xdr:nvSpPr>
      <xdr:spPr>
        <a:xfrm>
          <a:off x="15214111"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600</xdr:rowOff>
    </xdr:from>
    <xdr:to>
      <xdr:col>76</xdr:col>
      <xdr:colOff>165100</xdr:colOff>
      <xdr:row>98</xdr:row>
      <xdr:rowOff>102200</xdr:rowOff>
    </xdr:to>
    <xdr:sp macro="" textlink="">
      <xdr:nvSpPr>
        <xdr:cNvPr id="714" name="楕円 713"/>
        <xdr:cNvSpPr/>
      </xdr:nvSpPr>
      <xdr:spPr>
        <a:xfrm>
          <a:off x="14541500" y="1680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93327</xdr:rowOff>
    </xdr:from>
    <xdr:ext cx="534377" cy="259045"/>
    <xdr:sp macro="" textlink="">
      <xdr:nvSpPr>
        <xdr:cNvPr id="715" name="テキスト ボックス 714"/>
        <xdr:cNvSpPr txBox="1"/>
      </xdr:nvSpPr>
      <xdr:spPr>
        <a:xfrm>
          <a:off x="14325111" y="1689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135017</xdr:rowOff>
    </xdr:from>
    <xdr:to>
      <xdr:col>72</xdr:col>
      <xdr:colOff>38100</xdr:colOff>
      <xdr:row>98</xdr:row>
      <xdr:rowOff>65167</xdr:rowOff>
    </xdr:to>
    <xdr:sp macro="" textlink="">
      <xdr:nvSpPr>
        <xdr:cNvPr id="716" name="楕円 715"/>
        <xdr:cNvSpPr/>
      </xdr:nvSpPr>
      <xdr:spPr>
        <a:xfrm>
          <a:off x="13652500" y="1676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56294</xdr:rowOff>
    </xdr:from>
    <xdr:ext cx="599010" cy="259045"/>
    <xdr:sp macro="" textlink="">
      <xdr:nvSpPr>
        <xdr:cNvPr id="717" name="テキスト ボックス 716"/>
        <xdr:cNvSpPr txBox="1"/>
      </xdr:nvSpPr>
      <xdr:spPr>
        <a:xfrm>
          <a:off x="13403795" y="1685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152237</xdr:rowOff>
    </xdr:from>
    <xdr:to>
      <xdr:col>67</xdr:col>
      <xdr:colOff>101600</xdr:colOff>
      <xdr:row>98</xdr:row>
      <xdr:rowOff>82387</xdr:rowOff>
    </xdr:to>
    <xdr:sp macro="" textlink="">
      <xdr:nvSpPr>
        <xdr:cNvPr id="718" name="楕円 717"/>
        <xdr:cNvSpPr/>
      </xdr:nvSpPr>
      <xdr:spPr>
        <a:xfrm>
          <a:off x="12763500" y="1678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73514</xdr:rowOff>
    </xdr:from>
    <xdr:ext cx="534377" cy="259045"/>
    <xdr:sp macro="" textlink="">
      <xdr:nvSpPr>
        <xdr:cNvPr id="719" name="テキスト ボックス 718"/>
        <xdr:cNvSpPr txBox="1"/>
      </xdr:nvSpPr>
      <xdr:spPr>
        <a:xfrm>
          <a:off x="12547111" y="168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3" name="テキスト ボックス 73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5" name="テキスト ボックス 73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7" name="テキスト ボックス 73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9" name="テキスト ボックス 73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41" name="テキスト ボックス 740"/>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3" name="テキスト ボックス 74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111958</xdr:rowOff>
    </xdr:from>
    <xdr:to>
      <xdr:col>116</xdr:col>
      <xdr:colOff>62864</xdr:colOff>
      <xdr:row>39</xdr:row>
      <xdr:rowOff>98878</xdr:rowOff>
    </xdr:to>
    <xdr:cxnSp macro="">
      <xdr:nvCxnSpPr>
        <xdr:cNvPr id="745" name="直線コネクタ 744"/>
        <xdr:cNvCxnSpPr/>
      </xdr:nvCxnSpPr>
      <xdr:spPr>
        <a:xfrm flipV="1">
          <a:off x="22159595" y="5255458"/>
          <a:ext cx="1269" cy="152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58635</xdr:rowOff>
    </xdr:from>
    <xdr:ext cx="534377" cy="259045"/>
    <xdr:sp macro="" textlink="">
      <xdr:nvSpPr>
        <xdr:cNvPr id="748" name="諸支出金最大値テキスト"/>
        <xdr:cNvSpPr txBox="1"/>
      </xdr:nvSpPr>
      <xdr:spPr>
        <a:xfrm>
          <a:off x="22212300" y="50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93,699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111958</xdr:rowOff>
    </xdr:from>
    <xdr:to>
      <xdr:col>116</xdr:col>
      <xdr:colOff>152400</xdr:colOff>
      <xdr:row>30</xdr:row>
      <xdr:rowOff>111958</xdr:rowOff>
    </xdr:to>
    <xdr:cxnSp macro="">
      <xdr:nvCxnSpPr>
        <xdr:cNvPr id="749" name="直線コネクタ 748"/>
        <xdr:cNvCxnSpPr/>
      </xdr:nvCxnSpPr>
      <xdr:spPr>
        <a:xfrm>
          <a:off x="22072600" y="52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8744</xdr:rowOff>
    </xdr:from>
    <xdr:ext cx="469744" cy="259045"/>
    <xdr:sp macro="" textlink="">
      <xdr:nvSpPr>
        <xdr:cNvPr id="751" name="諸支出金平均値テキスト"/>
        <xdr:cNvSpPr txBox="1"/>
      </xdr:nvSpPr>
      <xdr:spPr>
        <a:xfrm>
          <a:off x="22212300" y="6523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157317</xdr:rowOff>
    </xdr:from>
    <xdr:to>
      <xdr:col>116</xdr:col>
      <xdr:colOff>114300</xdr:colOff>
      <xdr:row>39</xdr:row>
      <xdr:rowOff>87467</xdr:rowOff>
    </xdr:to>
    <xdr:sp macro="" textlink="">
      <xdr:nvSpPr>
        <xdr:cNvPr id="752" name="フローチャート: 判断 751"/>
        <xdr:cNvSpPr/>
      </xdr:nvSpPr>
      <xdr:spPr>
        <a:xfrm>
          <a:off x="22110700" y="667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25251</xdr:rowOff>
    </xdr:from>
    <xdr:to>
      <xdr:col>112</xdr:col>
      <xdr:colOff>38100</xdr:colOff>
      <xdr:row>39</xdr:row>
      <xdr:rowOff>126851</xdr:rowOff>
    </xdr:to>
    <xdr:sp macro="" textlink="">
      <xdr:nvSpPr>
        <xdr:cNvPr id="754" name="フローチャート: 判断 753"/>
        <xdr:cNvSpPr/>
      </xdr:nvSpPr>
      <xdr:spPr>
        <a:xfrm>
          <a:off x="21272500" y="671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143378</xdr:rowOff>
    </xdr:from>
    <xdr:ext cx="469744" cy="259045"/>
    <xdr:sp macro="" textlink="">
      <xdr:nvSpPr>
        <xdr:cNvPr id="755" name="テキスト ボックス 754"/>
        <xdr:cNvSpPr txBox="1"/>
      </xdr:nvSpPr>
      <xdr:spPr>
        <a:xfrm>
          <a:off x="21088428" y="648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25692</xdr:rowOff>
    </xdr:from>
    <xdr:to>
      <xdr:col>107</xdr:col>
      <xdr:colOff>101600</xdr:colOff>
      <xdr:row>39</xdr:row>
      <xdr:rowOff>127292</xdr:rowOff>
    </xdr:to>
    <xdr:sp macro="" textlink="">
      <xdr:nvSpPr>
        <xdr:cNvPr id="757" name="フローチャート: 判断 756"/>
        <xdr:cNvSpPr/>
      </xdr:nvSpPr>
      <xdr:spPr>
        <a:xfrm>
          <a:off x="20383500" y="671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143819</xdr:rowOff>
    </xdr:from>
    <xdr:ext cx="469744" cy="259045"/>
    <xdr:sp macro="" textlink="">
      <xdr:nvSpPr>
        <xdr:cNvPr id="758" name="テキスト ボックス 757"/>
        <xdr:cNvSpPr txBox="1"/>
      </xdr:nvSpPr>
      <xdr:spPr>
        <a:xfrm>
          <a:off x="20199428" y="648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45874</xdr:rowOff>
    </xdr:from>
    <xdr:to>
      <xdr:col>102</xdr:col>
      <xdr:colOff>165100</xdr:colOff>
      <xdr:row>39</xdr:row>
      <xdr:rowOff>147474</xdr:rowOff>
    </xdr:to>
    <xdr:sp macro="" textlink="">
      <xdr:nvSpPr>
        <xdr:cNvPr id="760" name="フローチャート: 判断 759"/>
        <xdr:cNvSpPr/>
      </xdr:nvSpPr>
      <xdr:spPr>
        <a:xfrm>
          <a:off x="19494500" y="673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164001</xdr:rowOff>
    </xdr:from>
    <xdr:ext cx="378565" cy="259045"/>
    <xdr:sp macro="" textlink="">
      <xdr:nvSpPr>
        <xdr:cNvPr id="761" name="テキスト ボックス 760"/>
        <xdr:cNvSpPr txBox="1"/>
      </xdr:nvSpPr>
      <xdr:spPr>
        <a:xfrm>
          <a:off x="19356017" y="6507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43049</xdr:rowOff>
    </xdr:from>
    <xdr:to>
      <xdr:col>98</xdr:col>
      <xdr:colOff>38100</xdr:colOff>
      <xdr:row>39</xdr:row>
      <xdr:rowOff>144649</xdr:rowOff>
    </xdr:to>
    <xdr:sp macro="" textlink="">
      <xdr:nvSpPr>
        <xdr:cNvPr id="762" name="フローチャート: 判断 761"/>
        <xdr:cNvSpPr/>
      </xdr:nvSpPr>
      <xdr:spPr>
        <a:xfrm>
          <a:off x="18605500" y="672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161176</xdr:rowOff>
    </xdr:from>
    <xdr:ext cx="378565" cy="259045"/>
    <xdr:sp macro="" textlink="">
      <xdr:nvSpPr>
        <xdr:cNvPr id="763" name="テキスト ボックス 762"/>
        <xdr:cNvSpPr txBox="1"/>
      </xdr:nvSpPr>
      <xdr:spPr>
        <a:xfrm>
          <a:off x="18467017" y="6504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135743</xdr:rowOff>
    </xdr:from>
    <xdr:ext cx="249299" cy="259045"/>
    <xdr:sp macro="" textlink="">
      <xdr:nvSpPr>
        <xdr:cNvPr id="770" name="諸支出金該当値テキスト"/>
        <xdr:cNvSpPr txBox="1"/>
      </xdr:nvSpPr>
      <xdr:spPr>
        <a:xfrm>
          <a:off x="22212300" y="665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土木費が住民一人当たり</a:t>
          </a:r>
          <a:r>
            <a:rPr kumimoji="1" lang="en-US" altLang="ja-JP" sz="1100">
              <a:solidFill>
                <a:schemeClr val="dk1"/>
              </a:solidFill>
              <a:effectLst/>
              <a:latin typeface="+mn-lt"/>
              <a:ea typeface="+mn-ea"/>
              <a:cs typeface="+mn-cs"/>
            </a:rPr>
            <a:t>257,351</a:t>
          </a:r>
          <a:r>
            <a:rPr kumimoji="1" lang="ja-JP" altLang="ja-JP" sz="1100">
              <a:solidFill>
                <a:schemeClr val="dk1"/>
              </a:solidFill>
              <a:effectLst/>
              <a:latin typeface="+mn-lt"/>
              <a:ea typeface="+mn-ea"/>
              <a:cs typeface="+mn-cs"/>
            </a:rPr>
            <a:t>円となっており、類似団体平均に比べ高くなっているが、公営住宅建替事業の普通建設事業費の増によるものである。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財政調整基金残高は、積み増し・取崩しともに行わず利息の増加のみ(残高は増加)であるが、標準財政規模が毎年増減するので、比率もそれに伴い増減している。</a:t>
          </a:r>
          <a:endParaRPr lang="ja-JP" altLang="ja-JP" sz="1400">
            <a:effectLst/>
          </a:endParaRPr>
        </a:p>
        <a:p>
          <a:pPr rtl="0"/>
          <a:r>
            <a:rPr lang="ja-JP" altLang="ja-JP" sz="1100" b="0" i="0" baseline="0">
              <a:solidFill>
                <a:schemeClr val="dk1"/>
              </a:solidFill>
              <a:effectLst/>
              <a:latin typeface="+mn-lt"/>
              <a:ea typeface="+mn-ea"/>
              <a:cs typeface="+mn-cs"/>
            </a:rPr>
            <a:t>　実質単年度収支は、既発債の繰上償還を行った</a:t>
          </a:r>
          <a:r>
            <a:rPr lang="ja-JP" altLang="en-US" sz="1100" b="0" i="0" baseline="0">
              <a:solidFill>
                <a:schemeClr val="dk1"/>
              </a:solidFill>
              <a:effectLst/>
              <a:latin typeface="+mn-lt"/>
              <a:ea typeface="+mn-ea"/>
              <a:cs typeface="+mn-cs"/>
            </a:rPr>
            <a:t>ため、</a:t>
          </a:r>
          <a:r>
            <a:rPr lang="ja-JP" altLang="ja-JP" sz="1100" b="0" i="0" baseline="0">
              <a:solidFill>
                <a:schemeClr val="dk1"/>
              </a:solidFill>
              <a:effectLst/>
              <a:latin typeface="+mn-lt"/>
              <a:ea typeface="+mn-ea"/>
              <a:cs typeface="+mn-cs"/>
            </a:rPr>
            <a:t>高くなっている。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赤字額の要因は、住宅新築資金等貸付事業特別会計の貸付金元利収入の滞納繰越分であるが、これは年々減少しており今後も継続して徴収を行い、赤字からの早期脱却を図っていく。</a:t>
          </a:r>
          <a:endParaRPr lang="ja-JP" altLang="ja-JP" sz="1400">
            <a:effectLst/>
          </a:endParaRPr>
        </a:p>
        <a:p>
          <a:pPr rtl="0"/>
          <a:r>
            <a:rPr lang="ja-JP" altLang="ja-JP" sz="1100" b="0" i="0" baseline="0">
              <a:solidFill>
                <a:schemeClr val="dk1"/>
              </a:solidFill>
              <a:effectLst/>
              <a:latin typeface="+mn-lt"/>
              <a:ea typeface="+mn-ea"/>
              <a:cs typeface="+mn-cs"/>
            </a:rPr>
            <a:t>　黒字額に関しては、住宅新築資金等貸付事業特別会計の赤字額を上回っており、全体として黒字とすることができている。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3017873</v>
      </c>
      <c r="BO4" s="441"/>
      <c r="BP4" s="441"/>
      <c r="BQ4" s="441"/>
      <c r="BR4" s="441"/>
      <c r="BS4" s="441"/>
      <c r="BT4" s="441"/>
      <c r="BU4" s="442"/>
      <c r="BV4" s="440">
        <v>2901563</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2.8</v>
      </c>
      <c r="CU4" s="622"/>
      <c r="CV4" s="622"/>
      <c r="CW4" s="622"/>
      <c r="CX4" s="622"/>
      <c r="CY4" s="622"/>
      <c r="CZ4" s="622"/>
      <c r="DA4" s="623"/>
      <c r="DB4" s="621">
        <v>2.7</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2951411</v>
      </c>
      <c r="BO5" s="446"/>
      <c r="BP5" s="446"/>
      <c r="BQ5" s="446"/>
      <c r="BR5" s="446"/>
      <c r="BS5" s="446"/>
      <c r="BT5" s="446"/>
      <c r="BU5" s="447"/>
      <c r="BV5" s="445">
        <v>2862486</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82.7</v>
      </c>
      <c r="CU5" s="416"/>
      <c r="CV5" s="416"/>
      <c r="CW5" s="416"/>
      <c r="CX5" s="416"/>
      <c r="CY5" s="416"/>
      <c r="CZ5" s="416"/>
      <c r="DA5" s="417"/>
      <c r="DB5" s="415">
        <v>81</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66462</v>
      </c>
      <c r="BO6" s="446"/>
      <c r="BP6" s="446"/>
      <c r="BQ6" s="446"/>
      <c r="BR6" s="446"/>
      <c r="BS6" s="446"/>
      <c r="BT6" s="446"/>
      <c r="BU6" s="447"/>
      <c r="BV6" s="445">
        <v>39077</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85.9</v>
      </c>
      <c r="CU6" s="596"/>
      <c r="CV6" s="596"/>
      <c r="CW6" s="596"/>
      <c r="CX6" s="596"/>
      <c r="CY6" s="596"/>
      <c r="CZ6" s="596"/>
      <c r="DA6" s="597"/>
      <c r="DB6" s="595">
        <v>84</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27267</v>
      </c>
      <c r="BO7" s="446"/>
      <c r="BP7" s="446"/>
      <c r="BQ7" s="446"/>
      <c r="BR7" s="446"/>
      <c r="BS7" s="446"/>
      <c r="BT7" s="446"/>
      <c r="BU7" s="447"/>
      <c r="BV7" s="445">
        <v>338</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1412096</v>
      </c>
      <c r="CU7" s="446"/>
      <c r="CV7" s="446"/>
      <c r="CW7" s="446"/>
      <c r="CX7" s="446"/>
      <c r="CY7" s="446"/>
      <c r="CZ7" s="446"/>
      <c r="DA7" s="447"/>
      <c r="DB7" s="445">
        <v>1433561</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88</v>
      </c>
      <c r="AV8" s="503"/>
      <c r="AW8" s="503"/>
      <c r="AX8" s="503"/>
      <c r="AY8" s="425" t="s">
        <v>104</v>
      </c>
      <c r="AZ8" s="426"/>
      <c r="BA8" s="426"/>
      <c r="BB8" s="426"/>
      <c r="BC8" s="426"/>
      <c r="BD8" s="426"/>
      <c r="BE8" s="426"/>
      <c r="BF8" s="426"/>
      <c r="BG8" s="426"/>
      <c r="BH8" s="426"/>
      <c r="BI8" s="426"/>
      <c r="BJ8" s="426"/>
      <c r="BK8" s="426"/>
      <c r="BL8" s="426"/>
      <c r="BM8" s="427"/>
      <c r="BN8" s="445">
        <v>39195</v>
      </c>
      <c r="BO8" s="446"/>
      <c r="BP8" s="446"/>
      <c r="BQ8" s="446"/>
      <c r="BR8" s="446"/>
      <c r="BS8" s="446"/>
      <c r="BT8" s="446"/>
      <c r="BU8" s="447"/>
      <c r="BV8" s="445">
        <v>38739</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0.16</v>
      </c>
      <c r="CU8" s="559"/>
      <c r="CV8" s="559"/>
      <c r="CW8" s="559"/>
      <c r="CX8" s="559"/>
      <c r="CY8" s="559"/>
      <c r="CZ8" s="559"/>
      <c r="DA8" s="560"/>
      <c r="DB8" s="558">
        <v>0.15</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3022</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88</v>
      </c>
      <c r="AV9" s="503"/>
      <c r="AW9" s="503"/>
      <c r="AX9" s="503"/>
      <c r="AY9" s="425" t="s">
        <v>110</v>
      </c>
      <c r="AZ9" s="426"/>
      <c r="BA9" s="426"/>
      <c r="BB9" s="426"/>
      <c r="BC9" s="426"/>
      <c r="BD9" s="426"/>
      <c r="BE9" s="426"/>
      <c r="BF9" s="426"/>
      <c r="BG9" s="426"/>
      <c r="BH9" s="426"/>
      <c r="BI9" s="426"/>
      <c r="BJ9" s="426"/>
      <c r="BK9" s="426"/>
      <c r="BL9" s="426"/>
      <c r="BM9" s="427"/>
      <c r="BN9" s="445">
        <v>456</v>
      </c>
      <c r="BO9" s="446"/>
      <c r="BP9" s="446"/>
      <c r="BQ9" s="446"/>
      <c r="BR9" s="446"/>
      <c r="BS9" s="446"/>
      <c r="BT9" s="446"/>
      <c r="BU9" s="447"/>
      <c r="BV9" s="445">
        <v>-464</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15.2</v>
      </c>
      <c r="CU9" s="416"/>
      <c r="CV9" s="416"/>
      <c r="CW9" s="416"/>
      <c r="CX9" s="416"/>
      <c r="CY9" s="416"/>
      <c r="CZ9" s="416"/>
      <c r="DA9" s="417"/>
      <c r="DB9" s="415">
        <v>13.8</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112</v>
      </c>
      <c r="M10" s="419"/>
      <c r="N10" s="419"/>
      <c r="O10" s="419"/>
      <c r="P10" s="419"/>
      <c r="Q10" s="420"/>
      <c r="R10" s="421">
        <v>3251</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1110</v>
      </c>
      <c r="BO10" s="446"/>
      <c r="BP10" s="446"/>
      <c r="BQ10" s="446"/>
      <c r="BR10" s="446"/>
      <c r="BS10" s="446"/>
      <c r="BT10" s="446"/>
      <c r="BU10" s="447"/>
      <c r="BV10" s="445">
        <v>1802</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120</v>
      </c>
      <c r="AV11" s="503"/>
      <c r="AW11" s="503"/>
      <c r="AX11" s="503"/>
      <c r="AY11" s="425" t="s">
        <v>121</v>
      </c>
      <c r="AZ11" s="426"/>
      <c r="BA11" s="426"/>
      <c r="BB11" s="426"/>
      <c r="BC11" s="426"/>
      <c r="BD11" s="426"/>
      <c r="BE11" s="426"/>
      <c r="BF11" s="426"/>
      <c r="BG11" s="426"/>
      <c r="BH11" s="426"/>
      <c r="BI11" s="426"/>
      <c r="BJ11" s="426"/>
      <c r="BK11" s="426"/>
      <c r="BL11" s="426"/>
      <c r="BM11" s="427"/>
      <c r="BN11" s="445">
        <v>138936</v>
      </c>
      <c r="BO11" s="446"/>
      <c r="BP11" s="446"/>
      <c r="BQ11" s="446"/>
      <c r="BR11" s="446"/>
      <c r="BS11" s="446"/>
      <c r="BT11" s="446"/>
      <c r="BU11" s="447"/>
      <c r="BV11" s="445">
        <v>104576</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c r="A12" s="166"/>
      <c r="B12" s="561" t="s">
        <v>125</v>
      </c>
      <c r="C12" s="562"/>
      <c r="D12" s="562"/>
      <c r="E12" s="562"/>
      <c r="F12" s="562"/>
      <c r="G12" s="562"/>
      <c r="H12" s="562"/>
      <c r="I12" s="562"/>
      <c r="J12" s="562"/>
      <c r="K12" s="563"/>
      <c r="L12" s="570" t="s">
        <v>126</v>
      </c>
      <c r="M12" s="571"/>
      <c r="N12" s="571"/>
      <c r="O12" s="571"/>
      <c r="P12" s="571"/>
      <c r="Q12" s="572"/>
      <c r="R12" s="573">
        <v>3235</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120</v>
      </c>
      <c r="AV12" s="503"/>
      <c r="AW12" s="503"/>
      <c r="AX12" s="503"/>
      <c r="AY12" s="425" t="s">
        <v>130</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124</v>
      </c>
      <c r="CU12" s="559"/>
      <c r="CV12" s="559"/>
      <c r="CW12" s="559"/>
      <c r="CX12" s="559"/>
      <c r="CY12" s="559"/>
      <c r="CZ12" s="559"/>
      <c r="DA12" s="560"/>
      <c r="DB12" s="558" t="s">
        <v>123</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132</v>
      </c>
      <c r="N13" s="546"/>
      <c r="O13" s="546"/>
      <c r="P13" s="546"/>
      <c r="Q13" s="547"/>
      <c r="R13" s="548">
        <v>3230</v>
      </c>
      <c r="S13" s="549"/>
      <c r="T13" s="549"/>
      <c r="U13" s="549"/>
      <c r="V13" s="550"/>
      <c r="W13" s="536" t="s">
        <v>133</v>
      </c>
      <c r="X13" s="458"/>
      <c r="Y13" s="458"/>
      <c r="Z13" s="458"/>
      <c r="AA13" s="458"/>
      <c r="AB13" s="459"/>
      <c r="AC13" s="421">
        <v>174</v>
      </c>
      <c r="AD13" s="422"/>
      <c r="AE13" s="422"/>
      <c r="AF13" s="422"/>
      <c r="AG13" s="423"/>
      <c r="AH13" s="421">
        <v>205</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140502</v>
      </c>
      <c r="BO13" s="446"/>
      <c r="BP13" s="446"/>
      <c r="BQ13" s="446"/>
      <c r="BR13" s="446"/>
      <c r="BS13" s="446"/>
      <c r="BT13" s="446"/>
      <c r="BU13" s="447"/>
      <c r="BV13" s="445">
        <v>105914</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-4.4000000000000004</v>
      </c>
      <c r="CU13" s="416"/>
      <c r="CV13" s="416"/>
      <c r="CW13" s="416"/>
      <c r="CX13" s="416"/>
      <c r="CY13" s="416"/>
      <c r="CZ13" s="416"/>
      <c r="DA13" s="417"/>
      <c r="DB13" s="415">
        <v>-3.3</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3248</v>
      </c>
      <c r="S14" s="549"/>
      <c r="T14" s="549"/>
      <c r="U14" s="549"/>
      <c r="V14" s="550"/>
      <c r="W14" s="551"/>
      <c r="X14" s="461"/>
      <c r="Y14" s="461"/>
      <c r="Z14" s="461"/>
      <c r="AA14" s="461"/>
      <c r="AB14" s="462"/>
      <c r="AC14" s="541">
        <v>13.2</v>
      </c>
      <c r="AD14" s="542"/>
      <c r="AE14" s="542"/>
      <c r="AF14" s="542"/>
      <c r="AG14" s="543"/>
      <c r="AH14" s="541">
        <v>14.9</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t="s">
        <v>123</v>
      </c>
      <c r="CU14" s="553"/>
      <c r="CV14" s="553"/>
      <c r="CW14" s="553"/>
      <c r="CX14" s="553"/>
      <c r="CY14" s="553"/>
      <c r="CZ14" s="553"/>
      <c r="DA14" s="554"/>
      <c r="DB14" s="552" t="s">
        <v>140</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141</v>
      </c>
      <c r="N15" s="546"/>
      <c r="O15" s="546"/>
      <c r="P15" s="546"/>
      <c r="Q15" s="547"/>
      <c r="R15" s="548">
        <v>3243</v>
      </c>
      <c r="S15" s="549"/>
      <c r="T15" s="549"/>
      <c r="U15" s="549"/>
      <c r="V15" s="550"/>
      <c r="W15" s="536" t="s">
        <v>142</v>
      </c>
      <c r="X15" s="458"/>
      <c r="Y15" s="458"/>
      <c r="Z15" s="458"/>
      <c r="AA15" s="458"/>
      <c r="AB15" s="459"/>
      <c r="AC15" s="421">
        <v>297</v>
      </c>
      <c r="AD15" s="422"/>
      <c r="AE15" s="422"/>
      <c r="AF15" s="422"/>
      <c r="AG15" s="423"/>
      <c r="AH15" s="421">
        <v>276</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214958</v>
      </c>
      <c r="BO15" s="441"/>
      <c r="BP15" s="441"/>
      <c r="BQ15" s="441"/>
      <c r="BR15" s="441"/>
      <c r="BS15" s="441"/>
      <c r="BT15" s="441"/>
      <c r="BU15" s="442"/>
      <c r="BV15" s="440">
        <v>218335</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22.6</v>
      </c>
      <c r="AD16" s="542"/>
      <c r="AE16" s="542"/>
      <c r="AF16" s="542"/>
      <c r="AG16" s="543"/>
      <c r="AH16" s="541">
        <v>20</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1309500</v>
      </c>
      <c r="BO16" s="446"/>
      <c r="BP16" s="446"/>
      <c r="BQ16" s="446"/>
      <c r="BR16" s="446"/>
      <c r="BS16" s="446"/>
      <c r="BT16" s="446"/>
      <c r="BU16" s="447"/>
      <c r="BV16" s="445">
        <v>1333145</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148</v>
      </c>
      <c r="N17" s="531"/>
      <c r="O17" s="531"/>
      <c r="P17" s="531"/>
      <c r="Q17" s="532"/>
      <c r="R17" s="533" t="s">
        <v>146</v>
      </c>
      <c r="S17" s="534"/>
      <c r="T17" s="534"/>
      <c r="U17" s="534"/>
      <c r="V17" s="535"/>
      <c r="W17" s="536" t="s">
        <v>149</v>
      </c>
      <c r="X17" s="458"/>
      <c r="Y17" s="458"/>
      <c r="Z17" s="458"/>
      <c r="AA17" s="458"/>
      <c r="AB17" s="459"/>
      <c r="AC17" s="421">
        <v>845</v>
      </c>
      <c r="AD17" s="422"/>
      <c r="AE17" s="422"/>
      <c r="AF17" s="422"/>
      <c r="AG17" s="423"/>
      <c r="AH17" s="421">
        <v>897</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264178</v>
      </c>
      <c r="BO17" s="446"/>
      <c r="BP17" s="446"/>
      <c r="BQ17" s="446"/>
      <c r="BR17" s="446"/>
      <c r="BS17" s="446"/>
      <c r="BT17" s="446"/>
      <c r="BU17" s="447"/>
      <c r="BV17" s="445">
        <v>268080</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151</v>
      </c>
      <c r="C18" s="508"/>
      <c r="D18" s="508"/>
      <c r="E18" s="509"/>
      <c r="F18" s="509"/>
      <c r="G18" s="509"/>
      <c r="H18" s="509"/>
      <c r="I18" s="509"/>
      <c r="J18" s="509"/>
      <c r="K18" s="509"/>
      <c r="L18" s="510">
        <v>31.98</v>
      </c>
      <c r="M18" s="510"/>
      <c r="N18" s="510"/>
      <c r="O18" s="510"/>
      <c r="P18" s="510"/>
      <c r="Q18" s="510"/>
      <c r="R18" s="511"/>
      <c r="S18" s="511"/>
      <c r="T18" s="511"/>
      <c r="U18" s="511"/>
      <c r="V18" s="512"/>
      <c r="W18" s="526"/>
      <c r="X18" s="527"/>
      <c r="Y18" s="527"/>
      <c r="Z18" s="527"/>
      <c r="AA18" s="527"/>
      <c r="AB18" s="537"/>
      <c r="AC18" s="409">
        <v>64.2</v>
      </c>
      <c r="AD18" s="410"/>
      <c r="AE18" s="410"/>
      <c r="AF18" s="410"/>
      <c r="AG18" s="513"/>
      <c r="AH18" s="409">
        <v>65.099999999999994</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1184452</v>
      </c>
      <c r="BO18" s="446"/>
      <c r="BP18" s="446"/>
      <c r="BQ18" s="446"/>
      <c r="BR18" s="446"/>
      <c r="BS18" s="446"/>
      <c r="BT18" s="446"/>
      <c r="BU18" s="447"/>
      <c r="BV18" s="445">
        <v>1166569</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153</v>
      </c>
      <c r="C19" s="508"/>
      <c r="D19" s="508"/>
      <c r="E19" s="509"/>
      <c r="F19" s="509"/>
      <c r="G19" s="509"/>
      <c r="H19" s="509"/>
      <c r="I19" s="509"/>
      <c r="J19" s="509"/>
      <c r="K19" s="509"/>
      <c r="L19" s="515">
        <v>94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1709638</v>
      </c>
      <c r="BO19" s="446"/>
      <c r="BP19" s="446"/>
      <c r="BQ19" s="446"/>
      <c r="BR19" s="446"/>
      <c r="BS19" s="446"/>
      <c r="BT19" s="446"/>
      <c r="BU19" s="447"/>
      <c r="BV19" s="445">
        <v>1743498</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155</v>
      </c>
      <c r="C20" s="508"/>
      <c r="D20" s="508"/>
      <c r="E20" s="509"/>
      <c r="F20" s="509"/>
      <c r="G20" s="509"/>
      <c r="H20" s="509"/>
      <c r="I20" s="509"/>
      <c r="J20" s="509"/>
      <c r="K20" s="509"/>
      <c r="L20" s="515">
        <v>1127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2311788</v>
      </c>
      <c r="BO23" s="446"/>
      <c r="BP23" s="446"/>
      <c r="BQ23" s="446"/>
      <c r="BR23" s="446"/>
      <c r="BS23" s="446"/>
      <c r="BT23" s="446"/>
      <c r="BU23" s="447"/>
      <c r="BV23" s="445">
        <v>2029215</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164</v>
      </c>
      <c r="F24" s="419"/>
      <c r="G24" s="419"/>
      <c r="H24" s="419"/>
      <c r="I24" s="419"/>
      <c r="J24" s="419"/>
      <c r="K24" s="420"/>
      <c r="L24" s="421">
        <v>1</v>
      </c>
      <c r="M24" s="422"/>
      <c r="N24" s="422"/>
      <c r="O24" s="422"/>
      <c r="P24" s="423"/>
      <c r="Q24" s="421">
        <v>6160</v>
      </c>
      <c r="R24" s="422"/>
      <c r="S24" s="422"/>
      <c r="T24" s="422"/>
      <c r="U24" s="422"/>
      <c r="V24" s="423"/>
      <c r="W24" s="487"/>
      <c r="X24" s="478"/>
      <c r="Y24" s="479"/>
      <c r="Z24" s="418" t="s">
        <v>165</v>
      </c>
      <c r="AA24" s="419"/>
      <c r="AB24" s="419"/>
      <c r="AC24" s="419"/>
      <c r="AD24" s="419"/>
      <c r="AE24" s="419"/>
      <c r="AF24" s="419"/>
      <c r="AG24" s="420"/>
      <c r="AH24" s="421">
        <v>46</v>
      </c>
      <c r="AI24" s="422"/>
      <c r="AJ24" s="422"/>
      <c r="AK24" s="422"/>
      <c r="AL24" s="423"/>
      <c r="AM24" s="421">
        <v>124936</v>
      </c>
      <c r="AN24" s="422"/>
      <c r="AO24" s="422"/>
      <c r="AP24" s="422"/>
      <c r="AQ24" s="422"/>
      <c r="AR24" s="423"/>
      <c r="AS24" s="421">
        <v>2716</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2007149</v>
      </c>
      <c r="BO24" s="446"/>
      <c r="BP24" s="446"/>
      <c r="BQ24" s="446"/>
      <c r="BR24" s="446"/>
      <c r="BS24" s="446"/>
      <c r="BT24" s="446"/>
      <c r="BU24" s="447"/>
      <c r="BV24" s="445">
        <v>1692340</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167</v>
      </c>
      <c r="F25" s="419"/>
      <c r="G25" s="419"/>
      <c r="H25" s="419"/>
      <c r="I25" s="419"/>
      <c r="J25" s="419"/>
      <c r="K25" s="420"/>
      <c r="L25" s="421">
        <v>1</v>
      </c>
      <c r="M25" s="422"/>
      <c r="N25" s="422"/>
      <c r="O25" s="422"/>
      <c r="P25" s="423"/>
      <c r="Q25" s="421">
        <v>5100</v>
      </c>
      <c r="R25" s="422"/>
      <c r="S25" s="422"/>
      <c r="T25" s="422"/>
      <c r="U25" s="422"/>
      <c r="V25" s="423"/>
      <c r="W25" s="487"/>
      <c r="X25" s="478"/>
      <c r="Y25" s="479"/>
      <c r="Z25" s="418" t="s">
        <v>168</v>
      </c>
      <c r="AA25" s="419"/>
      <c r="AB25" s="419"/>
      <c r="AC25" s="419"/>
      <c r="AD25" s="419"/>
      <c r="AE25" s="419"/>
      <c r="AF25" s="419"/>
      <c r="AG25" s="420"/>
      <c r="AH25" s="421" t="s">
        <v>169</v>
      </c>
      <c r="AI25" s="422"/>
      <c r="AJ25" s="422"/>
      <c r="AK25" s="422"/>
      <c r="AL25" s="423"/>
      <c r="AM25" s="421" t="s">
        <v>123</v>
      </c>
      <c r="AN25" s="422"/>
      <c r="AO25" s="422"/>
      <c r="AP25" s="422"/>
      <c r="AQ25" s="422"/>
      <c r="AR25" s="423"/>
      <c r="AS25" s="421" t="s">
        <v>169</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24363</v>
      </c>
      <c r="BO25" s="441"/>
      <c r="BP25" s="441"/>
      <c r="BQ25" s="441"/>
      <c r="BR25" s="441"/>
      <c r="BS25" s="441"/>
      <c r="BT25" s="441"/>
      <c r="BU25" s="442"/>
      <c r="BV25" s="440">
        <v>29629</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171</v>
      </c>
      <c r="F26" s="419"/>
      <c r="G26" s="419"/>
      <c r="H26" s="419"/>
      <c r="I26" s="419"/>
      <c r="J26" s="419"/>
      <c r="K26" s="420"/>
      <c r="L26" s="421">
        <v>1</v>
      </c>
      <c r="M26" s="422"/>
      <c r="N26" s="422"/>
      <c r="O26" s="422"/>
      <c r="P26" s="423"/>
      <c r="Q26" s="421">
        <v>4990</v>
      </c>
      <c r="R26" s="422"/>
      <c r="S26" s="422"/>
      <c r="T26" s="422"/>
      <c r="U26" s="422"/>
      <c r="V26" s="423"/>
      <c r="W26" s="487"/>
      <c r="X26" s="478"/>
      <c r="Y26" s="479"/>
      <c r="Z26" s="418" t="s">
        <v>172</v>
      </c>
      <c r="AA26" s="500"/>
      <c r="AB26" s="500"/>
      <c r="AC26" s="500"/>
      <c r="AD26" s="500"/>
      <c r="AE26" s="500"/>
      <c r="AF26" s="500"/>
      <c r="AG26" s="501"/>
      <c r="AH26" s="421" t="s">
        <v>123</v>
      </c>
      <c r="AI26" s="422"/>
      <c r="AJ26" s="422"/>
      <c r="AK26" s="422"/>
      <c r="AL26" s="423"/>
      <c r="AM26" s="421" t="s">
        <v>123</v>
      </c>
      <c r="AN26" s="422"/>
      <c r="AO26" s="422"/>
      <c r="AP26" s="422"/>
      <c r="AQ26" s="422"/>
      <c r="AR26" s="423"/>
      <c r="AS26" s="421" t="s">
        <v>123</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140</v>
      </c>
      <c r="BO26" s="446"/>
      <c r="BP26" s="446"/>
      <c r="BQ26" s="446"/>
      <c r="BR26" s="446"/>
      <c r="BS26" s="446"/>
      <c r="BT26" s="446"/>
      <c r="BU26" s="447"/>
      <c r="BV26" s="445" t="s">
        <v>140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3050</v>
      </c>
      <c r="R27" s="422"/>
      <c r="S27" s="422"/>
      <c r="T27" s="422"/>
      <c r="U27" s="422"/>
      <c r="V27" s="423"/>
      <c r="W27" s="487"/>
      <c r="X27" s="478"/>
      <c r="Y27" s="479"/>
      <c r="Z27" s="418" t="s">
        <v>175</v>
      </c>
      <c r="AA27" s="419"/>
      <c r="AB27" s="419"/>
      <c r="AC27" s="419"/>
      <c r="AD27" s="419"/>
      <c r="AE27" s="419"/>
      <c r="AF27" s="419"/>
      <c r="AG27" s="420"/>
      <c r="AH27" s="421" t="s">
        <v>140</v>
      </c>
      <c r="AI27" s="422"/>
      <c r="AJ27" s="422"/>
      <c r="AK27" s="422"/>
      <c r="AL27" s="423"/>
      <c r="AM27" s="421" t="s">
        <v>123</v>
      </c>
      <c r="AN27" s="422"/>
      <c r="AO27" s="422"/>
      <c r="AP27" s="422"/>
      <c r="AQ27" s="422"/>
      <c r="AR27" s="423"/>
      <c r="AS27" s="421" t="s">
        <v>140</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t="s">
        <v>123</v>
      </c>
      <c r="BO27" s="449"/>
      <c r="BP27" s="449"/>
      <c r="BQ27" s="449"/>
      <c r="BR27" s="449"/>
      <c r="BS27" s="449"/>
      <c r="BT27" s="449"/>
      <c r="BU27" s="450"/>
      <c r="BV27" s="448" t="s">
        <v>124</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2600</v>
      </c>
      <c r="R28" s="422"/>
      <c r="S28" s="422"/>
      <c r="T28" s="422"/>
      <c r="U28" s="422"/>
      <c r="V28" s="423"/>
      <c r="W28" s="487"/>
      <c r="X28" s="478"/>
      <c r="Y28" s="479"/>
      <c r="Z28" s="418" t="s">
        <v>178</v>
      </c>
      <c r="AA28" s="419"/>
      <c r="AB28" s="419"/>
      <c r="AC28" s="419"/>
      <c r="AD28" s="419"/>
      <c r="AE28" s="419"/>
      <c r="AF28" s="419"/>
      <c r="AG28" s="420"/>
      <c r="AH28" s="421" t="s">
        <v>140</v>
      </c>
      <c r="AI28" s="422"/>
      <c r="AJ28" s="422"/>
      <c r="AK28" s="422"/>
      <c r="AL28" s="423"/>
      <c r="AM28" s="421" t="s">
        <v>169</v>
      </c>
      <c r="AN28" s="422"/>
      <c r="AO28" s="422"/>
      <c r="AP28" s="422"/>
      <c r="AQ28" s="422"/>
      <c r="AR28" s="423"/>
      <c r="AS28" s="421" t="s">
        <v>140</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813552</v>
      </c>
      <c r="BO28" s="441"/>
      <c r="BP28" s="441"/>
      <c r="BQ28" s="441"/>
      <c r="BR28" s="441"/>
      <c r="BS28" s="441"/>
      <c r="BT28" s="441"/>
      <c r="BU28" s="442"/>
      <c r="BV28" s="440">
        <v>812442</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8</v>
      </c>
      <c r="M29" s="422"/>
      <c r="N29" s="422"/>
      <c r="O29" s="422"/>
      <c r="P29" s="423"/>
      <c r="Q29" s="421">
        <v>2450</v>
      </c>
      <c r="R29" s="422"/>
      <c r="S29" s="422"/>
      <c r="T29" s="422"/>
      <c r="U29" s="422"/>
      <c r="V29" s="423"/>
      <c r="W29" s="488"/>
      <c r="X29" s="489"/>
      <c r="Y29" s="490"/>
      <c r="Z29" s="418" t="s">
        <v>181</v>
      </c>
      <c r="AA29" s="419"/>
      <c r="AB29" s="419"/>
      <c r="AC29" s="419"/>
      <c r="AD29" s="419"/>
      <c r="AE29" s="419"/>
      <c r="AF29" s="419"/>
      <c r="AG29" s="420"/>
      <c r="AH29" s="421">
        <v>46</v>
      </c>
      <c r="AI29" s="422"/>
      <c r="AJ29" s="422"/>
      <c r="AK29" s="422"/>
      <c r="AL29" s="423"/>
      <c r="AM29" s="421">
        <v>124936</v>
      </c>
      <c r="AN29" s="422"/>
      <c r="AO29" s="422"/>
      <c r="AP29" s="422"/>
      <c r="AQ29" s="422"/>
      <c r="AR29" s="423"/>
      <c r="AS29" s="421">
        <v>2716</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1476812</v>
      </c>
      <c r="BO29" s="446"/>
      <c r="BP29" s="446"/>
      <c r="BQ29" s="446"/>
      <c r="BR29" s="446"/>
      <c r="BS29" s="446"/>
      <c r="BT29" s="446"/>
      <c r="BU29" s="447"/>
      <c r="BV29" s="445">
        <v>1409250</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96.7</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1794174</v>
      </c>
      <c r="BO30" s="449"/>
      <c r="BP30" s="449"/>
      <c r="BQ30" s="449"/>
      <c r="BR30" s="449"/>
      <c r="BS30" s="449"/>
      <c r="BT30" s="449"/>
      <c r="BU30" s="450"/>
      <c r="BV30" s="448">
        <v>1754216</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192</v>
      </c>
      <c r="V33" s="408"/>
      <c r="W33" s="407" t="s">
        <v>191</v>
      </c>
      <c r="X33" s="407"/>
      <c r="Y33" s="407"/>
      <c r="Z33" s="407"/>
      <c r="AA33" s="407"/>
      <c r="AB33" s="407"/>
      <c r="AC33" s="407"/>
      <c r="AD33" s="407"/>
      <c r="AE33" s="407"/>
      <c r="AF33" s="407"/>
      <c r="AG33" s="407"/>
      <c r="AH33" s="407"/>
      <c r="AI33" s="407"/>
      <c r="AJ33" s="407"/>
      <c r="AK33" s="407"/>
      <c r="AL33" s="195"/>
      <c r="AM33" s="408" t="s">
        <v>193</v>
      </c>
      <c r="AN33" s="408"/>
      <c r="AO33" s="407" t="s">
        <v>194</v>
      </c>
      <c r="AP33" s="407"/>
      <c r="AQ33" s="407"/>
      <c r="AR33" s="407"/>
      <c r="AS33" s="407"/>
      <c r="AT33" s="407"/>
      <c r="AU33" s="407"/>
      <c r="AV33" s="407"/>
      <c r="AW33" s="407"/>
      <c r="AX33" s="407"/>
      <c r="AY33" s="407"/>
      <c r="AZ33" s="407"/>
      <c r="BA33" s="407"/>
      <c r="BB33" s="407"/>
      <c r="BC33" s="407"/>
      <c r="BD33" s="196"/>
      <c r="BE33" s="407" t="s">
        <v>195</v>
      </c>
      <c r="BF33" s="407"/>
      <c r="BG33" s="407" t="s">
        <v>196</v>
      </c>
      <c r="BH33" s="407"/>
      <c r="BI33" s="407"/>
      <c r="BJ33" s="407"/>
      <c r="BK33" s="407"/>
      <c r="BL33" s="407"/>
      <c r="BM33" s="407"/>
      <c r="BN33" s="407"/>
      <c r="BO33" s="407"/>
      <c r="BP33" s="407"/>
      <c r="BQ33" s="407"/>
      <c r="BR33" s="407"/>
      <c r="BS33" s="407"/>
      <c r="BT33" s="407"/>
      <c r="BU33" s="407"/>
      <c r="BV33" s="196"/>
      <c r="BW33" s="408" t="s">
        <v>195</v>
      </c>
      <c r="BX33" s="408"/>
      <c r="BY33" s="407" t="s">
        <v>197</v>
      </c>
      <c r="BZ33" s="407"/>
      <c r="CA33" s="407"/>
      <c r="CB33" s="407"/>
      <c r="CC33" s="407"/>
      <c r="CD33" s="407"/>
      <c r="CE33" s="407"/>
      <c r="CF33" s="407"/>
      <c r="CG33" s="407"/>
      <c r="CH33" s="407"/>
      <c r="CI33" s="407"/>
      <c r="CJ33" s="407"/>
      <c r="CK33" s="407"/>
      <c r="CL33" s="407"/>
      <c r="CM33" s="407"/>
      <c r="CN33" s="195"/>
      <c r="CO33" s="408" t="s">
        <v>190</v>
      </c>
      <c r="CP33" s="408"/>
      <c r="CQ33" s="407" t="s">
        <v>198</v>
      </c>
      <c r="CR33" s="407"/>
      <c r="CS33" s="407"/>
      <c r="CT33" s="407"/>
      <c r="CU33" s="407"/>
      <c r="CV33" s="407"/>
      <c r="CW33" s="407"/>
      <c r="CX33" s="407"/>
      <c r="CY33" s="407"/>
      <c r="CZ33" s="407"/>
      <c r="DA33" s="407"/>
      <c r="DB33" s="407"/>
      <c r="DC33" s="407"/>
      <c r="DD33" s="407"/>
      <c r="DE33" s="407"/>
      <c r="DF33" s="195"/>
      <c r="DG33" s="406" t="s">
        <v>199</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5</v>
      </c>
      <c r="BF34" s="404"/>
      <c r="BG34" s="403" t="str">
        <f>IF('各会計、関係団体の財政状況及び健全化判断比率'!B30="","",'各会計、関係団体の財政状況及び健全化判断比率'!B30)</f>
        <v>簡易水道特別会計</v>
      </c>
      <c r="BH34" s="403"/>
      <c r="BI34" s="403"/>
      <c r="BJ34" s="403"/>
      <c r="BK34" s="403"/>
      <c r="BL34" s="403"/>
      <c r="BM34" s="403"/>
      <c r="BN34" s="403"/>
      <c r="BO34" s="403"/>
      <c r="BP34" s="403"/>
      <c r="BQ34" s="403"/>
      <c r="BR34" s="403"/>
      <c r="BS34" s="403"/>
      <c r="BT34" s="403"/>
      <c r="BU34" s="403"/>
      <c r="BV34" s="193"/>
      <c r="BW34" s="404">
        <f>IF(BY34="","",MAX(C34:D43,U34:V43,AM34:AN43,BE34:BF43)+1)</f>
        <v>6</v>
      </c>
      <c r="BX34" s="404"/>
      <c r="BY34" s="403" t="str">
        <f>IF('各会計、関係団体の財政状況及び健全化判断比率'!B68="","",'各会計、関係団体の財政状況及び健全化判断比率'!B68)</f>
        <v>福岡県市町村消防団員等公務災害補償組合（一般会計）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16</v>
      </c>
      <c r="CP34" s="404"/>
      <c r="CQ34" s="403" t="str">
        <f>IF('各会計、関係団体の財政状況及び健全化判断比率'!BS7="","",'各会計、関係団体の財政状況及び健全化判断比率'!BS7)</f>
        <v>源じいの森</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住宅新築資金等貸付事業特別会計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後期高齢者特別会計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7</v>
      </c>
      <c r="BX35" s="404"/>
      <c r="BY35" s="403" t="str">
        <f>IF('各会計、関係団体の財政状況及び健全化判断比率'!B69="","",'各会計、関係団体の財政状況及び健全化判断比率'!B69)</f>
        <v>福岡県市町村職員退職手当組合（一般会計）</v>
      </c>
      <c r="BZ35" s="403"/>
      <c r="CA35" s="403"/>
      <c r="CB35" s="403"/>
      <c r="CC35" s="403"/>
      <c r="CD35" s="403"/>
      <c r="CE35" s="403"/>
      <c r="CF35" s="403"/>
      <c r="CG35" s="403"/>
      <c r="CH35" s="403"/>
      <c r="CI35" s="403"/>
      <c r="CJ35" s="403"/>
      <c r="CK35" s="403"/>
      <c r="CL35" s="403"/>
      <c r="CM35" s="403"/>
      <c r="CN35" s="193"/>
      <c r="CO35" s="404">
        <f t="shared" ref="CO35:CO43" si="3">IF(CQ35="","",CO34+1)</f>
        <v>17</v>
      </c>
      <c r="CP35" s="404"/>
      <c r="CQ35" s="403" t="str">
        <f>IF('各会計、関係団体の財政状況及び健全化判断比率'!BS8="","",'各会計、関係団体の財政状況及び健全化判断比率'!BS8)</f>
        <v>赤村土地開発公社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t="str">
        <f t="shared" ref="U36:U43" si="4">IF(W36="","",U35+1)</f>
        <v/>
      </c>
      <c r="V36" s="404"/>
      <c r="W36" s="403"/>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8</v>
      </c>
      <c r="BX36" s="404"/>
      <c r="BY36" s="403" t="str">
        <f>IF('各会計、関係団体の財政状況及び健全化判断比率'!B70="","",'各会計、関係団体の財政状況及び健全化判断比率'!B70)</f>
        <v>福岡県市町村職員退職手当組合（基金特別会計）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9</v>
      </c>
      <c r="BX37" s="404"/>
      <c r="BY37" s="403" t="str">
        <f>IF('各会計、関係団体の財政状況及び健全化判断比率'!B71="","",'各会計、関係団体の財政状況及び健全化判断比率'!B71)</f>
        <v>福岡県自治会館管理組合（一般会計）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10</v>
      </c>
      <c r="BX38" s="404"/>
      <c r="BY38" s="403" t="str">
        <f>IF('各会計、関係団体の財政状況及び健全化判断比率'!B72="","",'各会計、関係団体の財政状況及び健全化判断比率'!B72)</f>
        <v>福岡県田川地区消防組合（一般会計）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11</v>
      </c>
      <c r="BX39" s="404"/>
      <c r="BY39" s="403" t="str">
        <f>IF('各会計、関係団体の財政状況及び健全化判断比率'!B73="","",'各会計、関係団体の財政状況及び健全化判断比率'!B73)</f>
        <v>田川郡東部環境衛生施設組合（一般会計）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12</v>
      </c>
      <c r="BX40" s="404"/>
      <c r="BY40" s="403" t="str">
        <f>IF('各会計、関係団体の財政状況及び健全化判断比率'!B74="","",'各会計、関係団体の財政状況及び健全化判断比率'!B74)</f>
        <v>田川地区斎場組合（一般会計）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13</v>
      </c>
      <c r="BX41" s="404"/>
      <c r="BY41" s="403" t="str">
        <f>IF('各会計、関係団体の財政状況及び健全化判断比率'!B75="","",'各会計、関係団体の財政状況及び健全化判断比率'!B75)</f>
        <v>福岡県自治振興組合（一般会計）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14</v>
      </c>
      <c r="BX42" s="404"/>
      <c r="BY42" s="403" t="str">
        <f>IF('各会計、関係団体の財政状況及び健全化判断比率'!B76="","",'各会計、関係団体の財政状況及び健全化判断比率'!B76)</f>
        <v>福岡県自治振興組合（公文書館事業特別会計）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15</v>
      </c>
      <c r="BX43" s="404"/>
      <c r="BY43" s="403" t="str">
        <f>IF('各会計、関係団体の財政状況及び健全化判断比率'!B77="","",'各会計、関係団体の財政状況及び健全化判断比率'!B77)</f>
        <v>福岡県介護保険広域連合（一般会計）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J4nULzkHgE56Qw0jft7+/+YoDEpsl2G4rDRneOueChbI8Ysc4G9pYn4oAHQSOfZpn8PsDM/hfCgqnAUlfx6UFw==" saltValue="VuwlQoYY1gFg2qFIrqad6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26"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225" t="s">
        <v>557</v>
      </c>
      <c r="D34" s="1225"/>
      <c r="E34" s="1226"/>
      <c r="F34" s="32" t="s">
        <v>558</v>
      </c>
      <c r="G34" s="33" t="s">
        <v>559</v>
      </c>
      <c r="H34" s="33" t="s">
        <v>560</v>
      </c>
      <c r="I34" s="33" t="s">
        <v>561</v>
      </c>
      <c r="J34" s="34" t="s">
        <v>562</v>
      </c>
      <c r="K34" s="22"/>
      <c r="L34" s="22"/>
      <c r="M34" s="22"/>
      <c r="N34" s="22"/>
      <c r="O34" s="22"/>
      <c r="P34" s="22"/>
    </row>
    <row r="35" spans="1:16" ht="39" customHeight="1">
      <c r="A35" s="22"/>
      <c r="B35" s="35"/>
      <c r="C35" s="1219" t="s">
        <v>563</v>
      </c>
      <c r="D35" s="1220"/>
      <c r="E35" s="1221"/>
      <c r="F35" s="36">
        <v>5.47</v>
      </c>
      <c r="G35" s="37">
        <v>5.27</v>
      </c>
      <c r="H35" s="37">
        <v>4.93</v>
      </c>
      <c r="I35" s="37">
        <v>4.8600000000000003</v>
      </c>
      <c r="J35" s="38">
        <v>4.82</v>
      </c>
      <c r="K35" s="22"/>
      <c r="L35" s="22"/>
      <c r="M35" s="22"/>
      <c r="N35" s="22"/>
      <c r="O35" s="22"/>
      <c r="P35" s="22"/>
    </row>
    <row r="36" spans="1:16" ht="39" customHeight="1">
      <c r="A36" s="22"/>
      <c r="B36" s="35"/>
      <c r="C36" s="1219" t="s">
        <v>564</v>
      </c>
      <c r="D36" s="1220"/>
      <c r="E36" s="1221"/>
      <c r="F36" s="36">
        <v>0</v>
      </c>
      <c r="G36" s="37">
        <v>0</v>
      </c>
      <c r="H36" s="37">
        <v>0</v>
      </c>
      <c r="I36" s="37">
        <v>0</v>
      </c>
      <c r="J36" s="38">
        <v>1.24</v>
      </c>
      <c r="K36" s="22"/>
      <c r="L36" s="22"/>
      <c r="M36" s="22"/>
      <c r="N36" s="22"/>
      <c r="O36" s="22"/>
      <c r="P36" s="22"/>
    </row>
    <row r="37" spans="1:16" ht="39" customHeight="1">
      <c r="A37" s="22"/>
      <c r="B37" s="35"/>
      <c r="C37" s="1219" t="s">
        <v>565</v>
      </c>
      <c r="D37" s="1220"/>
      <c r="E37" s="1221"/>
      <c r="F37" s="36">
        <v>0.23</v>
      </c>
      <c r="G37" s="37">
        <v>0.24</v>
      </c>
      <c r="H37" s="37">
        <v>0.21</v>
      </c>
      <c r="I37" s="37">
        <v>0.23</v>
      </c>
      <c r="J37" s="38">
        <v>0.26</v>
      </c>
      <c r="K37" s="22"/>
      <c r="L37" s="22"/>
      <c r="M37" s="22"/>
      <c r="N37" s="22"/>
      <c r="O37" s="22"/>
      <c r="P37" s="22"/>
    </row>
    <row r="38" spans="1:16" ht="39" customHeight="1">
      <c r="A38" s="22"/>
      <c r="B38" s="35"/>
      <c r="C38" s="1219" t="s">
        <v>566</v>
      </c>
      <c r="D38" s="1220"/>
      <c r="E38" s="1221"/>
      <c r="F38" s="36">
        <v>0</v>
      </c>
      <c r="G38" s="37">
        <v>0</v>
      </c>
      <c r="H38" s="37">
        <v>0.01</v>
      </c>
      <c r="I38" s="37">
        <v>0</v>
      </c>
      <c r="J38" s="38">
        <v>0</v>
      </c>
      <c r="K38" s="22"/>
      <c r="L38" s="22"/>
      <c r="M38" s="22"/>
      <c r="N38" s="22"/>
      <c r="O38" s="22"/>
      <c r="P38" s="22"/>
    </row>
    <row r="39" spans="1:16" ht="39" customHeight="1">
      <c r="A39" s="22"/>
      <c r="B39" s="35"/>
      <c r="C39" s="1219"/>
      <c r="D39" s="1220"/>
      <c r="E39" s="1221"/>
      <c r="F39" s="36"/>
      <c r="G39" s="37"/>
      <c r="H39" s="37"/>
      <c r="I39" s="37"/>
      <c r="J39" s="38"/>
      <c r="K39" s="22"/>
      <c r="L39" s="22"/>
      <c r="M39" s="22"/>
      <c r="N39" s="22"/>
      <c r="O39" s="22"/>
      <c r="P39" s="22"/>
    </row>
    <row r="40" spans="1:16" ht="39" customHeight="1">
      <c r="A40" s="22"/>
      <c r="B40" s="35"/>
      <c r="C40" s="1219"/>
      <c r="D40" s="1220"/>
      <c r="E40" s="1221"/>
      <c r="F40" s="36"/>
      <c r="G40" s="37"/>
      <c r="H40" s="37"/>
      <c r="I40" s="37"/>
      <c r="J40" s="38"/>
      <c r="K40" s="22"/>
      <c r="L40" s="22"/>
      <c r="M40" s="22"/>
      <c r="N40" s="22"/>
      <c r="O40" s="22"/>
      <c r="P40" s="22"/>
    </row>
    <row r="41" spans="1:16" ht="39" customHeight="1">
      <c r="A41" s="22"/>
      <c r="B41" s="35"/>
      <c r="C41" s="1219"/>
      <c r="D41" s="1220"/>
      <c r="E41" s="1221"/>
      <c r="F41" s="36"/>
      <c r="G41" s="37"/>
      <c r="H41" s="37"/>
      <c r="I41" s="37"/>
      <c r="J41" s="38"/>
      <c r="K41" s="22"/>
      <c r="L41" s="22"/>
      <c r="M41" s="22"/>
      <c r="N41" s="22"/>
      <c r="O41" s="22"/>
      <c r="P41" s="22"/>
    </row>
    <row r="42" spans="1:16" ht="39" customHeight="1">
      <c r="A42" s="22"/>
      <c r="B42" s="39"/>
      <c r="C42" s="1219" t="s">
        <v>567</v>
      </c>
      <c r="D42" s="1220"/>
      <c r="E42" s="1221"/>
      <c r="F42" s="36" t="s">
        <v>509</v>
      </c>
      <c r="G42" s="37" t="s">
        <v>509</v>
      </c>
      <c r="H42" s="37" t="s">
        <v>509</v>
      </c>
      <c r="I42" s="37" t="s">
        <v>509</v>
      </c>
      <c r="J42" s="38" t="s">
        <v>509</v>
      </c>
      <c r="K42" s="22"/>
      <c r="L42" s="22"/>
      <c r="M42" s="22"/>
      <c r="N42" s="22"/>
      <c r="O42" s="22"/>
      <c r="P42" s="22"/>
    </row>
    <row r="43" spans="1:16" ht="39" customHeight="1" thickBot="1">
      <c r="A43" s="22"/>
      <c r="B43" s="40"/>
      <c r="C43" s="1222" t="s">
        <v>568</v>
      </c>
      <c r="D43" s="1223"/>
      <c r="E43" s="1224"/>
      <c r="F43" s="41" t="s">
        <v>509</v>
      </c>
      <c r="G43" s="42" t="s">
        <v>509</v>
      </c>
      <c r="H43" s="42" t="s">
        <v>509</v>
      </c>
      <c r="I43" s="42" t="s">
        <v>509</v>
      </c>
      <c r="J43" s="43" t="s">
        <v>509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Y/OhRlET6tD7vjfw7RyOYpgBi4O7FyhM/j7vNyoKXRT/CHSWOubn3ThaAHG2DCxCyTw91jqaB0Ng7KjkAwvcKA==" saltValue="h+Mffbvz+IJbTH3MZu/G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B34"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235" t="s">
        <v>11</v>
      </c>
      <c r="C45" s="1236"/>
      <c r="D45" s="58"/>
      <c r="E45" s="1241" t="s">
        <v>12</v>
      </c>
      <c r="F45" s="1241"/>
      <c r="G45" s="1241"/>
      <c r="H45" s="1241"/>
      <c r="I45" s="1241"/>
      <c r="J45" s="1242"/>
      <c r="K45" s="59">
        <v>197</v>
      </c>
      <c r="L45" s="60">
        <v>200</v>
      </c>
      <c r="M45" s="60">
        <v>177</v>
      </c>
      <c r="N45" s="60">
        <v>141</v>
      </c>
      <c r="O45" s="61">
        <v>132</v>
      </c>
      <c r="P45" s="48"/>
      <c r="Q45" s="48"/>
      <c r="R45" s="48"/>
      <c r="S45" s="48"/>
      <c r="T45" s="48"/>
      <c r="U45" s="48"/>
    </row>
    <row r="46" spans="1:21" ht="30.75" customHeight="1">
      <c r="A46" s="48"/>
      <c r="B46" s="1237"/>
      <c r="C46" s="1238"/>
      <c r="D46" s="62"/>
      <c r="E46" s="1229" t="s">
        <v>13</v>
      </c>
      <c r="F46" s="1229"/>
      <c r="G46" s="1229"/>
      <c r="H46" s="1229"/>
      <c r="I46" s="1229"/>
      <c r="J46" s="1230"/>
      <c r="K46" s="63" t="s">
        <v>509</v>
      </c>
      <c r="L46" s="64" t="s">
        <v>509</v>
      </c>
      <c r="M46" s="64" t="s">
        <v>509</v>
      </c>
      <c r="N46" s="64" t="s">
        <v>509</v>
      </c>
      <c r="O46" s="65" t="s">
        <v>509</v>
      </c>
      <c r="P46" s="48"/>
      <c r="Q46" s="48"/>
      <c r="R46" s="48"/>
      <c r="S46" s="48"/>
      <c r="T46" s="48"/>
      <c r="U46" s="48"/>
    </row>
    <row r="47" spans="1:21" ht="30.75" customHeight="1">
      <c r="A47" s="48"/>
      <c r="B47" s="1237"/>
      <c r="C47" s="1238"/>
      <c r="D47" s="62"/>
      <c r="E47" s="1229" t="s">
        <v>14</v>
      </c>
      <c r="F47" s="1229"/>
      <c r="G47" s="1229"/>
      <c r="H47" s="1229"/>
      <c r="I47" s="1229"/>
      <c r="J47" s="1230"/>
      <c r="K47" s="63" t="s">
        <v>509</v>
      </c>
      <c r="L47" s="64" t="s">
        <v>509</v>
      </c>
      <c r="M47" s="64" t="s">
        <v>509</v>
      </c>
      <c r="N47" s="64" t="s">
        <v>509</v>
      </c>
      <c r="O47" s="65" t="s">
        <v>509</v>
      </c>
      <c r="P47" s="48"/>
      <c r="Q47" s="48"/>
      <c r="R47" s="48"/>
      <c r="S47" s="48"/>
      <c r="T47" s="48"/>
      <c r="U47" s="48"/>
    </row>
    <row r="48" spans="1:21" ht="30.75" customHeight="1">
      <c r="A48" s="48"/>
      <c r="B48" s="1237"/>
      <c r="C48" s="1238"/>
      <c r="D48" s="62"/>
      <c r="E48" s="1229" t="s">
        <v>15</v>
      </c>
      <c r="F48" s="1229"/>
      <c r="G48" s="1229"/>
      <c r="H48" s="1229"/>
      <c r="I48" s="1229"/>
      <c r="J48" s="1230"/>
      <c r="K48" s="63">
        <v>1</v>
      </c>
      <c r="L48" s="64">
        <v>1</v>
      </c>
      <c r="M48" s="64">
        <v>1</v>
      </c>
      <c r="N48" s="64">
        <v>1</v>
      </c>
      <c r="O48" s="65">
        <v>1</v>
      </c>
      <c r="P48" s="48"/>
      <c r="Q48" s="48"/>
      <c r="R48" s="48"/>
      <c r="S48" s="48"/>
      <c r="T48" s="48"/>
      <c r="U48" s="48"/>
    </row>
    <row r="49" spans="1:21" ht="30.75" customHeight="1">
      <c r="A49" s="48"/>
      <c r="B49" s="1237"/>
      <c r="C49" s="1238"/>
      <c r="D49" s="62"/>
      <c r="E49" s="1229" t="s">
        <v>16</v>
      </c>
      <c r="F49" s="1229"/>
      <c r="G49" s="1229"/>
      <c r="H49" s="1229"/>
      <c r="I49" s="1229"/>
      <c r="J49" s="1230"/>
      <c r="K49" s="63">
        <v>3</v>
      </c>
      <c r="L49" s="64">
        <v>4</v>
      </c>
      <c r="M49" s="64">
        <v>6</v>
      </c>
      <c r="N49" s="64">
        <v>7</v>
      </c>
      <c r="O49" s="65">
        <v>5</v>
      </c>
      <c r="P49" s="48"/>
      <c r="Q49" s="48"/>
      <c r="R49" s="48"/>
      <c r="S49" s="48"/>
      <c r="T49" s="48"/>
      <c r="U49" s="48"/>
    </row>
    <row r="50" spans="1:21" ht="30.75" customHeight="1">
      <c r="A50" s="48"/>
      <c r="B50" s="1237"/>
      <c r="C50" s="1238"/>
      <c r="D50" s="62"/>
      <c r="E50" s="1229" t="s">
        <v>17</v>
      </c>
      <c r="F50" s="1229"/>
      <c r="G50" s="1229"/>
      <c r="H50" s="1229"/>
      <c r="I50" s="1229"/>
      <c r="J50" s="1230"/>
      <c r="K50" s="63" t="s">
        <v>509</v>
      </c>
      <c r="L50" s="64" t="s">
        <v>509</v>
      </c>
      <c r="M50" s="64" t="s">
        <v>509</v>
      </c>
      <c r="N50" s="64" t="s">
        <v>509</v>
      </c>
      <c r="O50" s="65" t="s">
        <v>509</v>
      </c>
      <c r="P50" s="48"/>
      <c r="Q50" s="48"/>
      <c r="R50" s="48"/>
      <c r="S50" s="48"/>
      <c r="T50" s="48"/>
      <c r="U50" s="48"/>
    </row>
    <row r="51" spans="1:21" ht="30.75" customHeight="1">
      <c r="A51" s="48"/>
      <c r="B51" s="1239"/>
      <c r="C51" s="1240"/>
      <c r="D51" s="66"/>
      <c r="E51" s="1229" t="s">
        <v>18</v>
      </c>
      <c r="F51" s="1229"/>
      <c r="G51" s="1229"/>
      <c r="H51" s="1229"/>
      <c r="I51" s="1229"/>
      <c r="J51" s="1230"/>
      <c r="K51" s="63" t="s">
        <v>509</v>
      </c>
      <c r="L51" s="64" t="s">
        <v>509</v>
      </c>
      <c r="M51" s="64" t="s">
        <v>509</v>
      </c>
      <c r="N51" s="64" t="s">
        <v>509</v>
      </c>
      <c r="O51" s="65" t="s">
        <v>509</v>
      </c>
      <c r="P51" s="48"/>
      <c r="Q51" s="48"/>
      <c r="R51" s="48"/>
      <c r="S51" s="48"/>
      <c r="T51" s="48"/>
      <c r="U51" s="48"/>
    </row>
    <row r="52" spans="1:21" ht="30.75" customHeight="1">
      <c r="A52" s="48"/>
      <c r="B52" s="1227" t="s">
        <v>19</v>
      </c>
      <c r="C52" s="1228"/>
      <c r="D52" s="66"/>
      <c r="E52" s="1229" t="s">
        <v>20</v>
      </c>
      <c r="F52" s="1229"/>
      <c r="G52" s="1229"/>
      <c r="H52" s="1229"/>
      <c r="I52" s="1229"/>
      <c r="J52" s="1230"/>
      <c r="K52" s="63">
        <v>227</v>
      </c>
      <c r="L52" s="64">
        <v>230</v>
      </c>
      <c r="M52" s="64">
        <v>218</v>
      </c>
      <c r="N52" s="64">
        <v>213</v>
      </c>
      <c r="O52" s="65">
        <v>206</v>
      </c>
      <c r="P52" s="48"/>
      <c r="Q52" s="48"/>
      <c r="R52" s="48"/>
      <c r="S52" s="48"/>
      <c r="T52" s="48"/>
      <c r="U52" s="48"/>
    </row>
    <row r="53" spans="1:21" ht="30.75" customHeight="1" thickBot="1">
      <c r="A53" s="48"/>
      <c r="B53" s="1231" t="s">
        <v>21</v>
      </c>
      <c r="C53" s="1232"/>
      <c r="D53" s="67"/>
      <c r="E53" s="1233" t="s">
        <v>22</v>
      </c>
      <c r="F53" s="1233"/>
      <c r="G53" s="1233"/>
      <c r="H53" s="1233"/>
      <c r="I53" s="1233"/>
      <c r="J53" s="1234"/>
      <c r="K53" s="68">
        <v>-26</v>
      </c>
      <c r="L53" s="69">
        <v>-25</v>
      </c>
      <c r="M53" s="69">
        <v>-34</v>
      </c>
      <c r="N53" s="69">
        <v>-64</v>
      </c>
      <c r="O53" s="70">
        <v>-68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8HS+X6Xs7i6brX1NxP2qrjRca9TuTSuErU407wB3DTUBO+bPXA87gabEqcpJ62LqLZkNvh3BV0XkAjGwqs8uvQ==" saltValue="AuTUqQqYrc5u5396stjYP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32"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552</v>
      </c>
      <c r="J40" s="79" t="s">
        <v>553</v>
      </c>
      <c r="K40" s="79" t="s">
        <v>554</v>
      </c>
      <c r="L40" s="79" t="s">
        <v>555</v>
      </c>
      <c r="M40" s="80" t="s">
        <v>556</v>
      </c>
    </row>
    <row r="41" spans="2:13" ht="27.75" customHeight="1">
      <c r="B41" s="1255" t="s">
        <v>24</v>
      </c>
      <c r="C41" s="1256"/>
      <c r="D41" s="81"/>
      <c r="E41" s="1257" t="s">
        <v>25</v>
      </c>
      <c r="F41" s="1257"/>
      <c r="G41" s="1257"/>
      <c r="H41" s="1258"/>
      <c r="I41" s="82">
        <v>1496</v>
      </c>
      <c r="J41" s="83">
        <v>1683</v>
      </c>
      <c r="K41" s="83">
        <v>1781</v>
      </c>
      <c r="L41" s="83">
        <v>2029</v>
      </c>
      <c r="M41" s="84">
        <v>2312</v>
      </c>
    </row>
    <row r="42" spans="2:13" ht="27.75" customHeight="1">
      <c r="B42" s="1245"/>
      <c r="C42" s="1246"/>
      <c r="D42" s="85"/>
      <c r="E42" s="1249" t="s">
        <v>26</v>
      </c>
      <c r="F42" s="1249"/>
      <c r="G42" s="1249"/>
      <c r="H42" s="1250"/>
      <c r="I42" s="86" t="s">
        <v>509</v>
      </c>
      <c r="J42" s="87" t="s">
        <v>509</v>
      </c>
      <c r="K42" s="87" t="s">
        <v>509</v>
      </c>
      <c r="L42" s="87" t="s">
        <v>509</v>
      </c>
      <c r="M42" s="88" t="s">
        <v>509</v>
      </c>
    </row>
    <row r="43" spans="2:13" ht="27.75" customHeight="1">
      <c r="B43" s="1245"/>
      <c r="C43" s="1246"/>
      <c r="D43" s="85"/>
      <c r="E43" s="1249" t="s">
        <v>27</v>
      </c>
      <c r="F43" s="1249"/>
      <c r="G43" s="1249"/>
      <c r="H43" s="1250"/>
      <c r="I43" s="86">
        <v>5</v>
      </c>
      <c r="J43" s="87">
        <v>4</v>
      </c>
      <c r="K43" s="87">
        <v>3</v>
      </c>
      <c r="L43" s="87">
        <v>2</v>
      </c>
      <c r="M43" s="88">
        <v>1</v>
      </c>
    </row>
    <row r="44" spans="2:13" ht="27.75" customHeight="1">
      <c r="B44" s="1245"/>
      <c r="C44" s="1246"/>
      <c r="D44" s="85"/>
      <c r="E44" s="1249" t="s">
        <v>28</v>
      </c>
      <c r="F44" s="1249"/>
      <c r="G44" s="1249"/>
      <c r="H44" s="1250"/>
      <c r="I44" s="86">
        <v>29</v>
      </c>
      <c r="J44" s="87">
        <v>54</v>
      </c>
      <c r="K44" s="87">
        <v>49</v>
      </c>
      <c r="L44" s="87">
        <v>42</v>
      </c>
      <c r="M44" s="88">
        <v>40</v>
      </c>
    </row>
    <row r="45" spans="2:13" ht="27.75" customHeight="1">
      <c r="B45" s="1245"/>
      <c r="C45" s="1246"/>
      <c r="D45" s="85"/>
      <c r="E45" s="1249" t="s">
        <v>29</v>
      </c>
      <c r="F45" s="1249"/>
      <c r="G45" s="1249"/>
      <c r="H45" s="1250"/>
      <c r="I45" s="86">
        <v>417</v>
      </c>
      <c r="J45" s="87">
        <v>431</v>
      </c>
      <c r="K45" s="87">
        <v>400</v>
      </c>
      <c r="L45" s="87">
        <v>376</v>
      </c>
      <c r="M45" s="88">
        <v>361</v>
      </c>
    </row>
    <row r="46" spans="2:13" ht="27.75" customHeight="1">
      <c r="B46" s="1245"/>
      <c r="C46" s="1246"/>
      <c r="D46" s="89"/>
      <c r="E46" s="1249" t="s">
        <v>30</v>
      </c>
      <c r="F46" s="1249"/>
      <c r="G46" s="1249"/>
      <c r="H46" s="1250"/>
      <c r="I46" s="86" t="s">
        <v>509</v>
      </c>
      <c r="J46" s="87">
        <v>4</v>
      </c>
      <c r="K46" s="87">
        <v>9</v>
      </c>
      <c r="L46" s="87">
        <v>15</v>
      </c>
      <c r="M46" s="88">
        <v>8</v>
      </c>
    </row>
    <row r="47" spans="2:13" ht="27.75" customHeight="1">
      <c r="B47" s="1245"/>
      <c r="C47" s="1246"/>
      <c r="D47" s="90"/>
      <c r="E47" s="1259" t="s">
        <v>31</v>
      </c>
      <c r="F47" s="1260"/>
      <c r="G47" s="1260"/>
      <c r="H47" s="1261"/>
      <c r="I47" s="86" t="s">
        <v>509</v>
      </c>
      <c r="J47" s="87" t="s">
        <v>509</v>
      </c>
      <c r="K47" s="87" t="s">
        <v>509</v>
      </c>
      <c r="L47" s="87" t="s">
        <v>509</v>
      </c>
      <c r="M47" s="88" t="s">
        <v>509</v>
      </c>
    </row>
    <row r="48" spans="2:13" ht="27.75" customHeight="1">
      <c r="B48" s="1245"/>
      <c r="C48" s="1246"/>
      <c r="D48" s="85"/>
      <c r="E48" s="1249" t="s">
        <v>32</v>
      </c>
      <c r="F48" s="1249"/>
      <c r="G48" s="1249"/>
      <c r="H48" s="1250"/>
      <c r="I48" s="86" t="s">
        <v>509</v>
      </c>
      <c r="J48" s="87" t="s">
        <v>509</v>
      </c>
      <c r="K48" s="87" t="s">
        <v>509</v>
      </c>
      <c r="L48" s="87" t="s">
        <v>509</v>
      </c>
      <c r="M48" s="88" t="s">
        <v>509</v>
      </c>
    </row>
    <row r="49" spans="2:13" ht="27.75" customHeight="1">
      <c r="B49" s="1247"/>
      <c r="C49" s="1248"/>
      <c r="D49" s="85"/>
      <c r="E49" s="1249" t="s">
        <v>33</v>
      </c>
      <c r="F49" s="1249"/>
      <c r="G49" s="1249"/>
      <c r="H49" s="1250"/>
      <c r="I49" s="86" t="s">
        <v>509</v>
      </c>
      <c r="J49" s="87" t="s">
        <v>509</v>
      </c>
      <c r="K49" s="87" t="s">
        <v>509</v>
      </c>
      <c r="L49" s="87" t="s">
        <v>509</v>
      </c>
      <c r="M49" s="88" t="s">
        <v>509</v>
      </c>
    </row>
    <row r="50" spans="2:13" ht="27.75" customHeight="1">
      <c r="B50" s="1243" t="s">
        <v>34</v>
      </c>
      <c r="C50" s="1244"/>
      <c r="D50" s="91"/>
      <c r="E50" s="1249" t="s">
        <v>35</v>
      </c>
      <c r="F50" s="1249"/>
      <c r="G50" s="1249"/>
      <c r="H50" s="1250"/>
      <c r="I50" s="86">
        <v>3518</v>
      </c>
      <c r="J50" s="87">
        <v>3600</v>
      </c>
      <c r="K50" s="87">
        <v>3779</v>
      </c>
      <c r="L50" s="87">
        <v>3977</v>
      </c>
      <c r="M50" s="88">
        <v>4086</v>
      </c>
    </row>
    <row r="51" spans="2:13" ht="27.75" customHeight="1">
      <c r="B51" s="1245"/>
      <c r="C51" s="1246"/>
      <c r="D51" s="85"/>
      <c r="E51" s="1249" t="s">
        <v>36</v>
      </c>
      <c r="F51" s="1249"/>
      <c r="G51" s="1249"/>
      <c r="H51" s="1250"/>
      <c r="I51" s="86">
        <v>30</v>
      </c>
      <c r="J51" s="87">
        <v>348</v>
      </c>
      <c r="K51" s="87">
        <v>495</v>
      </c>
      <c r="L51" s="87">
        <v>860</v>
      </c>
      <c r="M51" s="88">
        <v>1139</v>
      </c>
    </row>
    <row r="52" spans="2:13" ht="27.75" customHeight="1">
      <c r="B52" s="1247"/>
      <c r="C52" s="1248"/>
      <c r="D52" s="85"/>
      <c r="E52" s="1249" t="s">
        <v>37</v>
      </c>
      <c r="F52" s="1249"/>
      <c r="G52" s="1249"/>
      <c r="H52" s="1250"/>
      <c r="I52" s="86">
        <v>1986</v>
      </c>
      <c r="J52" s="87">
        <v>1963</v>
      </c>
      <c r="K52" s="87">
        <v>1936</v>
      </c>
      <c r="L52" s="87">
        <v>1884</v>
      </c>
      <c r="M52" s="88">
        <v>1902</v>
      </c>
    </row>
    <row r="53" spans="2:13" ht="27.75" customHeight="1" thickBot="1">
      <c r="B53" s="1251" t="s">
        <v>38</v>
      </c>
      <c r="C53" s="1252"/>
      <c r="D53" s="92"/>
      <c r="E53" s="1253" t="s">
        <v>39</v>
      </c>
      <c r="F53" s="1253"/>
      <c r="G53" s="1253"/>
      <c r="H53" s="1254"/>
      <c r="I53" s="93">
        <v>-3588</v>
      </c>
      <c r="J53" s="94">
        <v>-3736</v>
      </c>
      <c r="K53" s="94">
        <v>-3969</v>
      </c>
      <c r="L53" s="94">
        <v>-4258</v>
      </c>
      <c r="M53" s="95">
        <v>-4404</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2a3ikckNhCXBCRgB4HBBuzIQyRFcUecPJaM4Oxl25a/SNHx3nQMeJQ6ISmYMO0TinEofdVbaEBE+LGWXc3Lnw==" saltValue="XRz3ZyrU9hHqumYPM26LP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554</v>
      </c>
      <c r="G54" s="104" t="s">
        <v>555</v>
      </c>
      <c r="H54" s="105" t="s">
        <v>556</v>
      </c>
    </row>
    <row r="55" spans="2:8" ht="52.5" customHeight="1">
      <c r="B55" s="106"/>
      <c r="C55" s="1270" t="s">
        <v>42</v>
      </c>
      <c r="D55" s="1270"/>
      <c r="E55" s="1271"/>
      <c r="F55" s="107">
        <v>811</v>
      </c>
      <c r="G55" s="107">
        <v>812</v>
      </c>
      <c r="H55" s="108">
        <v>814</v>
      </c>
    </row>
    <row r="56" spans="2:8" ht="52.5" customHeight="1">
      <c r="B56" s="109"/>
      <c r="C56" s="1272" t="s">
        <v>43</v>
      </c>
      <c r="D56" s="1272"/>
      <c r="E56" s="1273"/>
      <c r="F56" s="110">
        <v>1219</v>
      </c>
      <c r="G56" s="110">
        <v>1409</v>
      </c>
      <c r="H56" s="111">
        <v>1477</v>
      </c>
    </row>
    <row r="57" spans="2:8" ht="53.25" customHeight="1">
      <c r="B57" s="109"/>
      <c r="C57" s="1274" t="s">
        <v>44</v>
      </c>
      <c r="D57" s="1274"/>
      <c r="E57" s="1275"/>
      <c r="F57" s="112">
        <v>1749</v>
      </c>
      <c r="G57" s="112">
        <v>1754</v>
      </c>
      <c r="H57" s="113">
        <v>1794</v>
      </c>
    </row>
    <row r="58" spans="2:8" ht="45.75" customHeight="1">
      <c r="B58" s="114"/>
      <c r="C58" s="1262" t="s">
        <v>599</v>
      </c>
      <c r="D58" s="1263"/>
      <c r="E58" s="1264"/>
      <c r="F58" s="115">
        <v>937</v>
      </c>
      <c r="G58" s="115">
        <v>939</v>
      </c>
      <c r="H58" s="116">
        <v>941</v>
      </c>
    </row>
    <row r="59" spans="2:8" ht="45.75" customHeight="1">
      <c r="B59" s="114"/>
      <c r="C59" s="1262" t="s">
        <v>600</v>
      </c>
      <c r="D59" s="1263"/>
      <c r="E59" s="1264"/>
      <c r="F59" s="115">
        <v>408</v>
      </c>
      <c r="G59" s="115">
        <v>409</v>
      </c>
      <c r="H59" s="116">
        <v>410</v>
      </c>
    </row>
    <row r="60" spans="2:8" ht="45.75" customHeight="1">
      <c r="B60" s="114"/>
      <c r="C60" s="1262" t="s">
        <v>601</v>
      </c>
      <c r="D60" s="1263"/>
      <c r="E60" s="1264"/>
      <c r="F60" s="115">
        <v>159</v>
      </c>
      <c r="G60" s="115">
        <v>160</v>
      </c>
      <c r="H60" s="116">
        <v>160</v>
      </c>
    </row>
    <row r="61" spans="2:8" ht="45.75" customHeight="1">
      <c r="B61" s="114"/>
      <c r="C61" s="1262" t="s">
        <v>602</v>
      </c>
      <c r="D61" s="1263"/>
      <c r="E61" s="1264"/>
      <c r="F61" s="115">
        <v>53</v>
      </c>
      <c r="G61" s="115">
        <v>53</v>
      </c>
      <c r="H61" s="116">
        <v>78</v>
      </c>
    </row>
    <row r="62" spans="2:8" ht="45.75" customHeight="1" thickBot="1">
      <c r="B62" s="117"/>
      <c r="C62" s="1265" t="s">
        <v>603</v>
      </c>
      <c r="D62" s="1266"/>
      <c r="E62" s="1267"/>
      <c r="F62" s="118">
        <v>72</v>
      </c>
      <c r="G62" s="118">
        <v>72</v>
      </c>
      <c r="H62" s="119">
        <v>72</v>
      </c>
    </row>
    <row r="63" spans="2:8" ht="52.5" customHeight="1" thickBot="1">
      <c r="B63" s="120"/>
      <c r="C63" s="1268" t="s">
        <v>45</v>
      </c>
      <c r="D63" s="1268"/>
      <c r="E63" s="1269"/>
      <c r="F63" s="121">
        <v>3779</v>
      </c>
      <c r="G63" s="121">
        <v>3976</v>
      </c>
      <c r="H63" s="122">
        <v>4085</v>
      </c>
    </row>
    <row r="64" spans="2:8" ht="15" customHeight="1"/>
    <row r="65" ht="0" hidden="1" customHeight="1"/>
    <row r="66" ht="0" hidden="1" customHeight="1"/>
  </sheetData>
  <sheetProtection algorithmName="SHA-512" hashValue="n9Zx5ifvKdpBFkJ7rmSuFuaxS94XgqeEJ7zJvEl03uVH9qt3Nc+5znmrcOAsBo0L+GWWrqXvtoDvz+9O013g4Q==" saltValue="DM/ylrQbhT+Sj2CJORpS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4" zoomScale="70" zoomScaleNormal="70" zoomScaleSheetLayoutView="55" workbookViewId="0"/>
  </sheetViews>
  <sheetFormatPr defaultColWidth="0" defaultRowHeight="0" customHeight="1" zeroHeight="1"/>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595</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595</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594</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591</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90" t="s">
        <v>597</v>
      </c>
      <c r="AO43" s="1291"/>
      <c r="AP43" s="1291"/>
      <c r="AQ43" s="1291"/>
      <c r="AR43" s="1291"/>
      <c r="AS43" s="1291"/>
      <c r="AT43" s="1291"/>
      <c r="AU43" s="1291"/>
      <c r="AV43" s="1291"/>
      <c r="AW43" s="1291"/>
      <c r="AX43" s="1291"/>
      <c r="AY43" s="1291"/>
      <c r="AZ43" s="1291"/>
      <c r="BA43" s="1291"/>
      <c r="BB43" s="1291"/>
      <c r="BC43" s="1291"/>
      <c r="BD43" s="1291"/>
      <c r="BE43" s="1291"/>
      <c r="BF43" s="1291"/>
      <c r="BG43" s="1291"/>
      <c r="BH43" s="1291"/>
      <c r="BI43" s="1291"/>
      <c r="BJ43" s="1291"/>
      <c r="BK43" s="1291"/>
      <c r="BL43" s="1291"/>
      <c r="BM43" s="1291"/>
      <c r="BN43" s="1291"/>
      <c r="BO43" s="1291"/>
      <c r="BP43" s="1291"/>
      <c r="BQ43" s="1291"/>
      <c r="BR43" s="1291"/>
      <c r="BS43" s="1291"/>
      <c r="BT43" s="1291"/>
      <c r="BU43" s="1291"/>
      <c r="BV43" s="1291"/>
      <c r="BW43" s="1291"/>
      <c r="BX43" s="1291"/>
      <c r="BY43" s="1291"/>
      <c r="BZ43" s="1291"/>
      <c r="CA43" s="1291"/>
      <c r="CB43" s="1291"/>
      <c r="CC43" s="1291"/>
      <c r="CD43" s="1291"/>
      <c r="CE43" s="1291"/>
      <c r="CF43" s="1291"/>
      <c r="CG43" s="1291"/>
      <c r="CH43" s="1291"/>
      <c r="CI43" s="1291"/>
      <c r="CJ43" s="1291"/>
      <c r="CK43" s="1291"/>
      <c r="CL43" s="1291"/>
      <c r="CM43" s="1291"/>
      <c r="CN43" s="1291"/>
      <c r="CO43" s="1291"/>
      <c r="CP43" s="1291"/>
      <c r="CQ43" s="1291"/>
      <c r="CR43" s="1291"/>
      <c r="CS43" s="1291"/>
      <c r="CT43" s="1291"/>
      <c r="CU43" s="1291"/>
      <c r="CV43" s="1291"/>
      <c r="CW43" s="1291"/>
      <c r="CX43" s="1291"/>
      <c r="CY43" s="1291"/>
      <c r="CZ43" s="1291"/>
      <c r="DA43" s="1291"/>
      <c r="DB43" s="1291"/>
      <c r="DC43" s="1292"/>
    </row>
    <row r="44" spans="2:109" ht="13.5">
      <c r="B44" s="366"/>
      <c r="AN44" s="1293"/>
      <c r="AO44" s="1294"/>
      <c r="AP44" s="1294"/>
      <c r="AQ44" s="1294"/>
      <c r="AR44" s="1294"/>
      <c r="AS44" s="1294"/>
      <c r="AT44" s="1294"/>
      <c r="AU44" s="1294"/>
      <c r="AV44" s="1294"/>
      <c r="AW44" s="1294"/>
      <c r="AX44" s="1294"/>
      <c r="AY44" s="1294"/>
      <c r="AZ44" s="1294"/>
      <c r="BA44" s="1294"/>
      <c r="BB44" s="1294"/>
      <c r="BC44" s="1294"/>
      <c r="BD44" s="1294"/>
      <c r="BE44" s="1294"/>
      <c r="BF44" s="1294"/>
      <c r="BG44" s="1294"/>
      <c r="BH44" s="1294"/>
      <c r="BI44" s="1294"/>
      <c r="BJ44" s="1294"/>
      <c r="BK44" s="1294"/>
      <c r="BL44" s="1294"/>
      <c r="BM44" s="1294"/>
      <c r="BN44" s="1294"/>
      <c r="BO44" s="1294"/>
      <c r="BP44" s="1294"/>
      <c r="BQ44" s="1294"/>
      <c r="BR44" s="1294"/>
      <c r="BS44" s="1294"/>
      <c r="BT44" s="1294"/>
      <c r="BU44" s="1294"/>
      <c r="BV44" s="1294"/>
      <c r="BW44" s="1294"/>
      <c r="BX44" s="1294"/>
      <c r="BY44" s="1294"/>
      <c r="BZ44" s="1294"/>
      <c r="CA44" s="1294"/>
      <c r="CB44" s="1294"/>
      <c r="CC44" s="1294"/>
      <c r="CD44" s="1294"/>
      <c r="CE44" s="1294"/>
      <c r="CF44" s="1294"/>
      <c r="CG44" s="1294"/>
      <c r="CH44" s="1294"/>
      <c r="CI44" s="1294"/>
      <c r="CJ44" s="1294"/>
      <c r="CK44" s="1294"/>
      <c r="CL44" s="1294"/>
      <c r="CM44" s="1294"/>
      <c r="CN44" s="1294"/>
      <c r="CO44" s="1294"/>
      <c r="CP44" s="1294"/>
      <c r="CQ44" s="1294"/>
      <c r="CR44" s="1294"/>
      <c r="CS44" s="1294"/>
      <c r="CT44" s="1294"/>
      <c r="CU44" s="1294"/>
      <c r="CV44" s="1294"/>
      <c r="CW44" s="1294"/>
      <c r="CX44" s="1294"/>
      <c r="CY44" s="1294"/>
      <c r="CZ44" s="1294"/>
      <c r="DA44" s="1294"/>
      <c r="DB44" s="1294"/>
      <c r="DC44" s="1295"/>
    </row>
    <row r="45" spans="2:109" ht="13.5">
      <c r="B45" s="366"/>
      <c r="AN45" s="1293"/>
      <c r="AO45" s="1294"/>
      <c r="AP45" s="1294"/>
      <c r="AQ45" s="1294"/>
      <c r="AR45" s="1294"/>
      <c r="AS45" s="1294"/>
      <c r="AT45" s="1294"/>
      <c r="AU45" s="1294"/>
      <c r="AV45" s="1294"/>
      <c r="AW45" s="1294"/>
      <c r="AX45" s="1294"/>
      <c r="AY45" s="1294"/>
      <c r="AZ45" s="1294"/>
      <c r="BA45" s="1294"/>
      <c r="BB45" s="1294"/>
      <c r="BC45" s="1294"/>
      <c r="BD45" s="1294"/>
      <c r="BE45" s="1294"/>
      <c r="BF45" s="1294"/>
      <c r="BG45" s="1294"/>
      <c r="BH45" s="1294"/>
      <c r="BI45" s="1294"/>
      <c r="BJ45" s="1294"/>
      <c r="BK45" s="1294"/>
      <c r="BL45" s="1294"/>
      <c r="BM45" s="1294"/>
      <c r="BN45" s="1294"/>
      <c r="BO45" s="1294"/>
      <c r="BP45" s="1294"/>
      <c r="BQ45" s="1294"/>
      <c r="BR45" s="1294"/>
      <c r="BS45" s="1294"/>
      <c r="BT45" s="1294"/>
      <c r="BU45" s="1294"/>
      <c r="BV45" s="1294"/>
      <c r="BW45" s="1294"/>
      <c r="BX45" s="1294"/>
      <c r="BY45" s="1294"/>
      <c r="BZ45" s="1294"/>
      <c r="CA45" s="1294"/>
      <c r="CB45" s="1294"/>
      <c r="CC45" s="1294"/>
      <c r="CD45" s="1294"/>
      <c r="CE45" s="1294"/>
      <c r="CF45" s="1294"/>
      <c r="CG45" s="1294"/>
      <c r="CH45" s="1294"/>
      <c r="CI45" s="1294"/>
      <c r="CJ45" s="1294"/>
      <c r="CK45" s="1294"/>
      <c r="CL45" s="1294"/>
      <c r="CM45" s="1294"/>
      <c r="CN45" s="1294"/>
      <c r="CO45" s="1294"/>
      <c r="CP45" s="1294"/>
      <c r="CQ45" s="1294"/>
      <c r="CR45" s="1294"/>
      <c r="CS45" s="1294"/>
      <c r="CT45" s="1294"/>
      <c r="CU45" s="1294"/>
      <c r="CV45" s="1294"/>
      <c r="CW45" s="1294"/>
      <c r="CX45" s="1294"/>
      <c r="CY45" s="1294"/>
      <c r="CZ45" s="1294"/>
      <c r="DA45" s="1294"/>
      <c r="DB45" s="1294"/>
      <c r="DC45" s="1295"/>
    </row>
    <row r="46" spans="2:109" ht="13.5">
      <c r="B46" s="366"/>
      <c r="AN46" s="1293"/>
      <c r="AO46" s="1294"/>
      <c r="AP46" s="1294"/>
      <c r="AQ46" s="1294"/>
      <c r="AR46" s="1294"/>
      <c r="AS46" s="1294"/>
      <c r="AT46" s="1294"/>
      <c r="AU46" s="1294"/>
      <c r="AV46" s="1294"/>
      <c r="AW46" s="1294"/>
      <c r="AX46" s="1294"/>
      <c r="AY46" s="1294"/>
      <c r="AZ46" s="1294"/>
      <c r="BA46" s="1294"/>
      <c r="BB46" s="1294"/>
      <c r="BC46" s="1294"/>
      <c r="BD46" s="1294"/>
      <c r="BE46" s="1294"/>
      <c r="BF46" s="1294"/>
      <c r="BG46" s="1294"/>
      <c r="BH46" s="1294"/>
      <c r="BI46" s="1294"/>
      <c r="BJ46" s="1294"/>
      <c r="BK46" s="1294"/>
      <c r="BL46" s="1294"/>
      <c r="BM46" s="1294"/>
      <c r="BN46" s="1294"/>
      <c r="BO46" s="1294"/>
      <c r="BP46" s="1294"/>
      <c r="BQ46" s="1294"/>
      <c r="BR46" s="1294"/>
      <c r="BS46" s="1294"/>
      <c r="BT46" s="1294"/>
      <c r="BU46" s="1294"/>
      <c r="BV46" s="1294"/>
      <c r="BW46" s="1294"/>
      <c r="BX46" s="1294"/>
      <c r="BY46" s="1294"/>
      <c r="BZ46" s="1294"/>
      <c r="CA46" s="1294"/>
      <c r="CB46" s="1294"/>
      <c r="CC46" s="1294"/>
      <c r="CD46" s="1294"/>
      <c r="CE46" s="1294"/>
      <c r="CF46" s="1294"/>
      <c r="CG46" s="1294"/>
      <c r="CH46" s="1294"/>
      <c r="CI46" s="1294"/>
      <c r="CJ46" s="1294"/>
      <c r="CK46" s="1294"/>
      <c r="CL46" s="1294"/>
      <c r="CM46" s="1294"/>
      <c r="CN46" s="1294"/>
      <c r="CO46" s="1294"/>
      <c r="CP46" s="1294"/>
      <c r="CQ46" s="1294"/>
      <c r="CR46" s="1294"/>
      <c r="CS46" s="1294"/>
      <c r="CT46" s="1294"/>
      <c r="CU46" s="1294"/>
      <c r="CV46" s="1294"/>
      <c r="CW46" s="1294"/>
      <c r="CX46" s="1294"/>
      <c r="CY46" s="1294"/>
      <c r="CZ46" s="1294"/>
      <c r="DA46" s="1294"/>
      <c r="DB46" s="1294"/>
      <c r="DC46" s="1295"/>
    </row>
    <row r="47" spans="2:109" ht="13.5">
      <c r="B47" s="366"/>
      <c r="AN47" s="1296"/>
      <c r="AO47" s="1297"/>
      <c r="AP47" s="1297"/>
      <c r="AQ47" s="1297"/>
      <c r="AR47" s="1297"/>
      <c r="AS47" s="1297"/>
      <c r="AT47" s="1297"/>
      <c r="AU47" s="1297"/>
      <c r="AV47" s="1297"/>
      <c r="AW47" s="1297"/>
      <c r="AX47" s="1297"/>
      <c r="AY47" s="1297"/>
      <c r="AZ47" s="1297"/>
      <c r="BA47" s="1297"/>
      <c r="BB47" s="1297"/>
      <c r="BC47" s="1297"/>
      <c r="BD47" s="1297"/>
      <c r="BE47" s="1297"/>
      <c r="BF47" s="1297"/>
      <c r="BG47" s="1297"/>
      <c r="BH47" s="1297"/>
      <c r="BI47" s="1297"/>
      <c r="BJ47" s="1297"/>
      <c r="BK47" s="1297"/>
      <c r="BL47" s="1297"/>
      <c r="BM47" s="1297"/>
      <c r="BN47" s="1297"/>
      <c r="BO47" s="1297"/>
      <c r="BP47" s="1297"/>
      <c r="BQ47" s="1297"/>
      <c r="BR47" s="1297"/>
      <c r="BS47" s="1297"/>
      <c r="BT47" s="1297"/>
      <c r="BU47" s="1297"/>
      <c r="BV47" s="1297"/>
      <c r="BW47" s="1297"/>
      <c r="BX47" s="1297"/>
      <c r="BY47" s="1297"/>
      <c r="BZ47" s="1297"/>
      <c r="CA47" s="1297"/>
      <c r="CB47" s="1297"/>
      <c r="CC47" s="1297"/>
      <c r="CD47" s="1297"/>
      <c r="CE47" s="1297"/>
      <c r="CF47" s="1297"/>
      <c r="CG47" s="1297"/>
      <c r="CH47" s="1297"/>
      <c r="CI47" s="1297"/>
      <c r="CJ47" s="1297"/>
      <c r="CK47" s="1297"/>
      <c r="CL47" s="1297"/>
      <c r="CM47" s="1297"/>
      <c r="CN47" s="1297"/>
      <c r="CO47" s="1297"/>
      <c r="CP47" s="1297"/>
      <c r="CQ47" s="1297"/>
      <c r="CR47" s="1297"/>
      <c r="CS47" s="1297"/>
      <c r="CT47" s="1297"/>
      <c r="CU47" s="1297"/>
      <c r="CV47" s="1297"/>
      <c r="CW47" s="1297"/>
      <c r="CX47" s="1297"/>
      <c r="CY47" s="1297"/>
      <c r="CZ47" s="1297"/>
      <c r="DA47" s="1297"/>
      <c r="DB47" s="1297"/>
      <c r="DC47" s="1298"/>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590</v>
      </c>
    </row>
    <row r="50" spans="1:109" ht="13.5">
      <c r="B50" s="366"/>
      <c r="G50" s="1279"/>
      <c r="H50" s="1279"/>
      <c r="I50" s="1279"/>
      <c r="J50" s="1279"/>
      <c r="K50" s="375"/>
      <c r="L50" s="375"/>
      <c r="M50" s="374"/>
      <c r="N50" s="374"/>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3" t="s">
        <v>552</v>
      </c>
      <c r="BQ50" s="1283"/>
      <c r="BR50" s="1283"/>
      <c r="BS50" s="1283"/>
      <c r="BT50" s="1283"/>
      <c r="BU50" s="1283"/>
      <c r="BV50" s="1283"/>
      <c r="BW50" s="1283"/>
      <c r="BX50" s="1283" t="s">
        <v>553</v>
      </c>
      <c r="BY50" s="1283"/>
      <c r="BZ50" s="1283"/>
      <c r="CA50" s="1283"/>
      <c r="CB50" s="1283"/>
      <c r="CC50" s="1283"/>
      <c r="CD50" s="1283"/>
      <c r="CE50" s="1283"/>
      <c r="CF50" s="1283" t="s">
        <v>554</v>
      </c>
      <c r="CG50" s="1283"/>
      <c r="CH50" s="1283"/>
      <c r="CI50" s="1283"/>
      <c r="CJ50" s="1283"/>
      <c r="CK50" s="1283"/>
      <c r="CL50" s="1283"/>
      <c r="CM50" s="1283"/>
      <c r="CN50" s="1283" t="s">
        <v>555</v>
      </c>
      <c r="CO50" s="1283"/>
      <c r="CP50" s="1283"/>
      <c r="CQ50" s="1283"/>
      <c r="CR50" s="1283"/>
      <c r="CS50" s="1283"/>
      <c r="CT50" s="1283"/>
      <c r="CU50" s="1283"/>
      <c r="CV50" s="1283" t="s">
        <v>556</v>
      </c>
      <c r="CW50" s="1283"/>
      <c r="CX50" s="1283"/>
      <c r="CY50" s="1283"/>
      <c r="CZ50" s="1283"/>
      <c r="DA50" s="1283"/>
      <c r="DB50" s="1283"/>
      <c r="DC50" s="1283"/>
    </row>
    <row r="51" spans="1:109" ht="13.5" customHeight="1">
      <c r="B51" s="366"/>
      <c r="G51" s="1287"/>
      <c r="H51" s="1287"/>
      <c r="I51" s="1288"/>
      <c r="J51" s="1288"/>
      <c r="K51" s="1278"/>
      <c r="L51" s="1278"/>
      <c r="M51" s="1278"/>
      <c r="N51" s="1278"/>
      <c r="AM51" s="373"/>
      <c r="AN51" s="1276" t="s">
        <v>589</v>
      </c>
      <c r="AO51" s="1276"/>
      <c r="AP51" s="1276"/>
      <c r="AQ51" s="1276"/>
      <c r="AR51" s="1276"/>
      <c r="AS51" s="1276"/>
      <c r="AT51" s="1276"/>
      <c r="AU51" s="1276"/>
      <c r="AV51" s="1276"/>
      <c r="AW51" s="1276"/>
      <c r="AX51" s="1276"/>
      <c r="AY51" s="1276"/>
      <c r="AZ51" s="1276"/>
      <c r="BA51" s="1276"/>
      <c r="BB51" s="1276" t="s">
        <v>587</v>
      </c>
      <c r="BC51" s="1276"/>
      <c r="BD51" s="1276"/>
      <c r="BE51" s="1276"/>
      <c r="BF51" s="1276"/>
      <c r="BG51" s="1276"/>
      <c r="BH51" s="1276"/>
      <c r="BI51" s="1276"/>
      <c r="BJ51" s="1276"/>
      <c r="BK51" s="1276"/>
      <c r="BL51" s="1276"/>
      <c r="BM51" s="1276"/>
      <c r="BN51" s="1276"/>
      <c r="BO51" s="1276"/>
      <c r="BP51" s="1289"/>
      <c r="BQ51" s="1277"/>
      <c r="BR51" s="1277"/>
      <c r="BS51" s="1277"/>
      <c r="BT51" s="1277"/>
      <c r="BU51" s="1277"/>
      <c r="BV51" s="1277"/>
      <c r="BW51" s="1277"/>
      <c r="BX51" s="1289"/>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ht="13.5">
      <c r="B52" s="366"/>
      <c r="G52" s="1287"/>
      <c r="H52" s="1287"/>
      <c r="I52" s="1288"/>
      <c r="J52" s="1288"/>
      <c r="K52" s="1278"/>
      <c r="L52" s="1278"/>
      <c r="M52" s="1278"/>
      <c r="N52" s="1278"/>
      <c r="AM52" s="373"/>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5">
      <c r="A53" s="381"/>
      <c r="B53" s="366"/>
      <c r="G53" s="1287"/>
      <c r="H53" s="1287"/>
      <c r="I53" s="1279"/>
      <c r="J53" s="1279"/>
      <c r="K53" s="1278"/>
      <c r="L53" s="1278"/>
      <c r="M53" s="1278"/>
      <c r="N53" s="1278"/>
      <c r="AM53" s="373"/>
      <c r="AN53" s="1276"/>
      <c r="AO53" s="1276"/>
      <c r="AP53" s="1276"/>
      <c r="AQ53" s="1276"/>
      <c r="AR53" s="1276"/>
      <c r="AS53" s="1276"/>
      <c r="AT53" s="1276"/>
      <c r="AU53" s="1276"/>
      <c r="AV53" s="1276"/>
      <c r="AW53" s="1276"/>
      <c r="AX53" s="1276"/>
      <c r="AY53" s="1276"/>
      <c r="AZ53" s="1276"/>
      <c r="BA53" s="1276"/>
      <c r="BB53" s="1276" t="s">
        <v>593</v>
      </c>
      <c r="BC53" s="1276"/>
      <c r="BD53" s="1276"/>
      <c r="BE53" s="1276"/>
      <c r="BF53" s="1276"/>
      <c r="BG53" s="1276"/>
      <c r="BH53" s="1276"/>
      <c r="BI53" s="1276"/>
      <c r="BJ53" s="1276"/>
      <c r="BK53" s="1276"/>
      <c r="BL53" s="1276"/>
      <c r="BM53" s="1276"/>
      <c r="BN53" s="1276"/>
      <c r="BO53" s="1276"/>
      <c r="BP53" s="1289"/>
      <c r="BQ53" s="1277"/>
      <c r="BR53" s="1277"/>
      <c r="BS53" s="1277"/>
      <c r="BT53" s="1277"/>
      <c r="BU53" s="1277"/>
      <c r="BV53" s="1277"/>
      <c r="BW53" s="1277"/>
      <c r="BX53" s="1289"/>
      <c r="BY53" s="1277"/>
      <c r="BZ53" s="1277"/>
      <c r="CA53" s="1277"/>
      <c r="CB53" s="1277"/>
      <c r="CC53" s="1277"/>
      <c r="CD53" s="1277"/>
      <c r="CE53" s="1277"/>
      <c r="CF53" s="1277">
        <v>51.8</v>
      </c>
      <c r="CG53" s="1277"/>
      <c r="CH53" s="1277"/>
      <c r="CI53" s="1277"/>
      <c r="CJ53" s="1277"/>
      <c r="CK53" s="1277"/>
      <c r="CL53" s="1277"/>
      <c r="CM53" s="1277"/>
      <c r="CN53" s="1277">
        <v>53.5</v>
      </c>
      <c r="CO53" s="1277"/>
      <c r="CP53" s="1277"/>
      <c r="CQ53" s="1277"/>
      <c r="CR53" s="1277"/>
      <c r="CS53" s="1277"/>
      <c r="CT53" s="1277"/>
      <c r="CU53" s="1277"/>
      <c r="CV53" s="1277">
        <v>53.6</v>
      </c>
      <c r="CW53" s="1277"/>
      <c r="CX53" s="1277"/>
      <c r="CY53" s="1277"/>
      <c r="CZ53" s="1277"/>
      <c r="DA53" s="1277"/>
      <c r="DB53" s="1277"/>
      <c r="DC53" s="1277"/>
    </row>
    <row r="54" spans="1:109" ht="13.5">
      <c r="A54" s="381"/>
      <c r="B54" s="366"/>
      <c r="G54" s="1287"/>
      <c r="H54" s="1287"/>
      <c r="I54" s="1279"/>
      <c r="J54" s="1279"/>
      <c r="K54" s="1278"/>
      <c r="L54" s="1278"/>
      <c r="M54" s="1278"/>
      <c r="N54" s="1278"/>
      <c r="AM54" s="373"/>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5">
      <c r="A55" s="381"/>
      <c r="B55" s="366"/>
      <c r="G55" s="1279"/>
      <c r="H55" s="1279"/>
      <c r="I55" s="1279"/>
      <c r="J55" s="1279"/>
      <c r="K55" s="1278"/>
      <c r="L55" s="1278"/>
      <c r="M55" s="1278"/>
      <c r="N55" s="1278"/>
      <c r="AN55" s="1283" t="s">
        <v>588</v>
      </c>
      <c r="AO55" s="1283"/>
      <c r="AP55" s="1283"/>
      <c r="AQ55" s="1283"/>
      <c r="AR55" s="1283"/>
      <c r="AS55" s="1283"/>
      <c r="AT55" s="1283"/>
      <c r="AU55" s="1283"/>
      <c r="AV55" s="1283"/>
      <c r="AW55" s="1283"/>
      <c r="AX55" s="1283"/>
      <c r="AY55" s="1283"/>
      <c r="AZ55" s="1283"/>
      <c r="BA55" s="1283"/>
      <c r="BB55" s="1276" t="s">
        <v>587</v>
      </c>
      <c r="BC55" s="1276"/>
      <c r="BD55" s="1276"/>
      <c r="BE55" s="1276"/>
      <c r="BF55" s="1276"/>
      <c r="BG55" s="1276"/>
      <c r="BH55" s="1276"/>
      <c r="BI55" s="1276"/>
      <c r="BJ55" s="1276"/>
      <c r="BK55" s="1276"/>
      <c r="BL55" s="1276"/>
      <c r="BM55" s="1276"/>
      <c r="BN55" s="1276"/>
      <c r="BO55" s="1276"/>
      <c r="BP55" s="1289"/>
      <c r="BQ55" s="1277"/>
      <c r="BR55" s="1277"/>
      <c r="BS55" s="1277"/>
      <c r="BT55" s="1277"/>
      <c r="BU55" s="1277"/>
      <c r="BV55" s="1277"/>
      <c r="BW55" s="1277"/>
      <c r="BX55" s="1289"/>
      <c r="BY55" s="1277"/>
      <c r="BZ55" s="1277"/>
      <c r="CA55" s="1277"/>
      <c r="CB55" s="1277"/>
      <c r="CC55" s="1277"/>
      <c r="CD55" s="1277"/>
      <c r="CE55" s="1277"/>
      <c r="CF55" s="1277">
        <v>0</v>
      </c>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ht="13.5">
      <c r="A56" s="381"/>
      <c r="B56" s="366"/>
      <c r="G56" s="1279"/>
      <c r="H56" s="1279"/>
      <c r="I56" s="1279"/>
      <c r="J56" s="1279"/>
      <c r="K56" s="1278"/>
      <c r="L56" s="1278"/>
      <c r="M56" s="1278"/>
      <c r="N56" s="1278"/>
      <c r="AN56" s="1283"/>
      <c r="AO56" s="1283"/>
      <c r="AP56" s="1283"/>
      <c r="AQ56" s="1283"/>
      <c r="AR56" s="1283"/>
      <c r="AS56" s="1283"/>
      <c r="AT56" s="1283"/>
      <c r="AU56" s="1283"/>
      <c r="AV56" s="1283"/>
      <c r="AW56" s="1283"/>
      <c r="AX56" s="1283"/>
      <c r="AY56" s="1283"/>
      <c r="AZ56" s="1283"/>
      <c r="BA56" s="1283"/>
      <c r="BB56" s="1276"/>
      <c r="BC56" s="1276"/>
      <c r="BD56" s="1276"/>
      <c r="BE56" s="1276"/>
      <c r="BF56" s="1276"/>
      <c r="BG56" s="1276"/>
      <c r="BH56" s="1276"/>
      <c r="BI56" s="1276"/>
      <c r="BJ56" s="1276"/>
      <c r="BK56" s="1276"/>
      <c r="BL56" s="1276"/>
      <c r="BM56" s="1276"/>
      <c r="BN56" s="1276"/>
      <c r="BO56" s="1276"/>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1" customFormat="1" ht="13.5">
      <c r="B57" s="387"/>
      <c r="G57" s="1279"/>
      <c r="H57" s="1279"/>
      <c r="I57" s="1281"/>
      <c r="J57" s="1281"/>
      <c r="K57" s="1278"/>
      <c r="L57" s="1278"/>
      <c r="M57" s="1278"/>
      <c r="N57" s="1278"/>
      <c r="AM57" s="365"/>
      <c r="AN57" s="1283"/>
      <c r="AO57" s="1283"/>
      <c r="AP57" s="1283"/>
      <c r="AQ57" s="1283"/>
      <c r="AR57" s="1283"/>
      <c r="AS57" s="1283"/>
      <c r="AT57" s="1283"/>
      <c r="AU57" s="1283"/>
      <c r="AV57" s="1283"/>
      <c r="AW57" s="1283"/>
      <c r="AX57" s="1283"/>
      <c r="AY57" s="1283"/>
      <c r="AZ57" s="1283"/>
      <c r="BA57" s="1283"/>
      <c r="BB57" s="1276" t="s">
        <v>593</v>
      </c>
      <c r="BC57" s="1276"/>
      <c r="BD57" s="1276"/>
      <c r="BE57" s="1276"/>
      <c r="BF57" s="1276"/>
      <c r="BG57" s="1276"/>
      <c r="BH57" s="1276"/>
      <c r="BI57" s="1276"/>
      <c r="BJ57" s="1276"/>
      <c r="BK57" s="1276"/>
      <c r="BL57" s="1276"/>
      <c r="BM57" s="1276"/>
      <c r="BN57" s="1276"/>
      <c r="BO57" s="1276"/>
      <c r="BP57" s="1289"/>
      <c r="BQ57" s="1277"/>
      <c r="BR57" s="1277"/>
      <c r="BS57" s="1277"/>
      <c r="BT57" s="1277"/>
      <c r="BU57" s="1277"/>
      <c r="BV57" s="1277"/>
      <c r="BW57" s="1277"/>
      <c r="BX57" s="1289"/>
      <c r="BY57" s="1277"/>
      <c r="BZ57" s="1277"/>
      <c r="CA57" s="1277"/>
      <c r="CB57" s="1277"/>
      <c r="CC57" s="1277"/>
      <c r="CD57" s="1277"/>
      <c r="CE57" s="1277"/>
      <c r="CF57" s="1277">
        <v>57.1</v>
      </c>
      <c r="CG57" s="1277"/>
      <c r="CH57" s="1277"/>
      <c r="CI57" s="1277"/>
      <c r="CJ57" s="1277"/>
      <c r="CK57" s="1277"/>
      <c r="CL57" s="1277"/>
      <c r="CM57" s="1277"/>
      <c r="CN57" s="1277">
        <v>57.9</v>
      </c>
      <c r="CO57" s="1277"/>
      <c r="CP57" s="1277"/>
      <c r="CQ57" s="1277"/>
      <c r="CR57" s="1277"/>
      <c r="CS57" s="1277"/>
      <c r="CT57" s="1277"/>
      <c r="CU57" s="1277"/>
      <c r="CV57" s="1277">
        <v>58.3</v>
      </c>
      <c r="CW57" s="1277"/>
      <c r="CX57" s="1277"/>
      <c r="CY57" s="1277"/>
      <c r="CZ57" s="1277"/>
      <c r="DA57" s="1277"/>
      <c r="DB57" s="1277"/>
      <c r="DC57" s="1277"/>
      <c r="DD57" s="392"/>
      <c r="DE57" s="387"/>
    </row>
    <row r="58" spans="1:109" s="381" customFormat="1" ht="13.5">
      <c r="A58" s="365"/>
      <c r="B58" s="387"/>
      <c r="G58" s="1279"/>
      <c r="H58" s="1279"/>
      <c r="I58" s="1281"/>
      <c r="J58" s="1281"/>
      <c r="K58" s="1278"/>
      <c r="L58" s="1278"/>
      <c r="M58" s="1278"/>
      <c r="N58" s="1278"/>
      <c r="AM58" s="365"/>
      <c r="AN58" s="1283"/>
      <c r="AO58" s="1283"/>
      <c r="AP58" s="1283"/>
      <c r="AQ58" s="1283"/>
      <c r="AR58" s="1283"/>
      <c r="AS58" s="1283"/>
      <c r="AT58" s="1283"/>
      <c r="AU58" s="1283"/>
      <c r="AV58" s="1283"/>
      <c r="AW58" s="1283"/>
      <c r="AX58" s="1283"/>
      <c r="AY58" s="1283"/>
      <c r="AZ58" s="1283"/>
      <c r="BA58" s="1283"/>
      <c r="BB58" s="1276"/>
      <c r="BC58" s="1276"/>
      <c r="BD58" s="1276"/>
      <c r="BE58" s="1276"/>
      <c r="BF58" s="1276"/>
      <c r="BG58" s="1276"/>
      <c r="BH58" s="1276"/>
      <c r="BI58" s="1276"/>
      <c r="BJ58" s="1276"/>
      <c r="BK58" s="1276"/>
      <c r="BL58" s="1276"/>
      <c r="BM58" s="1276"/>
      <c r="BN58" s="1276"/>
      <c r="BO58" s="1276"/>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592</v>
      </c>
    </row>
    <row r="64" spans="1:109" ht="13.5">
      <c r="B64" s="366"/>
      <c r="G64" s="382"/>
      <c r="I64" s="384"/>
      <c r="J64" s="384"/>
      <c r="K64" s="384"/>
      <c r="L64" s="384"/>
      <c r="M64" s="384"/>
      <c r="N64" s="383"/>
      <c r="AM64" s="382"/>
      <c r="AN64" s="382" t="s">
        <v>591</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90" t="s">
        <v>598</v>
      </c>
      <c r="AO65" s="1291"/>
      <c r="AP65" s="1291"/>
      <c r="AQ65" s="1291"/>
      <c r="AR65" s="1291"/>
      <c r="AS65" s="1291"/>
      <c r="AT65" s="1291"/>
      <c r="AU65" s="1291"/>
      <c r="AV65" s="1291"/>
      <c r="AW65" s="1291"/>
      <c r="AX65" s="1291"/>
      <c r="AY65" s="1291"/>
      <c r="AZ65" s="1291"/>
      <c r="BA65" s="1291"/>
      <c r="BB65" s="1291"/>
      <c r="BC65" s="1291"/>
      <c r="BD65" s="1291"/>
      <c r="BE65" s="1291"/>
      <c r="BF65" s="1291"/>
      <c r="BG65" s="1291"/>
      <c r="BH65" s="1291"/>
      <c r="BI65" s="1291"/>
      <c r="BJ65" s="1291"/>
      <c r="BK65" s="1291"/>
      <c r="BL65" s="1291"/>
      <c r="BM65" s="1291"/>
      <c r="BN65" s="1291"/>
      <c r="BO65" s="1291"/>
      <c r="BP65" s="1291"/>
      <c r="BQ65" s="1291"/>
      <c r="BR65" s="1291"/>
      <c r="BS65" s="1291"/>
      <c r="BT65" s="1291"/>
      <c r="BU65" s="1291"/>
      <c r="BV65" s="1291"/>
      <c r="BW65" s="1291"/>
      <c r="BX65" s="1291"/>
      <c r="BY65" s="1291"/>
      <c r="BZ65" s="1291"/>
      <c r="CA65" s="1291"/>
      <c r="CB65" s="1291"/>
      <c r="CC65" s="1291"/>
      <c r="CD65" s="1291"/>
      <c r="CE65" s="1291"/>
      <c r="CF65" s="1291"/>
      <c r="CG65" s="1291"/>
      <c r="CH65" s="1291"/>
      <c r="CI65" s="1291"/>
      <c r="CJ65" s="1291"/>
      <c r="CK65" s="1291"/>
      <c r="CL65" s="1291"/>
      <c r="CM65" s="1291"/>
      <c r="CN65" s="1291"/>
      <c r="CO65" s="1291"/>
      <c r="CP65" s="1291"/>
      <c r="CQ65" s="1291"/>
      <c r="CR65" s="1291"/>
      <c r="CS65" s="1291"/>
      <c r="CT65" s="1291"/>
      <c r="CU65" s="1291"/>
      <c r="CV65" s="1291"/>
      <c r="CW65" s="1291"/>
      <c r="CX65" s="1291"/>
      <c r="CY65" s="1291"/>
      <c r="CZ65" s="1291"/>
      <c r="DA65" s="1291"/>
      <c r="DB65" s="1291"/>
      <c r="DC65" s="1292"/>
    </row>
    <row r="66" spans="2:107" ht="13.5">
      <c r="B66" s="366"/>
      <c r="AN66" s="1293"/>
      <c r="AO66" s="1294"/>
      <c r="AP66" s="1294"/>
      <c r="AQ66" s="1294"/>
      <c r="AR66" s="1294"/>
      <c r="AS66" s="1294"/>
      <c r="AT66" s="1294"/>
      <c r="AU66" s="1294"/>
      <c r="AV66" s="1294"/>
      <c r="AW66" s="1294"/>
      <c r="AX66" s="1294"/>
      <c r="AY66" s="1294"/>
      <c r="AZ66" s="1294"/>
      <c r="BA66" s="1294"/>
      <c r="BB66" s="1294"/>
      <c r="BC66" s="1294"/>
      <c r="BD66" s="1294"/>
      <c r="BE66" s="1294"/>
      <c r="BF66" s="1294"/>
      <c r="BG66" s="1294"/>
      <c r="BH66" s="1294"/>
      <c r="BI66" s="1294"/>
      <c r="BJ66" s="1294"/>
      <c r="BK66" s="1294"/>
      <c r="BL66" s="1294"/>
      <c r="BM66" s="1294"/>
      <c r="BN66" s="1294"/>
      <c r="BO66" s="1294"/>
      <c r="BP66" s="1294"/>
      <c r="BQ66" s="1294"/>
      <c r="BR66" s="1294"/>
      <c r="BS66" s="1294"/>
      <c r="BT66" s="1294"/>
      <c r="BU66" s="1294"/>
      <c r="BV66" s="1294"/>
      <c r="BW66" s="1294"/>
      <c r="BX66" s="1294"/>
      <c r="BY66" s="1294"/>
      <c r="BZ66" s="1294"/>
      <c r="CA66" s="1294"/>
      <c r="CB66" s="1294"/>
      <c r="CC66" s="1294"/>
      <c r="CD66" s="1294"/>
      <c r="CE66" s="1294"/>
      <c r="CF66" s="1294"/>
      <c r="CG66" s="1294"/>
      <c r="CH66" s="1294"/>
      <c r="CI66" s="1294"/>
      <c r="CJ66" s="1294"/>
      <c r="CK66" s="1294"/>
      <c r="CL66" s="1294"/>
      <c r="CM66" s="1294"/>
      <c r="CN66" s="1294"/>
      <c r="CO66" s="1294"/>
      <c r="CP66" s="1294"/>
      <c r="CQ66" s="1294"/>
      <c r="CR66" s="1294"/>
      <c r="CS66" s="1294"/>
      <c r="CT66" s="1294"/>
      <c r="CU66" s="1294"/>
      <c r="CV66" s="1294"/>
      <c r="CW66" s="1294"/>
      <c r="CX66" s="1294"/>
      <c r="CY66" s="1294"/>
      <c r="CZ66" s="1294"/>
      <c r="DA66" s="1294"/>
      <c r="DB66" s="1294"/>
      <c r="DC66" s="1295"/>
    </row>
    <row r="67" spans="2:107" ht="13.5">
      <c r="B67" s="366"/>
      <c r="AN67" s="1293"/>
      <c r="AO67" s="1294"/>
      <c r="AP67" s="1294"/>
      <c r="AQ67" s="1294"/>
      <c r="AR67" s="1294"/>
      <c r="AS67" s="1294"/>
      <c r="AT67" s="1294"/>
      <c r="AU67" s="1294"/>
      <c r="AV67" s="1294"/>
      <c r="AW67" s="1294"/>
      <c r="AX67" s="1294"/>
      <c r="AY67" s="1294"/>
      <c r="AZ67" s="1294"/>
      <c r="BA67" s="1294"/>
      <c r="BB67" s="1294"/>
      <c r="BC67" s="1294"/>
      <c r="BD67" s="1294"/>
      <c r="BE67" s="1294"/>
      <c r="BF67" s="1294"/>
      <c r="BG67" s="1294"/>
      <c r="BH67" s="1294"/>
      <c r="BI67" s="1294"/>
      <c r="BJ67" s="1294"/>
      <c r="BK67" s="1294"/>
      <c r="BL67" s="1294"/>
      <c r="BM67" s="1294"/>
      <c r="BN67" s="1294"/>
      <c r="BO67" s="1294"/>
      <c r="BP67" s="1294"/>
      <c r="BQ67" s="1294"/>
      <c r="BR67" s="1294"/>
      <c r="BS67" s="1294"/>
      <c r="BT67" s="1294"/>
      <c r="BU67" s="1294"/>
      <c r="BV67" s="1294"/>
      <c r="BW67" s="1294"/>
      <c r="BX67" s="1294"/>
      <c r="BY67" s="1294"/>
      <c r="BZ67" s="1294"/>
      <c r="CA67" s="1294"/>
      <c r="CB67" s="1294"/>
      <c r="CC67" s="1294"/>
      <c r="CD67" s="1294"/>
      <c r="CE67" s="1294"/>
      <c r="CF67" s="1294"/>
      <c r="CG67" s="1294"/>
      <c r="CH67" s="1294"/>
      <c r="CI67" s="1294"/>
      <c r="CJ67" s="1294"/>
      <c r="CK67" s="1294"/>
      <c r="CL67" s="1294"/>
      <c r="CM67" s="1294"/>
      <c r="CN67" s="1294"/>
      <c r="CO67" s="1294"/>
      <c r="CP67" s="1294"/>
      <c r="CQ67" s="1294"/>
      <c r="CR67" s="1294"/>
      <c r="CS67" s="1294"/>
      <c r="CT67" s="1294"/>
      <c r="CU67" s="1294"/>
      <c r="CV67" s="1294"/>
      <c r="CW67" s="1294"/>
      <c r="CX67" s="1294"/>
      <c r="CY67" s="1294"/>
      <c r="CZ67" s="1294"/>
      <c r="DA67" s="1294"/>
      <c r="DB67" s="1294"/>
      <c r="DC67" s="1295"/>
    </row>
    <row r="68" spans="2:107" ht="13.5">
      <c r="B68" s="366"/>
      <c r="AN68" s="1293"/>
      <c r="AO68" s="1294"/>
      <c r="AP68" s="1294"/>
      <c r="AQ68" s="1294"/>
      <c r="AR68" s="1294"/>
      <c r="AS68" s="1294"/>
      <c r="AT68" s="1294"/>
      <c r="AU68" s="1294"/>
      <c r="AV68" s="1294"/>
      <c r="AW68" s="1294"/>
      <c r="AX68" s="1294"/>
      <c r="AY68" s="1294"/>
      <c r="AZ68" s="1294"/>
      <c r="BA68" s="1294"/>
      <c r="BB68" s="1294"/>
      <c r="BC68" s="1294"/>
      <c r="BD68" s="1294"/>
      <c r="BE68" s="1294"/>
      <c r="BF68" s="1294"/>
      <c r="BG68" s="1294"/>
      <c r="BH68" s="1294"/>
      <c r="BI68" s="1294"/>
      <c r="BJ68" s="1294"/>
      <c r="BK68" s="1294"/>
      <c r="BL68" s="1294"/>
      <c r="BM68" s="1294"/>
      <c r="BN68" s="1294"/>
      <c r="BO68" s="1294"/>
      <c r="BP68" s="1294"/>
      <c r="BQ68" s="1294"/>
      <c r="BR68" s="1294"/>
      <c r="BS68" s="1294"/>
      <c r="BT68" s="1294"/>
      <c r="BU68" s="1294"/>
      <c r="BV68" s="1294"/>
      <c r="BW68" s="1294"/>
      <c r="BX68" s="1294"/>
      <c r="BY68" s="1294"/>
      <c r="BZ68" s="1294"/>
      <c r="CA68" s="1294"/>
      <c r="CB68" s="1294"/>
      <c r="CC68" s="1294"/>
      <c r="CD68" s="1294"/>
      <c r="CE68" s="1294"/>
      <c r="CF68" s="1294"/>
      <c r="CG68" s="1294"/>
      <c r="CH68" s="1294"/>
      <c r="CI68" s="1294"/>
      <c r="CJ68" s="1294"/>
      <c r="CK68" s="1294"/>
      <c r="CL68" s="1294"/>
      <c r="CM68" s="1294"/>
      <c r="CN68" s="1294"/>
      <c r="CO68" s="1294"/>
      <c r="CP68" s="1294"/>
      <c r="CQ68" s="1294"/>
      <c r="CR68" s="1294"/>
      <c r="CS68" s="1294"/>
      <c r="CT68" s="1294"/>
      <c r="CU68" s="1294"/>
      <c r="CV68" s="1294"/>
      <c r="CW68" s="1294"/>
      <c r="CX68" s="1294"/>
      <c r="CY68" s="1294"/>
      <c r="CZ68" s="1294"/>
      <c r="DA68" s="1294"/>
      <c r="DB68" s="1294"/>
      <c r="DC68" s="1295"/>
    </row>
    <row r="69" spans="2:107" ht="13.5">
      <c r="B69" s="366"/>
      <c r="AN69" s="1296"/>
      <c r="AO69" s="1297"/>
      <c r="AP69" s="1297"/>
      <c r="AQ69" s="1297"/>
      <c r="AR69" s="1297"/>
      <c r="AS69" s="1297"/>
      <c r="AT69" s="1297"/>
      <c r="AU69" s="1297"/>
      <c r="AV69" s="1297"/>
      <c r="AW69" s="1297"/>
      <c r="AX69" s="1297"/>
      <c r="AY69" s="1297"/>
      <c r="AZ69" s="1297"/>
      <c r="BA69" s="1297"/>
      <c r="BB69" s="1297"/>
      <c r="BC69" s="1297"/>
      <c r="BD69" s="1297"/>
      <c r="BE69" s="1297"/>
      <c r="BF69" s="1297"/>
      <c r="BG69" s="1297"/>
      <c r="BH69" s="1297"/>
      <c r="BI69" s="1297"/>
      <c r="BJ69" s="1297"/>
      <c r="BK69" s="1297"/>
      <c r="BL69" s="1297"/>
      <c r="BM69" s="1297"/>
      <c r="BN69" s="1297"/>
      <c r="BO69" s="1297"/>
      <c r="BP69" s="1297"/>
      <c r="BQ69" s="1297"/>
      <c r="BR69" s="1297"/>
      <c r="BS69" s="1297"/>
      <c r="BT69" s="1297"/>
      <c r="BU69" s="1297"/>
      <c r="BV69" s="1297"/>
      <c r="BW69" s="1297"/>
      <c r="BX69" s="1297"/>
      <c r="BY69" s="1297"/>
      <c r="BZ69" s="1297"/>
      <c r="CA69" s="1297"/>
      <c r="CB69" s="1297"/>
      <c r="CC69" s="1297"/>
      <c r="CD69" s="1297"/>
      <c r="CE69" s="1297"/>
      <c r="CF69" s="1297"/>
      <c r="CG69" s="1297"/>
      <c r="CH69" s="1297"/>
      <c r="CI69" s="1297"/>
      <c r="CJ69" s="1297"/>
      <c r="CK69" s="1297"/>
      <c r="CL69" s="1297"/>
      <c r="CM69" s="1297"/>
      <c r="CN69" s="1297"/>
      <c r="CO69" s="1297"/>
      <c r="CP69" s="1297"/>
      <c r="CQ69" s="1297"/>
      <c r="CR69" s="1297"/>
      <c r="CS69" s="1297"/>
      <c r="CT69" s="1297"/>
      <c r="CU69" s="1297"/>
      <c r="CV69" s="1297"/>
      <c r="CW69" s="1297"/>
      <c r="CX69" s="1297"/>
      <c r="CY69" s="1297"/>
      <c r="CZ69" s="1297"/>
      <c r="DA69" s="1297"/>
      <c r="DB69" s="1297"/>
      <c r="DC69" s="1298"/>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590</v>
      </c>
    </row>
    <row r="72" spans="2:107" ht="13.5">
      <c r="B72" s="366"/>
      <c r="G72" s="1279"/>
      <c r="H72" s="1279"/>
      <c r="I72" s="1279"/>
      <c r="J72" s="1279"/>
      <c r="K72" s="375"/>
      <c r="L72" s="375"/>
      <c r="M72" s="374"/>
      <c r="N72" s="374"/>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3" t="s">
        <v>552</v>
      </c>
      <c r="BQ72" s="1283"/>
      <c r="BR72" s="1283"/>
      <c r="BS72" s="1283"/>
      <c r="BT72" s="1283"/>
      <c r="BU72" s="1283"/>
      <c r="BV72" s="1283"/>
      <c r="BW72" s="1283"/>
      <c r="BX72" s="1283" t="s">
        <v>553</v>
      </c>
      <c r="BY72" s="1283"/>
      <c r="BZ72" s="1283"/>
      <c r="CA72" s="1283"/>
      <c r="CB72" s="1283"/>
      <c r="CC72" s="1283"/>
      <c r="CD72" s="1283"/>
      <c r="CE72" s="1283"/>
      <c r="CF72" s="1283" t="s">
        <v>554</v>
      </c>
      <c r="CG72" s="1283"/>
      <c r="CH72" s="1283"/>
      <c r="CI72" s="1283"/>
      <c r="CJ72" s="1283"/>
      <c r="CK72" s="1283"/>
      <c r="CL72" s="1283"/>
      <c r="CM72" s="1283"/>
      <c r="CN72" s="1283" t="s">
        <v>555</v>
      </c>
      <c r="CO72" s="1283"/>
      <c r="CP72" s="1283"/>
      <c r="CQ72" s="1283"/>
      <c r="CR72" s="1283"/>
      <c r="CS72" s="1283"/>
      <c r="CT72" s="1283"/>
      <c r="CU72" s="1283"/>
      <c r="CV72" s="1283" t="s">
        <v>556</v>
      </c>
      <c r="CW72" s="1283"/>
      <c r="CX72" s="1283"/>
      <c r="CY72" s="1283"/>
      <c r="CZ72" s="1283"/>
      <c r="DA72" s="1283"/>
      <c r="DB72" s="1283"/>
      <c r="DC72" s="1283"/>
    </row>
    <row r="73" spans="2:107" ht="13.5">
      <c r="B73" s="366"/>
      <c r="G73" s="1287"/>
      <c r="H73" s="1287"/>
      <c r="I73" s="1287"/>
      <c r="J73" s="1287"/>
      <c r="K73" s="1280"/>
      <c r="L73" s="1280"/>
      <c r="M73" s="1280"/>
      <c r="N73" s="1280"/>
      <c r="AM73" s="373"/>
      <c r="AN73" s="1276" t="s">
        <v>589</v>
      </c>
      <c r="AO73" s="1276"/>
      <c r="AP73" s="1276"/>
      <c r="AQ73" s="1276"/>
      <c r="AR73" s="1276"/>
      <c r="AS73" s="1276"/>
      <c r="AT73" s="1276"/>
      <c r="AU73" s="1276"/>
      <c r="AV73" s="1276"/>
      <c r="AW73" s="1276"/>
      <c r="AX73" s="1276"/>
      <c r="AY73" s="1276"/>
      <c r="AZ73" s="1276"/>
      <c r="BA73" s="1276"/>
      <c r="BB73" s="1276" t="s">
        <v>587</v>
      </c>
      <c r="BC73" s="1276"/>
      <c r="BD73" s="1276"/>
      <c r="BE73" s="1276"/>
      <c r="BF73" s="1276"/>
      <c r="BG73" s="1276"/>
      <c r="BH73" s="1276"/>
      <c r="BI73" s="1276"/>
      <c r="BJ73" s="1276"/>
      <c r="BK73" s="1276"/>
      <c r="BL73" s="1276"/>
      <c r="BM73" s="1276"/>
      <c r="BN73" s="1276"/>
      <c r="BO73" s="1276"/>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ht="13.5">
      <c r="B74" s="366"/>
      <c r="G74" s="1287"/>
      <c r="H74" s="1287"/>
      <c r="I74" s="1287"/>
      <c r="J74" s="1287"/>
      <c r="K74" s="1280"/>
      <c r="L74" s="1280"/>
      <c r="M74" s="1280"/>
      <c r="N74" s="1280"/>
      <c r="AM74" s="373"/>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5">
      <c r="B75" s="366"/>
      <c r="G75" s="1287"/>
      <c r="H75" s="1287"/>
      <c r="I75" s="1279"/>
      <c r="J75" s="1279"/>
      <c r="K75" s="1278"/>
      <c r="L75" s="1278"/>
      <c r="M75" s="1278"/>
      <c r="N75" s="1278"/>
      <c r="AM75" s="373"/>
      <c r="AN75" s="1276"/>
      <c r="AO75" s="1276"/>
      <c r="AP75" s="1276"/>
      <c r="AQ75" s="1276"/>
      <c r="AR75" s="1276"/>
      <c r="AS75" s="1276"/>
      <c r="AT75" s="1276"/>
      <c r="AU75" s="1276"/>
      <c r="AV75" s="1276"/>
      <c r="AW75" s="1276"/>
      <c r="AX75" s="1276"/>
      <c r="AY75" s="1276"/>
      <c r="AZ75" s="1276"/>
      <c r="BA75" s="1276"/>
      <c r="BB75" s="1276" t="s">
        <v>586</v>
      </c>
      <c r="BC75" s="1276"/>
      <c r="BD75" s="1276"/>
      <c r="BE75" s="1276"/>
      <c r="BF75" s="1276"/>
      <c r="BG75" s="1276"/>
      <c r="BH75" s="1276"/>
      <c r="BI75" s="1276"/>
      <c r="BJ75" s="1276"/>
      <c r="BK75" s="1276"/>
      <c r="BL75" s="1276"/>
      <c r="BM75" s="1276"/>
      <c r="BN75" s="1276"/>
      <c r="BO75" s="1276"/>
      <c r="BP75" s="1277">
        <v>1</v>
      </c>
      <c r="BQ75" s="1277"/>
      <c r="BR75" s="1277"/>
      <c r="BS75" s="1277"/>
      <c r="BT75" s="1277"/>
      <c r="BU75" s="1277"/>
      <c r="BV75" s="1277"/>
      <c r="BW75" s="1277"/>
      <c r="BX75" s="1277">
        <v>-0.8</v>
      </c>
      <c r="BY75" s="1277"/>
      <c r="BZ75" s="1277"/>
      <c r="CA75" s="1277"/>
      <c r="CB75" s="1277"/>
      <c r="CC75" s="1277"/>
      <c r="CD75" s="1277"/>
      <c r="CE75" s="1277"/>
      <c r="CF75" s="1277">
        <v>-2.2999999999999998</v>
      </c>
      <c r="CG75" s="1277"/>
      <c r="CH75" s="1277"/>
      <c r="CI75" s="1277"/>
      <c r="CJ75" s="1277"/>
      <c r="CK75" s="1277"/>
      <c r="CL75" s="1277"/>
      <c r="CM75" s="1277"/>
      <c r="CN75" s="1277">
        <v>-3.3</v>
      </c>
      <c r="CO75" s="1277"/>
      <c r="CP75" s="1277"/>
      <c r="CQ75" s="1277"/>
      <c r="CR75" s="1277"/>
      <c r="CS75" s="1277"/>
      <c r="CT75" s="1277"/>
      <c r="CU75" s="1277"/>
      <c r="CV75" s="1277">
        <v>-4.4000000000000004</v>
      </c>
      <c r="CW75" s="1277"/>
      <c r="CX75" s="1277"/>
      <c r="CY75" s="1277"/>
      <c r="CZ75" s="1277"/>
      <c r="DA75" s="1277"/>
      <c r="DB75" s="1277"/>
      <c r="DC75" s="1277"/>
    </row>
    <row r="76" spans="2:107" ht="13.5">
      <c r="B76" s="366"/>
      <c r="G76" s="1287"/>
      <c r="H76" s="1287"/>
      <c r="I76" s="1279"/>
      <c r="J76" s="1279"/>
      <c r="K76" s="1278"/>
      <c r="L76" s="1278"/>
      <c r="M76" s="1278"/>
      <c r="N76" s="1278"/>
      <c r="AM76" s="373"/>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5">
      <c r="B77" s="366"/>
      <c r="G77" s="1279"/>
      <c r="H77" s="1279"/>
      <c r="I77" s="1279"/>
      <c r="J77" s="1279"/>
      <c r="K77" s="1280"/>
      <c r="L77" s="1280"/>
      <c r="M77" s="1280"/>
      <c r="N77" s="1280"/>
      <c r="AN77" s="1283" t="s">
        <v>588</v>
      </c>
      <c r="AO77" s="1283"/>
      <c r="AP77" s="1283"/>
      <c r="AQ77" s="1283"/>
      <c r="AR77" s="1283"/>
      <c r="AS77" s="1283"/>
      <c r="AT77" s="1283"/>
      <c r="AU77" s="1283"/>
      <c r="AV77" s="1283"/>
      <c r="AW77" s="1283"/>
      <c r="AX77" s="1283"/>
      <c r="AY77" s="1283"/>
      <c r="AZ77" s="1283"/>
      <c r="BA77" s="1283"/>
      <c r="BB77" s="1276" t="s">
        <v>587</v>
      </c>
      <c r="BC77" s="1276"/>
      <c r="BD77" s="1276"/>
      <c r="BE77" s="1276"/>
      <c r="BF77" s="1276"/>
      <c r="BG77" s="1276"/>
      <c r="BH77" s="1276"/>
      <c r="BI77" s="1276"/>
      <c r="BJ77" s="1276"/>
      <c r="BK77" s="1276"/>
      <c r="BL77" s="1276"/>
      <c r="BM77" s="1276"/>
      <c r="BN77" s="1276"/>
      <c r="BO77" s="1276"/>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ht="13.5">
      <c r="B78" s="366"/>
      <c r="G78" s="1279"/>
      <c r="H78" s="1279"/>
      <c r="I78" s="1279"/>
      <c r="J78" s="1279"/>
      <c r="K78" s="1280"/>
      <c r="L78" s="1280"/>
      <c r="M78" s="1280"/>
      <c r="N78" s="1280"/>
      <c r="AN78" s="1283"/>
      <c r="AO78" s="1283"/>
      <c r="AP78" s="1283"/>
      <c r="AQ78" s="1283"/>
      <c r="AR78" s="1283"/>
      <c r="AS78" s="1283"/>
      <c r="AT78" s="1283"/>
      <c r="AU78" s="1283"/>
      <c r="AV78" s="1283"/>
      <c r="AW78" s="1283"/>
      <c r="AX78" s="1283"/>
      <c r="AY78" s="1283"/>
      <c r="AZ78" s="1283"/>
      <c r="BA78" s="1283"/>
      <c r="BB78" s="1276"/>
      <c r="BC78" s="1276"/>
      <c r="BD78" s="1276"/>
      <c r="BE78" s="1276"/>
      <c r="BF78" s="1276"/>
      <c r="BG78" s="1276"/>
      <c r="BH78" s="1276"/>
      <c r="BI78" s="1276"/>
      <c r="BJ78" s="1276"/>
      <c r="BK78" s="1276"/>
      <c r="BL78" s="1276"/>
      <c r="BM78" s="1276"/>
      <c r="BN78" s="1276"/>
      <c r="BO78" s="1276"/>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5">
      <c r="B79" s="366"/>
      <c r="G79" s="1279"/>
      <c r="H79" s="1279"/>
      <c r="I79" s="1281"/>
      <c r="J79" s="1281"/>
      <c r="K79" s="1282"/>
      <c r="L79" s="1282"/>
      <c r="M79" s="1282"/>
      <c r="N79" s="1282"/>
      <c r="AN79" s="1283"/>
      <c r="AO79" s="1283"/>
      <c r="AP79" s="1283"/>
      <c r="AQ79" s="1283"/>
      <c r="AR79" s="1283"/>
      <c r="AS79" s="1283"/>
      <c r="AT79" s="1283"/>
      <c r="AU79" s="1283"/>
      <c r="AV79" s="1283"/>
      <c r="AW79" s="1283"/>
      <c r="AX79" s="1283"/>
      <c r="AY79" s="1283"/>
      <c r="AZ79" s="1283"/>
      <c r="BA79" s="1283"/>
      <c r="BB79" s="1276" t="s">
        <v>586</v>
      </c>
      <c r="BC79" s="1276"/>
      <c r="BD79" s="1276"/>
      <c r="BE79" s="1276"/>
      <c r="BF79" s="1276"/>
      <c r="BG79" s="1276"/>
      <c r="BH79" s="1276"/>
      <c r="BI79" s="1276"/>
      <c r="BJ79" s="1276"/>
      <c r="BK79" s="1276"/>
      <c r="BL79" s="1276"/>
      <c r="BM79" s="1276"/>
      <c r="BN79" s="1276"/>
      <c r="BO79" s="1276"/>
      <c r="BP79" s="1277">
        <v>8.6</v>
      </c>
      <c r="BQ79" s="1277"/>
      <c r="BR79" s="1277"/>
      <c r="BS79" s="1277"/>
      <c r="BT79" s="1277"/>
      <c r="BU79" s="1277"/>
      <c r="BV79" s="1277"/>
      <c r="BW79" s="1277"/>
      <c r="BX79" s="1277">
        <v>7.7</v>
      </c>
      <c r="BY79" s="1277"/>
      <c r="BZ79" s="1277"/>
      <c r="CA79" s="1277"/>
      <c r="CB79" s="1277"/>
      <c r="CC79" s="1277"/>
      <c r="CD79" s="1277"/>
      <c r="CE79" s="1277"/>
      <c r="CF79" s="1277">
        <v>6.4</v>
      </c>
      <c r="CG79" s="1277"/>
      <c r="CH79" s="1277"/>
      <c r="CI79" s="1277"/>
      <c r="CJ79" s="1277"/>
      <c r="CK79" s="1277"/>
      <c r="CL79" s="1277"/>
      <c r="CM79" s="1277"/>
      <c r="CN79" s="1277">
        <v>6.9</v>
      </c>
      <c r="CO79" s="1277"/>
      <c r="CP79" s="1277"/>
      <c r="CQ79" s="1277"/>
      <c r="CR79" s="1277"/>
      <c r="CS79" s="1277"/>
      <c r="CT79" s="1277"/>
      <c r="CU79" s="1277"/>
      <c r="CV79" s="1277">
        <v>7.1</v>
      </c>
      <c r="CW79" s="1277"/>
      <c r="CX79" s="1277"/>
      <c r="CY79" s="1277"/>
      <c r="CZ79" s="1277"/>
      <c r="DA79" s="1277"/>
      <c r="DB79" s="1277"/>
      <c r="DC79" s="1277"/>
    </row>
    <row r="80" spans="2:107" ht="13.5">
      <c r="B80" s="366"/>
      <c r="G80" s="1279"/>
      <c r="H80" s="1279"/>
      <c r="I80" s="1281"/>
      <c r="J80" s="1281"/>
      <c r="K80" s="1282"/>
      <c r="L80" s="1282"/>
      <c r="M80" s="1282"/>
      <c r="N80" s="1282"/>
      <c r="AN80" s="1283"/>
      <c r="AO80" s="1283"/>
      <c r="AP80" s="1283"/>
      <c r="AQ80" s="1283"/>
      <c r="AR80" s="1283"/>
      <c r="AS80" s="1283"/>
      <c r="AT80" s="1283"/>
      <c r="AU80" s="1283"/>
      <c r="AV80" s="1283"/>
      <c r="AW80" s="1283"/>
      <c r="AX80" s="1283"/>
      <c r="AY80" s="1283"/>
      <c r="AZ80" s="1283"/>
      <c r="BA80" s="1283"/>
      <c r="BB80" s="1276"/>
      <c r="BC80" s="1276"/>
      <c r="BD80" s="1276"/>
      <c r="BE80" s="1276"/>
      <c r="BF80" s="1276"/>
      <c r="BG80" s="1276"/>
      <c r="BH80" s="1276"/>
      <c r="BI80" s="1276"/>
      <c r="BJ80" s="1276"/>
      <c r="BK80" s="1276"/>
      <c r="BL80" s="1276"/>
      <c r="BM80" s="1276"/>
      <c r="BN80" s="1276"/>
      <c r="BO80" s="1276"/>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8jFJVSJogJ5qkmg9ZCC+fyHQEeifALPFUpTbNItisNNrB7DmR6oQ5uSAaeiJURS1ipeK8fGk0rCUIQfYMmMhbA==" saltValue="M/07dIfMWUPXozz4S1z4V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sTBH7xFm++adCUBvSp+gJSVCVbisqJ7BewyQGX0ZHDLVVgOCL9wQkEe7TrRC8AGvzzAL95pO7hOzf4WFcj+1IA==" saltValue="6ZVKMF1j/sQ8ZA+6z9w22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68"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3C4mniKvI6s6qYHuLsMGTAv7J56KZyUI0tecmyvoCRoU3LFq3UjPnYzpdC2uiaGxBSLcgkQktk4PZZ/EfDS0ug==" saltValue="jzN4a54Sbezch1hCF2kbX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549</v>
      </c>
      <c r="G2" s="136"/>
      <c r="H2" s="137"/>
    </row>
    <row r="3" spans="1:8">
      <c r="A3" s="133" t="s">
        <v>542</v>
      </c>
      <c r="B3" s="138"/>
      <c r="C3" s="139"/>
      <c r="D3" s="140">
        <v>166621</v>
      </c>
      <c r="E3" s="141"/>
      <c r="F3" s="142">
        <v>238802</v>
      </c>
      <c r="G3" s="143"/>
      <c r="H3" s="144"/>
    </row>
    <row r="4" spans="1:8">
      <c r="A4" s="145"/>
      <c r="B4" s="146"/>
      <c r="C4" s="147"/>
      <c r="D4" s="148">
        <v>69397</v>
      </c>
      <c r="E4" s="149"/>
      <c r="F4" s="150">
        <v>128562</v>
      </c>
      <c r="G4" s="151"/>
      <c r="H4" s="152"/>
    </row>
    <row r="5" spans="1:8">
      <c r="A5" s="133" t="s">
        <v>544</v>
      </c>
      <c r="B5" s="138"/>
      <c r="C5" s="139"/>
      <c r="D5" s="140">
        <v>285680</v>
      </c>
      <c r="E5" s="141"/>
      <c r="F5" s="142">
        <v>288550</v>
      </c>
      <c r="G5" s="143"/>
      <c r="H5" s="144"/>
    </row>
    <row r="6" spans="1:8">
      <c r="A6" s="145"/>
      <c r="B6" s="146"/>
      <c r="C6" s="147"/>
      <c r="D6" s="148">
        <v>67620</v>
      </c>
      <c r="E6" s="149"/>
      <c r="F6" s="150">
        <v>141525</v>
      </c>
      <c r="G6" s="151"/>
      <c r="H6" s="152"/>
    </row>
    <row r="7" spans="1:8">
      <c r="A7" s="133" t="s">
        <v>545</v>
      </c>
      <c r="B7" s="138"/>
      <c r="C7" s="139"/>
      <c r="D7" s="140">
        <v>203241</v>
      </c>
      <c r="E7" s="141"/>
      <c r="F7" s="142">
        <v>287914</v>
      </c>
      <c r="G7" s="143"/>
      <c r="H7" s="144"/>
    </row>
    <row r="8" spans="1:8">
      <c r="A8" s="145"/>
      <c r="B8" s="146"/>
      <c r="C8" s="147"/>
      <c r="D8" s="148">
        <v>68081</v>
      </c>
      <c r="E8" s="149"/>
      <c r="F8" s="150">
        <v>146531</v>
      </c>
      <c r="G8" s="151"/>
      <c r="H8" s="152"/>
    </row>
    <row r="9" spans="1:8">
      <c r="A9" s="133" t="s">
        <v>546</v>
      </c>
      <c r="B9" s="138"/>
      <c r="C9" s="139"/>
      <c r="D9" s="140">
        <v>259868</v>
      </c>
      <c r="E9" s="141"/>
      <c r="F9" s="142">
        <v>310300</v>
      </c>
      <c r="G9" s="143"/>
      <c r="H9" s="144"/>
    </row>
    <row r="10" spans="1:8">
      <c r="A10" s="145"/>
      <c r="B10" s="146"/>
      <c r="C10" s="147"/>
      <c r="D10" s="148">
        <v>101332</v>
      </c>
      <c r="E10" s="149"/>
      <c r="F10" s="150">
        <v>157576</v>
      </c>
      <c r="G10" s="151"/>
      <c r="H10" s="152"/>
    </row>
    <row r="11" spans="1:8">
      <c r="A11" s="133" t="s">
        <v>547</v>
      </c>
      <c r="B11" s="138"/>
      <c r="C11" s="139"/>
      <c r="D11" s="140">
        <v>290071</v>
      </c>
      <c r="E11" s="141"/>
      <c r="F11" s="142">
        <v>317319</v>
      </c>
      <c r="G11" s="143"/>
      <c r="H11" s="144"/>
    </row>
    <row r="12" spans="1:8">
      <c r="A12" s="145"/>
      <c r="B12" s="146"/>
      <c r="C12" s="153"/>
      <c r="D12" s="148">
        <v>86338</v>
      </c>
      <c r="E12" s="149"/>
      <c r="F12" s="150">
        <v>164214</v>
      </c>
      <c r="G12" s="151"/>
      <c r="H12" s="152"/>
    </row>
    <row r="13" spans="1:8">
      <c r="A13" s="133"/>
      <c r="B13" s="138"/>
      <c r="C13" s="154"/>
      <c r="D13" s="155">
        <v>241096</v>
      </c>
      <c r="E13" s="156"/>
      <c r="F13" s="157">
        <v>288577</v>
      </c>
      <c r="G13" s="158"/>
      <c r="H13" s="144"/>
    </row>
    <row r="14" spans="1:8">
      <c r="A14" s="145"/>
      <c r="B14" s="146"/>
      <c r="C14" s="147"/>
      <c r="D14" s="148">
        <v>78554</v>
      </c>
      <c r="E14" s="149"/>
      <c r="F14" s="150">
        <v>147682</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2.76</v>
      </c>
      <c r="C19" s="159">
        <f>ROUND(VALUE(SUBSTITUTE(実質収支比率等に係る経年分析!G$48,"▲","-")),2)</f>
        <v>2.77</v>
      </c>
      <c r="D19" s="159">
        <f>ROUND(VALUE(SUBSTITUTE(実質収支比率等に係る経年分析!H$48,"▲","-")),2)</f>
        <v>2.68</v>
      </c>
      <c r="E19" s="159">
        <f>ROUND(VALUE(SUBSTITUTE(実質収支比率等に係る経年分析!I$48,"▲","-")),2)</f>
        <v>2.7</v>
      </c>
      <c r="F19" s="159">
        <f>ROUND(VALUE(SUBSTITUTE(実質収支比率等に係る経年分析!J$48,"▲","-")),2)</f>
        <v>2.78</v>
      </c>
    </row>
    <row r="20" spans="1:11">
      <c r="A20" s="159" t="s">
        <v>49</v>
      </c>
      <c r="B20" s="159">
        <f>ROUND(VALUE(SUBSTITUTE(実質収支比率等に係る経年分析!F$47,"▲","-")),2)</f>
        <v>57.78</v>
      </c>
      <c r="C20" s="159">
        <f>ROUND(VALUE(SUBSTITUTE(実質収支比率等に係る経年分析!G$47,"▲","-")),2)</f>
        <v>57.68</v>
      </c>
      <c r="D20" s="159">
        <f>ROUND(VALUE(SUBSTITUTE(実質収支比率等に係る経年分析!H$47,"▲","-")),2)</f>
        <v>55.39</v>
      </c>
      <c r="E20" s="159">
        <f>ROUND(VALUE(SUBSTITUTE(実質収支比率等に係る経年分析!I$47,"▲","-")),2)</f>
        <v>56.67</v>
      </c>
      <c r="F20" s="159">
        <f>ROUND(VALUE(SUBSTITUTE(実質収支比率等に係る経年分析!J$47,"▲","-")),2)</f>
        <v>57.61</v>
      </c>
    </row>
    <row r="21" spans="1:11">
      <c r="A21" s="159" t="s">
        <v>50</v>
      </c>
      <c r="B21" s="159">
        <f>IF(ISNUMBER(VALUE(SUBSTITUTE(実質収支比率等に係る経年分析!F$49,"▲","-"))),ROUND(VALUE(SUBSTITUTE(実質収支比率等に係る経年分析!F$49,"▲","-")),2),NA())</f>
        <v>9.94</v>
      </c>
      <c r="C21" s="159">
        <f>IF(ISNUMBER(VALUE(SUBSTITUTE(実質収支比率等に係る経年分析!G$49,"▲","-"))),ROUND(VALUE(SUBSTITUTE(実質収支比率等に係る経年分析!G$49,"▲","-")),2),NA())</f>
        <v>11.57</v>
      </c>
      <c r="D21" s="159">
        <f>IF(ISNUMBER(VALUE(SUBSTITUTE(実質収支比率等に係る経年分析!H$49,"▲","-"))),ROUND(VALUE(SUBSTITUTE(実質収支比率等に係る経年分析!H$49,"▲","-")),2),NA())</f>
        <v>7.46</v>
      </c>
      <c r="E21" s="159">
        <f>IF(ISNUMBER(VALUE(SUBSTITUTE(実質収支比率等に係る経年分析!I$49,"▲","-"))),ROUND(VALUE(SUBSTITUTE(実質収支比率等に係る経年分析!I$49,"▲","-")),2),NA())</f>
        <v>7.39</v>
      </c>
      <c r="F21" s="159">
        <f>IF(ISNUMBER(VALUE(SUBSTITUTE(実質収支比率等に係る経年分析!J$49,"▲","-"))),ROUND(VALUE(SUBSTITUTE(実質収支比率等に係る経年分析!J$49,"▲","-")),2),NA())</f>
        <v>9.9499999999999993</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e">
        <f>IF(連結実質赤字比率に係る赤字・黒字の構成分析!C$39="",NA(),連結実質赤字比率に係る赤字・黒字の構成分析!C$39)</f>
        <v>#N/A</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#VALUE!</v>
      </c>
      <c r="K31" s="160" t="e">
        <f>IF(ROUND(VALUE(SUBSTITUTE(連結実質赤字比率に係る赤字・黒字の構成分析!J$39,"▲", "-")), 2) &gt;= 0, ABS(ROUND(VALUE(SUBSTITUTE(連結実質赤字比率に係る赤字・黒字の構成分析!J$39,"▲", "-")), 2)), NA())</f>
        <v>#VALUE!</v>
      </c>
    </row>
    <row r="32" spans="1:11">
      <c r="A32" s="160" t="str">
        <f>IF(連結実質赤字比率に係る赤字・黒字の構成分析!C$38="",NA(),連結実質赤字比率に係る赤字・黒字の構成分析!C$38)</f>
        <v>後期高齢者特別会計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c r="A33" s="160" t="str">
        <f>IF(連結実質赤字比率に係る赤字・黒字の構成分析!C$37="",NA(),連結実質赤字比率に係る赤字・黒字の構成分析!C$37)</f>
        <v>簡易水道特別会計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0.23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0.26</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1.24</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5.47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5.27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4.93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4.8600000000000003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4.82</v>
      </c>
    </row>
    <row r="36" spans="1:16">
      <c r="A36" s="160" t="str">
        <f>IF(連結実質赤字比率に係る赤字・黒字の構成分析!C$34="",NA(),連結実質赤字比率に係る赤字・黒字の構成分析!C$34)</f>
        <v>住宅新築資金等貸付事業特別会計</v>
      </c>
      <c r="B36" s="160">
        <f>IF(ROUND(VALUE(SUBSTITUTE(連結実質赤字比率に係る赤字・黒字の構成分析!F$34,"▲", "-")), 2) &lt; 0, ABS(ROUND(VALUE(SUBSTITUTE(連結実質赤字比率に係る赤字・黒字の構成分析!F$34,"▲", "-")), 2)), NA())</f>
        <v>2.71</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2.5</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2.25</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2.16</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2.04</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227</v>
      </c>
      <c r="E42" s="161"/>
      <c r="F42" s="161"/>
      <c r="G42" s="161">
        <f>'実質公債費比率（分子）の構造'!L$52</f>
        <v>230</v>
      </c>
      <c r="H42" s="161"/>
      <c r="I42" s="161"/>
      <c r="J42" s="161">
        <f>'実質公債費比率（分子）の構造'!M$52</f>
        <v>218</v>
      </c>
      <c r="K42" s="161"/>
      <c r="L42" s="161"/>
      <c r="M42" s="161">
        <f>'実質公債費比率（分子）の構造'!N$52</f>
        <v>213</v>
      </c>
      <c r="N42" s="161"/>
      <c r="O42" s="161"/>
      <c r="P42" s="161">
        <f>'実質公債費比率（分子）の構造'!O$52</f>
        <v>206</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3</v>
      </c>
      <c r="C45" s="161"/>
      <c r="D45" s="161"/>
      <c r="E45" s="161">
        <f>'実質公債費比率（分子）の構造'!L$49</f>
        <v>4</v>
      </c>
      <c r="F45" s="161"/>
      <c r="G45" s="161"/>
      <c r="H45" s="161">
        <f>'実質公債費比率（分子）の構造'!M$49</f>
        <v>6</v>
      </c>
      <c r="I45" s="161"/>
      <c r="J45" s="161"/>
      <c r="K45" s="161">
        <f>'実質公債費比率（分子）の構造'!N$49</f>
        <v>7</v>
      </c>
      <c r="L45" s="161"/>
      <c r="M45" s="161"/>
      <c r="N45" s="161">
        <f>'実質公債費比率（分子）の構造'!O$49</f>
        <v>5</v>
      </c>
      <c r="O45" s="161"/>
      <c r="P45" s="161"/>
    </row>
    <row r="46" spans="1:16">
      <c r="A46" s="161" t="s">
        <v>61</v>
      </c>
      <c r="B46" s="161">
        <f>'実質公債費比率（分子）の構造'!K$48</f>
        <v>1</v>
      </c>
      <c r="C46" s="161"/>
      <c r="D46" s="161"/>
      <c r="E46" s="161">
        <f>'実質公債費比率（分子）の構造'!L$48</f>
        <v>1</v>
      </c>
      <c r="F46" s="161"/>
      <c r="G46" s="161"/>
      <c r="H46" s="161">
        <f>'実質公債費比率（分子）の構造'!M$48</f>
        <v>1</v>
      </c>
      <c r="I46" s="161"/>
      <c r="J46" s="161"/>
      <c r="K46" s="161">
        <f>'実質公債費比率（分子）の構造'!N$48</f>
        <v>1</v>
      </c>
      <c r="L46" s="161"/>
      <c r="M46" s="161"/>
      <c r="N46" s="161">
        <f>'実質公債費比率（分子）の構造'!O$48</f>
        <v>1</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197</v>
      </c>
      <c r="C49" s="161"/>
      <c r="D49" s="161"/>
      <c r="E49" s="161">
        <f>'実質公債費比率（分子）の構造'!L$45</f>
        <v>200</v>
      </c>
      <c r="F49" s="161"/>
      <c r="G49" s="161"/>
      <c r="H49" s="161">
        <f>'実質公債費比率（分子）の構造'!M$45</f>
        <v>177</v>
      </c>
      <c r="I49" s="161"/>
      <c r="J49" s="161"/>
      <c r="K49" s="161">
        <f>'実質公債費比率（分子）の構造'!N$45</f>
        <v>141</v>
      </c>
      <c r="L49" s="161"/>
      <c r="M49" s="161"/>
      <c r="N49" s="161">
        <f>'実質公債費比率（分子）の構造'!O$45</f>
        <v>132</v>
      </c>
      <c r="O49" s="161"/>
      <c r="P49" s="161"/>
    </row>
    <row r="50" spans="1:16">
      <c r="A50" s="161" t="s">
        <v>65</v>
      </c>
      <c r="B50" s="161" t="e">
        <f>NA()</f>
        <v>#N/A</v>
      </c>
      <c r="C50" s="161">
        <f>IF(ISNUMBER('実質公債費比率（分子）の構造'!K$53),'実質公債費比率（分子）の構造'!K$53,NA())</f>
        <v>-26</v>
      </c>
      <c r="D50" s="161" t="e">
        <f>NA()</f>
        <v>#N/A</v>
      </c>
      <c r="E50" s="161" t="e">
        <f>NA()</f>
        <v>#N/A</v>
      </c>
      <c r="F50" s="161">
        <f>IF(ISNUMBER('実質公債費比率（分子）の構造'!L$53),'実質公債費比率（分子）の構造'!L$53,NA())</f>
        <v>-25</v>
      </c>
      <c r="G50" s="161" t="e">
        <f>NA()</f>
        <v>#N/A</v>
      </c>
      <c r="H50" s="161" t="e">
        <f>NA()</f>
        <v>#N/A</v>
      </c>
      <c r="I50" s="161">
        <f>IF(ISNUMBER('実質公債費比率（分子）の構造'!M$53),'実質公債費比率（分子）の構造'!M$53,NA())</f>
        <v>-34</v>
      </c>
      <c r="J50" s="161" t="e">
        <f>NA()</f>
        <v>#N/A</v>
      </c>
      <c r="K50" s="161" t="e">
        <f>NA()</f>
        <v>#N/A</v>
      </c>
      <c r="L50" s="161">
        <f>IF(ISNUMBER('実質公債費比率（分子）の構造'!N$53),'実質公債費比率（分子）の構造'!N$53,NA())</f>
        <v>-64</v>
      </c>
      <c r="M50" s="161" t="e">
        <f>NA()</f>
        <v>#N/A</v>
      </c>
      <c r="N50" s="161" t="e">
        <f>NA()</f>
        <v>#N/A</v>
      </c>
      <c r="O50" s="161">
        <f>IF(ISNUMBER('実質公債費比率（分子）の構造'!O$53),'実質公債費比率（分子）の構造'!O$53,NA())</f>
        <v>-68</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1986</v>
      </c>
      <c r="E56" s="160"/>
      <c r="F56" s="160"/>
      <c r="G56" s="160">
        <f>'将来負担比率（分子）の構造'!J$52</f>
        <v>1963</v>
      </c>
      <c r="H56" s="160"/>
      <c r="I56" s="160"/>
      <c r="J56" s="160">
        <f>'将来負担比率（分子）の構造'!K$52</f>
        <v>1936</v>
      </c>
      <c r="K56" s="160"/>
      <c r="L56" s="160"/>
      <c r="M56" s="160">
        <f>'将来負担比率（分子）の構造'!L$52</f>
        <v>1884</v>
      </c>
      <c r="N56" s="160"/>
      <c r="O56" s="160"/>
      <c r="P56" s="160">
        <f>'将来負担比率（分子）の構造'!M$52</f>
        <v>1902</v>
      </c>
    </row>
    <row r="57" spans="1:16">
      <c r="A57" s="160" t="s">
        <v>36</v>
      </c>
      <c r="B57" s="160"/>
      <c r="C57" s="160"/>
      <c r="D57" s="160">
        <f>'将来負担比率（分子）の構造'!I$51</f>
        <v>30</v>
      </c>
      <c r="E57" s="160"/>
      <c r="F57" s="160"/>
      <c r="G57" s="160">
        <f>'将来負担比率（分子）の構造'!J$51</f>
        <v>348</v>
      </c>
      <c r="H57" s="160"/>
      <c r="I57" s="160"/>
      <c r="J57" s="160">
        <f>'将来負担比率（分子）の構造'!K$51</f>
        <v>495</v>
      </c>
      <c r="K57" s="160"/>
      <c r="L57" s="160"/>
      <c r="M57" s="160">
        <f>'将来負担比率（分子）の構造'!L$51</f>
        <v>860</v>
      </c>
      <c r="N57" s="160"/>
      <c r="O57" s="160"/>
      <c r="P57" s="160">
        <f>'将来負担比率（分子）の構造'!M$51</f>
        <v>1139</v>
      </c>
    </row>
    <row r="58" spans="1:16">
      <c r="A58" s="160" t="s">
        <v>35</v>
      </c>
      <c r="B58" s="160"/>
      <c r="C58" s="160"/>
      <c r="D58" s="160">
        <f>'将来負担比率（分子）の構造'!I$50</f>
        <v>3518</v>
      </c>
      <c r="E58" s="160"/>
      <c r="F58" s="160"/>
      <c r="G58" s="160">
        <f>'将来負担比率（分子）の構造'!J$50</f>
        <v>3600</v>
      </c>
      <c r="H58" s="160"/>
      <c r="I58" s="160"/>
      <c r="J58" s="160">
        <f>'将来負担比率（分子）の構造'!K$50</f>
        <v>3779</v>
      </c>
      <c r="K58" s="160"/>
      <c r="L58" s="160"/>
      <c r="M58" s="160">
        <f>'将来負担比率（分子）の構造'!L$50</f>
        <v>3977</v>
      </c>
      <c r="N58" s="160"/>
      <c r="O58" s="160"/>
      <c r="P58" s="160">
        <f>'将来負担比率（分子）の構造'!M$50</f>
        <v>4086</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f>'将来負担比率（分子）の構造'!J$46</f>
        <v>4</v>
      </c>
      <c r="F61" s="160"/>
      <c r="G61" s="160"/>
      <c r="H61" s="160">
        <f>'将来負担比率（分子）の構造'!K$46</f>
        <v>9</v>
      </c>
      <c r="I61" s="160"/>
      <c r="J61" s="160"/>
      <c r="K61" s="160">
        <f>'将来負担比率（分子）の構造'!L$46</f>
        <v>15</v>
      </c>
      <c r="L61" s="160"/>
      <c r="M61" s="160"/>
      <c r="N61" s="160">
        <f>'将来負担比率（分子）の構造'!M$46</f>
        <v>8</v>
      </c>
      <c r="O61" s="160"/>
      <c r="P61" s="160"/>
    </row>
    <row r="62" spans="1:16">
      <c r="A62" s="160" t="s">
        <v>29</v>
      </c>
      <c r="B62" s="160">
        <f>'将来負担比率（分子）の構造'!I$45</f>
        <v>417</v>
      </c>
      <c r="C62" s="160"/>
      <c r="D62" s="160"/>
      <c r="E62" s="160">
        <f>'将来負担比率（分子）の構造'!J$45</f>
        <v>431</v>
      </c>
      <c r="F62" s="160"/>
      <c r="G62" s="160"/>
      <c r="H62" s="160">
        <f>'将来負担比率（分子）の構造'!K$45</f>
        <v>400</v>
      </c>
      <c r="I62" s="160"/>
      <c r="J62" s="160"/>
      <c r="K62" s="160">
        <f>'将来負担比率（分子）の構造'!L$45</f>
        <v>376</v>
      </c>
      <c r="L62" s="160"/>
      <c r="M62" s="160"/>
      <c r="N62" s="160">
        <f>'将来負担比率（分子）の構造'!M$45</f>
        <v>361</v>
      </c>
      <c r="O62" s="160"/>
      <c r="P62" s="160"/>
    </row>
    <row r="63" spans="1:16">
      <c r="A63" s="160" t="s">
        <v>28</v>
      </c>
      <c r="B63" s="160">
        <f>'将来負担比率（分子）の構造'!I$44</f>
        <v>29</v>
      </c>
      <c r="C63" s="160"/>
      <c r="D63" s="160"/>
      <c r="E63" s="160">
        <f>'将来負担比率（分子）の構造'!J$44</f>
        <v>54</v>
      </c>
      <c r="F63" s="160"/>
      <c r="G63" s="160"/>
      <c r="H63" s="160">
        <f>'将来負担比率（分子）の構造'!K$44</f>
        <v>49</v>
      </c>
      <c r="I63" s="160"/>
      <c r="J63" s="160"/>
      <c r="K63" s="160">
        <f>'将来負担比率（分子）の構造'!L$44</f>
        <v>42</v>
      </c>
      <c r="L63" s="160"/>
      <c r="M63" s="160"/>
      <c r="N63" s="160">
        <f>'将来負担比率（分子）の構造'!M$44</f>
        <v>40</v>
      </c>
      <c r="O63" s="160"/>
      <c r="P63" s="160"/>
    </row>
    <row r="64" spans="1:16">
      <c r="A64" s="160" t="s">
        <v>27</v>
      </c>
      <c r="B64" s="160">
        <f>'将来負担比率（分子）の構造'!I$43</f>
        <v>5</v>
      </c>
      <c r="C64" s="160"/>
      <c r="D64" s="160"/>
      <c r="E64" s="160">
        <f>'将来負担比率（分子）の構造'!J$43</f>
        <v>4</v>
      </c>
      <c r="F64" s="160"/>
      <c r="G64" s="160"/>
      <c r="H64" s="160">
        <f>'将来負担比率（分子）の構造'!K$43</f>
        <v>3</v>
      </c>
      <c r="I64" s="160"/>
      <c r="J64" s="160"/>
      <c r="K64" s="160">
        <f>'将来負担比率（分子）の構造'!L$43</f>
        <v>2</v>
      </c>
      <c r="L64" s="160"/>
      <c r="M64" s="160"/>
      <c r="N64" s="160">
        <f>'将来負担比率（分子）の構造'!M$43</f>
        <v>1</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1496</v>
      </c>
      <c r="C66" s="160"/>
      <c r="D66" s="160"/>
      <c r="E66" s="160">
        <f>'将来負担比率（分子）の構造'!J$41</f>
        <v>1683</v>
      </c>
      <c r="F66" s="160"/>
      <c r="G66" s="160"/>
      <c r="H66" s="160">
        <f>'将来負担比率（分子）の構造'!K$41</f>
        <v>1781</v>
      </c>
      <c r="I66" s="160"/>
      <c r="J66" s="160"/>
      <c r="K66" s="160">
        <f>'将来負担比率（分子）の構造'!L$41</f>
        <v>2029</v>
      </c>
      <c r="L66" s="160"/>
      <c r="M66" s="160"/>
      <c r="N66" s="160">
        <f>'将来負担比率（分子）の構造'!M$41</f>
        <v>2312</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811</v>
      </c>
      <c r="C72" s="164">
        <f>基金残高に係る経年分析!G55</f>
        <v>812</v>
      </c>
      <c r="D72" s="164">
        <f>基金残高に係る経年分析!H55</f>
        <v>814</v>
      </c>
    </row>
    <row r="73" spans="1:16">
      <c r="A73" s="163" t="s">
        <v>72</v>
      </c>
      <c r="B73" s="164">
        <f>基金残高に係る経年分析!F56</f>
        <v>1219</v>
      </c>
      <c r="C73" s="164">
        <f>基金残高に係る経年分析!G56</f>
        <v>1409</v>
      </c>
      <c r="D73" s="164">
        <f>基金残高に係る経年分析!H56</f>
        <v>1477</v>
      </c>
    </row>
    <row r="74" spans="1:16">
      <c r="A74" s="163" t="s">
        <v>73</v>
      </c>
      <c r="B74" s="164">
        <f>基金残高に係る経年分析!F57</f>
        <v>1749</v>
      </c>
      <c r="C74" s="164">
        <f>基金残高に係る経年分析!G57</f>
        <v>1754</v>
      </c>
      <c r="D74" s="164">
        <f>基金残高に係る経年分析!H57</f>
        <v>1794</v>
      </c>
    </row>
  </sheetData>
  <sheetProtection algorithmName="SHA-512" hashValue="P1qDpEQmZ97cOTZ34QcrWO7pgJxGWXZATWgUmyeQHdMLxKmUr1b4XGL1p/GWXkbQUI+SLZiv4Wk4A/ERJNJAQw==" saltValue="SJ826U9Ifgsgrb4hnHvv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7"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209</v>
      </c>
      <c r="DI1" s="774"/>
      <c r="DJ1" s="774"/>
      <c r="DK1" s="774"/>
      <c r="DL1" s="774"/>
      <c r="DM1" s="774"/>
      <c r="DN1" s="775"/>
      <c r="DO1" s="205"/>
      <c r="DP1" s="773" t="s">
        <v>210</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212</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213</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214</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215</v>
      </c>
      <c r="S4" s="716"/>
      <c r="T4" s="716"/>
      <c r="U4" s="716"/>
      <c r="V4" s="716"/>
      <c r="W4" s="716"/>
      <c r="X4" s="716"/>
      <c r="Y4" s="717"/>
      <c r="Z4" s="715" t="s">
        <v>216</v>
      </c>
      <c r="AA4" s="716"/>
      <c r="AB4" s="716"/>
      <c r="AC4" s="717"/>
      <c r="AD4" s="715" t="s">
        <v>217</v>
      </c>
      <c r="AE4" s="716"/>
      <c r="AF4" s="716"/>
      <c r="AG4" s="716"/>
      <c r="AH4" s="716"/>
      <c r="AI4" s="716"/>
      <c r="AJ4" s="716"/>
      <c r="AK4" s="717"/>
      <c r="AL4" s="715" t="s">
        <v>216</v>
      </c>
      <c r="AM4" s="716"/>
      <c r="AN4" s="716"/>
      <c r="AO4" s="717"/>
      <c r="AP4" s="776" t="s">
        <v>218</v>
      </c>
      <c r="AQ4" s="776"/>
      <c r="AR4" s="776"/>
      <c r="AS4" s="776"/>
      <c r="AT4" s="776"/>
      <c r="AU4" s="776"/>
      <c r="AV4" s="776"/>
      <c r="AW4" s="776"/>
      <c r="AX4" s="776"/>
      <c r="AY4" s="776"/>
      <c r="AZ4" s="776"/>
      <c r="BA4" s="776"/>
      <c r="BB4" s="776"/>
      <c r="BC4" s="776"/>
      <c r="BD4" s="776"/>
      <c r="BE4" s="776"/>
      <c r="BF4" s="776"/>
      <c r="BG4" s="776" t="s">
        <v>219</v>
      </c>
      <c r="BH4" s="776"/>
      <c r="BI4" s="776"/>
      <c r="BJ4" s="776"/>
      <c r="BK4" s="776"/>
      <c r="BL4" s="776"/>
      <c r="BM4" s="776"/>
      <c r="BN4" s="776"/>
      <c r="BO4" s="776" t="s">
        <v>216</v>
      </c>
      <c r="BP4" s="776"/>
      <c r="BQ4" s="776"/>
      <c r="BR4" s="776"/>
      <c r="BS4" s="776" t="s">
        <v>220</v>
      </c>
      <c r="BT4" s="776"/>
      <c r="BU4" s="776"/>
      <c r="BV4" s="776"/>
      <c r="BW4" s="776"/>
      <c r="BX4" s="776"/>
      <c r="BY4" s="776"/>
      <c r="BZ4" s="776"/>
      <c r="CA4" s="776"/>
      <c r="CB4" s="776"/>
      <c r="CD4" s="758" t="s">
        <v>221</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222</v>
      </c>
      <c r="C5" s="741"/>
      <c r="D5" s="741"/>
      <c r="E5" s="741"/>
      <c r="F5" s="741"/>
      <c r="G5" s="741"/>
      <c r="H5" s="741"/>
      <c r="I5" s="741"/>
      <c r="J5" s="741"/>
      <c r="K5" s="741"/>
      <c r="L5" s="741"/>
      <c r="M5" s="741"/>
      <c r="N5" s="741"/>
      <c r="O5" s="741"/>
      <c r="P5" s="741"/>
      <c r="Q5" s="742"/>
      <c r="R5" s="706">
        <v>204884</v>
      </c>
      <c r="S5" s="707"/>
      <c r="T5" s="707"/>
      <c r="U5" s="707"/>
      <c r="V5" s="707"/>
      <c r="W5" s="707"/>
      <c r="X5" s="707"/>
      <c r="Y5" s="753"/>
      <c r="Z5" s="771">
        <v>6.8</v>
      </c>
      <c r="AA5" s="771"/>
      <c r="AB5" s="771"/>
      <c r="AC5" s="771"/>
      <c r="AD5" s="772">
        <v>204884</v>
      </c>
      <c r="AE5" s="772"/>
      <c r="AF5" s="772"/>
      <c r="AG5" s="772"/>
      <c r="AH5" s="772"/>
      <c r="AI5" s="772"/>
      <c r="AJ5" s="772"/>
      <c r="AK5" s="772"/>
      <c r="AL5" s="754">
        <v>14.9</v>
      </c>
      <c r="AM5" s="723"/>
      <c r="AN5" s="723"/>
      <c r="AO5" s="755"/>
      <c r="AP5" s="740" t="s">
        <v>223</v>
      </c>
      <c r="AQ5" s="741"/>
      <c r="AR5" s="741"/>
      <c r="AS5" s="741"/>
      <c r="AT5" s="741"/>
      <c r="AU5" s="741"/>
      <c r="AV5" s="741"/>
      <c r="AW5" s="741"/>
      <c r="AX5" s="741"/>
      <c r="AY5" s="741"/>
      <c r="AZ5" s="741"/>
      <c r="BA5" s="741"/>
      <c r="BB5" s="741"/>
      <c r="BC5" s="741"/>
      <c r="BD5" s="741"/>
      <c r="BE5" s="741"/>
      <c r="BF5" s="742"/>
      <c r="BG5" s="641">
        <v>198228</v>
      </c>
      <c r="BH5" s="644"/>
      <c r="BI5" s="644"/>
      <c r="BJ5" s="644"/>
      <c r="BK5" s="644"/>
      <c r="BL5" s="644"/>
      <c r="BM5" s="644"/>
      <c r="BN5" s="645"/>
      <c r="BO5" s="703">
        <v>96.8</v>
      </c>
      <c r="BP5" s="703"/>
      <c r="BQ5" s="703"/>
      <c r="BR5" s="703"/>
      <c r="BS5" s="704">
        <v>151</v>
      </c>
      <c r="BT5" s="704"/>
      <c r="BU5" s="704"/>
      <c r="BV5" s="704"/>
      <c r="BW5" s="704"/>
      <c r="BX5" s="704"/>
      <c r="BY5" s="704"/>
      <c r="BZ5" s="704"/>
      <c r="CA5" s="704"/>
      <c r="CB5" s="745"/>
      <c r="CD5" s="758" t="s">
        <v>218</v>
      </c>
      <c r="CE5" s="759"/>
      <c r="CF5" s="759"/>
      <c r="CG5" s="759"/>
      <c r="CH5" s="759"/>
      <c r="CI5" s="759"/>
      <c r="CJ5" s="759"/>
      <c r="CK5" s="759"/>
      <c r="CL5" s="759"/>
      <c r="CM5" s="759"/>
      <c r="CN5" s="759"/>
      <c r="CO5" s="759"/>
      <c r="CP5" s="759"/>
      <c r="CQ5" s="760"/>
      <c r="CR5" s="758" t="s">
        <v>224</v>
      </c>
      <c r="CS5" s="759"/>
      <c r="CT5" s="759"/>
      <c r="CU5" s="759"/>
      <c r="CV5" s="759"/>
      <c r="CW5" s="759"/>
      <c r="CX5" s="759"/>
      <c r="CY5" s="760"/>
      <c r="CZ5" s="758" t="s">
        <v>216</v>
      </c>
      <c r="DA5" s="759"/>
      <c r="DB5" s="759"/>
      <c r="DC5" s="760"/>
      <c r="DD5" s="758" t="s">
        <v>225</v>
      </c>
      <c r="DE5" s="759"/>
      <c r="DF5" s="759"/>
      <c r="DG5" s="759"/>
      <c r="DH5" s="759"/>
      <c r="DI5" s="759"/>
      <c r="DJ5" s="759"/>
      <c r="DK5" s="759"/>
      <c r="DL5" s="759"/>
      <c r="DM5" s="759"/>
      <c r="DN5" s="759"/>
      <c r="DO5" s="759"/>
      <c r="DP5" s="760"/>
      <c r="DQ5" s="758" t="s">
        <v>226</v>
      </c>
      <c r="DR5" s="759"/>
      <c r="DS5" s="759"/>
      <c r="DT5" s="759"/>
      <c r="DU5" s="759"/>
      <c r="DV5" s="759"/>
      <c r="DW5" s="759"/>
      <c r="DX5" s="759"/>
      <c r="DY5" s="759"/>
      <c r="DZ5" s="759"/>
      <c r="EA5" s="759"/>
      <c r="EB5" s="759"/>
      <c r="EC5" s="760"/>
    </row>
    <row r="6" spans="2:143" ht="11.25" customHeight="1">
      <c r="B6" s="638" t="s">
        <v>227</v>
      </c>
      <c r="C6" s="639"/>
      <c r="D6" s="639"/>
      <c r="E6" s="639"/>
      <c r="F6" s="639"/>
      <c r="G6" s="639"/>
      <c r="H6" s="639"/>
      <c r="I6" s="639"/>
      <c r="J6" s="639"/>
      <c r="K6" s="639"/>
      <c r="L6" s="639"/>
      <c r="M6" s="639"/>
      <c r="N6" s="639"/>
      <c r="O6" s="639"/>
      <c r="P6" s="639"/>
      <c r="Q6" s="640"/>
      <c r="R6" s="641">
        <v>19262</v>
      </c>
      <c r="S6" s="644"/>
      <c r="T6" s="644"/>
      <c r="U6" s="644"/>
      <c r="V6" s="644"/>
      <c r="W6" s="644"/>
      <c r="X6" s="644"/>
      <c r="Y6" s="645"/>
      <c r="Z6" s="703">
        <v>0.6</v>
      </c>
      <c r="AA6" s="703"/>
      <c r="AB6" s="703"/>
      <c r="AC6" s="703"/>
      <c r="AD6" s="704">
        <v>19262</v>
      </c>
      <c r="AE6" s="704"/>
      <c r="AF6" s="704"/>
      <c r="AG6" s="704"/>
      <c r="AH6" s="704"/>
      <c r="AI6" s="704"/>
      <c r="AJ6" s="704"/>
      <c r="AK6" s="704"/>
      <c r="AL6" s="646">
        <v>1.4</v>
      </c>
      <c r="AM6" s="647"/>
      <c r="AN6" s="647"/>
      <c r="AO6" s="705"/>
      <c r="AP6" s="638" t="s">
        <v>228</v>
      </c>
      <c r="AQ6" s="639"/>
      <c r="AR6" s="639"/>
      <c r="AS6" s="639"/>
      <c r="AT6" s="639"/>
      <c r="AU6" s="639"/>
      <c r="AV6" s="639"/>
      <c r="AW6" s="639"/>
      <c r="AX6" s="639"/>
      <c r="AY6" s="639"/>
      <c r="AZ6" s="639"/>
      <c r="BA6" s="639"/>
      <c r="BB6" s="639"/>
      <c r="BC6" s="639"/>
      <c r="BD6" s="639"/>
      <c r="BE6" s="639"/>
      <c r="BF6" s="640"/>
      <c r="BG6" s="641">
        <v>198228</v>
      </c>
      <c r="BH6" s="644"/>
      <c r="BI6" s="644"/>
      <c r="BJ6" s="644"/>
      <c r="BK6" s="644"/>
      <c r="BL6" s="644"/>
      <c r="BM6" s="644"/>
      <c r="BN6" s="645"/>
      <c r="BO6" s="703">
        <v>96.8</v>
      </c>
      <c r="BP6" s="703"/>
      <c r="BQ6" s="703"/>
      <c r="BR6" s="703"/>
      <c r="BS6" s="704">
        <v>151</v>
      </c>
      <c r="BT6" s="704"/>
      <c r="BU6" s="704"/>
      <c r="BV6" s="704"/>
      <c r="BW6" s="704"/>
      <c r="BX6" s="704"/>
      <c r="BY6" s="704"/>
      <c r="BZ6" s="704"/>
      <c r="CA6" s="704"/>
      <c r="CB6" s="745"/>
      <c r="CD6" s="712" t="s">
        <v>229</v>
      </c>
      <c r="CE6" s="713"/>
      <c r="CF6" s="713"/>
      <c r="CG6" s="713"/>
      <c r="CH6" s="713"/>
      <c r="CI6" s="713"/>
      <c r="CJ6" s="713"/>
      <c r="CK6" s="713"/>
      <c r="CL6" s="713"/>
      <c r="CM6" s="713"/>
      <c r="CN6" s="713"/>
      <c r="CO6" s="713"/>
      <c r="CP6" s="713"/>
      <c r="CQ6" s="714"/>
      <c r="CR6" s="641">
        <v>63001</v>
      </c>
      <c r="CS6" s="644"/>
      <c r="CT6" s="644"/>
      <c r="CU6" s="644"/>
      <c r="CV6" s="644"/>
      <c r="CW6" s="644"/>
      <c r="CX6" s="644"/>
      <c r="CY6" s="645"/>
      <c r="CZ6" s="754">
        <v>2.1</v>
      </c>
      <c r="DA6" s="723"/>
      <c r="DB6" s="723"/>
      <c r="DC6" s="757"/>
      <c r="DD6" s="649" t="s">
        <v>123</v>
      </c>
      <c r="DE6" s="644"/>
      <c r="DF6" s="644"/>
      <c r="DG6" s="644"/>
      <c r="DH6" s="644"/>
      <c r="DI6" s="644"/>
      <c r="DJ6" s="644"/>
      <c r="DK6" s="644"/>
      <c r="DL6" s="644"/>
      <c r="DM6" s="644"/>
      <c r="DN6" s="644"/>
      <c r="DO6" s="644"/>
      <c r="DP6" s="645"/>
      <c r="DQ6" s="649">
        <v>63001</v>
      </c>
      <c r="DR6" s="644"/>
      <c r="DS6" s="644"/>
      <c r="DT6" s="644"/>
      <c r="DU6" s="644"/>
      <c r="DV6" s="644"/>
      <c r="DW6" s="644"/>
      <c r="DX6" s="644"/>
      <c r="DY6" s="644"/>
      <c r="DZ6" s="644"/>
      <c r="EA6" s="644"/>
      <c r="EB6" s="644"/>
      <c r="EC6" s="684"/>
    </row>
    <row r="7" spans="2:143" ht="11.25" customHeight="1">
      <c r="B7" s="638" t="s">
        <v>230</v>
      </c>
      <c r="C7" s="639"/>
      <c r="D7" s="639"/>
      <c r="E7" s="639"/>
      <c r="F7" s="639"/>
      <c r="G7" s="639"/>
      <c r="H7" s="639"/>
      <c r="I7" s="639"/>
      <c r="J7" s="639"/>
      <c r="K7" s="639"/>
      <c r="L7" s="639"/>
      <c r="M7" s="639"/>
      <c r="N7" s="639"/>
      <c r="O7" s="639"/>
      <c r="P7" s="639"/>
      <c r="Q7" s="640"/>
      <c r="R7" s="641">
        <v>357</v>
      </c>
      <c r="S7" s="644"/>
      <c r="T7" s="644"/>
      <c r="U7" s="644"/>
      <c r="V7" s="644"/>
      <c r="W7" s="644"/>
      <c r="X7" s="644"/>
      <c r="Y7" s="645"/>
      <c r="Z7" s="703">
        <v>0</v>
      </c>
      <c r="AA7" s="703"/>
      <c r="AB7" s="703"/>
      <c r="AC7" s="703"/>
      <c r="AD7" s="704">
        <v>357</v>
      </c>
      <c r="AE7" s="704"/>
      <c r="AF7" s="704"/>
      <c r="AG7" s="704"/>
      <c r="AH7" s="704"/>
      <c r="AI7" s="704"/>
      <c r="AJ7" s="704"/>
      <c r="AK7" s="704"/>
      <c r="AL7" s="646">
        <v>0</v>
      </c>
      <c r="AM7" s="647"/>
      <c r="AN7" s="647"/>
      <c r="AO7" s="705"/>
      <c r="AP7" s="638" t="s">
        <v>231</v>
      </c>
      <c r="AQ7" s="639"/>
      <c r="AR7" s="639"/>
      <c r="AS7" s="639"/>
      <c r="AT7" s="639"/>
      <c r="AU7" s="639"/>
      <c r="AV7" s="639"/>
      <c r="AW7" s="639"/>
      <c r="AX7" s="639"/>
      <c r="AY7" s="639"/>
      <c r="AZ7" s="639"/>
      <c r="BA7" s="639"/>
      <c r="BB7" s="639"/>
      <c r="BC7" s="639"/>
      <c r="BD7" s="639"/>
      <c r="BE7" s="639"/>
      <c r="BF7" s="640"/>
      <c r="BG7" s="641">
        <v>85449</v>
      </c>
      <c r="BH7" s="644"/>
      <c r="BI7" s="644"/>
      <c r="BJ7" s="644"/>
      <c r="BK7" s="644"/>
      <c r="BL7" s="644"/>
      <c r="BM7" s="644"/>
      <c r="BN7" s="645"/>
      <c r="BO7" s="703">
        <v>41.7</v>
      </c>
      <c r="BP7" s="703"/>
      <c r="BQ7" s="703"/>
      <c r="BR7" s="703"/>
      <c r="BS7" s="704">
        <v>151</v>
      </c>
      <c r="BT7" s="704"/>
      <c r="BU7" s="704"/>
      <c r="BV7" s="704"/>
      <c r="BW7" s="704"/>
      <c r="BX7" s="704"/>
      <c r="BY7" s="704"/>
      <c r="BZ7" s="704"/>
      <c r="CA7" s="704"/>
      <c r="CB7" s="745"/>
      <c r="CD7" s="685" t="s">
        <v>232</v>
      </c>
      <c r="CE7" s="682"/>
      <c r="CF7" s="682"/>
      <c r="CG7" s="682"/>
      <c r="CH7" s="682"/>
      <c r="CI7" s="682"/>
      <c r="CJ7" s="682"/>
      <c r="CK7" s="682"/>
      <c r="CL7" s="682"/>
      <c r="CM7" s="682"/>
      <c r="CN7" s="682"/>
      <c r="CO7" s="682"/>
      <c r="CP7" s="682"/>
      <c r="CQ7" s="683"/>
      <c r="CR7" s="641">
        <v>496661</v>
      </c>
      <c r="CS7" s="644"/>
      <c r="CT7" s="644"/>
      <c r="CU7" s="644"/>
      <c r="CV7" s="644"/>
      <c r="CW7" s="644"/>
      <c r="CX7" s="644"/>
      <c r="CY7" s="645"/>
      <c r="CZ7" s="703">
        <v>16.8</v>
      </c>
      <c r="DA7" s="703"/>
      <c r="DB7" s="703"/>
      <c r="DC7" s="703"/>
      <c r="DD7" s="649">
        <v>30950</v>
      </c>
      <c r="DE7" s="644"/>
      <c r="DF7" s="644"/>
      <c r="DG7" s="644"/>
      <c r="DH7" s="644"/>
      <c r="DI7" s="644"/>
      <c r="DJ7" s="644"/>
      <c r="DK7" s="644"/>
      <c r="DL7" s="644"/>
      <c r="DM7" s="644"/>
      <c r="DN7" s="644"/>
      <c r="DO7" s="644"/>
      <c r="DP7" s="645"/>
      <c r="DQ7" s="649">
        <v>417915</v>
      </c>
      <c r="DR7" s="644"/>
      <c r="DS7" s="644"/>
      <c r="DT7" s="644"/>
      <c r="DU7" s="644"/>
      <c r="DV7" s="644"/>
      <c r="DW7" s="644"/>
      <c r="DX7" s="644"/>
      <c r="DY7" s="644"/>
      <c r="DZ7" s="644"/>
      <c r="EA7" s="644"/>
      <c r="EB7" s="644"/>
      <c r="EC7" s="684"/>
    </row>
    <row r="8" spans="2:143" ht="11.25" customHeight="1">
      <c r="B8" s="638" t="s">
        <v>233</v>
      </c>
      <c r="C8" s="639"/>
      <c r="D8" s="639"/>
      <c r="E8" s="639"/>
      <c r="F8" s="639"/>
      <c r="G8" s="639"/>
      <c r="H8" s="639"/>
      <c r="I8" s="639"/>
      <c r="J8" s="639"/>
      <c r="K8" s="639"/>
      <c r="L8" s="639"/>
      <c r="M8" s="639"/>
      <c r="N8" s="639"/>
      <c r="O8" s="639"/>
      <c r="P8" s="639"/>
      <c r="Q8" s="640"/>
      <c r="R8" s="641">
        <v>922</v>
      </c>
      <c r="S8" s="644"/>
      <c r="T8" s="644"/>
      <c r="U8" s="644"/>
      <c r="V8" s="644"/>
      <c r="W8" s="644"/>
      <c r="X8" s="644"/>
      <c r="Y8" s="645"/>
      <c r="Z8" s="703">
        <v>0</v>
      </c>
      <c r="AA8" s="703"/>
      <c r="AB8" s="703"/>
      <c r="AC8" s="703"/>
      <c r="AD8" s="704">
        <v>922</v>
      </c>
      <c r="AE8" s="704"/>
      <c r="AF8" s="704"/>
      <c r="AG8" s="704"/>
      <c r="AH8" s="704"/>
      <c r="AI8" s="704"/>
      <c r="AJ8" s="704"/>
      <c r="AK8" s="704"/>
      <c r="AL8" s="646">
        <v>0.1</v>
      </c>
      <c r="AM8" s="647"/>
      <c r="AN8" s="647"/>
      <c r="AO8" s="705"/>
      <c r="AP8" s="638" t="s">
        <v>234</v>
      </c>
      <c r="AQ8" s="639"/>
      <c r="AR8" s="639"/>
      <c r="AS8" s="639"/>
      <c r="AT8" s="639"/>
      <c r="AU8" s="639"/>
      <c r="AV8" s="639"/>
      <c r="AW8" s="639"/>
      <c r="AX8" s="639"/>
      <c r="AY8" s="639"/>
      <c r="AZ8" s="639"/>
      <c r="BA8" s="639"/>
      <c r="BB8" s="639"/>
      <c r="BC8" s="639"/>
      <c r="BD8" s="639"/>
      <c r="BE8" s="639"/>
      <c r="BF8" s="640"/>
      <c r="BG8" s="641">
        <v>4240</v>
      </c>
      <c r="BH8" s="644"/>
      <c r="BI8" s="644"/>
      <c r="BJ8" s="644"/>
      <c r="BK8" s="644"/>
      <c r="BL8" s="644"/>
      <c r="BM8" s="644"/>
      <c r="BN8" s="645"/>
      <c r="BO8" s="703">
        <v>2.1</v>
      </c>
      <c r="BP8" s="703"/>
      <c r="BQ8" s="703"/>
      <c r="BR8" s="703"/>
      <c r="BS8" s="649" t="s">
        <v>123</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693673</v>
      </c>
      <c r="CS8" s="644"/>
      <c r="CT8" s="644"/>
      <c r="CU8" s="644"/>
      <c r="CV8" s="644"/>
      <c r="CW8" s="644"/>
      <c r="CX8" s="644"/>
      <c r="CY8" s="645"/>
      <c r="CZ8" s="703">
        <v>23.5</v>
      </c>
      <c r="DA8" s="703"/>
      <c r="DB8" s="703"/>
      <c r="DC8" s="703"/>
      <c r="DD8" s="649">
        <v>389</v>
      </c>
      <c r="DE8" s="644"/>
      <c r="DF8" s="644"/>
      <c r="DG8" s="644"/>
      <c r="DH8" s="644"/>
      <c r="DI8" s="644"/>
      <c r="DJ8" s="644"/>
      <c r="DK8" s="644"/>
      <c r="DL8" s="644"/>
      <c r="DM8" s="644"/>
      <c r="DN8" s="644"/>
      <c r="DO8" s="644"/>
      <c r="DP8" s="645"/>
      <c r="DQ8" s="649">
        <v>354694</v>
      </c>
      <c r="DR8" s="644"/>
      <c r="DS8" s="644"/>
      <c r="DT8" s="644"/>
      <c r="DU8" s="644"/>
      <c r="DV8" s="644"/>
      <c r="DW8" s="644"/>
      <c r="DX8" s="644"/>
      <c r="DY8" s="644"/>
      <c r="DZ8" s="644"/>
      <c r="EA8" s="644"/>
      <c r="EB8" s="644"/>
      <c r="EC8" s="684"/>
    </row>
    <row r="9" spans="2:143" ht="11.25" customHeight="1">
      <c r="B9" s="638" t="s">
        <v>236</v>
      </c>
      <c r="C9" s="639"/>
      <c r="D9" s="639"/>
      <c r="E9" s="639"/>
      <c r="F9" s="639"/>
      <c r="G9" s="639"/>
      <c r="H9" s="639"/>
      <c r="I9" s="639"/>
      <c r="J9" s="639"/>
      <c r="K9" s="639"/>
      <c r="L9" s="639"/>
      <c r="M9" s="639"/>
      <c r="N9" s="639"/>
      <c r="O9" s="639"/>
      <c r="P9" s="639"/>
      <c r="Q9" s="640"/>
      <c r="R9" s="641">
        <v>972</v>
      </c>
      <c r="S9" s="644"/>
      <c r="T9" s="644"/>
      <c r="U9" s="644"/>
      <c r="V9" s="644"/>
      <c r="W9" s="644"/>
      <c r="X9" s="644"/>
      <c r="Y9" s="645"/>
      <c r="Z9" s="703">
        <v>0</v>
      </c>
      <c r="AA9" s="703"/>
      <c r="AB9" s="703"/>
      <c r="AC9" s="703"/>
      <c r="AD9" s="704">
        <v>972</v>
      </c>
      <c r="AE9" s="704"/>
      <c r="AF9" s="704"/>
      <c r="AG9" s="704"/>
      <c r="AH9" s="704"/>
      <c r="AI9" s="704"/>
      <c r="AJ9" s="704"/>
      <c r="AK9" s="704"/>
      <c r="AL9" s="646">
        <v>0.1</v>
      </c>
      <c r="AM9" s="647"/>
      <c r="AN9" s="647"/>
      <c r="AO9" s="705"/>
      <c r="AP9" s="638" t="s">
        <v>237</v>
      </c>
      <c r="AQ9" s="639"/>
      <c r="AR9" s="639"/>
      <c r="AS9" s="639"/>
      <c r="AT9" s="639"/>
      <c r="AU9" s="639"/>
      <c r="AV9" s="639"/>
      <c r="AW9" s="639"/>
      <c r="AX9" s="639"/>
      <c r="AY9" s="639"/>
      <c r="AZ9" s="639"/>
      <c r="BA9" s="639"/>
      <c r="BB9" s="639"/>
      <c r="BC9" s="639"/>
      <c r="BD9" s="639"/>
      <c r="BE9" s="639"/>
      <c r="BF9" s="640"/>
      <c r="BG9" s="641">
        <v>77538</v>
      </c>
      <c r="BH9" s="644"/>
      <c r="BI9" s="644"/>
      <c r="BJ9" s="644"/>
      <c r="BK9" s="644"/>
      <c r="BL9" s="644"/>
      <c r="BM9" s="644"/>
      <c r="BN9" s="645"/>
      <c r="BO9" s="703">
        <v>37.799999999999997</v>
      </c>
      <c r="BP9" s="703"/>
      <c r="BQ9" s="703"/>
      <c r="BR9" s="703"/>
      <c r="BS9" s="649" t="s">
        <v>123</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111911</v>
      </c>
      <c r="CS9" s="644"/>
      <c r="CT9" s="644"/>
      <c r="CU9" s="644"/>
      <c r="CV9" s="644"/>
      <c r="CW9" s="644"/>
      <c r="CX9" s="644"/>
      <c r="CY9" s="645"/>
      <c r="CZ9" s="703">
        <v>3.8</v>
      </c>
      <c r="DA9" s="703"/>
      <c r="DB9" s="703"/>
      <c r="DC9" s="703"/>
      <c r="DD9" s="649">
        <v>9194</v>
      </c>
      <c r="DE9" s="644"/>
      <c r="DF9" s="644"/>
      <c r="DG9" s="644"/>
      <c r="DH9" s="644"/>
      <c r="DI9" s="644"/>
      <c r="DJ9" s="644"/>
      <c r="DK9" s="644"/>
      <c r="DL9" s="644"/>
      <c r="DM9" s="644"/>
      <c r="DN9" s="644"/>
      <c r="DO9" s="644"/>
      <c r="DP9" s="645"/>
      <c r="DQ9" s="649">
        <v>104189</v>
      </c>
      <c r="DR9" s="644"/>
      <c r="DS9" s="644"/>
      <c r="DT9" s="644"/>
      <c r="DU9" s="644"/>
      <c r="DV9" s="644"/>
      <c r="DW9" s="644"/>
      <c r="DX9" s="644"/>
      <c r="DY9" s="644"/>
      <c r="DZ9" s="644"/>
      <c r="EA9" s="644"/>
      <c r="EB9" s="644"/>
      <c r="EC9" s="684"/>
    </row>
    <row r="10" spans="2:143" ht="11.25" customHeight="1">
      <c r="B10" s="638" t="s">
        <v>239</v>
      </c>
      <c r="C10" s="639"/>
      <c r="D10" s="639"/>
      <c r="E10" s="639"/>
      <c r="F10" s="639"/>
      <c r="G10" s="639"/>
      <c r="H10" s="639"/>
      <c r="I10" s="639"/>
      <c r="J10" s="639"/>
      <c r="K10" s="639"/>
      <c r="L10" s="639"/>
      <c r="M10" s="639"/>
      <c r="N10" s="639"/>
      <c r="O10" s="639"/>
      <c r="P10" s="639"/>
      <c r="Q10" s="640"/>
      <c r="R10" s="641" t="s">
        <v>123</v>
      </c>
      <c r="S10" s="644"/>
      <c r="T10" s="644"/>
      <c r="U10" s="644"/>
      <c r="V10" s="644"/>
      <c r="W10" s="644"/>
      <c r="X10" s="644"/>
      <c r="Y10" s="645"/>
      <c r="Z10" s="703" t="s">
        <v>123</v>
      </c>
      <c r="AA10" s="703"/>
      <c r="AB10" s="703"/>
      <c r="AC10" s="703"/>
      <c r="AD10" s="704" t="s">
        <v>240</v>
      </c>
      <c r="AE10" s="704"/>
      <c r="AF10" s="704"/>
      <c r="AG10" s="704"/>
      <c r="AH10" s="704"/>
      <c r="AI10" s="704"/>
      <c r="AJ10" s="704"/>
      <c r="AK10" s="704"/>
      <c r="AL10" s="646" t="s">
        <v>123</v>
      </c>
      <c r="AM10" s="647"/>
      <c r="AN10" s="647"/>
      <c r="AO10" s="705"/>
      <c r="AP10" s="638" t="s">
        <v>241</v>
      </c>
      <c r="AQ10" s="639"/>
      <c r="AR10" s="639"/>
      <c r="AS10" s="639"/>
      <c r="AT10" s="639"/>
      <c r="AU10" s="639"/>
      <c r="AV10" s="639"/>
      <c r="AW10" s="639"/>
      <c r="AX10" s="639"/>
      <c r="AY10" s="639"/>
      <c r="AZ10" s="639"/>
      <c r="BA10" s="639"/>
      <c r="BB10" s="639"/>
      <c r="BC10" s="639"/>
      <c r="BD10" s="639"/>
      <c r="BE10" s="639"/>
      <c r="BF10" s="640"/>
      <c r="BG10" s="641">
        <v>2909</v>
      </c>
      <c r="BH10" s="644"/>
      <c r="BI10" s="644"/>
      <c r="BJ10" s="644"/>
      <c r="BK10" s="644"/>
      <c r="BL10" s="644"/>
      <c r="BM10" s="644"/>
      <c r="BN10" s="645"/>
      <c r="BO10" s="703">
        <v>1.4</v>
      </c>
      <c r="BP10" s="703"/>
      <c r="BQ10" s="703"/>
      <c r="BR10" s="703"/>
      <c r="BS10" s="649" t="s">
        <v>123</v>
      </c>
      <c r="BT10" s="644"/>
      <c r="BU10" s="644"/>
      <c r="BV10" s="644"/>
      <c r="BW10" s="644"/>
      <c r="BX10" s="644"/>
      <c r="BY10" s="644"/>
      <c r="BZ10" s="644"/>
      <c r="CA10" s="644"/>
      <c r="CB10" s="684"/>
      <c r="CD10" s="685" t="s">
        <v>242</v>
      </c>
      <c r="CE10" s="682"/>
      <c r="CF10" s="682"/>
      <c r="CG10" s="682"/>
      <c r="CH10" s="682"/>
      <c r="CI10" s="682"/>
      <c r="CJ10" s="682"/>
      <c r="CK10" s="682"/>
      <c r="CL10" s="682"/>
      <c r="CM10" s="682"/>
      <c r="CN10" s="682"/>
      <c r="CO10" s="682"/>
      <c r="CP10" s="682"/>
      <c r="CQ10" s="683"/>
      <c r="CR10" s="641">
        <v>429</v>
      </c>
      <c r="CS10" s="644"/>
      <c r="CT10" s="644"/>
      <c r="CU10" s="644"/>
      <c r="CV10" s="644"/>
      <c r="CW10" s="644"/>
      <c r="CX10" s="644"/>
      <c r="CY10" s="645"/>
      <c r="CZ10" s="703">
        <v>0</v>
      </c>
      <c r="DA10" s="703"/>
      <c r="DB10" s="703"/>
      <c r="DC10" s="703"/>
      <c r="DD10" s="649" t="s">
        <v>123</v>
      </c>
      <c r="DE10" s="644"/>
      <c r="DF10" s="644"/>
      <c r="DG10" s="644"/>
      <c r="DH10" s="644"/>
      <c r="DI10" s="644"/>
      <c r="DJ10" s="644"/>
      <c r="DK10" s="644"/>
      <c r="DL10" s="644"/>
      <c r="DM10" s="644"/>
      <c r="DN10" s="644"/>
      <c r="DO10" s="644"/>
      <c r="DP10" s="645"/>
      <c r="DQ10" s="649">
        <v>429</v>
      </c>
      <c r="DR10" s="644"/>
      <c r="DS10" s="644"/>
      <c r="DT10" s="644"/>
      <c r="DU10" s="644"/>
      <c r="DV10" s="644"/>
      <c r="DW10" s="644"/>
      <c r="DX10" s="644"/>
      <c r="DY10" s="644"/>
      <c r="DZ10" s="644"/>
      <c r="EA10" s="644"/>
      <c r="EB10" s="644"/>
      <c r="EC10" s="684"/>
    </row>
    <row r="11" spans="2:143" ht="11.25" customHeight="1">
      <c r="B11" s="638" t="s">
        <v>243</v>
      </c>
      <c r="C11" s="639"/>
      <c r="D11" s="639"/>
      <c r="E11" s="639"/>
      <c r="F11" s="639"/>
      <c r="G11" s="639"/>
      <c r="H11" s="639"/>
      <c r="I11" s="639"/>
      <c r="J11" s="639"/>
      <c r="K11" s="639"/>
      <c r="L11" s="639"/>
      <c r="M11" s="639"/>
      <c r="N11" s="639"/>
      <c r="O11" s="639"/>
      <c r="P11" s="639"/>
      <c r="Q11" s="640"/>
      <c r="R11" s="641" t="s">
        <v>123</v>
      </c>
      <c r="S11" s="644"/>
      <c r="T11" s="644"/>
      <c r="U11" s="644"/>
      <c r="V11" s="644"/>
      <c r="W11" s="644"/>
      <c r="X11" s="644"/>
      <c r="Y11" s="645"/>
      <c r="Z11" s="703" t="s">
        <v>240</v>
      </c>
      <c r="AA11" s="703"/>
      <c r="AB11" s="703"/>
      <c r="AC11" s="703"/>
      <c r="AD11" s="704" t="s">
        <v>240</v>
      </c>
      <c r="AE11" s="704"/>
      <c r="AF11" s="704"/>
      <c r="AG11" s="704"/>
      <c r="AH11" s="704"/>
      <c r="AI11" s="704"/>
      <c r="AJ11" s="704"/>
      <c r="AK11" s="704"/>
      <c r="AL11" s="646" t="s">
        <v>123</v>
      </c>
      <c r="AM11" s="647"/>
      <c r="AN11" s="647"/>
      <c r="AO11" s="705"/>
      <c r="AP11" s="638" t="s">
        <v>244</v>
      </c>
      <c r="AQ11" s="639"/>
      <c r="AR11" s="639"/>
      <c r="AS11" s="639"/>
      <c r="AT11" s="639"/>
      <c r="AU11" s="639"/>
      <c r="AV11" s="639"/>
      <c r="AW11" s="639"/>
      <c r="AX11" s="639"/>
      <c r="AY11" s="639"/>
      <c r="AZ11" s="639"/>
      <c r="BA11" s="639"/>
      <c r="BB11" s="639"/>
      <c r="BC11" s="639"/>
      <c r="BD11" s="639"/>
      <c r="BE11" s="639"/>
      <c r="BF11" s="640"/>
      <c r="BG11" s="641">
        <v>762</v>
      </c>
      <c r="BH11" s="644"/>
      <c r="BI11" s="644"/>
      <c r="BJ11" s="644"/>
      <c r="BK11" s="644"/>
      <c r="BL11" s="644"/>
      <c r="BM11" s="644"/>
      <c r="BN11" s="645"/>
      <c r="BO11" s="703">
        <v>0.4</v>
      </c>
      <c r="BP11" s="703"/>
      <c r="BQ11" s="703"/>
      <c r="BR11" s="703"/>
      <c r="BS11" s="649">
        <v>151</v>
      </c>
      <c r="BT11" s="644"/>
      <c r="BU11" s="644"/>
      <c r="BV11" s="644"/>
      <c r="BW11" s="644"/>
      <c r="BX11" s="644"/>
      <c r="BY11" s="644"/>
      <c r="BZ11" s="644"/>
      <c r="CA11" s="644"/>
      <c r="CB11" s="684"/>
      <c r="CD11" s="685" t="s">
        <v>245</v>
      </c>
      <c r="CE11" s="682"/>
      <c r="CF11" s="682"/>
      <c r="CG11" s="682"/>
      <c r="CH11" s="682"/>
      <c r="CI11" s="682"/>
      <c r="CJ11" s="682"/>
      <c r="CK11" s="682"/>
      <c r="CL11" s="682"/>
      <c r="CM11" s="682"/>
      <c r="CN11" s="682"/>
      <c r="CO11" s="682"/>
      <c r="CP11" s="682"/>
      <c r="CQ11" s="683"/>
      <c r="CR11" s="641">
        <v>180100</v>
      </c>
      <c r="CS11" s="644"/>
      <c r="CT11" s="644"/>
      <c r="CU11" s="644"/>
      <c r="CV11" s="644"/>
      <c r="CW11" s="644"/>
      <c r="CX11" s="644"/>
      <c r="CY11" s="645"/>
      <c r="CZ11" s="703">
        <v>6.1</v>
      </c>
      <c r="DA11" s="703"/>
      <c r="DB11" s="703"/>
      <c r="DC11" s="703"/>
      <c r="DD11" s="649">
        <v>53752</v>
      </c>
      <c r="DE11" s="644"/>
      <c r="DF11" s="644"/>
      <c r="DG11" s="644"/>
      <c r="DH11" s="644"/>
      <c r="DI11" s="644"/>
      <c r="DJ11" s="644"/>
      <c r="DK11" s="644"/>
      <c r="DL11" s="644"/>
      <c r="DM11" s="644"/>
      <c r="DN11" s="644"/>
      <c r="DO11" s="644"/>
      <c r="DP11" s="645"/>
      <c r="DQ11" s="649">
        <v>96548</v>
      </c>
      <c r="DR11" s="644"/>
      <c r="DS11" s="644"/>
      <c r="DT11" s="644"/>
      <c r="DU11" s="644"/>
      <c r="DV11" s="644"/>
      <c r="DW11" s="644"/>
      <c r="DX11" s="644"/>
      <c r="DY11" s="644"/>
      <c r="DZ11" s="644"/>
      <c r="EA11" s="644"/>
      <c r="EB11" s="644"/>
      <c r="EC11" s="684"/>
    </row>
    <row r="12" spans="2:143" ht="11.25" customHeight="1">
      <c r="B12" s="638" t="s">
        <v>246</v>
      </c>
      <c r="C12" s="639"/>
      <c r="D12" s="639"/>
      <c r="E12" s="639"/>
      <c r="F12" s="639"/>
      <c r="G12" s="639"/>
      <c r="H12" s="639"/>
      <c r="I12" s="639"/>
      <c r="J12" s="639"/>
      <c r="K12" s="639"/>
      <c r="L12" s="639"/>
      <c r="M12" s="639"/>
      <c r="N12" s="639"/>
      <c r="O12" s="639"/>
      <c r="P12" s="639"/>
      <c r="Q12" s="640"/>
      <c r="R12" s="641">
        <v>47697</v>
      </c>
      <c r="S12" s="644"/>
      <c r="T12" s="644"/>
      <c r="U12" s="644"/>
      <c r="V12" s="644"/>
      <c r="W12" s="644"/>
      <c r="X12" s="644"/>
      <c r="Y12" s="645"/>
      <c r="Z12" s="703">
        <v>1.6</v>
      </c>
      <c r="AA12" s="703"/>
      <c r="AB12" s="703"/>
      <c r="AC12" s="703"/>
      <c r="AD12" s="704">
        <v>47697</v>
      </c>
      <c r="AE12" s="704"/>
      <c r="AF12" s="704"/>
      <c r="AG12" s="704"/>
      <c r="AH12" s="704"/>
      <c r="AI12" s="704"/>
      <c r="AJ12" s="704"/>
      <c r="AK12" s="704"/>
      <c r="AL12" s="646">
        <v>3.5</v>
      </c>
      <c r="AM12" s="647"/>
      <c r="AN12" s="647"/>
      <c r="AO12" s="705"/>
      <c r="AP12" s="638" t="s">
        <v>247</v>
      </c>
      <c r="AQ12" s="639"/>
      <c r="AR12" s="639"/>
      <c r="AS12" s="639"/>
      <c r="AT12" s="639"/>
      <c r="AU12" s="639"/>
      <c r="AV12" s="639"/>
      <c r="AW12" s="639"/>
      <c r="AX12" s="639"/>
      <c r="AY12" s="639"/>
      <c r="AZ12" s="639"/>
      <c r="BA12" s="639"/>
      <c r="BB12" s="639"/>
      <c r="BC12" s="639"/>
      <c r="BD12" s="639"/>
      <c r="BE12" s="639"/>
      <c r="BF12" s="640"/>
      <c r="BG12" s="641">
        <v>95743</v>
      </c>
      <c r="BH12" s="644"/>
      <c r="BI12" s="644"/>
      <c r="BJ12" s="644"/>
      <c r="BK12" s="644"/>
      <c r="BL12" s="644"/>
      <c r="BM12" s="644"/>
      <c r="BN12" s="645"/>
      <c r="BO12" s="703">
        <v>46.7</v>
      </c>
      <c r="BP12" s="703"/>
      <c r="BQ12" s="703"/>
      <c r="BR12" s="703"/>
      <c r="BS12" s="649" t="s">
        <v>123</v>
      </c>
      <c r="BT12" s="644"/>
      <c r="BU12" s="644"/>
      <c r="BV12" s="644"/>
      <c r="BW12" s="644"/>
      <c r="BX12" s="644"/>
      <c r="BY12" s="644"/>
      <c r="BZ12" s="644"/>
      <c r="CA12" s="644"/>
      <c r="CB12" s="684"/>
      <c r="CD12" s="685" t="s">
        <v>248</v>
      </c>
      <c r="CE12" s="682"/>
      <c r="CF12" s="682"/>
      <c r="CG12" s="682"/>
      <c r="CH12" s="682"/>
      <c r="CI12" s="682"/>
      <c r="CJ12" s="682"/>
      <c r="CK12" s="682"/>
      <c r="CL12" s="682"/>
      <c r="CM12" s="682"/>
      <c r="CN12" s="682"/>
      <c r="CO12" s="682"/>
      <c r="CP12" s="682"/>
      <c r="CQ12" s="683"/>
      <c r="CR12" s="641">
        <v>4185</v>
      </c>
      <c r="CS12" s="644"/>
      <c r="CT12" s="644"/>
      <c r="CU12" s="644"/>
      <c r="CV12" s="644"/>
      <c r="CW12" s="644"/>
      <c r="CX12" s="644"/>
      <c r="CY12" s="645"/>
      <c r="CZ12" s="703">
        <v>0.1</v>
      </c>
      <c r="DA12" s="703"/>
      <c r="DB12" s="703"/>
      <c r="DC12" s="703"/>
      <c r="DD12" s="649" t="s">
        <v>123</v>
      </c>
      <c r="DE12" s="644"/>
      <c r="DF12" s="644"/>
      <c r="DG12" s="644"/>
      <c r="DH12" s="644"/>
      <c r="DI12" s="644"/>
      <c r="DJ12" s="644"/>
      <c r="DK12" s="644"/>
      <c r="DL12" s="644"/>
      <c r="DM12" s="644"/>
      <c r="DN12" s="644"/>
      <c r="DO12" s="644"/>
      <c r="DP12" s="645"/>
      <c r="DQ12" s="649">
        <v>3373</v>
      </c>
      <c r="DR12" s="644"/>
      <c r="DS12" s="644"/>
      <c r="DT12" s="644"/>
      <c r="DU12" s="644"/>
      <c r="DV12" s="644"/>
      <c r="DW12" s="644"/>
      <c r="DX12" s="644"/>
      <c r="DY12" s="644"/>
      <c r="DZ12" s="644"/>
      <c r="EA12" s="644"/>
      <c r="EB12" s="644"/>
      <c r="EC12" s="684"/>
    </row>
    <row r="13" spans="2:143" ht="11.25" customHeight="1">
      <c r="B13" s="638" t="s">
        <v>249</v>
      </c>
      <c r="C13" s="639"/>
      <c r="D13" s="639"/>
      <c r="E13" s="639"/>
      <c r="F13" s="639"/>
      <c r="G13" s="639"/>
      <c r="H13" s="639"/>
      <c r="I13" s="639"/>
      <c r="J13" s="639"/>
      <c r="K13" s="639"/>
      <c r="L13" s="639"/>
      <c r="M13" s="639"/>
      <c r="N13" s="639"/>
      <c r="O13" s="639"/>
      <c r="P13" s="639"/>
      <c r="Q13" s="640"/>
      <c r="R13" s="641" t="s">
        <v>123</v>
      </c>
      <c r="S13" s="644"/>
      <c r="T13" s="644"/>
      <c r="U13" s="644"/>
      <c r="V13" s="644"/>
      <c r="W13" s="644"/>
      <c r="X13" s="644"/>
      <c r="Y13" s="645"/>
      <c r="Z13" s="703" t="s">
        <v>123</v>
      </c>
      <c r="AA13" s="703"/>
      <c r="AB13" s="703"/>
      <c r="AC13" s="703"/>
      <c r="AD13" s="704" t="s">
        <v>123</v>
      </c>
      <c r="AE13" s="704"/>
      <c r="AF13" s="704"/>
      <c r="AG13" s="704"/>
      <c r="AH13" s="704"/>
      <c r="AI13" s="704"/>
      <c r="AJ13" s="704"/>
      <c r="AK13" s="704"/>
      <c r="AL13" s="646" t="s">
        <v>123</v>
      </c>
      <c r="AM13" s="647"/>
      <c r="AN13" s="647"/>
      <c r="AO13" s="705"/>
      <c r="AP13" s="638" t="s">
        <v>250</v>
      </c>
      <c r="AQ13" s="639"/>
      <c r="AR13" s="639"/>
      <c r="AS13" s="639"/>
      <c r="AT13" s="639"/>
      <c r="AU13" s="639"/>
      <c r="AV13" s="639"/>
      <c r="AW13" s="639"/>
      <c r="AX13" s="639"/>
      <c r="AY13" s="639"/>
      <c r="AZ13" s="639"/>
      <c r="BA13" s="639"/>
      <c r="BB13" s="639"/>
      <c r="BC13" s="639"/>
      <c r="BD13" s="639"/>
      <c r="BE13" s="639"/>
      <c r="BF13" s="640"/>
      <c r="BG13" s="641">
        <v>94428</v>
      </c>
      <c r="BH13" s="644"/>
      <c r="BI13" s="644"/>
      <c r="BJ13" s="644"/>
      <c r="BK13" s="644"/>
      <c r="BL13" s="644"/>
      <c r="BM13" s="644"/>
      <c r="BN13" s="645"/>
      <c r="BO13" s="703">
        <v>46.1</v>
      </c>
      <c r="BP13" s="703"/>
      <c r="BQ13" s="703"/>
      <c r="BR13" s="703"/>
      <c r="BS13" s="649" t="s">
        <v>123</v>
      </c>
      <c r="BT13" s="644"/>
      <c r="BU13" s="644"/>
      <c r="BV13" s="644"/>
      <c r="BW13" s="644"/>
      <c r="BX13" s="644"/>
      <c r="BY13" s="644"/>
      <c r="BZ13" s="644"/>
      <c r="CA13" s="644"/>
      <c r="CB13" s="684"/>
      <c r="CD13" s="685" t="s">
        <v>251</v>
      </c>
      <c r="CE13" s="682"/>
      <c r="CF13" s="682"/>
      <c r="CG13" s="682"/>
      <c r="CH13" s="682"/>
      <c r="CI13" s="682"/>
      <c r="CJ13" s="682"/>
      <c r="CK13" s="682"/>
      <c r="CL13" s="682"/>
      <c r="CM13" s="682"/>
      <c r="CN13" s="682"/>
      <c r="CO13" s="682"/>
      <c r="CP13" s="682"/>
      <c r="CQ13" s="683"/>
      <c r="CR13" s="641">
        <v>832531</v>
      </c>
      <c r="CS13" s="644"/>
      <c r="CT13" s="644"/>
      <c r="CU13" s="644"/>
      <c r="CV13" s="644"/>
      <c r="CW13" s="644"/>
      <c r="CX13" s="644"/>
      <c r="CY13" s="645"/>
      <c r="CZ13" s="703">
        <v>28.2</v>
      </c>
      <c r="DA13" s="703"/>
      <c r="DB13" s="703"/>
      <c r="DC13" s="703"/>
      <c r="DD13" s="649">
        <v>791864</v>
      </c>
      <c r="DE13" s="644"/>
      <c r="DF13" s="644"/>
      <c r="DG13" s="644"/>
      <c r="DH13" s="644"/>
      <c r="DI13" s="644"/>
      <c r="DJ13" s="644"/>
      <c r="DK13" s="644"/>
      <c r="DL13" s="644"/>
      <c r="DM13" s="644"/>
      <c r="DN13" s="644"/>
      <c r="DO13" s="644"/>
      <c r="DP13" s="645"/>
      <c r="DQ13" s="649">
        <v>107399</v>
      </c>
      <c r="DR13" s="644"/>
      <c r="DS13" s="644"/>
      <c r="DT13" s="644"/>
      <c r="DU13" s="644"/>
      <c r="DV13" s="644"/>
      <c r="DW13" s="644"/>
      <c r="DX13" s="644"/>
      <c r="DY13" s="644"/>
      <c r="DZ13" s="644"/>
      <c r="EA13" s="644"/>
      <c r="EB13" s="644"/>
      <c r="EC13" s="684"/>
    </row>
    <row r="14" spans="2:143" ht="11.25" customHeight="1">
      <c r="B14" s="638" t="s">
        <v>252</v>
      </c>
      <c r="C14" s="639"/>
      <c r="D14" s="639"/>
      <c r="E14" s="639"/>
      <c r="F14" s="639"/>
      <c r="G14" s="639"/>
      <c r="H14" s="639"/>
      <c r="I14" s="639"/>
      <c r="J14" s="639"/>
      <c r="K14" s="639"/>
      <c r="L14" s="639"/>
      <c r="M14" s="639"/>
      <c r="N14" s="639"/>
      <c r="O14" s="639"/>
      <c r="P14" s="639"/>
      <c r="Q14" s="640"/>
      <c r="R14" s="641" t="s">
        <v>123</v>
      </c>
      <c r="S14" s="644"/>
      <c r="T14" s="644"/>
      <c r="U14" s="644"/>
      <c r="V14" s="644"/>
      <c r="W14" s="644"/>
      <c r="X14" s="644"/>
      <c r="Y14" s="645"/>
      <c r="Z14" s="703" t="s">
        <v>123</v>
      </c>
      <c r="AA14" s="703"/>
      <c r="AB14" s="703"/>
      <c r="AC14" s="703"/>
      <c r="AD14" s="704" t="s">
        <v>123</v>
      </c>
      <c r="AE14" s="704"/>
      <c r="AF14" s="704"/>
      <c r="AG14" s="704"/>
      <c r="AH14" s="704"/>
      <c r="AI14" s="704"/>
      <c r="AJ14" s="704"/>
      <c r="AK14" s="704"/>
      <c r="AL14" s="646" t="s">
        <v>123</v>
      </c>
      <c r="AM14" s="647"/>
      <c r="AN14" s="647"/>
      <c r="AO14" s="705"/>
      <c r="AP14" s="638" t="s">
        <v>253</v>
      </c>
      <c r="AQ14" s="639"/>
      <c r="AR14" s="639"/>
      <c r="AS14" s="639"/>
      <c r="AT14" s="639"/>
      <c r="AU14" s="639"/>
      <c r="AV14" s="639"/>
      <c r="AW14" s="639"/>
      <c r="AX14" s="639"/>
      <c r="AY14" s="639"/>
      <c r="AZ14" s="639"/>
      <c r="BA14" s="639"/>
      <c r="BB14" s="639"/>
      <c r="BC14" s="639"/>
      <c r="BD14" s="639"/>
      <c r="BE14" s="639"/>
      <c r="BF14" s="640"/>
      <c r="BG14" s="641">
        <v>12007</v>
      </c>
      <c r="BH14" s="644"/>
      <c r="BI14" s="644"/>
      <c r="BJ14" s="644"/>
      <c r="BK14" s="644"/>
      <c r="BL14" s="644"/>
      <c r="BM14" s="644"/>
      <c r="BN14" s="645"/>
      <c r="BO14" s="703">
        <v>5.9</v>
      </c>
      <c r="BP14" s="703"/>
      <c r="BQ14" s="703"/>
      <c r="BR14" s="703"/>
      <c r="BS14" s="649" t="s">
        <v>123</v>
      </c>
      <c r="BT14" s="644"/>
      <c r="BU14" s="644"/>
      <c r="BV14" s="644"/>
      <c r="BW14" s="644"/>
      <c r="BX14" s="644"/>
      <c r="BY14" s="644"/>
      <c r="BZ14" s="644"/>
      <c r="CA14" s="644"/>
      <c r="CB14" s="684"/>
      <c r="CD14" s="685" t="s">
        <v>254</v>
      </c>
      <c r="CE14" s="682"/>
      <c r="CF14" s="682"/>
      <c r="CG14" s="682"/>
      <c r="CH14" s="682"/>
      <c r="CI14" s="682"/>
      <c r="CJ14" s="682"/>
      <c r="CK14" s="682"/>
      <c r="CL14" s="682"/>
      <c r="CM14" s="682"/>
      <c r="CN14" s="682"/>
      <c r="CO14" s="682"/>
      <c r="CP14" s="682"/>
      <c r="CQ14" s="683"/>
      <c r="CR14" s="641">
        <v>103323</v>
      </c>
      <c r="CS14" s="644"/>
      <c r="CT14" s="644"/>
      <c r="CU14" s="644"/>
      <c r="CV14" s="644"/>
      <c r="CW14" s="644"/>
      <c r="CX14" s="644"/>
      <c r="CY14" s="645"/>
      <c r="CZ14" s="703">
        <v>3.5</v>
      </c>
      <c r="DA14" s="703"/>
      <c r="DB14" s="703"/>
      <c r="DC14" s="703"/>
      <c r="DD14" s="649">
        <v>28524</v>
      </c>
      <c r="DE14" s="644"/>
      <c r="DF14" s="644"/>
      <c r="DG14" s="644"/>
      <c r="DH14" s="644"/>
      <c r="DI14" s="644"/>
      <c r="DJ14" s="644"/>
      <c r="DK14" s="644"/>
      <c r="DL14" s="644"/>
      <c r="DM14" s="644"/>
      <c r="DN14" s="644"/>
      <c r="DO14" s="644"/>
      <c r="DP14" s="645"/>
      <c r="DQ14" s="649">
        <v>76473</v>
      </c>
      <c r="DR14" s="644"/>
      <c r="DS14" s="644"/>
      <c r="DT14" s="644"/>
      <c r="DU14" s="644"/>
      <c r="DV14" s="644"/>
      <c r="DW14" s="644"/>
      <c r="DX14" s="644"/>
      <c r="DY14" s="644"/>
      <c r="DZ14" s="644"/>
      <c r="EA14" s="644"/>
      <c r="EB14" s="644"/>
      <c r="EC14" s="684"/>
    </row>
    <row r="15" spans="2:143" ht="11.25" customHeight="1">
      <c r="B15" s="638" t="s">
        <v>255</v>
      </c>
      <c r="C15" s="639"/>
      <c r="D15" s="639"/>
      <c r="E15" s="639"/>
      <c r="F15" s="639"/>
      <c r="G15" s="639"/>
      <c r="H15" s="639"/>
      <c r="I15" s="639"/>
      <c r="J15" s="639"/>
      <c r="K15" s="639"/>
      <c r="L15" s="639"/>
      <c r="M15" s="639"/>
      <c r="N15" s="639"/>
      <c r="O15" s="639"/>
      <c r="P15" s="639"/>
      <c r="Q15" s="640"/>
      <c r="R15" s="641">
        <v>7068</v>
      </c>
      <c r="S15" s="644"/>
      <c r="T15" s="644"/>
      <c r="U15" s="644"/>
      <c r="V15" s="644"/>
      <c r="W15" s="644"/>
      <c r="X15" s="644"/>
      <c r="Y15" s="645"/>
      <c r="Z15" s="703">
        <v>0.2</v>
      </c>
      <c r="AA15" s="703"/>
      <c r="AB15" s="703"/>
      <c r="AC15" s="703"/>
      <c r="AD15" s="704">
        <v>7068</v>
      </c>
      <c r="AE15" s="704"/>
      <c r="AF15" s="704"/>
      <c r="AG15" s="704"/>
      <c r="AH15" s="704"/>
      <c r="AI15" s="704"/>
      <c r="AJ15" s="704"/>
      <c r="AK15" s="704"/>
      <c r="AL15" s="646">
        <v>0.5</v>
      </c>
      <c r="AM15" s="647"/>
      <c r="AN15" s="647"/>
      <c r="AO15" s="705"/>
      <c r="AP15" s="638" t="s">
        <v>256</v>
      </c>
      <c r="AQ15" s="639"/>
      <c r="AR15" s="639"/>
      <c r="AS15" s="639"/>
      <c r="AT15" s="639"/>
      <c r="AU15" s="639"/>
      <c r="AV15" s="639"/>
      <c r="AW15" s="639"/>
      <c r="AX15" s="639"/>
      <c r="AY15" s="639"/>
      <c r="AZ15" s="639"/>
      <c r="BA15" s="639"/>
      <c r="BB15" s="639"/>
      <c r="BC15" s="639"/>
      <c r="BD15" s="639"/>
      <c r="BE15" s="639"/>
      <c r="BF15" s="640"/>
      <c r="BG15" s="641">
        <v>5029</v>
      </c>
      <c r="BH15" s="644"/>
      <c r="BI15" s="644"/>
      <c r="BJ15" s="644"/>
      <c r="BK15" s="644"/>
      <c r="BL15" s="644"/>
      <c r="BM15" s="644"/>
      <c r="BN15" s="645"/>
      <c r="BO15" s="703">
        <v>2.5</v>
      </c>
      <c r="BP15" s="703"/>
      <c r="BQ15" s="703"/>
      <c r="BR15" s="703"/>
      <c r="BS15" s="649" t="s">
        <v>123</v>
      </c>
      <c r="BT15" s="644"/>
      <c r="BU15" s="644"/>
      <c r="BV15" s="644"/>
      <c r="BW15" s="644"/>
      <c r="BX15" s="644"/>
      <c r="BY15" s="644"/>
      <c r="BZ15" s="644"/>
      <c r="CA15" s="644"/>
      <c r="CB15" s="684"/>
      <c r="CD15" s="685" t="s">
        <v>257</v>
      </c>
      <c r="CE15" s="682"/>
      <c r="CF15" s="682"/>
      <c r="CG15" s="682"/>
      <c r="CH15" s="682"/>
      <c r="CI15" s="682"/>
      <c r="CJ15" s="682"/>
      <c r="CK15" s="682"/>
      <c r="CL15" s="682"/>
      <c r="CM15" s="682"/>
      <c r="CN15" s="682"/>
      <c r="CO15" s="682"/>
      <c r="CP15" s="682"/>
      <c r="CQ15" s="683"/>
      <c r="CR15" s="641">
        <v>192638</v>
      </c>
      <c r="CS15" s="644"/>
      <c r="CT15" s="644"/>
      <c r="CU15" s="644"/>
      <c r="CV15" s="644"/>
      <c r="CW15" s="644"/>
      <c r="CX15" s="644"/>
      <c r="CY15" s="645"/>
      <c r="CZ15" s="703">
        <v>6.5</v>
      </c>
      <c r="DA15" s="703"/>
      <c r="DB15" s="703"/>
      <c r="DC15" s="703"/>
      <c r="DD15" s="649">
        <v>23708</v>
      </c>
      <c r="DE15" s="644"/>
      <c r="DF15" s="644"/>
      <c r="DG15" s="644"/>
      <c r="DH15" s="644"/>
      <c r="DI15" s="644"/>
      <c r="DJ15" s="644"/>
      <c r="DK15" s="644"/>
      <c r="DL15" s="644"/>
      <c r="DM15" s="644"/>
      <c r="DN15" s="644"/>
      <c r="DO15" s="644"/>
      <c r="DP15" s="645"/>
      <c r="DQ15" s="649">
        <v>156767</v>
      </c>
      <c r="DR15" s="644"/>
      <c r="DS15" s="644"/>
      <c r="DT15" s="644"/>
      <c r="DU15" s="644"/>
      <c r="DV15" s="644"/>
      <c r="DW15" s="644"/>
      <c r="DX15" s="644"/>
      <c r="DY15" s="644"/>
      <c r="DZ15" s="644"/>
      <c r="EA15" s="644"/>
      <c r="EB15" s="644"/>
      <c r="EC15" s="684"/>
    </row>
    <row r="16" spans="2:143" ht="11.25" customHeight="1">
      <c r="B16" s="638" t="s">
        <v>258</v>
      </c>
      <c r="C16" s="639"/>
      <c r="D16" s="639"/>
      <c r="E16" s="639"/>
      <c r="F16" s="639"/>
      <c r="G16" s="639"/>
      <c r="H16" s="639"/>
      <c r="I16" s="639"/>
      <c r="J16" s="639"/>
      <c r="K16" s="639"/>
      <c r="L16" s="639"/>
      <c r="M16" s="639"/>
      <c r="N16" s="639"/>
      <c r="O16" s="639"/>
      <c r="P16" s="639"/>
      <c r="Q16" s="640"/>
      <c r="R16" s="641" t="s">
        <v>123</v>
      </c>
      <c r="S16" s="644"/>
      <c r="T16" s="644"/>
      <c r="U16" s="644"/>
      <c r="V16" s="644"/>
      <c r="W16" s="644"/>
      <c r="X16" s="644"/>
      <c r="Y16" s="645"/>
      <c r="Z16" s="703" t="s">
        <v>123</v>
      </c>
      <c r="AA16" s="703"/>
      <c r="AB16" s="703"/>
      <c r="AC16" s="703"/>
      <c r="AD16" s="704" t="s">
        <v>240</v>
      </c>
      <c r="AE16" s="704"/>
      <c r="AF16" s="704"/>
      <c r="AG16" s="704"/>
      <c r="AH16" s="704"/>
      <c r="AI16" s="704"/>
      <c r="AJ16" s="704"/>
      <c r="AK16" s="704"/>
      <c r="AL16" s="646" t="s">
        <v>140</v>
      </c>
      <c r="AM16" s="647"/>
      <c r="AN16" s="647"/>
      <c r="AO16" s="705"/>
      <c r="AP16" s="638" t="s">
        <v>259</v>
      </c>
      <c r="AQ16" s="639"/>
      <c r="AR16" s="639"/>
      <c r="AS16" s="639"/>
      <c r="AT16" s="639"/>
      <c r="AU16" s="639"/>
      <c r="AV16" s="639"/>
      <c r="AW16" s="639"/>
      <c r="AX16" s="639"/>
      <c r="AY16" s="639"/>
      <c r="AZ16" s="639"/>
      <c r="BA16" s="639"/>
      <c r="BB16" s="639"/>
      <c r="BC16" s="639"/>
      <c r="BD16" s="639"/>
      <c r="BE16" s="639"/>
      <c r="BF16" s="640"/>
      <c r="BG16" s="641" t="s">
        <v>123</v>
      </c>
      <c r="BH16" s="644"/>
      <c r="BI16" s="644"/>
      <c r="BJ16" s="644"/>
      <c r="BK16" s="644"/>
      <c r="BL16" s="644"/>
      <c r="BM16" s="644"/>
      <c r="BN16" s="645"/>
      <c r="BO16" s="703" t="s">
        <v>140</v>
      </c>
      <c r="BP16" s="703"/>
      <c r="BQ16" s="703"/>
      <c r="BR16" s="703"/>
      <c r="BS16" s="649" t="s">
        <v>123</v>
      </c>
      <c r="BT16" s="644"/>
      <c r="BU16" s="644"/>
      <c r="BV16" s="644"/>
      <c r="BW16" s="644"/>
      <c r="BX16" s="644"/>
      <c r="BY16" s="644"/>
      <c r="BZ16" s="644"/>
      <c r="CA16" s="644"/>
      <c r="CB16" s="684"/>
      <c r="CD16" s="685" t="s">
        <v>260</v>
      </c>
      <c r="CE16" s="682"/>
      <c r="CF16" s="682"/>
      <c r="CG16" s="682"/>
      <c r="CH16" s="682"/>
      <c r="CI16" s="682"/>
      <c r="CJ16" s="682"/>
      <c r="CK16" s="682"/>
      <c r="CL16" s="682"/>
      <c r="CM16" s="682"/>
      <c r="CN16" s="682"/>
      <c r="CO16" s="682"/>
      <c r="CP16" s="682"/>
      <c r="CQ16" s="683"/>
      <c r="CR16" s="641">
        <v>2128</v>
      </c>
      <c r="CS16" s="644"/>
      <c r="CT16" s="644"/>
      <c r="CU16" s="644"/>
      <c r="CV16" s="644"/>
      <c r="CW16" s="644"/>
      <c r="CX16" s="644"/>
      <c r="CY16" s="645"/>
      <c r="CZ16" s="703">
        <v>0.1</v>
      </c>
      <c r="DA16" s="703"/>
      <c r="DB16" s="703"/>
      <c r="DC16" s="703"/>
      <c r="DD16" s="649" t="s">
        <v>240</v>
      </c>
      <c r="DE16" s="644"/>
      <c r="DF16" s="644"/>
      <c r="DG16" s="644"/>
      <c r="DH16" s="644"/>
      <c r="DI16" s="644"/>
      <c r="DJ16" s="644"/>
      <c r="DK16" s="644"/>
      <c r="DL16" s="644"/>
      <c r="DM16" s="644"/>
      <c r="DN16" s="644"/>
      <c r="DO16" s="644"/>
      <c r="DP16" s="645"/>
      <c r="DQ16" s="649">
        <v>2128</v>
      </c>
      <c r="DR16" s="644"/>
      <c r="DS16" s="644"/>
      <c r="DT16" s="644"/>
      <c r="DU16" s="644"/>
      <c r="DV16" s="644"/>
      <c r="DW16" s="644"/>
      <c r="DX16" s="644"/>
      <c r="DY16" s="644"/>
      <c r="DZ16" s="644"/>
      <c r="EA16" s="644"/>
      <c r="EB16" s="644"/>
      <c r="EC16" s="684"/>
    </row>
    <row r="17" spans="2:133" ht="11.25" customHeight="1">
      <c r="B17" s="638" t="s">
        <v>261</v>
      </c>
      <c r="C17" s="639"/>
      <c r="D17" s="639"/>
      <c r="E17" s="639"/>
      <c r="F17" s="639"/>
      <c r="G17" s="639"/>
      <c r="H17" s="639"/>
      <c r="I17" s="639"/>
      <c r="J17" s="639"/>
      <c r="K17" s="639"/>
      <c r="L17" s="639"/>
      <c r="M17" s="639"/>
      <c r="N17" s="639"/>
      <c r="O17" s="639"/>
      <c r="P17" s="639"/>
      <c r="Q17" s="640"/>
      <c r="R17" s="641">
        <v>767</v>
      </c>
      <c r="S17" s="644"/>
      <c r="T17" s="644"/>
      <c r="U17" s="644"/>
      <c r="V17" s="644"/>
      <c r="W17" s="644"/>
      <c r="X17" s="644"/>
      <c r="Y17" s="645"/>
      <c r="Z17" s="703">
        <v>0</v>
      </c>
      <c r="AA17" s="703"/>
      <c r="AB17" s="703"/>
      <c r="AC17" s="703"/>
      <c r="AD17" s="704">
        <v>767</v>
      </c>
      <c r="AE17" s="704"/>
      <c r="AF17" s="704"/>
      <c r="AG17" s="704"/>
      <c r="AH17" s="704"/>
      <c r="AI17" s="704"/>
      <c r="AJ17" s="704"/>
      <c r="AK17" s="704"/>
      <c r="AL17" s="646">
        <v>0.1</v>
      </c>
      <c r="AM17" s="647"/>
      <c r="AN17" s="647"/>
      <c r="AO17" s="705"/>
      <c r="AP17" s="638" t="s">
        <v>262</v>
      </c>
      <c r="AQ17" s="639"/>
      <c r="AR17" s="639"/>
      <c r="AS17" s="639"/>
      <c r="AT17" s="639"/>
      <c r="AU17" s="639"/>
      <c r="AV17" s="639"/>
      <c r="AW17" s="639"/>
      <c r="AX17" s="639"/>
      <c r="AY17" s="639"/>
      <c r="AZ17" s="639"/>
      <c r="BA17" s="639"/>
      <c r="BB17" s="639"/>
      <c r="BC17" s="639"/>
      <c r="BD17" s="639"/>
      <c r="BE17" s="639"/>
      <c r="BF17" s="640"/>
      <c r="BG17" s="641" t="s">
        <v>240</v>
      </c>
      <c r="BH17" s="644"/>
      <c r="BI17" s="644"/>
      <c r="BJ17" s="644"/>
      <c r="BK17" s="644"/>
      <c r="BL17" s="644"/>
      <c r="BM17" s="644"/>
      <c r="BN17" s="645"/>
      <c r="BO17" s="703" t="s">
        <v>123</v>
      </c>
      <c r="BP17" s="703"/>
      <c r="BQ17" s="703"/>
      <c r="BR17" s="703"/>
      <c r="BS17" s="649" t="s">
        <v>140</v>
      </c>
      <c r="BT17" s="644"/>
      <c r="BU17" s="644"/>
      <c r="BV17" s="644"/>
      <c r="BW17" s="644"/>
      <c r="BX17" s="644"/>
      <c r="BY17" s="644"/>
      <c r="BZ17" s="644"/>
      <c r="CA17" s="644"/>
      <c r="CB17" s="684"/>
      <c r="CD17" s="685" t="s">
        <v>263</v>
      </c>
      <c r="CE17" s="682"/>
      <c r="CF17" s="682"/>
      <c r="CG17" s="682"/>
      <c r="CH17" s="682"/>
      <c r="CI17" s="682"/>
      <c r="CJ17" s="682"/>
      <c r="CK17" s="682"/>
      <c r="CL17" s="682"/>
      <c r="CM17" s="682"/>
      <c r="CN17" s="682"/>
      <c r="CO17" s="682"/>
      <c r="CP17" s="682"/>
      <c r="CQ17" s="683"/>
      <c r="CR17" s="641">
        <v>270831</v>
      </c>
      <c r="CS17" s="644"/>
      <c r="CT17" s="644"/>
      <c r="CU17" s="644"/>
      <c r="CV17" s="644"/>
      <c r="CW17" s="644"/>
      <c r="CX17" s="644"/>
      <c r="CY17" s="645"/>
      <c r="CZ17" s="703">
        <v>9.1999999999999993</v>
      </c>
      <c r="DA17" s="703"/>
      <c r="DB17" s="703"/>
      <c r="DC17" s="703"/>
      <c r="DD17" s="649" t="s">
        <v>123</v>
      </c>
      <c r="DE17" s="644"/>
      <c r="DF17" s="644"/>
      <c r="DG17" s="644"/>
      <c r="DH17" s="644"/>
      <c r="DI17" s="644"/>
      <c r="DJ17" s="644"/>
      <c r="DK17" s="644"/>
      <c r="DL17" s="644"/>
      <c r="DM17" s="644"/>
      <c r="DN17" s="644"/>
      <c r="DO17" s="644"/>
      <c r="DP17" s="645"/>
      <c r="DQ17" s="649">
        <v>260260</v>
      </c>
      <c r="DR17" s="644"/>
      <c r="DS17" s="644"/>
      <c r="DT17" s="644"/>
      <c r="DU17" s="644"/>
      <c r="DV17" s="644"/>
      <c r="DW17" s="644"/>
      <c r="DX17" s="644"/>
      <c r="DY17" s="644"/>
      <c r="DZ17" s="644"/>
      <c r="EA17" s="644"/>
      <c r="EB17" s="644"/>
      <c r="EC17" s="684"/>
    </row>
    <row r="18" spans="2:133" ht="11.25" customHeight="1">
      <c r="B18" s="638" t="s">
        <v>264</v>
      </c>
      <c r="C18" s="639"/>
      <c r="D18" s="639"/>
      <c r="E18" s="639"/>
      <c r="F18" s="639"/>
      <c r="G18" s="639"/>
      <c r="H18" s="639"/>
      <c r="I18" s="639"/>
      <c r="J18" s="639"/>
      <c r="K18" s="639"/>
      <c r="L18" s="639"/>
      <c r="M18" s="639"/>
      <c r="N18" s="639"/>
      <c r="O18" s="639"/>
      <c r="P18" s="639"/>
      <c r="Q18" s="640"/>
      <c r="R18" s="641">
        <v>1305692</v>
      </c>
      <c r="S18" s="644"/>
      <c r="T18" s="644"/>
      <c r="U18" s="644"/>
      <c r="V18" s="644"/>
      <c r="W18" s="644"/>
      <c r="X18" s="644"/>
      <c r="Y18" s="645"/>
      <c r="Z18" s="703">
        <v>43.3</v>
      </c>
      <c r="AA18" s="703"/>
      <c r="AB18" s="703"/>
      <c r="AC18" s="703"/>
      <c r="AD18" s="704">
        <v>1094072</v>
      </c>
      <c r="AE18" s="704"/>
      <c r="AF18" s="704"/>
      <c r="AG18" s="704"/>
      <c r="AH18" s="704"/>
      <c r="AI18" s="704"/>
      <c r="AJ18" s="704"/>
      <c r="AK18" s="704"/>
      <c r="AL18" s="646">
        <v>79.400000000000006</v>
      </c>
      <c r="AM18" s="647"/>
      <c r="AN18" s="647"/>
      <c r="AO18" s="705"/>
      <c r="AP18" s="638" t="s">
        <v>265</v>
      </c>
      <c r="AQ18" s="639"/>
      <c r="AR18" s="639"/>
      <c r="AS18" s="639"/>
      <c r="AT18" s="639"/>
      <c r="AU18" s="639"/>
      <c r="AV18" s="639"/>
      <c r="AW18" s="639"/>
      <c r="AX18" s="639"/>
      <c r="AY18" s="639"/>
      <c r="AZ18" s="639"/>
      <c r="BA18" s="639"/>
      <c r="BB18" s="639"/>
      <c r="BC18" s="639"/>
      <c r="BD18" s="639"/>
      <c r="BE18" s="639"/>
      <c r="BF18" s="640"/>
      <c r="BG18" s="641" t="s">
        <v>123</v>
      </c>
      <c r="BH18" s="644"/>
      <c r="BI18" s="644"/>
      <c r="BJ18" s="644"/>
      <c r="BK18" s="644"/>
      <c r="BL18" s="644"/>
      <c r="BM18" s="644"/>
      <c r="BN18" s="645"/>
      <c r="BO18" s="703" t="s">
        <v>123</v>
      </c>
      <c r="BP18" s="703"/>
      <c r="BQ18" s="703"/>
      <c r="BR18" s="703"/>
      <c r="BS18" s="649" t="s">
        <v>123</v>
      </c>
      <c r="BT18" s="644"/>
      <c r="BU18" s="644"/>
      <c r="BV18" s="644"/>
      <c r="BW18" s="644"/>
      <c r="BX18" s="644"/>
      <c r="BY18" s="644"/>
      <c r="BZ18" s="644"/>
      <c r="CA18" s="644"/>
      <c r="CB18" s="684"/>
      <c r="CD18" s="685" t="s">
        <v>266</v>
      </c>
      <c r="CE18" s="682"/>
      <c r="CF18" s="682"/>
      <c r="CG18" s="682"/>
      <c r="CH18" s="682"/>
      <c r="CI18" s="682"/>
      <c r="CJ18" s="682"/>
      <c r="CK18" s="682"/>
      <c r="CL18" s="682"/>
      <c r="CM18" s="682"/>
      <c r="CN18" s="682"/>
      <c r="CO18" s="682"/>
      <c r="CP18" s="682"/>
      <c r="CQ18" s="683"/>
      <c r="CR18" s="641" t="s">
        <v>123</v>
      </c>
      <c r="CS18" s="644"/>
      <c r="CT18" s="644"/>
      <c r="CU18" s="644"/>
      <c r="CV18" s="644"/>
      <c r="CW18" s="644"/>
      <c r="CX18" s="644"/>
      <c r="CY18" s="645"/>
      <c r="CZ18" s="703" t="s">
        <v>123</v>
      </c>
      <c r="DA18" s="703"/>
      <c r="DB18" s="703"/>
      <c r="DC18" s="703"/>
      <c r="DD18" s="649" t="s">
        <v>123</v>
      </c>
      <c r="DE18" s="644"/>
      <c r="DF18" s="644"/>
      <c r="DG18" s="644"/>
      <c r="DH18" s="644"/>
      <c r="DI18" s="644"/>
      <c r="DJ18" s="644"/>
      <c r="DK18" s="644"/>
      <c r="DL18" s="644"/>
      <c r="DM18" s="644"/>
      <c r="DN18" s="644"/>
      <c r="DO18" s="644"/>
      <c r="DP18" s="645"/>
      <c r="DQ18" s="649" t="s">
        <v>123</v>
      </c>
      <c r="DR18" s="644"/>
      <c r="DS18" s="644"/>
      <c r="DT18" s="644"/>
      <c r="DU18" s="644"/>
      <c r="DV18" s="644"/>
      <c r="DW18" s="644"/>
      <c r="DX18" s="644"/>
      <c r="DY18" s="644"/>
      <c r="DZ18" s="644"/>
      <c r="EA18" s="644"/>
      <c r="EB18" s="644"/>
      <c r="EC18" s="684"/>
    </row>
    <row r="19" spans="2:133" ht="11.25" customHeight="1">
      <c r="B19" s="638" t="s">
        <v>267</v>
      </c>
      <c r="C19" s="639"/>
      <c r="D19" s="639"/>
      <c r="E19" s="639"/>
      <c r="F19" s="639"/>
      <c r="G19" s="639"/>
      <c r="H19" s="639"/>
      <c r="I19" s="639"/>
      <c r="J19" s="639"/>
      <c r="K19" s="639"/>
      <c r="L19" s="639"/>
      <c r="M19" s="639"/>
      <c r="N19" s="639"/>
      <c r="O19" s="639"/>
      <c r="P19" s="639"/>
      <c r="Q19" s="640"/>
      <c r="R19" s="641">
        <v>1094072</v>
      </c>
      <c r="S19" s="644"/>
      <c r="T19" s="644"/>
      <c r="U19" s="644"/>
      <c r="V19" s="644"/>
      <c r="W19" s="644"/>
      <c r="X19" s="644"/>
      <c r="Y19" s="645"/>
      <c r="Z19" s="703">
        <v>36.299999999999997</v>
      </c>
      <c r="AA19" s="703"/>
      <c r="AB19" s="703"/>
      <c r="AC19" s="703"/>
      <c r="AD19" s="704">
        <v>1094072</v>
      </c>
      <c r="AE19" s="704"/>
      <c r="AF19" s="704"/>
      <c r="AG19" s="704"/>
      <c r="AH19" s="704"/>
      <c r="AI19" s="704"/>
      <c r="AJ19" s="704"/>
      <c r="AK19" s="704"/>
      <c r="AL19" s="646">
        <v>79.400000000000006</v>
      </c>
      <c r="AM19" s="647"/>
      <c r="AN19" s="647"/>
      <c r="AO19" s="705"/>
      <c r="AP19" s="638" t="s">
        <v>268</v>
      </c>
      <c r="AQ19" s="639"/>
      <c r="AR19" s="639"/>
      <c r="AS19" s="639"/>
      <c r="AT19" s="639"/>
      <c r="AU19" s="639"/>
      <c r="AV19" s="639"/>
      <c r="AW19" s="639"/>
      <c r="AX19" s="639"/>
      <c r="AY19" s="639"/>
      <c r="AZ19" s="639"/>
      <c r="BA19" s="639"/>
      <c r="BB19" s="639"/>
      <c r="BC19" s="639"/>
      <c r="BD19" s="639"/>
      <c r="BE19" s="639"/>
      <c r="BF19" s="640"/>
      <c r="BG19" s="641">
        <v>6656</v>
      </c>
      <c r="BH19" s="644"/>
      <c r="BI19" s="644"/>
      <c r="BJ19" s="644"/>
      <c r="BK19" s="644"/>
      <c r="BL19" s="644"/>
      <c r="BM19" s="644"/>
      <c r="BN19" s="645"/>
      <c r="BO19" s="703">
        <v>3.2</v>
      </c>
      <c r="BP19" s="703"/>
      <c r="BQ19" s="703"/>
      <c r="BR19" s="703"/>
      <c r="BS19" s="649" t="s">
        <v>123</v>
      </c>
      <c r="BT19" s="644"/>
      <c r="BU19" s="644"/>
      <c r="BV19" s="644"/>
      <c r="BW19" s="644"/>
      <c r="BX19" s="644"/>
      <c r="BY19" s="644"/>
      <c r="BZ19" s="644"/>
      <c r="CA19" s="644"/>
      <c r="CB19" s="684"/>
      <c r="CD19" s="685" t="s">
        <v>269</v>
      </c>
      <c r="CE19" s="682"/>
      <c r="CF19" s="682"/>
      <c r="CG19" s="682"/>
      <c r="CH19" s="682"/>
      <c r="CI19" s="682"/>
      <c r="CJ19" s="682"/>
      <c r="CK19" s="682"/>
      <c r="CL19" s="682"/>
      <c r="CM19" s="682"/>
      <c r="CN19" s="682"/>
      <c r="CO19" s="682"/>
      <c r="CP19" s="682"/>
      <c r="CQ19" s="683"/>
      <c r="CR19" s="641" t="s">
        <v>123</v>
      </c>
      <c r="CS19" s="644"/>
      <c r="CT19" s="644"/>
      <c r="CU19" s="644"/>
      <c r="CV19" s="644"/>
      <c r="CW19" s="644"/>
      <c r="CX19" s="644"/>
      <c r="CY19" s="645"/>
      <c r="CZ19" s="703" t="s">
        <v>123</v>
      </c>
      <c r="DA19" s="703"/>
      <c r="DB19" s="703"/>
      <c r="DC19" s="703"/>
      <c r="DD19" s="649" t="s">
        <v>123</v>
      </c>
      <c r="DE19" s="644"/>
      <c r="DF19" s="644"/>
      <c r="DG19" s="644"/>
      <c r="DH19" s="644"/>
      <c r="DI19" s="644"/>
      <c r="DJ19" s="644"/>
      <c r="DK19" s="644"/>
      <c r="DL19" s="644"/>
      <c r="DM19" s="644"/>
      <c r="DN19" s="644"/>
      <c r="DO19" s="644"/>
      <c r="DP19" s="645"/>
      <c r="DQ19" s="649" t="s">
        <v>123</v>
      </c>
      <c r="DR19" s="644"/>
      <c r="DS19" s="644"/>
      <c r="DT19" s="644"/>
      <c r="DU19" s="644"/>
      <c r="DV19" s="644"/>
      <c r="DW19" s="644"/>
      <c r="DX19" s="644"/>
      <c r="DY19" s="644"/>
      <c r="DZ19" s="644"/>
      <c r="EA19" s="644"/>
      <c r="EB19" s="644"/>
      <c r="EC19" s="684"/>
    </row>
    <row r="20" spans="2:133" ht="11.25" customHeight="1">
      <c r="B20" s="638" t="s">
        <v>270</v>
      </c>
      <c r="C20" s="639"/>
      <c r="D20" s="639"/>
      <c r="E20" s="639"/>
      <c r="F20" s="639"/>
      <c r="G20" s="639"/>
      <c r="H20" s="639"/>
      <c r="I20" s="639"/>
      <c r="J20" s="639"/>
      <c r="K20" s="639"/>
      <c r="L20" s="639"/>
      <c r="M20" s="639"/>
      <c r="N20" s="639"/>
      <c r="O20" s="639"/>
      <c r="P20" s="639"/>
      <c r="Q20" s="640"/>
      <c r="R20" s="641">
        <v>211620</v>
      </c>
      <c r="S20" s="644"/>
      <c r="T20" s="644"/>
      <c r="U20" s="644"/>
      <c r="V20" s="644"/>
      <c r="W20" s="644"/>
      <c r="X20" s="644"/>
      <c r="Y20" s="645"/>
      <c r="Z20" s="703">
        <v>7</v>
      </c>
      <c r="AA20" s="703"/>
      <c r="AB20" s="703"/>
      <c r="AC20" s="703"/>
      <c r="AD20" s="704" t="s">
        <v>123</v>
      </c>
      <c r="AE20" s="704"/>
      <c r="AF20" s="704"/>
      <c r="AG20" s="704"/>
      <c r="AH20" s="704"/>
      <c r="AI20" s="704"/>
      <c r="AJ20" s="704"/>
      <c r="AK20" s="704"/>
      <c r="AL20" s="646" t="s">
        <v>123</v>
      </c>
      <c r="AM20" s="647"/>
      <c r="AN20" s="647"/>
      <c r="AO20" s="705"/>
      <c r="AP20" s="638" t="s">
        <v>271</v>
      </c>
      <c r="AQ20" s="639"/>
      <c r="AR20" s="639"/>
      <c r="AS20" s="639"/>
      <c r="AT20" s="639"/>
      <c r="AU20" s="639"/>
      <c r="AV20" s="639"/>
      <c r="AW20" s="639"/>
      <c r="AX20" s="639"/>
      <c r="AY20" s="639"/>
      <c r="AZ20" s="639"/>
      <c r="BA20" s="639"/>
      <c r="BB20" s="639"/>
      <c r="BC20" s="639"/>
      <c r="BD20" s="639"/>
      <c r="BE20" s="639"/>
      <c r="BF20" s="640"/>
      <c r="BG20" s="641">
        <v>6656</v>
      </c>
      <c r="BH20" s="644"/>
      <c r="BI20" s="644"/>
      <c r="BJ20" s="644"/>
      <c r="BK20" s="644"/>
      <c r="BL20" s="644"/>
      <c r="BM20" s="644"/>
      <c r="BN20" s="645"/>
      <c r="BO20" s="703">
        <v>3.2</v>
      </c>
      <c r="BP20" s="703"/>
      <c r="BQ20" s="703"/>
      <c r="BR20" s="703"/>
      <c r="BS20" s="649" t="s">
        <v>123</v>
      </c>
      <c r="BT20" s="644"/>
      <c r="BU20" s="644"/>
      <c r="BV20" s="644"/>
      <c r="BW20" s="644"/>
      <c r="BX20" s="644"/>
      <c r="BY20" s="644"/>
      <c r="BZ20" s="644"/>
      <c r="CA20" s="644"/>
      <c r="CB20" s="684"/>
      <c r="CD20" s="685" t="s">
        <v>272</v>
      </c>
      <c r="CE20" s="682"/>
      <c r="CF20" s="682"/>
      <c r="CG20" s="682"/>
      <c r="CH20" s="682"/>
      <c r="CI20" s="682"/>
      <c r="CJ20" s="682"/>
      <c r="CK20" s="682"/>
      <c r="CL20" s="682"/>
      <c r="CM20" s="682"/>
      <c r="CN20" s="682"/>
      <c r="CO20" s="682"/>
      <c r="CP20" s="682"/>
      <c r="CQ20" s="683"/>
      <c r="CR20" s="641">
        <v>2951411</v>
      </c>
      <c r="CS20" s="644"/>
      <c r="CT20" s="644"/>
      <c r="CU20" s="644"/>
      <c r="CV20" s="644"/>
      <c r="CW20" s="644"/>
      <c r="CX20" s="644"/>
      <c r="CY20" s="645"/>
      <c r="CZ20" s="703">
        <v>100</v>
      </c>
      <c r="DA20" s="703"/>
      <c r="DB20" s="703"/>
      <c r="DC20" s="703"/>
      <c r="DD20" s="649">
        <v>938381</v>
      </c>
      <c r="DE20" s="644"/>
      <c r="DF20" s="644"/>
      <c r="DG20" s="644"/>
      <c r="DH20" s="644"/>
      <c r="DI20" s="644"/>
      <c r="DJ20" s="644"/>
      <c r="DK20" s="644"/>
      <c r="DL20" s="644"/>
      <c r="DM20" s="644"/>
      <c r="DN20" s="644"/>
      <c r="DO20" s="644"/>
      <c r="DP20" s="645"/>
      <c r="DQ20" s="649">
        <v>1643176</v>
      </c>
      <c r="DR20" s="644"/>
      <c r="DS20" s="644"/>
      <c r="DT20" s="644"/>
      <c r="DU20" s="644"/>
      <c r="DV20" s="644"/>
      <c r="DW20" s="644"/>
      <c r="DX20" s="644"/>
      <c r="DY20" s="644"/>
      <c r="DZ20" s="644"/>
      <c r="EA20" s="644"/>
      <c r="EB20" s="644"/>
      <c r="EC20" s="684"/>
    </row>
    <row r="21" spans="2:133" ht="11.25" customHeight="1">
      <c r="B21" s="638" t="s">
        <v>273</v>
      </c>
      <c r="C21" s="639"/>
      <c r="D21" s="639"/>
      <c r="E21" s="639"/>
      <c r="F21" s="639"/>
      <c r="G21" s="639"/>
      <c r="H21" s="639"/>
      <c r="I21" s="639"/>
      <c r="J21" s="639"/>
      <c r="K21" s="639"/>
      <c r="L21" s="639"/>
      <c r="M21" s="639"/>
      <c r="N21" s="639"/>
      <c r="O21" s="639"/>
      <c r="P21" s="639"/>
      <c r="Q21" s="640"/>
      <c r="R21" s="641" t="s">
        <v>123</v>
      </c>
      <c r="S21" s="644"/>
      <c r="T21" s="644"/>
      <c r="U21" s="644"/>
      <c r="V21" s="644"/>
      <c r="W21" s="644"/>
      <c r="X21" s="644"/>
      <c r="Y21" s="645"/>
      <c r="Z21" s="703" t="s">
        <v>123</v>
      </c>
      <c r="AA21" s="703"/>
      <c r="AB21" s="703"/>
      <c r="AC21" s="703"/>
      <c r="AD21" s="704" t="s">
        <v>123</v>
      </c>
      <c r="AE21" s="704"/>
      <c r="AF21" s="704"/>
      <c r="AG21" s="704"/>
      <c r="AH21" s="704"/>
      <c r="AI21" s="704"/>
      <c r="AJ21" s="704"/>
      <c r="AK21" s="704"/>
      <c r="AL21" s="646" t="s">
        <v>240</v>
      </c>
      <c r="AM21" s="647"/>
      <c r="AN21" s="647"/>
      <c r="AO21" s="705"/>
      <c r="AP21" s="749" t="s">
        <v>274</v>
      </c>
      <c r="AQ21" s="756"/>
      <c r="AR21" s="756"/>
      <c r="AS21" s="756"/>
      <c r="AT21" s="756"/>
      <c r="AU21" s="756"/>
      <c r="AV21" s="756"/>
      <c r="AW21" s="756"/>
      <c r="AX21" s="756"/>
      <c r="AY21" s="756"/>
      <c r="AZ21" s="756"/>
      <c r="BA21" s="756"/>
      <c r="BB21" s="756"/>
      <c r="BC21" s="756"/>
      <c r="BD21" s="756"/>
      <c r="BE21" s="756"/>
      <c r="BF21" s="751"/>
      <c r="BG21" s="641">
        <v>6656</v>
      </c>
      <c r="BH21" s="644"/>
      <c r="BI21" s="644"/>
      <c r="BJ21" s="644"/>
      <c r="BK21" s="644"/>
      <c r="BL21" s="644"/>
      <c r="BM21" s="644"/>
      <c r="BN21" s="645"/>
      <c r="BO21" s="703">
        <v>3.2</v>
      </c>
      <c r="BP21" s="703"/>
      <c r="BQ21" s="703"/>
      <c r="BR21" s="703"/>
      <c r="BS21" s="649" t="s">
        <v>123</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275</v>
      </c>
      <c r="C22" s="639"/>
      <c r="D22" s="639"/>
      <c r="E22" s="639"/>
      <c r="F22" s="639"/>
      <c r="G22" s="639"/>
      <c r="H22" s="639"/>
      <c r="I22" s="639"/>
      <c r="J22" s="639"/>
      <c r="K22" s="639"/>
      <c r="L22" s="639"/>
      <c r="M22" s="639"/>
      <c r="N22" s="639"/>
      <c r="O22" s="639"/>
      <c r="P22" s="639"/>
      <c r="Q22" s="640"/>
      <c r="R22" s="641">
        <v>1587621</v>
      </c>
      <c r="S22" s="644"/>
      <c r="T22" s="644"/>
      <c r="U22" s="644"/>
      <c r="V22" s="644"/>
      <c r="W22" s="644"/>
      <c r="X22" s="644"/>
      <c r="Y22" s="645"/>
      <c r="Z22" s="703">
        <v>52.6</v>
      </c>
      <c r="AA22" s="703"/>
      <c r="AB22" s="703"/>
      <c r="AC22" s="703"/>
      <c r="AD22" s="704">
        <v>1376001</v>
      </c>
      <c r="AE22" s="704"/>
      <c r="AF22" s="704"/>
      <c r="AG22" s="704"/>
      <c r="AH22" s="704"/>
      <c r="AI22" s="704"/>
      <c r="AJ22" s="704"/>
      <c r="AK22" s="704"/>
      <c r="AL22" s="646">
        <v>99.8</v>
      </c>
      <c r="AM22" s="647"/>
      <c r="AN22" s="647"/>
      <c r="AO22" s="705"/>
      <c r="AP22" s="749" t="s">
        <v>276</v>
      </c>
      <c r="AQ22" s="756"/>
      <c r="AR22" s="756"/>
      <c r="AS22" s="756"/>
      <c r="AT22" s="756"/>
      <c r="AU22" s="756"/>
      <c r="AV22" s="756"/>
      <c r="AW22" s="756"/>
      <c r="AX22" s="756"/>
      <c r="AY22" s="756"/>
      <c r="AZ22" s="756"/>
      <c r="BA22" s="756"/>
      <c r="BB22" s="756"/>
      <c r="BC22" s="756"/>
      <c r="BD22" s="756"/>
      <c r="BE22" s="756"/>
      <c r="BF22" s="751"/>
      <c r="BG22" s="641" t="s">
        <v>240</v>
      </c>
      <c r="BH22" s="644"/>
      <c r="BI22" s="644"/>
      <c r="BJ22" s="644"/>
      <c r="BK22" s="644"/>
      <c r="BL22" s="644"/>
      <c r="BM22" s="644"/>
      <c r="BN22" s="645"/>
      <c r="BO22" s="703" t="s">
        <v>123</v>
      </c>
      <c r="BP22" s="703"/>
      <c r="BQ22" s="703"/>
      <c r="BR22" s="703"/>
      <c r="BS22" s="649" t="s">
        <v>123</v>
      </c>
      <c r="BT22" s="644"/>
      <c r="BU22" s="644"/>
      <c r="BV22" s="644"/>
      <c r="BW22" s="644"/>
      <c r="BX22" s="644"/>
      <c r="BY22" s="644"/>
      <c r="BZ22" s="644"/>
      <c r="CA22" s="644"/>
      <c r="CB22" s="684"/>
      <c r="CD22" s="758" t="s">
        <v>277</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278</v>
      </c>
      <c r="C23" s="639"/>
      <c r="D23" s="639"/>
      <c r="E23" s="639"/>
      <c r="F23" s="639"/>
      <c r="G23" s="639"/>
      <c r="H23" s="639"/>
      <c r="I23" s="639"/>
      <c r="J23" s="639"/>
      <c r="K23" s="639"/>
      <c r="L23" s="639"/>
      <c r="M23" s="639"/>
      <c r="N23" s="639"/>
      <c r="O23" s="639"/>
      <c r="P23" s="639"/>
      <c r="Q23" s="640"/>
      <c r="R23" s="641">
        <v>655</v>
      </c>
      <c r="S23" s="644"/>
      <c r="T23" s="644"/>
      <c r="U23" s="644"/>
      <c r="V23" s="644"/>
      <c r="W23" s="644"/>
      <c r="X23" s="644"/>
      <c r="Y23" s="645"/>
      <c r="Z23" s="703">
        <v>0</v>
      </c>
      <c r="AA23" s="703"/>
      <c r="AB23" s="703"/>
      <c r="AC23" s="703"/>
      <c r="AD23" s="704">
        <v>655</v>
      </c>
      <c r="AE23" s="704"/>
      <c r="AF23" s="704"/>
      <c r="AG23" s="704"/>
      <c r="AH23" s="704"/>
      <c r="AI23" s="704"/>
      <c r="AJ23" s="704"/>
      <c r="AK23" s="704"/>
      <c r="AL23" s="646">
        <v>0</v>
      </c>
      <c r="AM23" s="647"/>
      <c r="AN23" s="647"/>
      <c r="AO23" s="705"/>
      <c r="AP23" s="749" t="s">
        <v>279</v>
      </c>
      <c r="AQ23" s="756"/>
      <c r="AR23" s="756"/>
      <c r="AS23" s="756"/>
      <c r="AT23" s="756"/>
      <c r="AU23" s="756"/>
      <c r="AV23" s="756"/>
      <c r="AW23" s="756"/>
      <c r="AX23" s="756"/>
      <c r="AY23" s="756"/>
      <c r="AZ23" s="756"/>
      <c r="BA23" s="756"/>
      <c r="BB23" s="756"/>
      <c r="BC23" s="756"/>
      <c r="BD23" s="756"/>
      <c r="BE23" s="756"/>
      <c r="BF23" s="751"/>
      <c r="BG23" s="641" t="s">
        <v>240</v>
      </c>
      <c r="BH23" s="644"/>
      <c r="BI23" s="644"/>
      <c r="BJ23" s="644"/>
      <c r="BK23" s="644"/>
      <c r="BL23" s="644"/>
      <c r="BM23" s="644"/>
      <c r="BN23" s="645"/>
      <c r="BO23" s="703" t="s">
        <v>123</v>
      </c>
      <c r="BP23" s="703"/>
      <c r="BQ23" s="703"/>
      <c r="BR23" s="703"/>
      <c r="BS23" s="649" t="s">
        <v>123</v>
      </c>
      <c r="BT23" s="644"/>
      <c r="BU23" s="644"/>
      <c r="BV23" s="644"/>
      <c r="BW23" s="644"/>
      <c r="BX23" s="644"/>
      <c r="BY23" s="644"/>
      <c r="BZ23" s="644"/>
      <c r="CA23" s="644"/>
      <c r="CB23" s="684"/>
      <c r="CD23" s="758" t="s">
        <v>218</v>
      </c>
      <c r="CE23" s="759"/>
      <c r="CF23" s="759"/>
      <c r="CG23" s="759"/>
      <c r="CH23" s="759"/>
      <c r="CI23" s="759"/>
      <c r="CJ23" s="759"/>
      <c r="CK23" s="759"/>
      <c r="CL23" s="759"/>
      <c r="CM23" s="759"/>
      <c r="CN23" s="759"/>
      <c r="CO23" s="759"/>
      <c r="CP23" s="759"/>
      <c r="CQ23" s="760"/>
      <c r="CR23" s="758" t="s">
        <v>280</v>
      </c>
      <c r="CS23" s="759"/>
      <c r="CT23" s="759"/>
      <c r="CU23" s="759"/>
      <c r="CV23" s="759"/>
      <c r="CW23" s="759"/>
      <c r="CX23" s="759"/>
      <c r="CY23" s="760"/>
      <c r="CZ23" s="758" t="s">
        <v>281</v>
      </c>
      <c r="DA23" s="759"/>
      <c r="DB23" s="759"/>
      <c r="DC23" s="760"/>
      <c r="DD23" s="758" t="s">
        <v>282</v>
      </c>
      <c r="DE23" s="759"/>
      <c r="DF23" s="759"/>
      <c r="DG23" s="759"/>
      <c r="DH23" s="759"/>
      <c r="DI23" s="759"/>
      <c r="DJ23" s="759"/>
      <c r="DK23" s="760"/>
      <c r="DL23" s="767" t="s">
        <v>283</v>
      </c>
      <c r="DM23" s="768"/>
      <c r="DN23" s="768"/>
      <c r="DO23" s="768"/>
      <c r="DP23" s="768"/>
      <c r="DQ23" s="768"/>
      <c r="DR23" s="768"/>
      <c r="DS23" s="768"/>
      <c r="DT23" s="768"/>
      <c r="DU23" s="768"/>
      <c r="DV23" s="769"/>
      <c r="DW23" s="758" t="s">
        <v>284</v>
      </c>
      <c r="DX23" s="759"/>
      <c r="DY23" s="759"/>
      <c r="DZ23" s="759"/>
      <c r="EA23" s="759"/>
      <c r="EB23" s="759"/>
      <c r="EC23" s="760"/>
    </row>
    <row r="24" spans="2:133" ht="11.25" customHeight="1">
      <c r="B24" s="638" t="s">
        <v>285</v>
      </c>
      <c r="C24" s="639"/>
      <c r="D24" s="639"/>
      <c r="E24" s="639"/>
      <c r="F24" s="639"/>
      <c r="G24" s="639"/>
      <c r="H24" s="639"/>
      <c r="I24" s="639"/>
      <c r="J24" s="639"/>
      <c r="K24" s="639"/>
      <c r="L24" s="639"/>
      <c r="M24" s="639"/>
      <c r="N24" s="639"/>
      <c r="O24" s="639"/>
      <c r="P24" s="639"/>
      <c r="Q24" s="640"/>
      <c r="R24" s="641">
        <v>37164</v>
      </c>
      <c r="S24" s="644"/>
      <c r="T24" s="644"/>
      <c r="U24" s="644"/>
      <c r="V24" s="644"/>
      <c r="W24" s="644"/>
      <c r="X24" s="644"/>
      <c r="Y24" s="645"/>
      <c r="Z24" s="703">
        <v>1.2</v>
      </c>
      <c r="AA24" s="703"/>
      <c r="AB24" s="703"/>
      <c r="AC24" s="703"/>
      <c r="AD24" s="704" t="s">
        <v>140</v>
      </c>
      <c r="AE24" s="704"/>
      <c r="AF24" s="704"/>
      <c r="AG24" s="704"/>
      <c r="AH24" s="704"/>
      <c r="AI24" s="704"/>
      <c r="AJ24" s="704"/>
      <c r="AK24" s="704"/>
      <c r="AL24" s="646" t="s">
        <v>123</v>
      </c>
      <c r="AM24" s="647"/>
      <c r="AN24" s="647"/>
      <c r="AO24" s="705"/>
      <c r="AP24" s="749" t="s">
        <v>286</v>
      </c>
      <c r="AQ24" s="756"/>
      <c r="AR24" s="756"/>
      <c r="AS24" s="756"/>
      <c r="AT24" s="756"/>
      <c r="AU24" s="756"/>
      <c r="AV24" s="756"/>
      <c r="AW24" s="756"/>
      <c r="AX24" s="756"/>
      <c r="AY24" s="756"/>
      <c r="AZ24" s="756"/>
      <c r="BA24" s="756"/>
      <c r="BB24" s="756"/>
      <c r="BC24" s="756"/>
      <c r="BD24" s="756"/>
      <c r="BE24" s="756"/>
      <c r="BF24" s="751"/>
      <c r="BG24" s="641" t="s">
        <v>123</v>
      </c>
      <c r="BH24" s="644"/>
      <c r="BI24" s="644"/>
      <c r="BJ24" s="644"/>
      <c r="BK24" s="644"/>
      <c r="BL24" s="644"/>
      <c r="BM24" s="644"/>
      <c r="BN24" s="645"/>
      <c r="BO24" s="703" t="s">
        <v>240</v>
      </c>
      <c r="BP24" s="703"/>
      <c r="BQ24" s="703"/>
      <c r="BR24" s="703"/>
      <c r="BS24" s="649" t="s">
        <v>123</v>
      </c>
      <c r="BT24" s="644"/>
      <c r="BU24" s="644"/>
      <c r="BV24" s="644"/>
      <c r="BW24" s="644"/>
      <c r="BX24" s="644"/>
      <c r="BY24" s="644"/>
      <c r="BZ24" s="644"/>
      <c r="CA24" s="644"/>
      <c r="CB24" s="684"/>
      <c r="CD24" s="712" t="s">
        <v>287</v>
      </c>
      <c r="CE24" s="713"/>
      <c r="CF24" s="713"/>
      <c r="CG24" s="713"/>
      <c r="CH24" s="713"/>
      <c r="CI24" s="713"/>
      <c r="CJ24" s="713"/>
      <c r="CK24" s="713"/>
      <c r="CL24" s="713"/>
      <c r="CM24" s="713"/>
      <c r="CN24" s="713"/>
      <c r="CO24" s="713"/>
      <c r="CP24" s="713"/>
      <c r="CQ24" s="714"/>
      <c r="CR24" s="706">
        <v>1073908</v>
      </c>
      <c r="CS24" s="707"/>
      <c r="CT24" s="707"/>
      <c r="CU24" s="707"/>
      <c r="CV24" s="707"/>
      <c r="CW24" s="707"/>
      <c r="CX24" s="707"/>
      <c r="CY24" s="753"/>
      <c r="CZ24" s="754">
        <v>36.4</v>
      </c>
      <c r="DA24" s="723"/>
      <c r="DB24" s="723"/>
      <c r="DC24" s="757"/>
      <c r="DD24" s="752">
        <v>773943</v>
      </c>
      <c r="DE24" s="707"/>
      <c r="DF24" s="707"/>
      <c r="DG24" s="707"/>
      <c r="DH24" s="707"/>
      <c r="DI24" s="707"/>
      <c r="DJ24" s="707"/>
      <c r="DK24" s="753"/>
      <c r="DL24" s="752">
        <v>633168</v>
      </c>
      <c r="DM24" s="707"/>
      <c r="DN24" s="707"/>
      <c r="DO24" s="707"/>
      <c r="DP24" s="707"/>
      <c r="DQ24" s="707"/>
      <c r="DR24" s="707"/>
      <c r="DS24" s="707"/>
      <c r="DT24" s="707"/>
      <c r="DU24" s="707"/>
      <c r="DV24" s="753"/>
      <c r="DW24" s="754">
        <v>44.2</v>
      </c>
      <c r="DX24" s="723"/>
      <c r="DY24" s="723"/>
      <c r="DZ24" s="723"/>
      <c r="EA24" s="723"/>
      <c r="EB24" s="723"/>
      <c r="EC24" s="755"/>
    </row>
    <row r="25" spans="2:133" ht="11.25" customHeight="1">
      <c r="B25" s="638" t="s">
        <v>288</v>
      </c>
      <c r="C25" s="639"/>
      <c r="D25" s="639"/>
      <c r="E25" s="639"/>
      <c r="F25" s="639"/>
      <c r="G25" s="639"/>
      <c r="H25" s="639"/>
      <c r="I25" s="639"/>
      <c r="J25" s="639"/>
      <c r="K25" s="639"/>
      <c r="L25" s="639"/>
      <c r="M25" s="639"/>
      <c r="N25" s="639"/>
      <c r="O25" s="639"/>
      <c r="P25" s="639"/>
      <c r="Q25" s="640"/>
      <c r="R25" s="641">
        <v>19823</v>
      </c>
      <c r="S25" s="644"/>
      <c r="T25" s="644"/>
      <c r="U25" s="644"/>
      <c r="V25" s="644"/>
      <c r="W25" s="644"/>
      <c r="X25" s="644"/>
      <c r="Y25" s="645"/>
      <c r="Z25" s="703">
        <v>0.7</v>
      </c>
      <c r="AA25" s="703"/>
      <c r="AB25" s="703"/>
      <c r="AC25" s="703"/>
      <c r="AD25" s="704">
        <v>1588</v>
      </c>
      <c r="AE25" s="704"/>
      <c r="AF25" s="704"/>
      <c r="AG25" s="704"/>
      <c r="AH25" s="704"/>
      <c r="AI25" s="704"/>
      <c r="AJ25" s="704"/>
      <c r="AK25" s="704"/>
      <c r="AL25" s="646">
        <v>0.1</v>
      </c>
      <c r="AM25" s="647"/>
      <c r="AN25" s="647"/>
      <c r="AO25" s="705"/>
      <c r="AP25" s="749" t="s">
        <v>289</v>
      </c>
      <c r="AQ25" s="756"/>
      <c r="AR25" s="756"/>
      <c r="AS25" s="756"/>
      <c r="AT25" s="756"/>
      <c r="AU25" s="756"/>
      <c r="AV25" s="756"/>
      <c r="AW25" s="756"/>
      <c r="AX25" s="756"/>
      <c r="AY25" s="756"/>
      <c r="AZ25" s="756"/>
      <c r="BA25" s="756"/>
      <c r="BB25" s="756"/>
      <c r="BC25" s="756"/>
      <c r="BD25" s="756"/>
      <c r="BE25" s="756"/>
      <c r="BF25" s="751"/>
      <c r="BG25" s="641" t="s">
        <v>123</v>
      </c>
      <c r="BH25" s="644"/>
      <c r="BI25" s="644"/>
      <c r="BJ25" s="644"/>
      <c r="BK25" s="644"/>
      <c r="BL25" s="644"/>
      <c r="BM25" s="644"/>
      <c r="BN25" s="645"/>
      <c r="BO25" s="703" t="s">
        <v>140</v>
      </c>
      <c r="BP25" s="703"/>
      <c r="BQ25" s="703"/>
      <c r="BR25" s="703"/>
      <c r="BS25" s="649" t="s">
        <v>123</v>
      </c>
      <c r="BT25" s="644"/>
      <c r="BU25" s="644"/>
      <c r="BV25" s="644"/>
      <c r="BW25" s="644"/>
      <c r="BX25" s="644"/>
      <c r="BY25" s="644"/>
      <c r="BZ25" s="644"/>
      <c r="CA25" s="644"/>
      <c r="CB25" s="684"/>
      <c r="CD25" s="685" t="s">
        <v>290</v>
      </c>
      <c r="CE25" s="682"/>
      <c r="CF25" s="682"/>
      <c r="CG25" s="682"/>
      <c r="CH25" s="682"/>
      <c r="CI25" s="682"/>
      <c r="CJ25" s="682"/>
      <c r="CK25" s="682"/>
      <c r="CL25" s="682"/>
      <c r="CM25" s="682"/>
      <c r="CN25" s="682"/>
      <c r="CO25" s="682"/>
      <c r="CP25" s="682"/>
      <c r="CQ25" s="683"/>
      <c r="CR25" s="641">
        <v>402240</v>
      </c>
      <c r="CS25" s="642"/>
      <c r="CT25" s="642"/>
      <c r="CU25" s="642"/>
      <c r="CV25" s="642"/>
      <c r="CW25" s="642"/>
      <c r="CX25" s="642"/>
      <c r="CY25" s="643"/>
      <c r="CZ25" s="646">
        <v>13.6</v>
      </c>
      <c r="DA25" s="675"/>
      <c r="DB25" s="675"/>
      <c r="DC25" s="676"/>
      <c r="DD25" s="649">
        <v>379937</v>
      </c>
      <c r="DE25" s="642"/>
      <c r="DF25" s="642"/>
      <c r="DG25" s="642"/>
      <c r="DH25" s="642"/>
      <c r="DI25" s="642"/>
      <c r="DJ25" s="642"/>
      <c r="DK25" s="643"/>
      <c r="DL25" s="649">
        <v>378116</v>
      </c>
      <c r="DM25" s="642"/>
      <c r="DN25" s="642"/>
      <c r="DO25" s="642"/>
      <c r="DP25" s="642"/>
      <c r="DQ25" s="642"/>
      <c r="DR25" s="642"/>
      <c r="DS25" s="642"/>
      <c r="DT25" s="642"/>
      <c r="DU25" s="642"/>
      <c r="DV25" s="643"/>
      <c r="DW25" s="646">
        <v>26.4</v>
      </c>
      <c r="DX25" s="675"/>
      <c r="DY25" s="675"/>
      <c r="DZ25" s="675"/>
      <c r="EA25" s="675"/>
      <c r="EB25" s="675"/>
      <c r="EC25" s="677"/>
    </row>
    <row r="26" spans="2:133" ht="11.25" customHeight="1">
      <c r="B26" s="638" t="s">
        <v>291</v>
      </c>
      <c r="C26" s="639"/>
      <c r="D26" s="639"/>
      <c r="E26" s="639"/>
      <c r="F26" s="639"/>
      <c r="G26" s="639"/>
      <c r="H26" s="639"/>
      <c r="I26" s="639"/>
      <c r="J26" s="639"/>
      <c r="K26" s="639"/>
      <c r="L26" s="639"/>
      <c r="M26" s="639"/>
      <c r="N26" s="639"/>
      <c r="O26" s="639"/>
      <c r="P26" s="639"/>
      <c r="Q26" s="640"/>
      <c r="R26" s="641">
        <v>7506</v>
      </c>
      <c r="S26" s="644"/>
      <c r="T26" s="644"/>
      <c r="U26" s="644"/>
      <c r="V26" s="644"/>
      <c r="W26" s="644"/>
      <c r="X26" s="644"/>
      <c r="Y26" s="645"/>
      <c r="Z26" s="703">
        <v>0.2</v>
      </c>
      <c r="AA26" s="703"/>
      <c r="AB26" s="703"/>
      <c r="AC26" s="703"/>
      <c r="AD26" s="704" t="s">
        <v>123</v>
      </c>
      <c r="AE26" s="704"/>
      <c r="AF26" s="704"/>
      <c r="AG26" s="704"/>
      <c r="AH26" s="704"/>
      <c r="AI26" s="704"/>
      <c r="AJ26" s="704"/>
      <c r="AK26" s="704"/>
      <c r="AL26" s="646" t="s">
        <v>123</v>
      </c>
      <c r="AM26" s="647"/>
      <c r="AN26" s="647"/>
      <c r="AO26" s="705"/>
      <c r="AP26" s="749" t="s">
        <v>292</v>
      </c>
      <c r="AQ26" s="750"/>
      <c r="AR26" s="750"/>
      <c r="AS26" s="750"/>
      <c r="AT26" s="750"/>
      <c r="AU26" s="750"/>
      <c r="AV26" s="750"/>
      <c r="AW26" s="750"/>
      <c r="AX26" s="750"/>
      <c r="AY26" s="750"/>
      <c r="AZ26" s="750"/>
      <c r="BA26" s="750"/>
      <c r="BB26" s="750"/>
      <c r="BC26" s="750"/>
      <c r="BD26" s="750"/>
      <c r="BE26" s="750"/>
      <c r="BF26" s="751"/>
      <c r="BG26" s="641" t="s">
        <v>123</v>
      </c>
      <c r="BH26" s="644"/>
      <c r="BI26" s="644"/>
      <c r="BJ26" s="644"/>
      <c r="BK26" s="644"/>
      <c r="BL26" s="644"/>
      <c r="BM26" s="644"/>
      <c r="BN26" s="645"/>
      <c r="BO26" s="703" t="s">
        <v>123</v>
      </c>
      <c r="BP26" s="703"/>
      <c r="BQ26" s="703"/>
      <c r="BR26" s="703"/>
      <c r="BS26" s="649" t="s">
        <v>123</v>
      </c>
      <c r="BT26" s="644"/>
      <c r="BU26" s="644"/>
      <c r="BV26" s="644"/>
      <c r="BW26" s="644"/>
      <c r="BX26" s="644"/>
      <c r="BY26" s="644"/>
      <c r="BZ26" s="644"/>
      <c r="CA26" s="644"/>
      <c r="CB26" s="684"/>
      <c r="CD26" s="685" t="s">
        <v>293</v>
      </c>
      <c r="CE26" s="682"/>
      <c r="CF26" s="682"/>
      <c r="CG26" s="682"/>
      <c r="CH26" s="682"/>
      <c r="CI26" s="682"/>
      <c r="CJ26" s="682"/>
      <c r="CK26" s="682"/>
      <c r="CL26" s="682"/>
      <c r="CM26" s="682"/>
      <c r="CN26" s="682"/>
      <c r="CO26" s="682"/>
      <c r="CP26" s="682"/>
      <c r="CQ26" s="683"/>
      <c r="CR26" s="641">
        <v>214748</v>
      </c>
      <c r="CS26" s="644"/>
      <c r="CT26" s="644"/>
      <c r="CU26" s="644"/>
      <c r="CV26" s="644"/>
      <c r="CW26" s="644"/>
      <c r="CX26" s="644"/>
      <c r="CY26" s="645"/>
      <c r="CZ26" s="646">
        <v>7.3</v>
      </c>
      <c r="DA26" s="675"/>
      <c r="DB26" s="675"/>
      <c r="DC26" s="676"/>
      <c r="DD26" s="649">
        <v>196583</v>
      </c>
      <c r="DE26" s="644"/>
      <c r="DF26" s="644"/>
      <c r="DG26" s="644"/>
      <c r="DH26" s="644"/>
      <c r="DI26" s="644"/>
      <c r="DJ26" s="644"/>
      <c r="DK26" s="645"/>
      <c r="DL26" s="649" t="s">
        <v>123</v>
      </c>
      <c r="DM26" s="644"/>
      <c r="DN26" s="644"/>
      <c r="DO26" s="644"/>
      <c r="DP26" s="644"/>
      <c r="DQ26" s="644"/>
      <c r="DR26" s="644"/>
      <c r="DS26" s="644"/>
      <c r="DT26" s="644"/>
      <c r="DU26" s="644"/>
      <c r="DV26" s="645"/>
      <c r="DW26" s="646" t="s">
        <v>240</v>
      </c>
      <c r="DX26" s="675"/>
      <c r="DY26" s="675"/>
      <c r="DZ26" s="675"/>
      <c r="EA26" s="675"/>
      <c r="EB26" s="675"/>
      <c r="EC26" s="677"/>
    </row>
    <row r="27" spans="2:133" ht="11.25" customHeight="1">
      <c r="B27" s="638" t="s">
        <v>294</v>
      </c>
      <c r="C27" s="639"/>
      <c r="D27" s="639"/>
      <c r="E27" s="639"/>
      <c r="F27" s="639"/>
      <c r="G27" s="639"/>
      <c r="H27" s="639"/>
      <c r="I27" s="639"/>
      <c r="J27" s="639"/>
      <c r="K27" s="639"/>
      <c r="L27" s="639"/>
      <c r="M27" s="639"/>
      <c r="N27" s="639"/>
      <c r="O27" s="639"/>
      <c r="P27" s="639"/>
      <c r="Q27" s="640"/>
      <c r="R27" s="641">
        <v>512118</v>
      </c>
      <c r="S27" s="644"/>
      <c r="T27" s="644"/>
      <c r="U27" s="644"/>
      <c r="V27" s="644"/>
      <c r="W27" s="644"/>
      <c r="X27" s="644"/>
      <c r="Y27" s="645"/>
      <c r="Z27" s="703">
        <v>17</v>
      </c>
      <c r="AA27" s="703"/>
      <c r="AB27" s="703"/>
      <c r="AC27" s="703"/>
      <c r="AD27" s="704" t="s">
        <v>123</v>
      </c>
      <c r="AE27" s="704"/>
      <c r="AF27" s="704"/>
      <c r="AG27" s="704"/>
      <c r="AH27" s="704"/>
      <c r="AI27" s="704"/>
      <c r="AJ27" s="704"/>
      <c r="AK27" s="704"/>
      <c r="AL27" s="646" t="s">
        <v>123</v>
      </c>
      <c r="AM27" s="647"/>
      <c r="AN27" s="647"/>
      <c r="AO27" s="705"/>
      <c r="AP27" s="638" t="s">
        <v>295</v>
      </c>
      <c r="AQ27" s="639"/>
      <c r="AR27" s="639"/>
      <c r="AS27" s="639"/>
      <c r="AT27" s="639"/>
      <c r="AU27" s="639"/>
      <c r="AV27" s="639"/>
      <c r="AW27" s="639"/>
      <c r="AX27" s="639"/>
      <c r="AY27" s="639"/>
      <c r="AZ27" s="639"/>
      <c r="BA27" s="639"/>
      <c r="BB27" s="639"/>
      <c r="BC27" s="639"/>
      <c r="BD27" s="639"/>
      <c r="BE27" s="639"/>
      <c r="BF27" s="640"/>
      <c r="BG27" s="641">
        <v>204884</v>
      </c>
      <c r="BH27" s="644"/>
      <c r="BI27" s="644"/>
      <c r="BJ27" s="644"/>
      <c r="BK27" s="644"/>
      <c r="BL27" s="644"/>
      <c r="BM27" s="644"/>
      <c r="BN27" s="645"/>
      <c r="BO27" s="703">
        <v>100</v>
      </c>
      <c r="BP27" s="703"/>
      <c r="BQ27" s="703"/>
      <c r="BR27" s="703"/>
      <c r="BS27" s="649">
        <v>151</v>
      </c>
      <c r="BT27" s="644"/>
      <c r="BU27" s="644"/>
      <c r="BV27" s="644"/>
      <c r="BW27" s="644"/>
      <c r="BX27" s="644"/>
      <c r="BY27" s="644"/>
      <c r="BZ27" s="644"/>
      <c r="CA27" s="644"/>
      <c r="CB27" s="684"/>
      <c r="CD27" s="685" t="s">
        <v>296</v>
      </c>
      <c r="CE27" s="682"/>
      <c r="CF27" s="682"/>
      <c r="CG27" s="682"/>
      <c r="CH27" s="682"/>
      <c r="CI27" s="682"/>
      <c r="CJ27" s="682"/>
      <c r="CK27" s="682"/>
      <c r="CL27" s="682"/>
      <c r="CM27" s="682"/>
      <c r="CN27" s="682"/>
      <c r="CO27" s="682"/>
      <c r="CP27" s="682"/>
      <c r="CQ27" s="683"/>
      <c r="CR27" s="641">
        <v>400837</v>
      </c>
      <c r="CS27" s="642"/>
      <c r="CT27" s="642"/>
      <c r="CU27" s="642"/>
      <c r="CV27" s="642"/>
      <c r="CW27" s="642"/>
      <c r="CX27" s="642"/>
      <c r="CY27" s="643"/>
      <c r="CZ27" s="646">
        <v>13.6</v>
      </c>
      <c r="DA27" s="675"/>
      <c r="DB27" s="675"/>
      <c r="DC27" s="676"/>
      <c r="DD27" s="649">
        <v>133746</v>
      </c>
      <c r="DE27" s="642"/>
      <c r="DF27" s="642"/>
      <c r="DG27" s="642"/>
      <c r="DH27" s="642"/>
      <c r="DI27" s="642"/>
      <c r="DJ27" s="642"/>
      <c r="DK27" s="643"/>
      <c r="DL27" s="649">
        <v>133728</v>
      </c>
      <c r="DM27" s="642"/>
      <c r="DN27" s="642"/>
      <c r="DO27" s="642"/>
      <c r="DP27" s="642"/>
      <c r="DQ27" s="642"/>
      <c r="DR27" s="642"/>
      <c r="DS27" s="642"/>
      <c r="DT27" s="642"/>
      <c r="DU27" s="642"/>
      <c r="DV27" s="643"/>
      <c r="DW27" s="646">
        <v>9.3000000000000007</v>
      </c>
      <c r="DX27" s="675"/>
      <c r="DY27" s="675"/>
      <c r="DZ27" s="675"/>
      <c r="EA27" s="675"/>
      <c r="EB27" s="675"/>
      <c r="EC27" s="677"/>
    </row>
    <row r="28" spans="2:133" ht="11.25" customHeight="1">
      <c r="B28" s="746" t="s">
        <v>297</v>
      </c>
      <c r="C28" s="747"/>
      <c r="D28" s="747"/>
      <c r="E28" s="747"/>
      <c r="F28" s="747"/>
      <c r="G28" s="747"/>
      <c r="H28" s="747"/>
      <c r="I28" s="747"/>
      <c r="J28" s="747"/>
      <c r="K28" s="747"/>
      <c r="L28" s="747"/>
      <c r="M28" s="747"/>
      <c r="N28" s="747"/>
      <c r="O28" s="747"/>
      <c r="P28" s="747"/>
      <c r="Q28" s="748"/>
      <c r="R28" s="641" t="s">
        <v>123</v>
      </c>
      <c r="S28" s="644"/>
      <c r="T28" s="644"/>
      <c r="U28" s="644"/>
      <c r="V28" s="644"/>
      <c r="W28" s="644"/>
      <c r="X28" s="644"/>
      <c r="Y28" s="645"/>
      <c r="Z28" s="703" t="s">
        <v>123</v>
      </c>
      <c r="AA28" s="703"/>
      <c r="AB28" s="703"/>
      <c r="AC28" s="703"/>
      <c r="AD28" s="704" t="s">
        <v>123</v>
      </c>
      <c r="AE28" s="704"/>
      <c r="AF28" s="704"/>
      <c r="AG28" s="704"/>
      <c r="AH28" s="704"/>
      <c r="AI28" s="704"/>
      <c r="AJ28" s="704"/>
      <c r="AK28" s="704"/>
      <c r="AL28" s="646" t="s">
        <v>240</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298</v>
      </c>
      <c r="CE28" s="682"/>
      <c r="CF28" s="682"/>
      <c r="CG28" s="682"/>
      <c r="CH28" s="682"/>
      <c r="CI28" s="682"/>
      <c r="CJ28" s="682"/>
      <c r="CK28" s="682"/>
      <c r="CL28" s="682"/>
      <c r="CM28" s="682"/>
      <c r="CN28" s="682"/>
      <c r="CO28" s="682"/>
      <c r="CP28" s="682"/>
      <c r="CQ28" s="683"/>
      <c r="CR28" s="641">
        <v>270831</v>
      </c>
      <c r="CS28" s="644"/>
      <c r="CT28" s="644"/>
      <c r="CU28" s="644"/>
      <c r="CV28" s="644"/>
      <c r="CW28" s="644"/>
      <c r="CX28" s="644"/>
      <c r="CY28" s="645"/>
      <c r="CZ28" s="646">
        <v>9.1999999999999993</v>
      </c>
      <c r="DA28" s="675"/>
      <c r="DB28" s="675"/>
      <c r="DC28" s="676"/>
      <c r="DD28" s="649">
        <v>260260</v>
      </c>
      <c r="DE28" s="644"/>
      <c r="DF28" s="644"/>
      <c r="DG28" s="644"/>
      <c r="DH28" s="644"/>
      <c r="DI28" s="644"/>
      <c r="DJ28" s="644"/>
      <c r="DK28" s="645"/>
      <c r="DL28" s="649">
        <v>121324</v>
      </c>
      <c r="DM28" s="644"/>
      <c r="DN28" s="644"/>
      <c r="DO28" s="644"/>
      <c r="DP28" s="644"/>
      <c r="DQ28" s="644"/>
      <c r="DR28" s="644"/>
      <c r="DS28" s="644"/>
      <c r="DT28" s="644"/>
      <c r="DU28" s="644"/>
      <c r="DV28" s="645"/>
      <c r="DW28" s="646">
        <v>8.5</v>
      </c>
      <c r="DX28" s="675"/>
      <c r="DY28" s="675"/>
      <c r="DZ28" s="675"/>
      <c r="EA28" s="675"/>
      <c r="EB28" s="675"/>
      <c r="EC28" s="677"/>
    </row>
    <row r="29" spans="2:133" ht="11.25" customHeight="1">
      <c r="B29" s="638" t="s">
        <v>299</v>
      </c>
      <c r="C29" s="639"/>
      <c r="D29" s="639"/>
      <c r="E29" s="639"/>
      <c r="F29" s="639"/>
      <c r="G29" s="639"/>
      <c r="H29" s="639"/>
      <c r="I29" s="639"/>
      <c r="J29" s="639"/>
      <c r="K29" s="639"/>
      <c r="L29" s="639"/>
      <c r="M29" s="639"/>
      <c r="N29" s="639"/>
      <c r="O29" s="639"/>
      <c r="P29" s="639"/>
      <c r="Q29" s="640"/>
      <c r="R29" s="641">
        <v>179541</v>
      </c>
      <c r="S29" s="644"/>
      <c r="T29" s="644"/>
      <c r="U29" s="644"/>
      <c r="V29" s="644"/>
      <c r="W29" s="644"/>
      <c r="X29" s="644"/>
      <c r="Y29" s="645"/>
      <c r="Z29" s="703">
        <v>5.9</v>
      </c>
      <c r="AA29" s="703"/>
      <c r="AB29" s="703"/>
      <c r="AC29" s="703"/>
      <c r="AD29" s="704" t="s">
        <v>123</v>
      </c>
      <c r="AE29" s="704"/>
      <c r="AF29" s="704"/>
      <c r="AG29" s="704"/>
      <c r="AH29" s="704"/>
      <c r="AI29" s="704"/>
      <c r="AJ29" s="704"/>
      <c r="AK29" s="704"/>
      <c r="AL29" s="646" t="s">
        <v>123</v>
      </c>
      <c r="AM29" s="647"/>
      <c r="AN29" s="647"/>
      <c r="AO29" s="705"/>
      <c r="AP29" s="715" t="s">
        <v>218</v>
      </c>
      <c r="AQ29" s="716"/>
      <c r="AR29" s="716"/>
      <c r="AS29" s="716"/>
      <c r="AT29" s="716"/>
      <c r="AU29" s="716"/>
      <c r="AV29" s="716"/>
      <c r="AW29" s="716"/>
      <c r="AX29" s="716"/>
      <c r="AY29" s="716"/>
      <c r="AZ29" s="716"/>
      <c r="BA29" s="716"/>
      <c r="BB29" s="716"/>
      <c r="BC29" s="716"/>
      <c r="BD29" s="716"/>
      <c r="BE29" s="716"/>
      <c r="BF29" s="717"/>
      <c r="BG29" s="715" t="s">
        <v>300</v>
      </c>
      <c r="BH29" s="743"/>
      <c r="BI29" s="743"/>
      <c r="BJ29" s="743"/>
      <c r="BK29" s="743"/>
      <c r="BL29" s="743"/>
      <c r="BM29" s="743"/>
      <c r="BN29" s="743"/>
      <c r="BO29" s="743"/>
      <c r="BP29" s="743"/>
      <c r="BQ29" s="744"/>
      <c r="BR29" s="715" t="s">
        <v>301</v>
      </c>
      <c r="BS29" s="743"/>
      <c r="BT29" s="743"/>
      <c r="BU29" s="743"/>
      <c r="BV29" s="743"/>
      <c r="BW29" s="743"/>
      <c r="BX29" s="743"/>
      <c r="BY29" s="743"/>
      <c r="BZ29" s="743"/>
      <c r="CA29" s="743"/>
      <c r="CB29" s="744"/>
      <c r="CD29" s="725" t="s">
        <v>302</v>
      </c>
      <c r="CE29" s="726"/>
      <c r="CF29" s="685" t="s">
        <v>303</v>
      </c>
      <c r="CG29" s="682"/>
      <c r="CH29" s="682"/>
      <c r="CI29" s="682"/>
      <c r="CJ29" s="682"/>
      <c r="CK29" s="682"/>
      <c r="CL29" s="682"/>
      <c r="CM29" s="682"/>
      <c r="CN29" s="682"/>
      <c r="CO29" s="682"/>
      <c r="CP29" s="682"/>
      <c r="CQ29" s="683"/>
      <c r="CR29" s="641">
        <v>270831</v>
      </c>
      <c r="CS29" s="642"/>
      <c r="CT29" s="642"/>
      <c r="CU29" s="642"/>
      <c r="CV29" s="642"/>
      <c r="CW29" s="642"/>
      <c r="CX29" s="642"/>
      <c r="CY29" s="643"/>
      <c r="CZ29" s="646">
        <v>9.1999999999999993</v>
      </c>
      <c r="DA29" s="675"/>
      <c r="DB29" s="675"/>
      <c r="DC29" s="676"/>
      <c r="DD29" s="649">
        <v>260260</v>
      </c>
      <c r="DE29" s="642"/>
      <c r="DF29" s="642"/>
      <c r="DG29" s="642"/>
      <c r="DH29" s="642"/>
      <c r="DI29" s="642"/>
      <c r="DJ29" s="642"/>
      <c r="DK29" s="643"/>
      <c r="DL29" s="649">
        <v>121324</v>
      </c>
      <c r="DM29" s="642"/>
      <c r="DN29" s="642"/>
      <c r="DO29" s="642"/>
      <c r="DP29" s="642"/>
      <c r="DQ29" s="642"/>
      <c r="DR29" s="642"/>
      <c r="DS29" s="642"/>
      <c r="DT29" s="642"/>
      <c r="DU29" s="642"/>
      <c r="DV29" s="643"/>
      <c r="DW29" s="646">
        <v>8.5</v>
      </c>
      <c r="DX29" s="675"/>
      <c r="DY29" s="675"/>
      <c r="DZ29" s="675"/>
      <c r="EA29" s="675"/>
      <c r="EB29" s="675"/>
      <c r="EC29" s="677"/>
    </row>
    <row r="30" spans="2:133" ht="11.25" customHeight="1">
      <c r="B30" s="638" t="s">
        <v>304</v>
      </c>
      <c r="C30" s="639"/>
      <c r="D30" s="639"/>
      <c r="E30" s="639"/>
      <c r="F30" s="639"/>
      <c r="G30" s="639"/>
      <c r="H30" s="639"/>
      <c r="I30" s="639"/>
      <c r="J30" s="639"/>
      <c r="K30" s="639"/>
      <c r="L30" s="639"/>
      <c r="M30" s="639"/>
      <c r="N30" s="639"/>
      <c r="O30" s="639"/>
      <c r="P30" s="639"/>
      <c r="Q30" s="640"/>
      <c r="R30" s="641">
        <v>16912</v>
      </c>
      <c r="S30" s="644"/>
      <c r="T30" s="644"/>
      <c r="U30" s="644"/>
      <c r="V30" s="644"/>
      <c r="W30" s="644"/>
      <c r="X30" s="644"/>
      <c r="Y30" s="645"/>
      <c r="Z30" s="703">
        <v>0.6</v>
      </c>
      <c r="AA30" s="703"/>
      <c r="AB30" s="703"/>
      <c r="AC30" s="703"/>
      <c r="AD30" s="704">
        <v>57</v>
      </c>
      <c r="AE30" s="704"/>
      <c r="AF30" s="704"/>
      <c r="AG30" s="704"/>
      <c r="AH30" s="704"/>
      <c r="AI30" s="704"/>
      <c r="AJ30" s="704"/>
      <c r="AK30" s="704"/>
      <c r="AL30" s="646">
        <v>0</v>
      </c>
      <c r="AM30" s="647"/>
      <c r="AN30" s="647"/>
      <c r="AO30" s="705"/>
      <c r="AP30" s="731" t="s">
        <v>305</v>
      </c>
      <c r="AQ30" s="732"/>
      <c r="AR30" s="732"/>
      <c r="AS30" s="732"/>
      <c r="AT30" s="737" t="s">
        <v>306</v>
      </c>
      <c r="AU30" s="210"/>
      <c r="AV30" s="210"/>
      <c r="AW30" s="210"/>
      <c r="AX30" s="740" t="s">
        <v>181</v>
      </c>
      <c r="AY30" s="741"/>
      <c r="AZ30" s="741"/>
      <c r="BA30" s="741"/>
      <c r="BB30" s="741"/>
      <c r="BC30" s="741"/>
      <c r="BD30" s="741"/>
      <c r="BE30" s="741"/>
      <c r="BF30" s="742"/>
      <c r="BG30" s="721">
        <v>98.4</v>
      </c>
      <c r="BH30" s="722"/>
      <c r="BI30" s="722"/>
      <c r="BJ30" s="722"/>
      <c r="BK30" s="722"/>
      <c r="BL30" s="722"/>
      <c r="BM30" s="723">
        <v>91.4</v>
      </c>
      <c r="BN30" s="722"/>
      <c r="BO30" s="722"/>
      <c r="BP30" s="722"/>
      <c r="BQ30" s="724"/>
      <c r="BR30" s="721">
        <v>98.1</v>
      </c>
      <c r="BS30" s="722"/>
      <c r="BT30" s="722"/>
      <c r="BU30" s="722"/>
      <c r="BV30" s="722"/>
      <c r="BW30" s="722"/>
      <c r="BX30" s="723">
        <v>89.7</v>
      </c>
      <c r="BY30" s="722"/>
      <c r="BZ30" s="722"/>
      <c r="CA30" s="722"/>
      <c r="CB30" s="724"/>
      <c r="CD30" s="727"/>
      <c r="CE30" s="728"/>
      <c r="CF30" s="685" t="s">
        <v>307</v>
      </c>
      <c r="CG30" s="682"/>
      <c r="CH30" s="682"/>
      <c r="CI30" s="682"/>
      <c r="CJ30" s="682"/>
      <c r="CK30" s="682"/>
      <c r="CL30" s="682"/>
      <c r="CM30" s="682"/>
      <c r="CN30" s="682"/>
      <c r="CO30" s="682"/>
      <c r="CP30" s="682"/>
      <c r="CQ30" s="683"/>
      <c r="CR30" s="641">
        <v>259973</v>
      </c>
      <c r="CS30" s="644"/>
      <c r="CT30" s="644"/>
      <c r="CU30" s="644"/>
      <c r="CV30" s="644"/>
      <c r="CW30" s="644"/>
      <c r="CX30" s="644"/>
      <c r="CY30" s="645"/>
      <c r="CZ30" s="646">
        <v>8.8000000000000007</v>
      </c>
      <c r="DA30" s="675"/>
      <c r="DB30" s="675"/>
      <c r="DC30" s="676"/>
      <c r="DD30" s="649">
        <v>253494</v>
      </c>
      <c r="DE30" s="644"/>
      <c r="DF30" s="644"/>
      <c r="DG30" s="644"/>
      <c r="DH30" s="644"/>
      <c r="DI30" s="644"/>
      <c r="DJ30" s="644"/>
      <c r="DK30" s="645"/>
      <c r="DL30" s="649">
        <v>114558</v>
      </c>
      <c r="DM30" s="644"/>
      <c r="DN30" s="644"/>
      <c r="DO30" s="644"/>
      <c r="DP30" s="644"/>
      <c r="DQ30" s="644"/>
      <c r="DR30" s="644"/>
      <c r="DS30" s="644"/>
      <c r="DT30" s="644"/>
      <c r="DU30" s="644"/>
      <c r="DV30" s="645"/>
      <c r="DW30" s="646">
        <v>8</v>
      </c>
      <c r="DX30" s="675"/>
      <c r="DY30" s="675"/>
      <c r="DZ30" s="675"/>
      <c r="EA30" s="675"/>
      <c r="EB30" s="675"/>
      <c r="EC30" s="677"/>
    </row>
    <row r="31" spans="2:133" ht="11.25" customHeight="1">
      <c r="B31" s="638" t="s">
        <v>308</v>
      </c>
      <c r="C31" s="639"/>
      <c r="D31" s="639"/>
      <c r="E31" s="639"/>
      <c r="F31" s="639"/>
      <c r="G31" s="639"/>
      <c r="H31" s="639"/>
      <c r="I31" s="639"/>
      <c r="J31" s="639"/>
      <c r="K31" s="639"/>
      <c r="L31" s="639"/>
      <c r="M31" s="639"/>
      <c r="N31" s="639"/>
      <c r="O31" s="639"/>
      <c r="P31" s="639"/>
      <c r="Q31" s="640"/>
      <c r="R31" s="641">
        <v>32945</v>
      </c>
      <c r="S31" s="644"/>
      <c r="T31" s="644"/>
      <c r="U31" s="644"/>
      <c r="V31" s="644"/>
      <c r="W31" s="644"/>
      <c r="X31" s="644"/>
      <c r="Y31" s="645"/>
      <c r="Z31" s="703">
        <v>1.1000000000000001</v>
      </c>
      <c r="AA31" s="703"/>
      <c r="AB31" s="703"/>
      <c r="AC31" s="703"/>
      <c r="AD31" s="704" t="s">
        <v>123</v>
      </c>
      <c r="AE31" s="704"/>
      <c r="AF31" s="704"/>
      <c r="AG31" s="704"/>
      <c r="AH31" s="704"/>
      <c r="AI31" s="704"/>
      <c r="AJ31" s="704"/>
      <c r="AK31" s="704"/>
      <c r="AL31" s="646" t="s">
        <v>123</v>
      </c>
      <c r="AM31" s="647"/>
      <c r="AN31" s="647"/>
      <c r="AO31" s="705"/>
      <c r="AP31" s="733"/>
      <c r="AQ31" s="734"/>
      <c r="AR31" s="734"/>
      <c r="AS31" s="734"/>
      <c r="AT31" s="738"/>
      <c r="AU31" s="209" t="s">
        <v>309</v>
      </c>
      <c r="AV31" s="209"/>
      <c r="AW31" s="209"/>
      <c r="AX31" s="638" t="s">
        <v>310</v>
      </c>
      <c r="AY31" s="639"/>
      <c r="AZ31" s="639"/>
      <c r="BA31" s="639"/>
      <c r="BB31" s="639"/>
      <c r="BC31" s="639"/>
      <c r="BD31" s="639"/>
      <c r="BE31" s="639"/>
      <c r="BF31" s="640"/>
      <c r="BG31" s="719">
        <v>98.6</v>
      </c>
      <c r="BH31" s="642"/>
      <c r="BI31" s="642"/>
      <c r="BJ31" s="642"/>
      <c r="BK31" s="642"/>
      <c r="BL31" s="642"/>
      <c r="BM31" s="647">
        <v>93.5</v>
      </c>
      <c r="BN31" s="720"/>
      <c r="BO31" s="720"/>
      <c r="BP31" s="720"/>
      <c r="BQ31" s="681"/>
      <c r="BR31" s="719">
        <v>97.8</v>
      </c>
      <c r="BS31" s="642"/>
      <c r="BT31" s="642"/>
      <c r="BU31" s="642"/>
      <c r="BV31" s="642"/>
      <c r="BW31" s="642"/>
      <c r="BX31" s="647">
        <v>92</v>
      </c>
      <c r="BY31" s="720"/>
      <c r="BZ31" s="720"/>
      <c r="CA31" s="720"/>
      <c r="CB31" s="681"/>
      <c r="CD31" s="727"/>
      <c r="CE31" s="728"/>
      <c r="CF31" s="685" t="s">
        <v>311</v>
      </c>
      <c r="CG31" s="682"/>
      <c r="CH31" s="682"/>
      <c r="CI31" s="682"/>
      <c r="CJ31" s="682"/>
      <c r="CK31" s="682"/>
      <c r="CL31" s="682"/>
      <c r="CM31" s="682"/>
      <c r="CN31" s="682"/>
      <c r="CO31" s="682"/>
      <c r="CP31" s="682"/>
      <c r="CQ31" s="683"/>
      <c r="CR31" s="641">
        <v>10858</v>
      </c>
      <c r="CS31" s="642"/>
      <c r="CT31" s="642"/>
      <c r="CU31" s="642"/>
      <c r="CV31" s="642"/>
      <c r="CW31" s="642"/>
      <c r="CX31" s="642"/>
      <c r="CY31" s="643"/>
      <c r="CZ31" s="646">
        <v>0.4</v>
      </c>
      <c r="DA31" s="675"/>
      <c r="DB31" s="675"/>
      <c r="DC31" s="676"/>
      <c r="DD31" s="649">
        <v>6766</v>
      </c>
      <c r="DE31" s="642"/>
      <c r="DF31" s="642"/>
      <c r="DG31" s="642"/>
      <c r="DH31" s="642"/>
      <c r="DI31" s="642"/>
      <c r="DJ31" s="642"/>
      <c r="DK31" s="643"/>
      <c r="DL31" s="649">
        <v>6766</v>
      </c>
      <c r="DM31" s="642"/>
      <c r="DN31" s="642"/>
      <c r="DO31" s="642"/>
      <c r="DP31" s="642"/>
      <c r="DQ31" s="642"/>
      <c r="DR31" s="642"/>
      <c r="DS31" s="642"/>
      <c r="DT31" s="642"/>
      <c r="DU31" s="642"/>
      <c r="DV31" s="643"/>
      <c r="DW31" s="646">
        <v>0.5</v>
      </c>
      <c r="DX31" s="675"/>
      <c r="DY31" s="675"/>
      <c r="DZ31" s="675"/>
      <c r="EA31" s="675"/>
      <c r="EB31" s="675"/>
      <c r="EC31" s="677"/>
    </row>
    <row r="32" spans="2:133" ht="11.25" customHeight="1">
      <c r="B32" s="638" t="s">
        <v>312</v>
      </c>
      <c r="C32" s="639"/>
      <c r="D32" s="639"/>
      <c r="E32" s="639"/>
      <c r="F32" s="639"/>
      <c r="G32" s="639"/>
      <c r="H32" s="639"/>
      <c r="I32" s="639"/>
      <c r="J32" s="639"/>
      <c r="K32" s="639"/>
      <c r="L32" s="639"/>
      <c r="M32" s="639"/>
      <c r="N32" s="639"/>
      <c r="O32" s="639"/>
      <c r="P32" s="639"/>
      <c r="Q32" s="640"/>
      <c r="R32" s="641" t="s">
        <v>123</v>
      </c>
      <c r="S32" s="644"/>
      <c r="T32" s="644"/>
      <c r="U32" s="644"/>
      <c r="V32" s="644"/>
      <c r="W32" s="644"/>
      <c r="X32" s="644"/>
      <c r="Y32" s="645"/>
      <c r="Z32" s="703" t="s">
        <v>123</v>
      </c>
      <c r="AA32" s="703"/>
      <c r="AB32" s="703"/>
      <c r="AC32" s="703"/>
      <c r="AD32" s="704" t="s">
        <v>240</v>
      </c>
      <c r="AE32" s="704"/>
      <c r="AF32" s="704"/>
      <c r="AG32" s="704"/>
      <c r="AH32" s="704"/>
      <c r="AI32" s="704"/>
      <c r="AJ32" s="704"/>
      <c r="AK32" s="704"/>
      <c r="AL32" s="646" t="s">
        <v>123</v>
      </c>
      <c r="AM32" s="647"/>
      <c r="AN32" s="647"/>
      <c r="AO32" s="705"/>
      <c r="AP32" s="735"/>
      <c r="AQ32" s="736"/>
      <c r="AR32" s="736"/>
      <c r="AS32" s="736"/>
      <c r="AT32" s="739"/>
      <c r="AU32" s="211"/>
      <c r="AV32" s="211"/>
      <c r="AW32" s="211"/>
      <c r="AX32" s="653" t="s">
        <v>313</v>
      </c>
      <c r="AY32" s="654"/>
      <c r="AZ32" s="654"/>
      <c r="BA32" s="654"/>
      <c r="BB32" s="654"/>
      <c r="BC32" s="654"/>
      <c r="BD32" s="654"/>
      <c r="BE32" s="654"/>
      <c r="BF32" s="655"/>
      <c r="BG32" s="718">
        <v>98.5</v>
      </c>
      <c r="BH32" s="657"/>
      <c r="BI32" s="657"/>
      <c r="BJ32" s="657"/>
      <c r="BK32" s="657"/>
      <c r="BL32" s="657"/>
      <c r="BM32" s="701">
        <v>88.6</v>
      </c>
      <c r="BN32" s="657"/>
      <c r="BO32" s="657"/>
      <c r="BP32" s="657"/>
      <c r="BQ32" s="694"/>
      <c r="BR32" s="718">
        <v>98.4</v>
      </c>
      <c r="BS32" s="657"/>
      <c r="BT32" s="657"/>
      <c r="BU32" s="657"/>
      <c r="BV32" s="657"/>
      <c r="BW32" s="657"/>
      <c r="BX32" s="701">
        <v>86.5</v>
      </c>
      <c r="BY32" s="657"/>
      <c r="BZ32" s="657"/>
      <c r="CA32" s="657"/>
      <c r="CB32" s="694"/>
      <c r="CD32" s="729"/>
      <c r="CE32" s="730"/>
      <c r="CF32" s="685" t="s">
        <v>314</v>
      </c>
      <c r="CG32" s="682"/>
      <c r="CH32" s="682"/>
      <c r="CI32" s="682"/>
      <c r="CJ32" s="682"/>
      <c r="CK32" s="682"/>
      <c r="CL32" s="682"/>
      <c r="CM32" s="682"/>
      <c r="CN32" s="682"/>
      <c r="CO32" s="682"/>
      <c r="CP32" s="682"/>
      <c r="CQ32" s="683"/>
      <c r="CR32" s="641" t="s">
        <v>123</v>
      </c>
      <c r="CS32" s="644"/>
      <c r="CT32" s="644"/>
      <c r="CU32" s="644"/>
      <c r="CV32" s="644"/>
      <c r="CW32" s="644"/>
      <c r="CX32" s="644"/>
      <c r="CY32" s="645"/>
      <c r="CZ32" s="646" t="s">
        <v>240</v>
      </c>
      <c r="DA32" s="675"/>
      <c r="DB32" s="675"/>
      <c r="DC32" s="676"/>
      <c r="DD32" s="649" t="s">
        <v>123</v>
      </c>
      <c r="DE32" s="644"/>
      <c r="DF32" s="644"/>
      <c r="DG32" s="644"/>
      <c r="DH32" s="644"/>
      <c r="DI32" s="644"/>
      <c r="DJ32" s="644"/>
      <c r="DK32" s="645"/>
      <c r="DL32" s="649" t="s">
        <v>123</v>
      </c>
      <c r="DM32" s="644"/>
      <c r="DN32" s="644"/>
      <c r="DO32" s="644"/>
      <c r="DP32" s="644"/>
      <c r="DQ32" s="644"/>
      <c r="DR32" s="644"/>
      <c r="DS32" s="644"/>
      <c r="DT32" s="644"/>
      <c r="DU32" s="644"/>
      <c r="DV32" s="645"/>
      <c r="DW32" s="646" t="s">
        <v>123</v>
      </c>
      <c r="DX32" s="675"/>
      <c r="DY32" s="675"/>
      <c r="DZ32" s="675"/>
      <c r="EA32" s="675"/>
      <c r="EB32" s="675"/>
      <c r="EC32" s="677"/>
    </row>
    <row r="33" spans="2:133" ht="11.25" customHeight="1">
      <c r="B33" s="638" t="s">
        <v>315</v>
      </c>
      <c r="C33" s="639"/>
      <c r="D33" s="639"/>
      <c r="E33" s="639"/>
      <c r="F33" s="639"/>
      <c r="G33" s="639"/>
      <c r="H33" s="639"/>
      <c r="I33" s="639"/>
      <c r="J33" s="639"/>
      <c r="K33" s="639"/>
      <c r="L33" s="639"/>
      <c r="M33" s="639"/>
      <c r="N33" s="639"/>
      <c r="O33" s="639"/>
      <c r="P33" s="639"/>
      <c r="Q33" s="640"/>
      <c r="R33" s="641">
        <v>39077</v>
      </c>
      <c r="S33" s="644"/>
      <c r="T33" s="644"/>
      <c r="U33" s="644"/>
      <c r="V33" s="644"/>
      <c r="W33" s="644"/>
      <c r="X33" s="644"/>
      <c r="Y33" s="645"/>
      <c r="Z33" s="703">
        <v>1.3</v>
      </c>
      <c r="AA33" s="703"/>
      <c r="AB33" s="703"/>
      <c r="AC33" s="703"/>
      <c r="AD33" s="704" t="s">
        <v>240</v>
      </c>
      <c r="AE33" s="704"/>
      <c r="AF33" s="704"/>
      <c r="AG33" s="704"/>
      <c r="AH33" s="704"/>
      <c r="AI33" s="704"/>
      <c r="AJ33" s="704"/>
      <c r="AK33" s="704"/>
      <c r="AL33" s="646" t="s">
        <v>123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316</v>
      </c>
      <c r="CE33" s="682"/>
      <c r="CF33" s="682"/>
      <c r="CG33" s="682"/>
      <c r="CH33" s="682"/>
      <c r="CI33" s="682"/>
      <c r="CJ33" s="682"/>
      <c r="CK33" s="682"/>
      <c r="CL33" s="682"/>
      <c r="CM33" s="682"/>
      <c r="CN33" s="682"/>
      <c r="CO33" s="682"/>
      <c r="CP33" s="682"/>
      <c r="CQ33" s="683"/>
      <c r="CR33" s="641">
        <v>936994</v>
      </c>
      <c r="CS33" s="642"/>
      <c r="CT33" s="642"/>
      <c r="CU33" s="642"/>
      <c r="CV33" s="642"/>
      <c r="CW33" s="642"/>
      <c r="CX33" s="642"/>
      <c r="CY33" s="643"/>
      <c r="CZ33" s="646">
        <v>31.7</v>
      </c>
      <c r="DA33" s="675"/>
      <c r="DB33" s="675"/>
      <c r="DC33" s="676"/>
      <c r="DD33" s="649">
        <v>753370</v>
      </c>
      <c r="DE33" s="642"/>
      <c r="DF33" s="642"/>
      <c r="DG33" s="642"/>
      <c r="DH33" s="642"/>
      <c r="DI33" s="642"/>
      <c r="DJ33" s="642"/>
      <c r="DK33" s="643"/>
      <c r="DL33" s="649">
        <v>551284</v>
      </c>
      <c r="DM33" s="642"/>
      <c r="DN33" s="642"/>
      <c r="DO33" s="642"/>
      <c r="DP33" s="642"/>
      <c r="DQ33" s="642"/>
      <c r="DR33" s="642"/>
      <c r="DS33" s="642"/>
      <c r="DT33" s="642"/>
      <c r="DU33" s="642"/>
      <c r="DV33" s="643"/>
      <c r="DW33" s="646">
        <v>38.5</v>
      </c>
      <c r="DX33" s="675"/>
      <c r="DY33" s="675"/>
      <c r="DZ33" s="675"/>
      <c r="EA33" s="675"/>
      <c r="EB33" s="675"/>
      <c r="EC33" s="677"/>
    </row>
    <row r="34" spans="2:133" ht="11.25" customHeight="1">
      <c r="B34" s="638" t="s">
        <v>317</v>
      </c>
      <c r="C34" s="639"/>
      <c r="D34" s="639"/>
      <c r="E34" s="639"/>
      <c r="F34" s="639"/>
      <c r="G34" s="639"/>
      <c r="H34" s="639"/>
      <c r="I34" s="639"/>
      <c r="J34" s="639"/>
      <c r="K34" s="639"/>
      <c r="L34" s="639"/>
      <c r="M34" s="639"/>
      <c r="N34" s="639"/>
      <c r="O34" s="639"/>
      <c r="P34" s="639"/>
      <c r="Q34" s="640"/>
      <c r="R34" s="641">
        <v>41965</v>
      </c>
      <c r="S34" s="644"/>
      <c r="T34" s="644"/>
      <c r="U34" s="644"/>
      <c r="V34" s="644"/>
      <c r="W34" s="644"/>
      <c r="X34" s="644"/>
      <c r="Y34" s="645"/>
      <c r="Z34" s="703">
        <v>1.4</v>
      </c>
      <c r="AA34" s="703"/>
      <c r="AB34" s="703"/>
      <c r="AC34" s="703"/>
      <c r="AD34" s="704">
        <v>72</v>
      </c>
      <c r="AE34" s="704"/>
      <c r="AF34" s="704"/>
      <c r="AG34" s="704"/>
      <c r="AH34" s="704"/>
      <c r="AI34" s="704"/>
      <c r="AJ34" s="704"/>
      <c r="AK34" s="704"/>
      <c r="AL34" s="646">
        <v>0</v>
      </c>
      <c r="AM34" s="647"/>
      <c r="AN34" s="647"/>
      <c r="AO34" s="705"/>
      <c r="AP34" s="214"/>
      <c r="AQ34" s="715" t="s">
        <v>318</v>
      </c>
      <c r="AR34" s="716"/>
      <c r="AS34" s="716"/>
      <c r="AT34" s="716"/>
      <c r="AU34" s="716"/>
      <c r="AV34" s="716"/>
      <c r="AW34" s="716"/>
      <c r="AX34" s="716"/>
      <c r="AY34" s="716"/>
      <c r="AZ34" s="716"/>
      <c r="BA34" s="716"/>
      <c r="BB34" s="716"/>
      <c r="BC34" s="716"/>
      <c r="BD34" s="716"/>
      <c r="BE34" s="716"/>
      <c r="BF34" s="717"/>
      <c r="BG34" s="715" t="s">
        <v>319</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320</v>
      </c>
      <c r="CE34" s="682"/>
      <c r="CF34" s="682"/>
      <c r="CG34" s="682"/>
      <c r="CH34" s="682"/>
      <c r="CI34" s="682"/>
      <c r="CJ34" s="682"/>
      <c r="CK34" s="682"/>
      <c r="CL34" s="682"/>
      <c r="CM34" s="682"/>
      <c r="CN34" s="682"/>
      <c r="CO34" s="682"/>
      <c r="CP34" s="682"/>
      <c r="CQ34" s="683"/>
      <c r="CR34" s="641">
        <v>367130</v>
      </c>
      <c r="CS34" s="644"/>
      <c r="CT34" s="644"/>
      <c r="CU34" s="644"/>
      <c r="CV34" s="644"/>
      <c r="CW34" s="644"/>
      <c r="CX34" s="644"/>
      <c r="CY34" s="645"/>
      <c r="CZ34" s="646">
        <v>12.4</v>
      </c>
      <c r="DA34" s="675"/>
      <c r="DB34" s="675"/>
      <c r="DC34" s="676"/>
      <c r="DD34" s="649">
        <v>277622</v>
      </c>
      <c r="DE34" s="644"/>
      <c r="DF34" s="644"/>
      <c r="DG34" s="644"/>
      <c r="DH34" s="644"/>
      <c r="DI34" s="644"/>
      <c r="DJ34" s="644"/>
      <c r="DK34" s="645"/>
      <c r="DL34" s="649">
        <v>208468</v>
      </c>
      <c r="DM34" s="644"/>
      <c r="DN34" s="644"/>
      <c r="DO34" s="644"/>
      <c r="DP34" s="644"/>
      <c r="DQ34" s="644"/>
      <c r="DR34" s="644"/>
      <c r="DS34" s="644"/>
      <c r="DT34" s="644"/>
      <c r="DU34" s="644"/>
      <c r="DV34" s="645"/>
      <c r="DW34" s="646">
        <v>14.6</v>
      </c>
      <c r="DX34" s="675"/>
      <c r="DY34" s="675"/>
      <c r="DZ34" s="675"/>
      <c r="EA34" s="675"/>
      <c r="EB34" s="675"/>
      <c r="EC34" s="677"/>
    </row>
    <row r="35" spans="2:133" ht="11.25" customHeight="1">
      <c r="B35" s="638" t="s">
        <v>321</v>
      </c>
      <c r="C35" s="639"/>
      <c r="D35" s="639"/>
      <c r="E35" s="639"/>
      <c r="F35" s="639"/>
      <c r="G35" s="639"/>
      <c r="H35" s="639"/>
      <c r="I35" s="639"/>
      <c r="J35" s="639"/>
      <c r="K35" s="639"/>
      <c r="L35" s="639"/>
      <c r="M35" s="639"/>
      <c r="N35" s="639"/>
      <c r="O35" s="639"/>
      <c r="P35" s="639"/>
      <c r="Q35" s="640"/>
      <c r="R35" s="641">
        <v>542546</v>
      </c>
      <c r="S35" s="644"/>
      <c r="T35" s="644"/>
      <c r="U35" s="644"/>
      <c r="V35" s="644"/>
      <c r="W35" s="644"/>
      <c r="X35" s="644"/>
      <c r="Y35" s="645"/>
      <c r="Z35" s="703">
        <v>18</v>
      </c>
      <c r="AA35" s="703"/>
      <c r="AB35" s="703"/>
      <c r="AC35" s="703"/>
      <c r="AD35" s="704" t="s">
        <v>123</v>
      </c>
      <c r="AE35" s="704"/>
      <c r="AF35" s="704"/>
      <c r="AG35" s="704"/>
      <c r="AH35" s="704"/>
      <c r="AI35" s="704"/>
      <c r="AJ35" s="704"/>
      <c r="AK35" s="704"/>
      <c r="AL35" s="646" t="s">
        <v>123</v>
      </c>
      <c r="AM35" s="647"/>
      <c r="AN35" s="647"/>
      <c r="AO35" s="705"/>
      <c r="AP35" s="214"/>
      <c r="AQ35" s="709" t="s">
        <v>322</v>
      </c>
      <c r="AR35" s="710"/>
      <c r="AS35" s="710"/>
      <c r="AT35" s="710"/>
      <c r="AU35" s="710"/>
      <c r="AV35" s="710"/>
      <c r="AW35" s="710"/>
      <c r="AX35" s="710"/>
      <c r="AY35" s="711"/>
      <c r="AZ35" s="706">
        <v>195733</v>
      </c>
      <c r="BA35" s="707"/>
      <c r="BB35" s="707"/>
      <c r="BC35" s="707"/>
      <c r="BD35" s="707"/>
      <c r="BE35" s="707"/>
      <c r="BF35" s="708"/>
      <c r="BG35" s="712" t="s">
        <v>323</v>
      </c>
      <c r="BH35" s="713"/>
      <c r="BI35" s="713"/>
      <c r="BJ35" s="713"/>
      <c r="BK35" s="713"/>
      <c r="BL35" s="713"/>
      <c r="BM35" s="713"/>
      <c r="BN35" s="713"/>
      <c r="BO35" s="713"/>
      <c r="BP35" s="713"/>
      <c r="BQ35" s="713"/>
      <c r="BR35" s="713"/>
      <c r="BS35" s="713"/>
      <c r="BT35" s="713"/>
      <c r="BU35" s="714"/>
      <c r="BV35" s="706">
        <v>17633</v>
      </c>
      <c r="BW35" s="707"/>
      <c r="BX35" s="707"/>
      <c r="BY35" s="707"/>
      <c r="BZ35" s="707"/>
      <c r="CA35" s="707"/>
      <c r="CB35" s="708"/>
      <c r="CD35" s="685" t="s">
        <v>324</v>
      </c>
      <c r="CE35" s="682"/>
      <c r="CF35" s="682"/>
      <c r="CG35" s="682"/>
      <c r="CH35" s="682"/>
      <c r="CI35" s="682"/>
      <c r="CJ35" s="682"/>
      <c r="CK35" s="682"/>
      <c r="CL35" s="682"/>
      <c r="CM35" s="682"/>
      <c r="CN35" s="682"/>
      <c r="CO35" s="682"/>
      <c r="CP35" s="682"/>
      <c r="CQ35" s="683"/>
      <c r="CR35" s="641">
        <v>12343</v>
      </c>
      <c r="CS35" s="642"/>
      <c r="CT35" s="642"/>
      <c r="CU35" s="642"/>
      <c r="CV35" s="642"/>
      <c r="CW35" s="642"/>
      <c r="CX35" s="642"/>
      <c r="CY35" s="643"/>
      <c r="CZ35" s="646">
        <v>0.4</v>
      </c>
      <c r="DA35" s="675"/>
      <c r="DB35" s="675"/>
      <c r="DC35" s="676"/>
      <c r="DD35" s="649">
        <v>8052</v>
      </c>
      <c r="DE35" s="642"/>
      <c r="DF35" s="642"/>
      <c r="DG35" s="642"/>
      <c r="DH35" s="642"/>
      <c r="DI35" s="642"/>
      <c r="DJ35" s="642"/>
      <c r="DK35" s="643"/>
      <c r="DL35" s="649">
        <v>8052</v>
      </c>
      <c r="DM35" s="642"/>
      <c r="DN35" s="642"/>
      <c r="DO35" s="642"/>
      <c r="DP35" s="642"/>
      <c r="DQ35" s="642"/>
      <c r="DR35" s="642"/>
      <c r="DS35" s="642"/>
      <c r="DT35" s="642"/>
      <c r="DU35" s="642"/>
      <c r="DV35" s="643"/>
      <c r="DW35" s="646">
        <v>0.6</v>
      </c>
      <c r="DX35" s="675"/>
      <c r="DY35" s="675"/>
      <c r="DZ35" s="675"/>
      <c r="EA35" s="675"/>
      <c r="EB35" s="675"/>
      <c r="EC35" s="677"/>
    </row>
    <row r="36" spans="2:133" ht="11.25" customHeight="1">
      <c r="B36" s="638" t="s">
        <v>325</v>
      </c>
      <c r="C36" s="639"/>
      <c r="D36" s="639"/>
      <c r="E36" s="639"/>
      <c r="F36" s="639"/>
      <c r="G36" s="639"/>
      <c r="H36" s="639"/>
      <c r="I36" s="639"/>
      <c r="J36" s="639"/>
      <c r="K36" s="639"/>
      <c r="L36" s="639"/>
      <c r="M36" s="639"/>
      <c r="N36" s="639"/>
      <c r="O36" s="639"/>
      <c r="P36" s="639"/>
      <c r="Q36" s="640"/>
      <c r="R36" s="641" t="s">
        <v>123</v>
      </c>
      <c r="S36" s="644"/>
      <c r="T36" s="644"/>
      <c r="U36" s="644"/>
      <c r="V36" s="644"/>
      <c r="W36" s="644"/>
      <c r="X36" s="644"/>
      <c r="Y36" s="645"/>
      <c r="Z36" s="703" t="s">
        <v>123</v>
      </c>
      <c r="AA36" s="703"/>
      <c r="AB36" s="703"/>
      <c r="AC36" s="703"/>
      <c r="AD36" s="704" t="s">
        <v>123</v>
      </c>
      <c r="AE36" s="704"/>
      <c r="AF36" s="704"/>
      <c r="AG36" s="704"/>
      <c r="AH36" s="704"/>
      <c r="AI36" s="704"/>
      <c r="AJ36" s="704"/>
      <c r="AK36" s="704"/>
      <c r="AL36" s="646" t="s">
        <v>123</v>
      </c>
      <c r="AM36" s="647"/>
      <c r="AN36" s="647"/>
      <c r="AO36" s="705"/>
      <c r="AQ36" s="678" t="s">
        <v>326</v>
      </c>
      <c r="AR36" s="679"/>
      <c r="AS36" s="679"/>
      <c r="AT36" s="679"/>
      <c r="AU36" s="679"/>
      <c r="AV36" s="679"/>
      <c r="AW36" s="679"/>
      <c r="AX36" s="679"/>
      <c r="AY36" s="680"/>
      <c r="AZ36" s="641">
        <v>1048</v>
      </c>
      <c r="BA36" s="644"/>
      <c r="BB36" s="644"/>
      <c r="BC36" s="644"/>
      <c r="BD36" s="642"/>
      <c r="BE36" s="642"/>
      <c r="BF36" s="681"/>
      <c r="BG36" s="685" t="s">
        <v>327</v>
      </c>
      <c r="BH36" s="682"/>
      <c r="BI36" s="682"/>
      <c r="BJ36" s="682"/>
      <c r="BK36" s="682"/>
      <c r="BL36" s="682"/>
      <c r="BM36" s="682"/>
      <c r="BN36" s="682"/>
      <c r="BO36" s="682"/>
      <c r="BP36" s="682"/>
      <c r="BQ36" s="682"/>
      <c r="BR36" s="682"/>
      <c r="BS36" s="682"/>
      <c r="BT36" s="682"/>
      <c r="BU36" s="683"/>
      <c r="BV36" s="641">
        <v>8356</v>
      </c>
      <c r="BW36" s="644"/>
      <c r="BX36" s="644"/>
      <c r="BY36" s="644"/>
      <c r="BZ36" s="644"/>
      <c r="CA36" s="644"/>
      <c r="CB36" s="684"/>
      <c r="CD36" s="685" t="s">
        <v>328</v>
      </c>
      <c r="CE36" s="682"/>
      <c r="CF36" s="682"/>
      <c r="CG36" s="682"/>
      <c r="CH36" s="682"/>
      <c r="CI36" s="682"/>
      <c r="CJ36" s="682"/>
      <c r="CK36" s="682"/>
      <c r="CL36" s="682"/>
      <c r="CM36" s="682"/>
      <c r="CN36" s="682"/>
      <c r="CO36" s="682"/>
      <c r="CP36" s="682"/>
      <c r="CQ36" s="683"/>
      <c r="CR36" s="641">
        <v>252273</v>
      </c>
      <c r="CS36" s="644"/>
      <c r="CT36" s="644"/>
      <c r="CU36" s="644"/>
      <c r="CV36" s="644"/>
      <c r="CW36" s="644"/>
      <c r="CX36" s="644"/>
      <c r="CY36" s="645"/>
      <c r="CZ36" s="646">
        <v>8.5</v>
      </c>
      <c r="DA36" s="675"/>
      <c r="DB36" s="675"/>
      <c r="DC36" s="676"/>
      <c r="DD36" s="649">
        <v>212266</v>
      </c>
      <c r="DE36" s="644"/>
      <c r="DF36" s="644"/>
      <c r="DG36" s="644"/>
      <c r="DH36" s="644"/>
      <c r="DI36" s="644"/>
      <c r="DJ36" s="644"/>
      <c r="DK36" s="645"/>
      <c r="DL36" s="649">
        <v>178592</v>
      </c>
      <c r="DM36" s="644"/>
      <c r="DN36" s="644"/>
      <c r="DO36" s="644"/>
      <c r="DP36" s="644"/>
      <c r="DQ36" s="644"/>
      <c r="DR36" s="644"/>
      <c r="DS36" s="644"/>
      <c r="DT36" s="644"/>
      <c r="DU36" s="644"/>
      <c r="DV36" s="645"/>
      <c r="DW36" s="646">
        <v>12.5</v>
      </c>
      <c r="DX36" s="675"/>
      <c r="DY36" s="675"/>
      <c r="DZ36" s="675"/>
      <c r="EA36" s="675"/>
      <c r="EB36" s="675"/>
      <c r="EC36" s="677"/>
    </row>
    <row r="37" spans="2:133" ht="11.25" customHeight="1">
      <c r="B37" s="638" t="s">
        <v>329</v>
      </c>
      <c r="C37" s="639"/>
      <c r="D37" s="639"/>
      <c r="E37" s="639"/>
      <c r="F37" s="639"/>
      <c r="G37" s="639"/>
      <c r="H37" s="639"/>
      <c r="I37" s="639"/>
      <c r="J37" s="639"/>
      <c r="K37" s="639"/>
      <c r="L37" s="639"/>
      <c r="M37" s="639"/>
      <c r="N37" s="639"/>
      <c r="O37" s="639"/>
      <c r="P37" s="639"/>
      <c r="Q37" s="640"/>
      <c r="R37" s="641">
        <v>53846</v>
      </c>
      <c r="S37" s="644"/>
      <c r="T37" s="644"/>
      <c r="U37" s="644"/>
      <c r="V37" s="644"/>
      <c r="W37" s="644"/>
      <c r="X37" s="644"/>
      <c r="Y37" s="645"/>
      <c r="Z37" s="703">
        <v>1.8</v>
      </c>
      <c r="AA37" s="703"/>
      <c r="AB37" s="703"/>
      <c r="AC37" s="703"/>
      <c r="AD37" s="704" t="s">
        <v>123</v>
      </c>
      <c r="AE37" s="704"/>
      <c r="AF37" s="704"/>
      <c r="AG37" s="704"/>
      <c r="AH37" s="704"/>
      <c r="AI37" s="704"/>
      <c r="AJ37" s="704"/>
      <c r="AK37" s="704"/>
      <c r="AL37" s="646" t="s">
        <v>123</v>
      </c>
      <c r="AM37" s="647"/>
      <c r="AN37" s="647"/>
      <c r="AO37" s="705"/>
      <c r="AQ37" s="678" t="s">
        <v>330</v>
      </c>
      <c r="AR37" s="679"/>
      <c r="AS37" s="679"/>
      <c r="AT37" s="679"/>
      <c r="AU37" s="679"/>
      <c r="AV37" s="679"/>
      <c r="AW37" s="679"/>
      <c r="AX37" s="679"/>
      <c r="AY37" s="680"/>
      <c r="AZ37" s="641" t="s">
        <v>240</v>
      </c>
      <c r="BA37" s="644"/>
      <c r="BB37" s="644"/>
      <c r="BC37" s="644"/>
      <c r="BD37" s="642"/>
      <c r="BE37" s="642"/>
      <c r="BF37" s="681"/>
      <c r="BG37" s="685" t="s">
        <v>331</v>
      </c>
      <c r="BH37" s="682"/>
      <c r="BI37" s="682"/>
      <c r="BJ37" s="682"/>
      <c r="BK37" s="682"/>
      <c r="BL37" s="682"/>
      <c r="BM37" s="682"/>
      <c r="BN37" s="682"/>
      <c r="BO37" s="682"/>
      <c r="BP37" s="682"/>
      <c r="BQ37" s="682"/>
      <c r="BR37" s="682"/>
      <c r="BS37" s="682"/>
      <c r="BT37" s="682"/>
      <c r="BU37" s="683"/>
      <c r="BV37" s="641">
        <v>575</v>
      </c>
      <c r="BW37" s="644"/>
      <c r="BX37" s="644"/>
      <c r="BY37" s="644"/>
      <c r="BZ37" s="644"/>
      <c r="CA37" s="644"/>
      <c r="CB37" s="684"/>
      <c r="CD37" s="685" t="s">
        <v>332</v>
      </c>
      <c r="CE37" s="682"/>
      <c r="CF37" s="682"/>
      <c r="CG37" s="682"/>
      <c r="CH37" s="682"/>
      <c r="CI37" s="682"/>
      <c r="CJ37" s="682"/>
      <c r="CK37" s="682"/>
      <c r="CL37" s="682"/>
      <c r="CM37" s="682"/>
      <c r="CN37" s="682"/>
      <c r="CO37" s="682"/>
      <c r="CP37" s="682"/>
      <c r="CQ37" s="683"/>
      <c r="CR37" s="641">
        <v>109979</v>
      </c>
      <c r="CS37" s="642"/>
      <c r="CT37" s="642"/>
      <c r="CU37" s="642"/>
      <c r="CV37" s="642"/>
      <c r="CW37" s="642"/>
      <c r="CX37" s="642"/>
      <c r="CY37" s="643"/>
      <c r="CZ37" s="646">
        <v>3.7</v>
      </c>
      <c r="DA37" s="675"/>
      <c r="DB37" s="675"/>
      <c r="DC37" s="676"/>
      <c r="DD37" s="649">
        <v>109979</v>
      </c>
      <c r="DE37" s="642"/>
      <c r="DF37" s="642"/>
      <c r="DG37" s="642"/>
      <c r="DH37" s="642"/>
      <c r="DI37" s="642"/>
      <c r="DJ37" s="642"/>
      <c r="DK37" s="643"/>
      <c r="DL37" s="649">
        <v>104083</v>
      </c>
      <c r="DM37" s="642"/>
      <c r="DN37" s="642"/>
      <c r="DO37" s="642"/>
      <c r="DP37" s="642"/>
      <c r="DQ37" s="642"/>
      <c r="DR37" s="642"/>
      <c r="DS37" s="642"/>
      <c r="DT37" s="642"/>
      <c r="DU37" s="642"/>
      <c r="DV37" s="643"/>
      <c r="DW37" s="646">
        <v>7.3</v>
      </c>
      <c r="DX37" s="675"/>
      <c r="DY37" s="675"/>
      <c r="DZ37" s="675"/>
      <c r="EA37" s="675"/>
      <c r="EB37" s="675"/>
      <c r="EC37" s="677"/>
    </row>
    <row r="38" spans="2:133" ht="11.25" customHeight="1">
      <c r="B38" s="653" t="s">
        <v>333</v>
      </c>
      <c r="C38" s="654"/>
      <c r="D38" s="654"/>
      <c r="E38" s="654"/>
      <c r="F38" s="654"/>
      <c r="G38" s="654"/>
      <c r="H38" s="654"/>
      <c r="I38" s="654"/>
      <c r="J38" s="654"/>
      <c r="K38" s="654"/>
      <c r="L38" s="654"/>
      <c r="M38" s="654"/>
      <c r="N38" s="654"/>
      <c r="O38" s="654"/>
      <c r="P38" s="654"/>
      <c r="Q38" s="655"/>
      <c r="R38" s="656">
        <v>3017873</v>
      </c>
      <c r="S38" s="693"/>
      <c r="T38" s="693"/>
      <c r="U38" s="693"/>
      <c r="V38" s="693"/>
      <c r="W38" s="693"/>
      <c r="X38" s="693"/>
      <c r="Y38" s="698"/>
      <c r="Z38" s="699">
        <v>100</v>
      </c>
      <c r="AA38" s="699"/>
      <c r="AB38" s="699"/>
      <c r="AC38" s="699"/>
      <c r="AD38" s="700">
        <v>1378373</v>
      </c>
      <c r="AE38" s="700"/>
      <c r="AF38" s="700"/>
      <c r="AG38" s="700"/>
      <c r="AH38" s="700"/>
      <c r="AI38" s="700"/>
      <c r="AJ38" s="700"/>
      <c r="AK38" s="700"/>
      <c r="AL38" s="659">
        <v>100</v>
      </c>
      <c r="AM38" s="701"/>
      <c r="AN38" s="701"/>
      <c r="AO38" s="702"/>
      <c r="AQ38" s="678" t="s">
        <v>334</v>
      </c>
      <c r="AR38" s="679"/>
      <c r="AS38" s="679"/>
      <c r="AT38" s="679"/>
      <c r="AU38" s="679"/>
      <c r="AV38" s="679"/>
      <c r="AW38" s="679"/>
      <c r="AX38" s="679"/>
      <c r="AY38" s="680"/>
      <c r="AZ38" s="641" t="s">
        <v>123</v>
      </c>
      <c r="BA38" s="644"/>
      <c r="BB38" s="644"/>
      <c r="BC38" s="644"/>
      <c r="BD38" s="642"/>
      <c r="BE38" s="642"/>
      <c r="BF38" s="681"/>
      <c r="BG38" s="685" t="s">
        <v>335</v>
      </c>
      <c r="BH38" s="682"/>
      <c r="BI38" s="682"/>
      <c r="BJ38" s="682"/>
      <c r="BK38" s="682"/>
      <c r="BL38" s="682"/>
      <c r="BM38" s="682"/>
      <c r="BN38" s="682"/>
      <c r="BO38" s="682"/>
      <c r="BP38" s="682"/>
      <c r="BQ38" s="682"/>
      <c r="BR38" s="682"/>
      <c r="BS38" s="682"/>
      <c r="BT38" s="682"/>
      <c r="BU38" s="683"/>
      <c r="BV38" s="641">
        <v>879</v>
      </c>
      <c r="BW38" s="644"/>
      <c r="BX38" s="644"/>
      <c r="BY38" s="644"/>
      <c r="BZ38" s="644"/>
      <c r="CA38" s="644"/>
      <c r="CB38" s="684"/>
      <c r="CD38" s="685" t="s">
        <v>336</v>
      </c>
      <c r="CE38" s="682"/>
      <c r="CF38" s="682"/>
      <c r="CG38" s="682"/>
      <c r="CH38" s="682"/>
      <c r="CI38" s="682"/>
      <c r="CJ38" s="682"/>
      <c r="CK38" s="682"/>
      <c r="CL38" s="682"/>
      <c r="CM38" s="682"/>
      <c r="CN38" s="682"/>
      <c r="CO38" s="682"/>
      <c r="CP38" s="682"/>
      <c r="CQ38" s="683"/>
      <c r="CR38" s="641">
        <v>195733</v>
      </c>
      <c r="CS38" s="644"/>
      <c r="CT38" s="644"/>
      <c r="CU38" s="644"/>
      <c r="CV38" s="644"/>
      <c r="CW38" s="644"/>
      <c r="CX38" s="644"/>
      <c r="CY38" s="645"/>
      <c r="CZ38" s="646">
        <v>6.6</v>
      </c>
      <c r="DA38" s="675"/>
      <c r="DB38" s="675"/>
      <c r="DC38" s="676"/>
      <c r="DD38" s="649">
        <v>164545</v>
      </c>
      <c r="DE38" s="644"/>
      <c r="DF38" s="644"/>
      <c r="DG38" s="644"/>
      <c r="DH38" s="644"/>
      <c r="DI38" s="644"/>
      <c r="DJ38" s="644"/>
      <c r="DK38" s="645"/>
      <c r="DL38" s="649">
        <v>156172</v>
      </c>
      <c r="DM38" s="644"/>
      <c r="DN38" s="644"/>
      <c r="DO38" s="644"/>
      <c r="DP38" s="644"/>
      <c r="DQ38" s="644"/>
      <c r="DR38" s="644"/>
      <c r="DS38" s="644"/>
      <c r="DT38" s="644"/>
      <c r="DU38" s="644"/>
      <c r="DV38" s="645"/>
      <c r="DW38" s="646">
        <v>10.9</v>
      </c>
      <c r="DX38" s="675"/>
      <c r="DY38" s="675"/>
      <c r="DZ38" s="675"/>
      <c r="EA38" s="675"/>
      <c r="EB38" s="675"/>
      <c r="EC38" s="677"/>
    </row>
    <row r="39" spans="2:133" ht="11.25" customHeight="1">
      <c r="AQ39" s="678" t="s">
        <v>337</v>
      </c>
      <c r="AR39" s="679"/>
      <c r="AS39" s="679"/>
      <c r="AT39" s="679"/>
      <c r="AU39" s="679"/>
      <c r="AV39" s="679"/>
      <c r="AW39" s="679"/>
      <c r="AX39" s="679"/>
      <c r="AY39" s="680"/>
      <c r="AZ39" s="641" t="s">
        <v>123</v>
      </c>
      <c r="BA39" s="644"/>
      <c r="BB39" s="644"/>
      <c r="BC39" s="644"/>
      <c r="BD39" s="642"/>
      <c r="BE39" s="642"/>
      <c r="BF39" s="681"/>
      <c r="BG39" s="686" t="s">
        <v>338</v>
      </c>
      <c r="BH39" s="687"/>
      <c r="BI39" s="687"/>
      <c r="BJ39" s="687"/>
      <c r="BK39" s="687"/>
      <c r="BL39" s="215"/>
      <c r="BM39" s="682" t="s">
        <v>339</v>
      </c>
      <c r="BN39" s="682"/>
      <c r="BO39" s="682"/>
      <c r="BP39" s="682"/>
      <c r="BQ39" s="682"/>
      <c r="BR39" s="682"/>
      <c r="BS39" s="682"/>
      <c r="BT39" s="682"/>
      <c r="BU39" s="683"/>
      <c r="BV39" s="641">
        <v>78</v>
      </c>
      <c r="BW39" s="644"/>
      <c r="BX39" s="644"/>
      <c r="BY39" s="644"/>
      <c r="BZ39" s="644"/>
      <c r="CA39" s="644"/>
      <c r="CB39" s="684"/>
      <c r="CD39" s="685" t="s">
        <v>340</v>
      </c>
      <c r="CE39" s="682"/>
      <c r="CF39" s="682"/>
      <c r="CG39" s="682"/>
      <c r="CH39" s="682"/>
      <c r="CI39" s="682"/>
      <c r="CJ39" s="682"/>
      <c r="CK39" s="682"/>
      <c r="CL39" s="682"/>
      <c r="CM39" s="682"/>
      <c r="CN39" s="682"/>
      <c r="CO39" s="682"/>
      <c r="CP39" s="682"/>
      <c r="CQ39" s="683"/>
      <c r="CR39" s="641">
        <v>108630</v>
      </c>
      <c r="CS39" s="642"/>
      <c r="CT39" s="642"/>
      <c r="CU39" s="642"/>
      <c r="CV39" s="642"/>
      <c r="CW39" s="642"/>
      <c r="CX39" s="642"/>
      <c r="CY39" s="643"/>
      <c r="CZ39" s="646">
        <v>3.7</v>
      </c>
      <c r="DA39" s="675"/>
      <c r="DB39" s="675"/>
      <c r="DC39" s="676"/>
      <c r="DD39" s="649">
        <v>90000</v>
      </c>
      <c r="DE39" s="642"/>
      <c r="DF39" s="642"/>
      <c r="DG39" s="642"/>
      <c r="DH39" s="642"/>
      <c r="DI39" s="642"/>
      <c r="DJ39" s="642"/>
      <c r="DK39" s="643"/>
      <c r="DL39" s="649" t="s">
        <v>140</v>
      </c>
      <c r="DM39" s="642"/>
      <c r="DN39" s="642"/>
      <c r="DO39" s="642"/>
      <c r="DP39" s="642"/>
      <c r="DQ39" s="642"/>
      <c r="DR39" s="642"/>
      <c r="DS39" s="642"/>
      <c r="DT39" s="642"/>
      <c r="DU39" s="642"/>
      <c r="DV39" s="643"/>
      <c r="DW39" s="646" t="s">
        <v>123</v>
      </c>
      <c r="DX39" s="675"/>
      <c r="DY39" s="675"/>
      <c r="DZ39" s="675"/>
      <c r="EA39" s="675"/>
      <c r="EB39" s="675"/>
      <c r="EC39" s="677"/>
    </row>
    <row r="40" spans="2:133" ht="11.25" customHeight="1">
      <c r="AQ40" s="678" t="s">
        <v>341</v>
      </c>
      <c r="AR40" s="679"/>
      <c r="AS40" s="679"/>
      <c r="AT40" s="679"/>
      <c r="AU40" s="679"/>
      <c r="AV40" s="679"/>
      <c r="AW40" s="679"/>
      <c r="AX40" s="679"/>
      <c r="AY40" s="680"/>
      <c r="AZ40" s="641">
        <v>39172</v>
      </c>
      <c r="BA40" s="644"/>
      <c r="BB40" s="644"/>
      <c r="BC40" s="644"/>
      <c r="BD40" s="642"/>
      <c r="BE40" s="642"/>
      <c r="BF40" s="681"/>
      <c r="BG40" s="686"/>
      <c r="BH40" s="687"/>
      <c r="BI40" s="687"/>
      <c r="BJ40" s="687"/>
      <c r="BK40" s="687"/>
      <c r="BL40" s="215"/>
      <c r="BM40" s="682" t="s">
        <v>342</v>
      </c>
      <c r="BN40" s="682"/>
      <c r="BO40" s="682"/>
      <c r="BP40" s="682"/>
      <c r="BQ40" s="682"/>
      <c r="BR40" s="682"/>
      <c r="BS40" s="682"/>
      <c r="BT40" s="682"/>
      <c r="BU40" s="683"/>
      <c r="BV40" s="641">
        <v>160</v>
      </c>
      <c r="BW40" s="644"/>
      <c r="BX40" s="644"/>
      <c r="BY40" s="644"/>
      <c r="BZ40" s="644"/>
      <c r="CA40" s="644"/>
      <c r="CB40" s="684"/>
      <c r="CD40" s="685" t="s">
        <v>343</v>
      </c>
      <c r="CE40" s="682"/>
      <c r="CF40" s="682"/>
      <c r="CG40" s="682"/>
      <c r="CH40" s="682"/>
      <c r="CI40" s="682"/>
      <c r="CJ40" s="682"/>
      <c r="CK40" s="682"/>
      <c r="CL40" s="682"/>
      <c r="CM40" s="682"/>
      <c r="CN40" s="682"/>
      <c r="CO40" s="682"/>
      <c r="CP40" s="682"/>
      <c r="CQ40" s="683"/>
      <c r="CR40" s="641">
        <v>885</v>
      </c>
      <c r="CS40" s="644"/>
      <c r="CT40" s="644"/>
      <c r="CU40" s="644"/>
      <c r="CV40" s="644"/>
      <c r="CW40" s="644"/>
      <c r="CX40" s="644"/>
      <c r="CY40" s="645"/>
      <c r="CZ40" s="646">
        <v>0</v>
      </c>
      <c r="DA40" s="675"/>
      <c r="DB40" s="675"/>
      <c r="DC40" s="676"/>
      <c r="DD40" s="649">
        <v>885</v>
      </c>
      <c r="DE40" s="644"/>
      <c r="DF40" s="644"/>
      <c r="DG40" s="644"/>
      <c r="DH40" s="644"/>
      <c r="DI40" s="644"/>
      <c r="DJ40" s="644"/>
      <c r="DK40" s="645"/>
      <c r="DL40" s="649" t="s">
        <v>123</v>
      </c>
      <c r="DM40" s="644"/>
      <c r="DN40" s="644"/>
      <c r="DO40" s="644"/>
      <c r="DP40" s="644"/>
      <c r="DQ40" s="644"/>
      <c r="DR40" s="644"/>
      <c r="DS40" s="644"/>
      <c r="DT40" s="644"/>
      <c r="DU40" s="644"/>
      <c r="DV40" s="645"/>
      <c r="DW40" s="646" t="s">
        <v>123</v>
      </c>
      <c r="DX40" s="675"/>
      <c r="DY40" s="675"/>
      <c r="DZ40" s="675"/>
      <c r="EA40" s="675"/>
      <c r="EB40" s="675"/>
      <c r="EC40" s="677"/>
    </row>
    <row r="41" spans="2:133" ht="11.25" customHeight="1">
      <c r="AQ41" s="690" t="s">
        <v>344</v>
      </c>
      <c r="AR41" s="691"/>
      <c r="AS41" s="691"/>
      <c r="AT41" s="691"/>
      <c r="AU41" s="691"/>
      <c r="AV41" s="691"/>
      <c r="AW41" s="691"/>
      <c r="AX41" s="691"/>
      <c r="AY41" s="692"/>
      <c r="AZ41" s="656">
        <v>155513</v>
      </c>
      <c r="BA41" s="693"/>
      <c r="BB41" s="693"/>
      <c r="BC41" s="693"/>
      <c r="BD41" s="657"/>
      <c r="BE41" s="657"/>
      <c r="BF41" s="694"/>
      <c r="BG41" s="688"/>
      <c r="BH41" s="689"/>
      <c r="BI41" s="689"/>
      <c r="BJ41" s="689"/>
      <c r="BK41" s="689"/>
      <c r="BL41" s="216"/>
      <c r="BM41" s="695" t="s">
        <v>345</v>
      </c>
      <c r="BN41" s="695"/>
      <c r="BO41" s="695"/>
      <c r="BP41" s="695"/>
      <c r="BQ41" s="695"/>
      <c r="BR41" s="695"/>
      <c r="BS41" s="695"/>
      <c r="BT41" s="695"/>
      <c r="BU41" s="696"/>
      <c r="BV41" s="656">
        <v>332</v>
      </c>
      <c r="BW41" s="693"/>
      <c r="BX41" s="693"/>
      <c r="BY41" s="693"/>
      <c r="BZ41" s="693"/>
      <c r="CA41" s="693"/>
      <c r="CB41" s="697"/>
      <c r="CD41" s="685" t="s">
        <v>346</v>
      </c>
      <c r="CE41" s="682"/>
      <c r="CF41" s="682"/>
      <c r="CG41" s="682"/>
      <c r="CH41" s="682"/>
      <c r="CI41" s="682"/>
      <c r="CJ41" s="682"/>
      <c r="CK41" s="682"/>
      <c r="CL41" s="682"/>
      <c r="CM41" s="682"/>
      <c r="CN41" s="682"/>
      <c r="CO41" s="682"/>
      <c r="CP41" s="682"/>
      <c r="CQ41" s="683"/>
      <c r="CR41" s="641" t="s">
        <v>123</v>
      </c>
      <c r="CS41" s="642"/>
      <c r="CT41" s="642"/>
      <c r="CU41" s="642"/>
      <c r="CV41" s="642"/>
      <c r="CW41" s="642"/>
      <c r="CX41" s="642"/>
      <c r="CY41" s="643"/>
      <c r="CZ41" s="646" t="s">
        <v>123</v>
      </c>
      <c r="DA41" s="675"/>
      <c r="DB41" s="675"/>
      <c r="DC41" s="676"/>
      <c r="DD41" s="649" t="s">
        <v>123</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348</v>
      </c>
      <c r="CE42" s="639"/>
      <c r="CF42" s="639"/>
      <c r="CG42" s="639"/>
      <c r="CH42" s="639"/>
      <c r="CI42" s="639"/>
      <c r="CJ42" s="639"/>
      <c r="CK42" s="639"/>
      <c r="CL42" s="639"/>
      <c r="CM42" s="639"/>
      <c r="CN42" s="639"/>
      <c r="CO42" s="639"/>
      <c r="CP42" s="639"/>
      <c r="CQ42" s="640"/>
      <c r="CR42" s="641">
        <v>940509</v>
      </c>
      <c r="CS42" s="644"/>
      <c r="CT42" s="644"/>
      <c r="CU42" s="644"/>
      <c r="CV42" s="644"/>
      <c r="CW42" s="644"/>
      <c r="CX42" s="644"/>
      <c r="CY42" s="645"/>
      <c r="CZ42" s="646">
        <v>31.9</v>
      </c>
      <c r="DA42" s="647"/>
      <c r="DB42" s="647"/>
      <c r="DC42" s="648"/>
      <c r="DD42" s="649">
        <v>115863</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350</v>
      </c>
      <c r="CE43" s="639"/>
      <c r="CF43" s="639"/>
      <c r="CG43" s="639"/>
      <c r="CH43" s="639"/>
      <c r="CI43" s="639"/>
      <c r="CJ43" s="639"/>
      <c r="CK43" s="639"/>
      <c r="CL43" s="639"/>
      <c r="CM43" s="639"/>
      <c r="CN43" s="639"/>
      <c r="CO43" s="639"/>
      <c r="CP43" s="639"/>
      <c r="CQ43" s="640"/>
      <c r="CR43" s="641">
        <v>23210</v>
      </c>
      <c r="CS43" s="642"/>
      <c r="CT43" s="642"/>
      <c r="CU43" s="642"/>
      <c r="CV43" s="642"/>
      <c r="CW43" s="642"/>
      <c r="CX43" s="642"/>
      <c r="CY43" s="643"/>
      <c r="CZ43" s="646">
        <v>0.8</v>
      </c>
      <c r="DA43" s="675"/>
      <c r="DB43" s="675"/>
      <c r="DC43" s="676"/>
      <c r="DD43" s="649">
        <v>23210</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351</v>
      </c>
      <c r="CD44" s="669" t="s">
        <v>302</v>
      </c>
      <c r="CE44" s="670"/>
      <c r="CF44" s="638" t="s">
        <v>352</v>
      </c>
      <c r="CG44" s="639"/>
      <c r="CH44" s="639"/>
      <c r="CI44" s="639"/>
      <c r="CJ44" s="639"/>
      <c r="CK44" s="639"/>
      <c r="CL44" s="639"/>
      <c r="CM44" s="639"/>
      <c r="CN44" s="639"/>
      <c r="CO44" s="639"/>
      <c r="CP44" s="639"/>
      <c r="CQ44" s="640"/>
      <c r="CR44" s="641">
        <v>938381</v>
      </c>
      <c r="CS44" s="644"/>
      <c r="CT44" s="644"/>
      <c r="CU44" s="644"/>
      <c r="CV44" s="644"/>
      <c r="CW44" s="644"/>
      <c r="CX44" s="644"/>
      <c r="CY44" s="645"/>
      <c r="CZ44" s="646">
        <v>31.8</v>
      </c>
      <c r="DA44" s="647"/>
      <c r="DB44" s="647"/>
      <c r="DC44" s="648"/>
      <c r="DD44" s="649">
        <v>113735</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353</v>
      </c>
      <c r="CG45" s="639"/>
      <c r="CH45" s="639"/>
      <c r="CI45" s="639"/>
      <c r="CJ45" s="639"/>
      <c r="CK45" s="639"/>
      <c r="CL45" s="639"/>
      <c r="CM45" s="639"/>
      <c r="CN45" s="639"/>
      <c r="CO45" s="639"/>
      <c r="CP45" s="639"/>
      <c r="CQ45" s="640"/>
      <c r="CR45" s="641">
        <v>658241</v>
      </c>
      <c r="CS45" s="642"/>
      <c r="CT45" s="642"/>
      <c r="CU45" s="642"/>
      <c r="CV45" s="642"/>
      <c r="CW45" s="642"/>
      <c r="CX45" s="642"/>
      <c r="CY45" s="643"/>
      <c r="CZ45" s="646">
        <v>22.3</v>
      </c>
      <c r="DA45" s="675"/>
      <c r="DB45" s="675"/>
      <c r="DC45" s="676"/>
      <c r="DD45" s="649">
        <v>19847</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354</v>
      </c>
      <c r="CG46" s="639"/>
      <c r="CH46" s="639"/>
      <c r="CI46" s="639"/>
      <c r="CJ46" s="639"/>
      <c r="CK46" s="639"/>
      <c r="CL46" s="639"/>
      <c r="CM46" s="639"/>
      <c r="CN46" s="639"/>
      <c r="CO46" s="639"/>
      <c r="CP46" s="639"/>
      <c r="CQ46" s="640"/>
      <c r="CR46" s="641">
        <v>279305</v>
      </c>
      <c r="CS46" s="644"/>
      <c r="CT46" s="644"/>
      <c r="CU46" s="644"/>
      <c r="CV46" s="644"/>
      <c r="CW46" s="644"/>
      <c r="CX46" s="644"/>
      <c r="CY46" s="645"/>
      <c r="CZ46" s="646">
        <v>9.5</v>
      </c>
      <c r="DA46" s="647"/>
      <c r="DB46" s="647"/>
      <c r="DC46" s="648"/>
      <c r="DD46" s="649">
        <v>93853</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355</v>
      </c>
      <c r="CG47" s="639"/>
      <c r="CH47" s="639"/>
      <c r="CI47" s="639"/>
      <c r="CJ47" s="639"/>
      <c r="CK47" s="639"/>
      <c r="CL47" s="639"/>
      <c r="CM47" s="639"/>
      <c r="CN47" s="639"/>
      <c r="CO47" s="639"/>
      <c r="CP47" s="639"/>
      <c r="CQ47" s="640"/>
      <c r="CR47" s="641">
        <v>2128</v>
      </c>
      <c r="CS47" s="642"/>
      <c r="CT47" s="642"/>
      <c r="CU47" s="642"/>
      <c r="CV47" s="642"/>
      <c r="CW47" s="642"/>
      <c r="CX47" s="642"/>
      <c r="CY47" s="643"/>
      <c r="CZ47" s="646">
        <v>0.1</v>
      </c>
      <c r="DA47" s="675"/>
      <c r="DB47" s="675"/>
      <c r="DC47" s="676"/>
      <c r="DD47" s="649">
        <v>2128</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356</v>
      </c>
      <c r="CG48" s="639"/>
      <c r="CH48" s="639"/>
      <c r="CI48" s="639"/>
      <c r="CJ48" s="639"/>
      <c r="CK48" s="639"/>
      <c r="CL48" s="639"/>
      <c r="CM48" s="639"/>
      <c r="CN48" s="639"/>
      <c r="CO48" s="639"/>
      <c r="CP48" s="639"/>
      <c r="CQ48" s="640"/>
      <c r="CR48" s="641" t="s">
        <v>240</v>
      </c>
      <c r="CS48" s="644"/>
      <c r="CT48" s="644"/>
      <c r="CU48" s="644"/>
      <c r="CV48" s="644"/>
      <c r="CW48" s="644"/>
      <c r="CX48" s="644"/>
      <c r="CY48" s="645"/>
      <c r="CZ48" s="646" t="s">
        <v>240</v>
      </c>
      <c r="DA48" s="647"/>
      <c r="DB48" s="647"/>
      <c r="DC48" s="648"/>
      <c r="DD48" s="649" t="s">
        <v>240</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357</v>
      </c>
      <c r="CE49" s="654"/>
      <c r="CF49" s="654"/>
      <c r="CG49" s="654"/>
      <c r="CH49" s="654"/>
      <c r="CI49" s="654"/>
      <c r="CJ49" s="654"/>
      <c r="CK49" s="654"/>
      <c r="CL49" s="654"/>
      <c r="CM49" s="654"/>
      <c r="CN49" s="654"/>
      <c r="CO49" s="654"/>
      <c r="CP49" s="654"/>
      <c r="CQ49" s="655"/>
      <c r="CR49" s="656">
        <v>2951411</v>
      </c>
      <c r="CS49" s="657"/>
      <c r="CT49" s="657"/>
      <c r="CU49" s="657"/>
      <c r="CV49" s="657"/>
      <c r="CW49" s="657"/>
      <c r="CX49" s="657"/>
      <c r="CY49" s="658"/>
      <c r="CZ49" s="659">
        <v>100</v>
      </c>
      <c r="DA49" s="660"/>
      <c r="DB49" s="660"/>
      <c r="DC49" s="661"/>
      <c r="DD49" s="662">
        <v>1643176</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3TzO6lHNq/W1yCVSC/UMNDMtre5frfBxe6Ax4mcpJEpLMQge7zHT5UuC1I9wmGCY5wI1H/0r7pTwUF42Nkgrog==" saltValue="A9xaQTXes3BR9XWvXD8kT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76"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0" t="s">
        <v>359</v>
      </c>
      <c r="DK2" s="1181"/>
      <c r="DL2" s="1181"/>
      <c r="DM2" s="1181"/>
      <c r="DN2" s="1181"/>
      <c r="DO2" s="1182"/>
      <c r="DP2" s="229"/>
      <c r="DQ2" s="1180" t="s">
        <v>360</v>
      </c>
      <c r="DR2" s="1181"/>
      <c r="DS2" s="1181"/>
      <c r="DT2" s="1181"/>
      <c r="DU2" s="1181"/>
      <c r="DV2" s="1181"/>
      <c r="DW2" s="1181"/>
      <c r="DX2" s="1181"/>
      <c r="DY2" s="1181"/>
      <c r="DZ2" s="1182"/>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3" t="s">
        <v>361</v>
      </c>
      <c r="B4" s="1133"/>
      <c r="C4" s="1133"/>
      <c r="D4" s="1133"/>
      <c r="E4" s="1133"/>
      <c r="F4" s="1133"/>
      <c r="G4" s="1133"/>
      <c r="H4" s="1133"/>
      <c r="I4" s="1133"/>
      <c r="J4" s="1133"/>
      <c r="K4" s="1133"/>
      <c r="L4" s="1133"/>
      <c r="M4" s="1133"/>
      <c r="N4" s="1133"/>
      <c r="O4" s="1133"/>
      <c r="P4" s="1133"/>
      <c r="Q4" s="1133"/>
      <c r="R4" s="1133"/>
      <c r="S4" s="1133"/>
      <c r="T4" s="1133"/>
      <c r="U4" s="1133"/>
      <c r="V4" s="1133"/>
      <c r="W4" s="1133"/>
      <c r="X4" s="1133"/>
      <c r="Y4" s="1133"/>
      <c r="Z4" s="1133"/>
      <c r="AA4" s="1133"/>
      <c r="AB4" s="1133"/>
      <c r="AC4" s="1133"/>
      <c r="AD4" s="1133"/>
      <c r="AE4" s="1133"/>
      <c r="AF4" s="1133"/>
      <c r="AG4" s="1133"/>
      <c r="AH4" s="1133"/>
      <c r="AI4" s="1133"/>
      <c r="AJ4" s="1133"/>
      <c r="AK4" s="1133"/>
      <c r="AL4" s="1133"/>
      <c r="AM4" s="1133"/>
      <c r="AN4" s="1133"/>
      <c r="AO4" s="1133"/>
      <c r="AP4" s="1133"/>
      <c r="AQ4" s="1133"/>
      <c r="AR4" s="1133"/>
      <c r="AS4" s="1133"/>
      <c r="AT4" s="1133"/>
      <c r="AU4" s="1133"/>
      <c r="AV4" s="1133"/>
      <c r="AW4" s="1133"/>
      <c r="AX4" s="1133"/>
      <c r="AY4" s="1133"/>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5" t="s">
        <v>363</v>
      </c>
      <c r="B5" s="1066"/>
      <c r="C5" s="1066"/>
      <c r="D5" s="1066"/>
      <c r="E5" s="1066"/>
      <c r="F5" s="1066"/>
      <c r="G5" s="1066"/>
      <c r="H5" s="1066"/>
      <c r="I5" s="1066"/>
      <c r="J5" s="1066"/>
      <c r="K5" s="1066"/>
      <c r="L5" s="1066"/>
      <c r="M5" s="1066"/>
      <c r="N5" s="1066"/>
      <c r="O5" s="1066"/>
      <c r="P5" s="1067"/>
      <c r="Q5" s="1071" t="s">
        <v>364</v>
      </c>
      <c r="R5" s="1072"/>
      <c r="S5" s="1072"/>
      <c r="T5" s="1072"/>
      <c r="U5" s="1073"/>
      <c r="V5" s="1071" t="s">
        <v>365</v>
      </c>
      <c r="W5" s="1072"/>
      <c r="X5" s="1072"/>
      <c r="Y5" s="1072"/>
      <c r="Z5" s="1073"/>
      <c r="AA5" s="1071" t="s">
        <v>366</v>
      </c>
      <c r="AB5" s="1072"/>
      <c r="AC5" s="1072"/>
      <c r="AD5" s="1072"/>
      <c r="AE5" s="1072"/>
      <c r="AF5" s="1183" t="s">
        <v>367</v>
      </c>
      <c r="AG5" s="1072"/>
      <c r="AH5" s="1072"/>
      <c r="AI5" s="1072"/>
      <c r="AJ5" s="1087"/>
      <c r="AK5" s="1072" t="s">
        <v>368</v>
      </c>
      <c r="AL5" s="1072"/>
      <c r="AM5" s="1072"/>
      <c r="AN5" s="1072"/>
      <c r="AO5" s="1073"/>
      <c r="AP5" s="1071" t="s">
        <v>369</v>
      </c>
      <c r="AQ5" s="1072"/>
      <c r="AR5" s="1072"/>
      <c r="AS5" s="1072"/>
      <c r="AT5" s="1073"/>
      <c r="AU5" s="1071" t="s">
        <v>370</v>
      </c>
      <c r="AV5" s="1072"/>
      <c r="AW5" s="1072"/>
      <c r="AX5" s="1072"/>
      <c r="AY5" s="1087"/>
      <c r="AZ5" s="236"/>
      <c r="BA5" s="236"/>
      <c r="BB5" s="236"/>
      <c r="BC5" s="236"/>
      <c r="BD5" s="236"/>
      <c r="BE5" s="237"/>
      <c r="BF5" s="237"/>
      <c r="BG5" s="237"/>
      <c r="BH5" s="237"/>
      <c r="BI5" s="237"/>
      <c r="BJ5" s="237"/>
      <c r="BK5" s="237"/>
      <c r="BL5" s="237"/>
      <c r="BM5" s="237"/>
      <c r="BN5" s="237"/>
      <c r="BO5" s="237"/>
      <c r="BP5" s="237"/>
      <c r="BQ5" s="1065" t="s">
        <v>371</v>
      </c>
      <c r="BR5" s="1066"/>
      <c r="BS5" s="1066"/>
      <c r="BT5" s="1066"/>
      <c r="BU5" s="1066"/>
      <c r="BV5" s="1066"/>
      <c r="BW5" s="1066"/>
      <c r="BX5" s="1066"/>
      <c r="BY5" s="1066"/>
      <c r="BZ5" s="1066"/>
      <c r="CA5" s="1066"/>
      <c r="CB5" s="1066"/>
      <c r="CC5" s="1066"/>
      <c r="CD5" s="1066"/>
      <c r="CE5" s="1066"/>
      <c r="CF5" s="1066"/>
      <c r="CG5" s="1067"/>
      <c r="CH5" s="1071" t="s">
        <v>372</v>
      </c>
      <c r="CI5" s="1072"/>
      <c r="CJ5" s="1072"/>
      <c r="CK5" s="1072"/>
      <c r="CL5" s="1073"/>
      <c r="CM5" s="1071" t="s">
        <v>373</v>
      </c>
      <c r="CN5" s="1072"/>
      <c r="CO5" s="1072"/>
      <c r="CP5" s="1072"/>
      <c r="CQ5" s="1073"/>
      <c r="CR5" s="1071" t="s">
        <v>374</v>
      </c>
      <c r="CS5" s="1072"/>
      <c r="CT5" s="1072"/>
      <c r="CU5" s="1072"/>
      <c r="CV5" s="1073"/>
      <c r="CW5" s="1071" t="s">
        <v>375</v>
      </c>
      <c r="CX5" s="1072"/>
      <c r="CY5" s="1072"/>
      <c r="CZ5" s="1072"/>
      <c r="DA5" s="1073"/>
      <c r="DB5" s="1071" t="s">
        <v>376</v>
      </c>
      <c r="DC5" s="1072"/>
      <c r="DD5" s="1072"/>
      <c r="DE5" s="1072"/>
      <c r="DF5" s="1073"/>
      <c r="DG5" s="1168" t="s">
        <v>377</v>
      </c>
      <c r="DH5" s="1169"/>
      <c r="DI5" s="1169"/>
      <c r="DJ5" s="1169"/>
      <c r="DK5" s="1170"/>
      <c r="DL5" s="1168" t="s">
        <v>378</v>
      </c>
      <c r="DM5" s="1169"/>
      <c r="DN5" s="1169"/>
      <c r="DO5" s="1169"/>
      <c r="DP5" s="1170"/>
      <c r="DQ5" s="1071" t="s">
        <v>379</v>
      </c>
      <c r="DR5" s="1072"/>
      <c r="DS5" s="1072"/>
      <c r="DT5" s="1072"/>
      <c r="DU5" s="1073"/>
      <c r="DV5" s="1071" t="s">
        <v>370</v>
      </c>
      <c r="DW5" s="1072"/>
      <c r="DX5" s="1072"/>
      <c r="DY5" s="1072"/>
      <c r="DZ5" s="1087"/>
      <c r="EA5" s="234"/>
    </row>
    <row r="6" spans="1:131" s="235" customFormat="1" ht="26.25" customHeight="1" thickBot="1">
      <c r="A6" s="1068"/>
      <c r="B6" s="1069"/>
      <c r="C6" s="1069"/>
      <c r="D6" s="1069"/>
      <c r="E6" s="1069"/>
      <c r="F6" s="1069"/>
      <c r="G6" s="1069"/>
      <c r="H6" s="1069"/>
      <c r="I6" s="1069"/>
      <c r="J6" s="1069"/>
      <c r="K6" s="1069"/>
      <c r="L6" s="1069"/>
      <c r="M6" s="1069"/>
      <c r="N6" s="1069"/>
      <c r="O6" s="1069"/>
      <c r="P6" s="1070"/>
      <c r="Q6" s="1074"/>
      <c r="R6" s="1075"/>
      <c r="S6" s="1075"/>
      <c r="T6" s="1075"/>
      <c r="U6" s="1076"/>
      <c r="V6" s="1074"/>
      <c r="W6" s="1075"/>
      <c r="X6" s="1075"/>
      <c r="Y6" s="1075"/>
      <c r="Z6" s="1076"/>
      <c r="AA6" s="1074"/>
      <c r="AB6" s="1075"/>
      <c r="AC6" s="1075"/>
      <c r="AD6" s="1075"/>
      <c r="AE6" s="1075"/>
      <c r="AF6" s="1184"/>
      <c r="AG6" s="1075"/>
      <c r="AH6" s="1075"/>
      <c r="AI6" s="1075"/>
      <c r="AJ6" s="1088"/>
      <c r="AK6" s="1075"/>
      <c r="AL6" s="1075"/>
      <c r="AM6" s="1075"/>
      <c r="AN6" s="1075"/>
      <c r="AO6" s="1076"/>
      <c r="AP6" s="1074"/>
      <c r="AQ6" s="1075"/>
      <c r="AR6" s="1075"/>
      <c r="AS6" s="1075"/>
      <c r="AT6" s="1076"/>
      <c r="AU6" s="1074"/>
      <c r="AV6" s="1075"/>
      <c r="AW6" s="1075"/>
      <c r="AX6" s="1075"/>
      <c r="AY6" s="1088"/>
      <c r="AZ6" s="232"/>
      <c r="BA6" s="232"/>
      <c r="BB6" s="232"/>
      <c r="BC6" s="232"/>
      <c r="BD6" s="232"/>
      <c r="BE6" s="233"/>
      <c r="BF6" s="233"/>
      <c r="BG6" s="233"/>
      <c r="BH6" s="233"/>
      <c r="BI6" s="233"/>
      <c r="BJ6" s="233"/>
      <c r="BK6" s="233"/>
      <c r="BL6" s="233"/>
      <c r="BM6" s="233"/>
      <c r="BN6" s="233"/>
      <c r="BO6" s="233"/>
      <c r="BP6" s="233"/>
      <c r="BQ6" s="1068"/>
      <c r="BR6" s="1069"/>
      <c r="BS6" s="1069"/>
      <c r="BT6" s="1069"/>
      <c r="BU6" s="1069"/>
      <c r="BV6" s="1069"/>
      <c r="BW6" s="1069"/>
      <c r="BX6" s="1069"/>
      <c r="BY6" s="1069"/>
      <c r="BZ6" s="1069"/>
      <c r="CA6" s="1069"/>
      <c r="CB6" s="1069"/>
      <c r="CC6" s="1069"/>
      <c r="CD6" s="1069"/>
      <c r="CE6" s="1069"/>
      <c r="CF6" s="1069"/>
      <c r="CG6" s="1070"/>
      <c r="CH6" s="1074"/>
      <c r="CI6" s="1075"/>
      <c r="CJ6" s="1075"/>
      <c r="CK6" s="1075"/>
      <c r="CL6" s="1076"/>
      <c r="CM6" s="1074"/>
      <c r="CN6" s="1075"/>
      <c r="CO6" s="1075"/>
      <c r="CP6" s="1075"/>
      <c r="CQ6" s="1076"/>
      <c r="CR6" s="1074"/>
      <c r="CS6" s="1075"/>
      <c r="CT6" s="1075"/>
      <c r="CU6" s="1075"/>
      <c r="CV6" s="1076"/>
      <c r="CW6" s="1074"/>
      <c r="CX6" s="1075"/>
      <c r="CY6" s="1075"/>
      <c r="CZ6" s="1075"/>
      <c r="DA6" s="1076"/>
      <c r="DB6" s="1074"/>
      <c r="DC6" s="1075"/>
      <c r="DD6" s="1075"/>
      <c r="DE6" s="1075"/>
      <c r="DF6" s="1076"/>
      <c r="DG6" s="1171"/>
      <c r="DH6" s="1172"/>
      <c r="DI6" s="1172"/>
      <c r="DJ6" s="1172"/>
      <c r="DK6" s="1173"/>
      <c r="DL6" s="1171"/>
      <c r="DM6" s="1172"/>
      <c r="DN6" s="1172"/>
      <c r="DO6" s="1172"/>
      <c r="DP6" s="1173"/>
      <c r="DQ6" s="1074"/>
      <c r="DR6" s="1075"/>
      <c r="DS6" s="1075"/>
      <c r="DT6" s="1075"/>
      <c r="DU6" s="1076"/>
      <c r="DV6" s="1074"/>
      <c r="DW6" s="1075"/>
      <c r="DX6" s="1075"/>
      <c r="DY6" s="1075"/>
      <c r="DZ6" s="1088"/>
      <c r="EA6" s="234"/>
    </row>
    <row r="7" spans="1:131" s="235" customFormat="1" ht="26.25" customHeight="1" thickTop="1">
      <c r="A7" s="238">
        <v>1</v>
      </c>
      <c r="B7" s="1120" t="s">
        <v>380</v>
      </c>
      <c r="C7" s="1121"/>
      <c r="D7" s="1121"/>
      <c r="E7" s="1121"/>
      <c r="F7" s="1121"/>
      <c r="G7" s="1121"/>
      <c r="H7" s="1121"/>
      <c r="I7" s="1121"/>
      <c r="J7" s="1121"/>
      <c r="K7" s="1121"/>
      <c r="L7" s="1121"/>
      <c r="M7" s="1121"/>
      <c r="N7" s="1121"/>
      <c r="O7" s="1121"/>
      <c r="P7" s="1122"/>
      <c r="Q7" s="1174">
        <v>3047</v>
      </c>
      <c r="R7" s="1175"/>
      <c r="S7" s="1175"/>
      <c r="T7" s="1175"/>
      <c r="U7" s="1175"/>
      <c r="V7" s="1175">
        <v>2951</v>
      </c>
      <c r="W7" s="1175"/>
      <c r="X7" s="1175"/>
      <c r="Y7" s="1175"/>
      <c r="Z7" s="1175"/>
      <c r="AA7" s="1175">
        <v>95</v>
      </c>
      <c r="AB7" s="1175"/>
      <c r="AC7" s="1175"/>
      <c r="AD7" s="1175"/>
      <c r="AE7" s="1176"/>
      <c r="AF7" s="1177">
        <v>68</v>
      </c>
      <c r="AG7" s="1178"/>
      <c r="AH7" s="1178"/>
      <c r="AI7" s="1178"/>
      <c r="AJ7" s="1179"/>
      <c r="AK7" s="1161" t="s">
        <v>584</v>
      </c>
      <c r="AL7" s="1162"/>
      <c r="AM7" s="1162"/>
      <c r="AN7" s="1162"/>
      <c r="AO7" s="1162"/>
      <c r="AP7" s="1162">
        <v>2312</v>
      </c>
      <c r="AQ7" s="1162"/>
      <c r="AR7" s="1162"/>
      <c r="AS7" s="1162"/>
      <c r="AT7" s="1162"/>
      <c r="AU7" s="1163"/>
      <c r="AV7" s="1163"/>
      <c r="AW7" s="1163"/>
      <c r="AX7" s="1163"/>
      <c r="AY7" s="1164"/>
      <c r="AZ7" s="232"/>
      <c r="BA7" s="232"/>
      <c r="BB7" s="232"/>
      <c r="BC7" s="232"/>
      <c r="BD7" s="232"/>
      <c r="BE7" s="233"/>
      <c r="BF7" s="233"/>
      <c r="BG7" s="233"/>
      <c r="BH7" s="233"/>
      <c r="BI7" s="233"/>
      <c r="BJ7" s="233"/>
      <c r="BK7" s="233"/>
      <c r="BL7" s="233"/>
      <c r="BM7" s="233"/>
      <c r="BN7" s="233"/>
      <c r="BO7" s="233"/>
      <c r="BP7" s="233"/>
      <c r="BQ7" s="239">
        <v>1</v>
      </c>
      <c r="BR7" s="240"/>
      <c r="BS7" s="1165" t="s">
        <v>582</v>
      </c>
      <c r="BT7" s="1166"/>
      <c r="BU7" s="1166"/>
      <c r="BV7" s="1166"/>
      <c r="BW7" s="1166"/>
      <c r="BX7" s="1166"/>
      <c r="BY7" s="1166"/>
      <c r="BZ7" s="1166"/>
      <c r="CA7" s="1166"/>
      <c r="CB7" s="1166"/>
      <c r="CC7" s="1166"/>
      <c r="CD7" s="1166"/>
      <c r="CE7" s="1166"/>
      <c r="CF7" s="1166"/>
      <c r="CG7" s="1167"/>
      <c r="CH7" s="1158">
        <v>-21</v>
      </c>
      <c r="CI7" s="1159"/>
      <c r="CJ7" s="1159"/>
      <c r="CK7" s="1159"/>
      <c r="CL7" s="1160"/>
      <c r="CM7" s="1158">
        <v>294</v>
      </c>
      <c r="CN7" s="1159"/>
      <c r="CO7" s="1159"/>
      <c r="CP7" s="1159"/>
      <c r="CQ7" s="1160"/>
      <c r="CR7" s="1158">
        <v>300</v>
      </c>
      <c r="CS7" s="1159"/>
      <c r="CT7" s="1159"/>
      <c r="CU7" s="1159"/>
      <c r="CV7" s="1160"/>
      <c r="CW7" s="1158" t="s">
        <v>584</v>
      </c>
      <c r="CX7" s="1159"/>
      <c r="CY7" s="1159"/>
      <c r="CZ7" s="1159"/>
      <c r="DA7" s="1160"/>
      <c r="DB7" s="1158" t="s">
        <v>584</v>
      </c>
      <c r="DC7" s="1159"/>
      <c r="DD7" s="1159"/>
      <c r="DE7" s="1159"/>
      <c r="DF7" s="1160"/>
      <c r="DG7" s="1158" t="s">
        <v>584</v>
      </c>
      <c r="DH7" s="1159"/>
      <c r="DI7" s="1159"/>
      <c r="DJ7" s="1159"/>
      <c r="DK7" s="1160"/>
      <c r="DL7" s="1158" t="s">
        <v>584</v>
      </c>
      <c r="DM7" s="1159"/>
      <c r="DN7" s="1159"/>
      <c r="DO7" s="1159"/>
      <c r="DP7" s="1160"/>
      <c r="DQ7" s="1158" t="s">
        <v>584</v>
      </c>
      <c r="DR7" s="1159"/>
      <c r="DS7" s="1159"/>
      <c r="DT7" s="1159"/>
      <c r="DU7" s="1160"/>
      <c r="DV7" s="1185"/>
      <c r="DW7" s="1186"/>
      <c r="DX7" s="1186"/>
      <c r="DY7" s="1186"/>
      <c r="DZ7" s="1187"/>
      <c r="EA7" s="234"/>
    </row>
    <row r="8" spans="1:131" s="235" customFormat="1" ht="26.25" customHeight="1">
      <c r="A8" s="241">
        <v>2</v>
      </c>
      <c r="B8" s="1107" t="s">
        <v>381</v>
      </c>
      <c r="C8" s="1108"/>
      <c r="D8" s="1108"/>
      <c r="E8" s="1108"/>
      <c r="F8" s="1108"/>
      <c r="G8" s="1108"/>
      <c r="H8" s="1108"/>
      <c r="I8" s="1108"/>
      <c r="J8" s="1108"/>
      <c r="K8" s="1108"/>
      <c r="L8" s="1108"/>
      <c r="M8" s="1108"/>
      <c r="N8" s="1108"/>
      <c r="O8" s="1108"/>
      <c r="P8" s="1109"/>
      <c r="Q8" s="1113">
        <v>2</v>
      </c>
      <c r="R8" s="1114"/>
      <c r="S8" s="1114"/>
      <c r="T8" s="1114"/>
      <c r="U8" s="1114"/>
      <c r="V8" s="1114">
        <v>31</v>
      </c>
      <c r="W8" s="1114"/>
      <c r="X8" s="1114"/>
      <c r="Y8" s="1114"/>
      <c r="Z8" s="1114"/>
      <c r="AA8" s="1114">
        <v>-29</v>
      </c>
      <c r="AB8" s="1114"/>
      <c r="AC8" s="1114"/>
      <c r="AD8" s="1114"/>
      <c r="AE8" s="1115"/>
      <c r="AF8" s="1089">
        <v>-29</v>
      </c>
      <c r="AG8" s="1090"/>
      <c r="AH8" s="1090"/>
      <c r="AI8" s="1090"/>
      <c r="AJ8" s="1091"/>
      <c r="AK8" s="1156" t="s">
        <v>584</v>
      </c>
      <c r="AL8" s="1157"/>
      <c r="AM8" s="1157"/>
      <c r="AN8" s="1157"/>
      <c r="AO8" s="1157"/>
      <c r="AP8" s="1157" t="s">
        <v>584</v>
      </c>
      <c r="AQ8" s="1157"/>
      <c r="AR8" s="1157"/>
      <c r="AS8" s="1157"/>
      <c r="AT8" s="1157"/>
      <c r="AU8" s="1154"/>
      <c r="AV8" s="1154"/>
      <c r="AW8" s="1154"/>
      <c r="AX8" s="1154"/>
      <c r="AY8" s="1155"/>
      <c r="AZ8" s="232"/>
      <c r="BA8" s="232"/>
      <c r="BB8" s="232"/>
      <c r="BC8" s="232"/>
      <c r="BD8" s="232"/>
      <c r="BE8" s="233"/>
      <c r="BF8" s="233"/>
      <c r="BG8" s="233"/>
      <c r="BH8" s="233"/>
      <c r="BI8" s="233"/>
      <c r="BJ8" s="233"/>
      <c r="BK8" s="233"/>
      <c r="BL8" s="233"/>
      <c r="BM8" s="233"/>
      <c r="BN8" s="233"/>
      <c r="BO8" s="233"/>
      <c r="BP8" s="233"/>
      <c r="BQ8" s="242">
        <v>2</v>
      </c>
      <c r="BR8" s="243"/>
      <c r="BS8" s="1084" t="s">
        <v>583</v>
      </c>
      <c r="BT8" s="1085"/>
      <c r="BU8" s="1085"/>
      <c r="BV8" s="1085"/>
      <c r="BW8" s="1085"/>
      <c r="BX8" s="1085"/>
      <c r="BY8" s="1085"/>
      <c r="BZ8" s="1085"/>
      <c r="CA8" s="1085"/>
      <c r="CB8" s="1085"/>
      <c r="CC8" s="1085"/>
      <c r="CD8" s="1085"/>
      <c r="CE8" s="1085"/>
      <c r="CF8" s="1085"/>
      <c r="CG8" s="1086"/>
      <c r="CH8" s="1059">
        <v>0</v>
      </c>
      <c r="CI8" s="1060"/>
      <c r="CJ8" s="1060"/>
      <c r="CK8" s="1060"/>
      <c r="CL8" s="1061"/>
      <c r="CM8" s="1059">
        <v>15</v>
      </c>
      <c r="CN8" s="1060"/>
      <c r="CO8" s="1060"/>
      <c r="CP8" s="1060"/>
      <c r="CQ8" s="1061"/>
      <c r="CR8" s="1059">
        <v>5</v>
      </c>
      <c r="CS8" s="1060"/>
      <c r="CT8" s="1060"/>
      <c r="CU8" s="1060"/>
      <c r="CV8" s="1061"/>
      <c r="CW8" s="1059" t="s">
        <v>584</v>
      </c>
      <c r="CX8" s="1060"/>
      <c r="CY8" s="1060"/>
      <c r="CZ8" s="1060"/>
      <c r="DA8" s="1061"/>
      <c r="DB8" s="1059" t="s">
        <v>584</v>
      </c>
      <c r="DC8" s="1060"/>
      <c r="DD8" s="1060"/>
      <c r="DE8" s="1060"/>
      <c r="DF8" s="1061"/>
      <c r="DG8" s="1059" t="s">
        <v>584</v>
      </c>
      <c r="DH8" s="1060"/>
      <c r="DI8" s="1060"/>
      <c r="DJ8" s="1060"/>
      <c r="DK8" s="1061"/>
      <c r="DL8" s="1059" t="s">
        <v>584</v>
      </c>
      <c r="DM8" s="1060"/>
      <c r="DN8" s="1060"/>
      <c r="DO8" s="1060"/>
      <c r="DP8" s="1061"/>
      <c r="DQ8" s="1059" t="s">
        <v>584</v>
      </c>
      <c r="DR8" s="1060"/>
      <c r="DS8" s="1060"/>
      <c r="DT8" s="1060"/>
      <c r="DU8" s="1061"/>
      <c r="DV8" s="1062"/>
      <c r="DW8" s="1063"/>
      <c r="DX8" s="1063"/>
      <c r="DY8" s="1063"/>
      <c r="DZ8" s="1064"/>
      <c r="EA8" s="234"/>
    </row>
    <row r="9" spans="1:131" s="235" customFormat="1" ht="26.25" customHeight="1">
      <c r="A9" s="241">
        <v>3</v>
      </c>
      <c r="B9" s="1107"/>
      <c r="C9" s="1108"/>
      <c r="D9" s="1108"/>
      <c r="E9" s="1108"/>
      <c r="F9" s="1108"/>
      <c r="G9" s="1108"/>
      <c r="H9" s="1108"/>
      <c r="I9" s="1108"/>
      <c r="J9" s="1108"/>
      <c r="K9" s="1108"/>
      <c r="L9" s="1108"/>
      <c r="M9" s="1108"/>
      <c r="N9" s="1108"/>
      <c r="O9" s="1108"/>
      <c r="P9" s="1109"/>
      <c r="Q9" s="1113"/>
      <c r="R9" s="1114"/>
      <c r="S9" s="1114"/>
      <c r="T9" s="1114"/>
      <c r="U9" s="1114"/>
      <c r="V9" s="1114"/>
      <c r="W9" s="1114"/>
      <c r="X9" s="1114"/>
      <c r="Y9" s="1114"/>
      <c r="Z9" s="1114"/>
      <c r="AA9" s="1114"/>
      <c r="AB9" s="1114"/>
      <c r="AC9" s="1114"/>
      <c r="AD9" s="1114"/>
      <c r="AE9" s="1115"/>
      <c r="AF9" s="1089"/>
      <c r="AG9" s="1090"/>
      <c r="AH9" s="1090"/>
      <c r="AI9" s="1090"/>
      <c r="AJ9" s="1091"/>
      <c r="AK9" s="1156"/>
      <c r="AL9" s="1157"/>
      <c r="AM9" s="1157"/>
      <c r="AN9" s="1157"/>
      <c r="AO9" s="1157"/>
      <c r="AP9" s="1157"/>
      <c r="AQ9" s="1157"/>
      <c r="AR9" s="1157"/>
      <c r="AS9" s="1157"/>
      <c r="AT9" s="1157"/>
      <c r="AU9" s="1154"/>
      <c r="AV9" s="1154"/>
      <c r="AW9" s="1154"/>
      <c r="AX9" s="1154"/>
      <c r="AY9" s="1155"/>
      <c r="AZ9" s="232"/>
      <c r="BA9" s="232"/>
      <c r="BB9" s="232"/>
      <c r="BC9" s="232"/>
      <c r="BD9" s="232"/>
      <c r="BE9" s="233"/>
      <c r="BF9" s="233"/>
      <c r="BG9" s="233"/>
      <c r="BH9" s="233"/>
      <c r="BI9" s="233"/>
      <c r="BJ9" s="233"/>
      <c r="BK9" s="233"/>
      <c r="BL9" s="233"/>
      <c r="BM9" s="233"/>
      <c r="BN9" s="233"/>
      <c r="BO9" s="233"/>
      <c r="BP9" s="233"/>
      <c r="BQ9" s="242">
        <v>3</v>
      </c>
      <c r="BR9" s="243"/>
      <c r="BS9" s="1084"/>
      <c r="BT9" s="1085"/>
      <c r="BU9" s="1085"/>
      <c r="BV9" s="1085"/>
      <c r="BW9" s="1085"/>
      <c r="BX9" s="1085"/>
      <c r="BY9" s="1085"/>
      <c r="BZ9" s="1085"/>
      <c r="CA9" s="1085"/>
      <c r="CB9" s="1085"/>
      <c r="CC9" s="1085"/>
      <c r="CD9" s="1085"/>
      <c r="CE9" s="1085"/>
      <c r="CF9" s="1085"/>
      <c r="CG9" s="1086"/>
      <c r="CH9" s="1059"/>
      <c r="CI9" s="1060"/>
      <c r="CJ9" s="1060"/>
      <c r="CK9" s="1060"/>
      <c r="CL9" s="1061"/>
      <c r="CM9" s="1059"/>
      <c r="CN9" s="1060"/>
      <c r="CO9" s="1060"/>
      <c r="CP9" s="1060"/>
      <c r="CQ9" s="1061"/>
      <c r="CR9" s="1059"/>
      <c r="CS9" s="1060"/>
      <c r="CT9" s="1060"/>
      <c r="CU9" s="1060"/>
      <c r="CV9" s="1061"/>
      <c r="CW9" s="1059"/>
      <c r="CX9" s="1060"/>
      <c r="CY9" s="1060"/>
      <c r="CZ9" s="1060"/>
      <c r="DA9" s="1061"/>
      <c r="DB9" s="1059"/>
      <c r="DC9" s="1060"/>
      <c r="DD9" s="1060"/>
      <c r="DE9" s="1060"/>
      <c r="DF9" s="1061"/>
      <c r="DG9" s="1059"/>
      <c r="DH9" s="1060"/>
      <c r="DI9" s="1060"/>
      <c r="DJ9" s="1060"/>
      <c r="DK9" s="1061"/>
      <c r="DL9" s="1059"/>
      <c r="DM9" s="1060"/>
      <c r="DN9" s="1060"/>
      <c r="DO9" s="1060"/>
      <c r="DP9" s="1061"/>
      <c r="DQ9" s="1059"/>
      <c r="DR9" s="1060"/>
      <c r="DS9" s="1060"/>
      <c r="DT9" s="1060"/>
      <c r="DU9" s="1061"/>
      <c r="DV9" s="1062"/>
      <c r="DW9" s="1063"/>
      <c r="DX9" s="1063"/>
      <c r="DY9" s="1063"/>
      <c r="DZ9" s="1064"/>
      <c r="EA9" s="234"/>
    </row>
    <row r="10" spans="1:131" s="235" customFormat="1" ht="26.25" customHeight="1">
      <c r="A10" s="241">
        <v>4</v>
      </c>
      <c r="B10" s="1107"/>
      <c r="C10" s="1108"/>
      <c r="D10" s="1108"/>
      <c r="E10" s="1108"/>
      <c r="F10" s="1108"/>
      <c r="G10" s="1108"/>
      <c r="H10" s="1108"/>
      <c r="I10" s="1108"/>
      <c r="J10" s="1108"/>
      <c r="K10" s="1108"/>
      <c r="L10" s="1108"/>
      <c r="M10" s="1108"/>
      <c r="N10" s="1108"/>
      <c r="O10" s="1108"/>
      <c r="P10" s="1109"/>
      <c r="Q10" s="1113"/>
      <c r="R10" s="1114"/>
      <c r="S10" s="1114"/>
      <c r="T10" s="1114"/>
      <c r="U10" s="1114"/>
      <c r="V10" s="1114"/>
      <c r="W10" s="1114"/>
      <c r="X10" s="1114"/>
      <c r="Y10" s="1114"/>
      <c r="Z10" s="1114"/>
      <c r="AA10" s="1114"/>
      <c r="AB10" s="1114"/>
      <c r="AC10" s="1114"/>
      <c r="AD10" s="1114"/>
      <c r="AE10" s="1115"/>
      <c r="AF10" s="1089"/>
      <c r="AG10" s="1090"/>
      <c r="AH10" s="1090"/>
      <c r="AI10" s="1090"/>
      <c r="AJ10" s="1091"/>
      <c r="AK10" s="1156"/>
      <c r="AL10" s="1157"/>
      <c r="AM10" s="1157"/>
      <c r="AN10" s="1157"/>
      <c r="AO10" s="1157"/>
      <c r="AP10" s="1157"/>
      <c r="AQ10" s="1157"/>
      <c r="AR10" s="1157"/>
      <c r="AS10" s="1157"/>
      <c r="AT10" s="1157"/>
      <c r="AU10" s="1154"/>
      <c r="AV10" s="1154"/>
      <c r="AW10" s="1154"/>
      <c r="AX10" s="1154"/>
      <c r="AY10" s="1155"/>
      <c r="AZ10" s="232"/>
      <c r="BA10" s="232"/>
      <c r="BB10" s="232"/>
      <c r="BC10" s="232"/>
      <c r="BD10" s="232"/>
      <c r="BE10" s="233"/>
      <c r="BF10" s="233"/>
      <c r="BG10" s="233"/>
      <c r="BH10" s="233"/>
      <c r="BI10" s="233"/>
      <c r="BJ10" s="233"/>
      <c r="BK10" s="233"/>
      <c r="BL10" s="233"/>
      <c r="BM10" s="233"/>
      <c r="BN10" s="233"/>
      <c r="BO10" s="233"/>
      <c r="BP10" s="233"/>
      <c r="BQ10" s="242">
        <v>4</v>
      </c>
      <c r="BR10" s="243"/>
      <c r="BS10" s="1084"/>
      <c r="BT10" s="1085"/>
      <c r="BU10" s="1085"/>
      <c r="BV10" s="1085"/>
      <c r="BW10" s="1085"/>
      <c r="BX10" s="1085"/>
      <c r="BY10" s="1085"/>
      <c r="BZ10" s="1085"/>
      <c r="CA10" s="1085"/>
      <c r="CB10" s="1085"/>
      <c r="CC10" s="1085"/>
      <c r="CD10" s="1085"/>
      <c r="CE10" s="1085"/>
      <c r="CF10" s="1085"/>
      <c r="CG10" s="1086"/>
      <c r="CH10" s="1059"/>
      <c r="CI10" s="1060"/>
      <c r="CJ10" s="1060"/>
      <c r="CK10" s="1060"/>
      <c r="CL10" s="1061"/>
      <c r="CM10" s="1059"/>
      <c r="CN10" s="1060"/>
      <c r="CO10" s="1060"/>
      <c r="CP10" s="1060"/>
      <c r="CQ10" s="1061"/>
      <c r="CR10" s="1059"/>
      <c r="CS10" s="1060"/>
      <c r="CT10" s="1060"/>
      <c r="CU10" s="1060"/>
      <c r="CV10" s="1061"/>
      <c r="CW10" s="1059"/>
      <c r="CX10" s="1060"/>
      <c r="CY10" s="1060"/>
      <c r="CZ10" s="1060"/>
      <c r="DA10" s="1061"/>
      <c r="DB10" s="1059"/>
      <c r="DC10" s="1060"/>
      <c r="DD10" s="1060"/>
      <c r="DE10" s="1060"/>
      <c r="DF10" s="1061"/>
      <c r="DG10" s="1059"/>
      <c r="DH10" s="1060"/>
      <c r="DI10" s="1060"/>
      <c r="DJ10" s="1060"/>
      <c r="DK10" s="1061"/>
      <c r="DL10" s="1059"/>
      <c r="DM10" s="1060"/>
      <c r="DN10" s="1060"/>
      <c r="DO10" s="1060"/>
      <c r="DP10" s="1061"/>
      <c r="DQ10" s="1059"/>
      <c r="DR10" s="1060"/>
      <c r="DS10" s="1060"/>
      <c r="DT10" s="1060"/>
      <c r="DU10" s="1061"/>
      <c r="DV10" s="1062"/>
      <c r="DW10" s="1063"/>
      <c r="DX10" s="1063"/>
      <c r="DY10" s="1063"/>
      <c r="DZ10" s="1064"/>
      <c r="EA10" s="234"/>
    </row>
    <row r="11" spans="1:131" s="235" customFormat="1" ht="26.25" customHeight="1">
      <c r="A11" s="241">
        <v>5</v>
      </c>
      <c r="B11" s="1107"/>
      <c r="C11" s="1108"/>
      <c r="D11" s="1108"/>
      <c r="E11" s="1108"/>
      <c r="F11" s="1108"/>
      <c r="G11" s="1108"/>
      <c r="H11" s="1108"/>
      <c r="I11" s="1108"/>
      <c r="J11" s="1108"/>
      <c r="K11" s="1108"/>
      <c r="L11" s="1108"/>
      <c r="M11" s="1108"/>
      <c r="N11" s="1108"/>
      <c r="O11" s="1108"/>
      <c r="P11" s="1109"/>
      <c r="Q11" s="1113"/>
      <c r="R11" s="1114"/>
      <c r="S11" s="1114"/>
      <c r="T11" s="1114"/>
      <c r="U11" s="1114"/>
      <c r="V11" s="1114"/>
      <c r="W11" s="1114"/>
      <c r="X11" s="1114"/>
      <c r="Y11" s="1114"/>
      <c r="Z11" s="1114"/>
      <c r="AA11" s="1114"/>
      <c r="AB11" s="1114"/>
      <c r="AC11" s="1114"/>
      <c r="AD11" s="1114"/>
      <c r="AE11" s="1115"/>
      <c r="AF11" s="1089"/>
      <c r="AG11" s="1090"/>
      <c r="AH11" s="1090"/>
      <c r="AI11" s="1090"/>
      <c r="AJ11" s="1091"/>
      <c r="AK11" s="1156"/>
      <c r="AL11" s="1157"/>
      <c r="AM11" s="1157"/>
      <c r="AN11" s="1157"/>
      <c r="AO11" s="1157"/>
      <c r="AP11" s="1157"/>
      <c r="AQ11" s="1157"/>
      <c r="AR11" s="1157"/>
      <c r="AS11" s="1157"/>
      <c r="AT11" s="1157"/>
      <c r="AU11" s="1154"/>
      <c r="AV11" s="1154"/>
      <c r="AW11" s="1154"/>
      <c r="AX11" s="1154"/>
      <c r="AY11" s="1155"/>
      <c r="AZ11" s="232"/>
      <c r="BA11" s="232"/>
      <c r="BB11" s="232"/>
      <c r="BC11" s="232"/>
      <c r="BD11" s="232"/>
      <c r="BE11" s="233"/>
      <c r="BF11" s="233"/>
      <c r="BG11" s="233"/>
      <c r="BH11" s="233"/>
      <c r="BI11" s="233"/>
      <c r="BJ11" s="233"/>
      <c r="BK11" s="233"/>
      <c r="BL11" s="233"/>
      <c r="BM11" s="233"/>
      <c r="BN11" s="233"/>
      <c r="BO11" s="233"/>
      <c r="BP11" s="233"/>
      <c r="BQ11" s="242">
        <v>5</v>
      </c>
      <c r="BR11" s="243"/>
      <c r="BS11" s="1084"/>
      <c r="BT11" s="1085"/>
      <c r="BU11" s="1085"/>
      <c r="BV11" s="1085"/>
      <c r="BW11" s="1085"/>
      <c r="BX11" s="1085"/>
      <c r="BY11" s="1085"/>
      <c r="BZ11" s="1085"/>
      <c r="CA11" s="1085"/>
      <c r="CB11" s="1085"/>
      <c r="CC11" s="1085"/>
      <c r="CD11" s="1085"/>
      <c r="CE11" s="1085"/>
      <c r="CF11" s="1085"/>
      <c r="CG11" s="1086"/>
      <c r="CH11" s="1059"/>
      <c r="CI11" s="1060"/>
      <c r="CJ11" s="1060"/>
      <c r="CK11" s="1060"/>
      <c r="CL11" s="1061"/>
      <c r="CM11" s="1059"/>
      <c r="CN11" s="1060"/>
      <c r="CO11" s="1060"/>
      <c r="CP11" s="1060"/>
      <c r="CQ11" s="1061"/>
      <c r="CR11" s="1059"/>
      <c r="CS11" s="1060"/>
      <c r="CT11" s="1060"/>
      <c r="CU11" s="1060"/>
      <c r="CV11" s="1061"/>
      <c r="CW11" s="1059"/>
      <c r="CX11" s="1060"/>
      <c r="CY11" s="1060"/>
      <c r="CZ11" s="1060"/>
      <c r="DA11" s="1061"/>
      <c r="DB11" s="1059"/>
      <c r="DC11" s="1060"/>
      <c r="DD11" s="1060"/>
      <c r="DE11" s="1060"/>
      <c r="DF11" s="1061"/>
      <c r="DG11" s="1059"/>
      <c r="DH11" s="1060"/>
      <c r="DI11" s="1060"/>
      <c r="DJ11" s="1060"/>
      <c r="DK11" s="1061"/>
      <c r="DL11" s="1059"/>
      <c r="DM11" s="1060"/>
      <c r="DN11" s="1060"/>
      <c r="DO11" s="1060"/>
      <c r="DP11" s="1061"/>
      <c r="DQ11" s="1059"/>
      <c r="DR11" s="1060"/>
      <c r="DS11" s="1060"/>
      <c r="DT11" s="1060"/>
      <c r="DU11" s="1061"/>
      <c r="DV11" s="1062"/>
      <c r="DW11" s="1063"/>
      <c r="DX11" s="1063"/>
      <c r="DY11" s="1063"/>
      <c r="DZ11" s="1064"/>
      <c r="EA11" s="234"/>
    </row>
    <row r="12" spans="1:131" s="235" customFormat="1" ht="26.25" customHeight="1">
      <c r="A12" s="241">
        <v>6</v>
      </c>
      <c r="B12" s="1107"/>
      <c r="C12" s="1108"/>
      <c r="D12" s="1108"/>
      <c r="E12" s="1108"/>
      <c r="F12" s="1108"/>
      <c r="G12" s="1108"/>
      <c r="H12" s="1108"/>
      <c r="I12" s="1108"/>
      <c r="J12" s="1108"/>
      <c r="K12" s="1108"/>
      <c r="L12" s="1108"/>
      <c r="M12" s="1108"/>
      <c r="N12" s="1108"/>
      <c r="O12" s="1108"/>
      <c r="P12" s="1109"/>
      <c r="Q12" s="1113"/>
      <c r="R12" s="1114"/>
      <c r="S12" s="1114"/>
      <c r="T12" s="1114"/>
      <c r="U12" s="1114"/>
      <c r="V12" s="1114"/>
      <c r="W12" s="1114"/>
      <c r="X12" s="1114"/>
      <c r="Y12" s="1114"/>
      <c r="Z12" s="1114"/>
      <c r="AA12" s="1114"/>
      <c r="AB12" s="1114"/>
      <c r="AC12" s="1114"/>
      <c r="AD12" s="1114"/>
      <c r="AE12" s="1115"/>
      <c r="AF12" s="1089"/>
      <c r="AG12" s="1090"/>
      <c r="AH12" s="1090"/>
      <c r="AI12" s="1090"/>
      <c r="AJ12" s="1091"/>
      <c r="AK12" s="1156"/>
      <c r="AL12" s="1157"/>
      <c r="AM12" s="1157"/>
      <c r="AN12" s="1157"/>
      <c r="AO12" s="1157"/>
      <c r="AP12" s="1157"/>
      <c r="AQ12" s="1157"/>
      <c r="AR12" s="1157"/>
      <c r="AS12" s="1157"/>
      <c r="AT12" s="1157"/>
      <c r="AU12" s="1154"/>
      <c r="AV12" s="1154"/>
      <c r="AW12" s="1154"/>
      <c r="AX12" s="1154"/>
      <c r="AY12" s="1155"/>
      <c r="AZ12" s="232"/>
      <c r="BA12" s="232"/>
      <c r="BB12" s="232"/>
      <c r="BC12" s="232"/>
      <c r="BD12" s="232"/>
      <c r="BE12" s="233"/>
      <c r="BF12" s="233"/>
      <c r="BG12" s="233"/>
      <c r="BH12" s="233"/>
      <c r="BI12" s="233"/>
      <c r="BJ12" s="233"/>
      <c r="BK12" s="233"/>
      <c r="BL12" s="233"/>
      <c r="BM12" s="233"/>
      <c r="BN12" s="233"/>
      <c r="BO12" s="233"/>
      <c r="BP12" s="233"/>
      <c r="BQ12" s="242">
        <v>6</v>
      </c>
      <c r="BR12" s="243"/>
      <c r="BS12" s="1084"/>
      <c r="BT12" s="1085"/>
      <c r="BU12" s="1085"/>
      <c r="BV12" s="1085"/>
      <c r="BW12" s="1085"/>
      <c r="BX12" s="1085"/>
      <c r="BY12" s="1085"/>
      <c r="BZ12" s="1085"/>
      <c r="CA12" s="1085"/>
      <c r="CB12" s="1085"/>
      <c r="CC12" s="1085"/>
      <c r="CD12" s="1085"/>
      <c r="CE12" s="1085"/>
      <c r="CF12" s="1085"/>
      <c r="CG12" s="1086"/>
      <c r="CH12" s="1059"/>
      <c r="CI12" s="1060"/>
      <c r="CJ12" s="1060"/>
      <c r="CK12" s="1060"/>
      <c r="CL12" s="1061"/>
      <c r="CM12" s="1059"/>
      <c r="CN12" s="1060"/>
      <c r="CO12" s="1060"/>
      <c r="CP12" s="1060"/>
      <c r="CQ12" s="1061"/>
      <c r="CR12" s="1059"/>
      <c r="CS12" s="1060"/>
      <c r="CT12" s="1060"/>
      <c r="CU12" s="1060"/>
      <c r="CV12" s="1061"/>
      <c r="CW12" s="1059"/>
      <c r="CX12" s="1060"/>
      <c r="CY12" s="1060"/>
      <c r="CZ12" s="1060"/>
      <c r="DA12" s="1061"/>
      <c r="DB12" s="1059"/>
      <c r="DC12" s="1060"/>
      <c r="DD12" s="1060"/>
      <c r="DE12" s="1060"/>
      <c r="DF12" s="1061"/>
      <c r="DG12" s="1059"/>
      <c r="DH12" s="1060"/>
      <c r="DI12" s="1060"/>
      <c r="DJ12" s="1060"/>
      <c r="DK12" s="1061"/>
      <c r="DL12" s="1059"/>
      <c r="DM12" s="1060"/>
      <c r="DN12" s="1060"/>
      <c r="DO12" s="1060"/>
      <c r="DP12" s="1061"/>
      <c r="DQ12" s="1059"/>
      <c r="DR12" s="1060"/>
      <c r="DS12" s="1060"/>
      <c r="DT12" s="1060"/>
      <c r="DU12" s="1061"/>
      <c r="DV12" s="1062"/>
      <c r="DW12" s="1063"/>
      <c r="DX12" s="1063"/>
      <c r="DY12" s="1063"/>
      <c r="DZ12" s="1064"/>
      <c r="EA12" s="234"/>
    </row>
    <row r="13" spans="1:131" s="235" customFormat="1" ht="26.25" customHeight="1">
      <c r="A13" s="241">
        <v>7</v>
      </c>
      <c r="B13" s="1107"/>
      <c r="C13" s="1108"/>
      <c r="D13" s="1108"/>
      <c r="E13" s="1108"/>
      <c r="F13" s="1108"/>
      <c r="G13" s="1108"/>
      <c r="H13" s="1108"/>
      <c r="I13" s="1108"/>
      <c r="J13" s="1108"/>
      <c r="K13" s="1108"/>
      <c r="L13" s="1108"/>
      <c r="M13" s="1108"/>
      <c r="N13" s="1108"/>
      <c r="O13" s="1108"/>
      <c r="P13" s="1109"/>
      <c r="Q13" s="1113"/>
      <c r="R13" s="1114"/>
      <c r="S13" s="1114"/>
      <c r="T13" s="1114"/>
      <c r="U13" s="1114"/>
      <c r="V13" s="1114"/>
      <c r="W13" s="1114"/>
      <c r="X13" s="1114"/>
      <c r="Y13" s="1114"/>
      <c r="Z13" s="1114"/>
      <c r="AA13" s="1114"/>
      <c r="AB13" s="1114"/>
      <c r="AC13" s="1114"/>
      <c r="AD13" s="1114"/>
      <c r="AE13" s="1115"/>
      <c r="AF13" s="1089"/>
      <c r="AG13" s="1090"/>
      <c r="AH13" s="1090"/>
      <c r="AI13" s="1090"/>
      <c r="AJ13" s="1091"/>
      <c r="AK13" s="1156"/>
      <c r="AL13" s="1157"/>
      <c r="AM13" s="1157"/>
      <c r="AN13" s="1157"/>
      <c r="AO13" s="1157"/>
      <c r="AP13" s="1157"/>
      <c r="AQ13" s="1157"/>
      <c r="AR13" s="1157"/>
      <c r="AS13" s="1157"/>
      <c r="AT13" s="1157"/>
      <c r="AU13" s="1154"/>
      <c r="AV13" s="1154"/>
      <c r="AW13" s="1154"/>
      <c r="AX13" s="1154"/>
      <c r="AY13" s="1155"/>
      <c r="AZ13" s="232"/>
      <c r="BA13" s="232"/>
      <c r="BB13" s="232"/>
      <c r="BC13" s="232"/>
      <c r="BD13" s="232"/>
      <c r="BE13" s="233"/>
      <c r="BF13" s="233"/>
      <c r="BG13" s="233"/>
      <c r="BH13" s="233"/>
      <c r="BI13" s="233"/>
      <c r="BJ13" s="233"/>
      <c r="BK13" s="233"/>
      <c r="BL13" s="233"/>
      <c r="BM13" s="233"/>
      <c r="BN13" s="233"/>
      <c r="BO13" s="233"/>
      <c r="BP13" s="233"/>
      <c r="BQ13" s="242">
        <v>7</v>
      </c>
      <c r="BR13" s="243"/>
      <c r="BS13" s="1084"/>
      <c r="BT13" s="1085"/>
      <c r="BU13" s="1085"/>
      <c r="BV13" s="1085"/>
      <c r="BW13" s="1085"/>
      <c r="BX13" s="1085"/>
      <c r="BY13" s="1085"/>
      <c r="BZ13" s="1085"/>
      <c r="CA13" s="1085"/>
      <c r="CB13" s="1085"/>
      <c r="CC13" s="1085"/>
      <c r="CD13" s="1085"/>
      <c r="CE13" s="1085"/>
      <c r="CF13" s="1085"/>
      <c r="CG13" s="1086"/>
      <c r="CH13" s="1059"/>
      <c r="CI13" s="1060"/>
      <c r="CJ13" s="1060"/>
      <c r="CK13" s="1060"/>
      <c r="CL13" s="1061"/>
      <c r="CM13" s="1059"/>
      <c r="CN13" s="1060"/>
      <c r="CO13" s="1060"/>
      <c r="CP13" s="1060"/>
      <c r="CQ13" s="1061"/>
      <c r="CR13" s="1059"/>
      <c r="CS13" s="1060"/>
      <c r="CT13" s="1060"/>
      <c r="CU13" s="1060"/>
      <c r="CV13" s="1061"/>
      <c r="CW13" s="1059"/>
      <c r="CX13" s="1060"/>
      <c r="CY13" s="1060"/>
      <c r="CZ13" s="1060"/>
      <c r="DA13" s="1061"/>
      <c r="DB13" s="1059"/>
      <c r="DC13" s="1060"/>
      <c r="DD13" s="1060"/>
      <c r="DE13" s="1060"/>
      <c r="DF13" s="1061"/>
      <c r="DG13" s="1059"/>
      <c r="DH13" s="1060"/>
      <c r="DI13" s="1060"/>
      <c r="DJ13" s="1060"/>
      <c r="DK13" s="1061"/>
      <c r="DL13" s="1059"/>
      <c r="DM13" s="1060"/>
      <c r="DN13" s="1060"/>
      <c r="DO13" s="1060"/>
      <c r="DP13" s="1061"/>
      <c r="DQ13" s="1059"/>
      <c r="DR13" s="1060"/>
      <c r="DS13" s="1060"/>
      <c r="DT13" s="1060"/>
      <c r="DU13" s="1061"/>
      <c r="DV13" s="1062"/>
      <c r="DW13" s="1063"/>
      <c r="DX13" s="1063"/>
      <c r="DY13" s="1063"/>
      <c r="DZ13" s="1064"/>
      <c r="EA13" s="234"/>
    </row>
    <row r="14" spans="1:131" s="235" customFormat="1" ht="26.25" customHeight="1">
      <c r="A14" s="241">
        <v>8</v>
      </c>
      <c r="B14" s="1107"/>
      <c r="C14" s="1108"/>
      <c r="D14" s="1108"/>
      <c r="E14" s="1108"/>
      <c r="F14" s="1108"/>
      <c r="G14" s="1108"/>
      <c r="H14" s="1108"/>
      <c r="I14" s="1108"/>
      <c r="J14" s="1108"/>
      <c r="K14" s="1108"/>
      <c r="L14" s="1108"/>
      <c r="M14" s="1108"/>
      <c r="N14" s="1108"/>
      <c r="O14" s="1108"/>
      <c r="P14" s="1109"/>
      <c r="Q14" s="1113"/>
      <c r="R14" s="1114"/>
      <c r="S14" s="1114"/>
      <c r="T14" s="1114"/>
      <c r="U14" s="1114"/>
      <c r="V14" s="1114"/>
      <c r="W14" s="1114"/>
      <c r="X14" s="1114"/>
      <c r="Y14" s="1114"/>
      <c r="Z14" s="1114"/>
      <c r="AA14" s="1114"/>
      <c r="AB14" s="1114"/>
      <c r="AC14" s="1114"/>
      <c r="AD14" s="1114"/>
      <c r="AE14" s="1115"/>
      <c r="AF14" s="1089"/>
      <c r="AG14" s="1090"/>
      <c r="AH14" s="1090"/>
      <c r="AI14" s="1090"/>
      <c r="AJ14" s="1091"/>
      <c r="AK14" s="1156"/>
      <c r="AL14" s="1157"/>
      <c r="AM14" s="1157"/>
      <c r="AN14" s="1157"/>
      <c r="AO14" s="1157"/>
      <c r="AP14" s="1157"/>
      <c r="AQ14" s="1157"/>
      <c r="AR14" s="1157"/>
      <c r="AS14" s="1157"/>
      <c r="AT14" s="1157"/>
      <c r="AU14" s="1154"/>
      <c r="AV14" s="1154"/>
      <c r="AW14" s="1154"/>
      <c r="AX14" s="1154"/>
      <c r="AY14" s="1155"/>
      <c r="AZ14" s="232"/>
      <c r="BA14" s="232"/>
      <c r="BB14" s="232"/>
      <c r="BC14" s="232"/>
      <c r="BD14" s="232"/>
      <c r="BE14" s="233"/>
      <c r="BF14" s="233"/>
      <c r="BG14" s="233"/>
      <c r="BH14" s="233"/>
      <c r="BI14" s="233"/>
      <c r="BJ14" s="233"/>
      <c r="BK14" s="233"/>
      <c r="BL14" s="233"/>
      <c r="BM14" s="233"/>
      <c r="BN14" s="233"/>
      <c r="BO14" s="233"/>
      <c r="BP14" s="233"/>
      <c r="BQ14" s="242">
        <v>8</v>
      </c>
      <c r="BR14" s="243"/>
      <c r="BS14" s="1084"/>
      <c r="BT14" s="1085"/>
      <c r="BU14" s="1085"/>
      <c r="BV14" s="1085"/>
      <c r="BW14" s="1085"/>
      <c r="BX14" s="1085"/>
      <c r="BY14" s="1085"/>
      <c r="BZ14" s="1085"/>
      <c r="CA14" s="1085"/>
      <c r="CB14" s="1085"/>
      <c r="CC14" s="1085"/>
      <c r="CD14" s="1085"/>
      <c r="CE14" s="1085"/>
      <c r="CF14" s="1085"/>
      <c r="CG14" s="1086"/>
      <c r="CH14" s="1059"/>
      <c r="CI14" s="1060"/>
      <c r="CJ14" s="1060"/>
      <c r="CK14" s="1060"/>
      <c r="CL14" s="1061"/>
      <c r="CM14" s="1059"/>
      <c r="CN14" s="1060"/>
      <c r="CO14" s="1060"/>
      <c r="CP14" s="1060"/>
      <c r="CQ14" s="1061"/>
      <c r="CR14" s="1059"/>
      <c r="CS14" s="1060"/>
      <c r="CT14" s="1060"/>
      <c r="CU14" s="1060"/>
      <c r="CV14" s="1061"/>
      <c r="CW14" s="1059"/>
      <c r="CX14" s="1060"/>
      <c r="CY14" s="1060"/>
      <c r="CZ14" s="1060"/>
      <c r="DA14" s="1061"/>
      <c r="DB14" s="1059"/>
      <c r="DC14" s="1060"/>
      <c r="DD14" s="1060"/>
      <c r="DE14" s="1060"/>
      <c r="DF14" s="1061"/>
      <c r="DG14" s="1059"/>
      <c r="DH14" s="1060"/>
      <c r="DI14" s="1060"/>
      <c r="DJ14" s="1060"/>
      <c r="DK14" s="1061"/>
      <c r="DL14" s="1059"/>
      <c r="DM14" s="1060"/>
      <c r="DN14" s="1060"/>
      <c r="DO14" s="1060"/>
      <c r="DP14" s="1061"/>
      <c r="DQ14" s="1059"/>
      <c r="DR14" s="1060"/>
      <c r="DS14" s="1060"/>
      <c r="DT14" s="1060"/>
      <c r="DU14" s="1061"/>
      <c r="DV14" s="1062"/>
      <c r="DW14" s="1063"/>
      <c r="DX14" s="1063"/>
      <c r="DY14" s="1063"/>
      <c r="DZ14" s="1064"/>
      <c r="EA14" s="234"/>
    </row>
    <row r="15" spans="1:131" s="235" customFormat="1" ht="26.25" customHeight="1">
      <c r="A15" s="241">
        <v>9</v>
      </c>
      <c r="B15" s="1107"/>
      <c r="C15" s="1108"/>
      <c r="D15" s="1108"/>
      <c r="E15" s="1108"/>
      <c r="F15" s="1108"/>
      <c r="G15" s="1108"/>
      <c r="H15" s="1108"/>
      <c r="I15" s="1108"/>
      <c r="J15" s="1108"/>
      <c r="K15" s="1108"/>
      <c r="L15" s="1108"/>
      <c r="M15" s="1108"/>
      <c r="N15" s="1108"/>
      <c r="O15" s="1108"/>
      <c r="P15" s="1109"/>
      <c r="Q15" s="1113"/>
      <c r="R15" s="1114"/>
      <c r="S15" s="1114"/>
      <c r="T15" s="1114"/>
      <c r="U15" s="1114"/>
      <c r="V15" s="1114"/>
      <c r="W15" s="1114"/>
      <c r="X15" s="1114"/>
      <c r="Y15" s="1114"/>
      <c r="Z15" s="1114"/>
      <c r="AA15" s="1114"/>
      <c r="AB15" s="1114"/>
      <c r="AC15" s="1114"/>
      <c r="AD15" s="1114"/>
      <c r="AE15" s="1115"/>
      <c r="AF15" s="1089"/>
      <c r="AG15" s="1090"/>
      <c r="AH15" s="1090"/>
      <c r="AI15" s="1090"/>
      <c r="AJ15" s="1091"/>
      <c r="AK15" s="1156"/>
      <c r="AL15" s="1157"/>
      <c r="AM15" s="1157"/>
      <c r="AN15" s="1157"/>
      <c r="AO15" s="1157"/>
      <c r="AP15" s="1157"/>
      <c r="AQ15" s="1157"/>
      <c r="AR15" s="1157"/>
      <c r="AS15" s="1157"/>
      <c r="AT15" s="1157"/>
      <c r="AU15" s="1154"/>
      <c r="AV15" s="1154"/>
      <c r="AW15" s="1154"/>
      <c r="AX15" s="1154"/>
      <c r="AY15" s="1155"/>
      <c r="AZ15" s="232"/>
      <c r="BA15" s="232"/>
      <c r="BB15" s="232"/>
      <c r="BC15" s="232"/>
      <c r="BD15" s="232"/>
      <c r="BE15" s="233"/>
      <c r="BF15" s="233"/>
      <c r="BG15" s="233"/>
      <c r="BH15" s="233"/>
      <c r="BI15" s="233"/>
      <c r="BJ15" s="233"/>
      <c r="BK15" s="233"/>
      <c r="BL15" s="233"/>
      <c r="BM15" s="233"/>
      <c r="BN15" s="233"/>
      <c r="BO15" s="233"/>
      <c r="BP15" s="233"/>
      <c r="BQ15" s="242">
        <v>9</v>
      </c>
      <c r="BR15" s="243"/>
      <c r="BS15" s="1084"/>
      <c r="BT15" s="1085"/>
      <c r="BU15" s="1085"/>
      <c r="BV15" s="1085"/>
      <c r="BW15" s="1085"/>
      <c r="BX15" s="1085"/>
      <c r="BY15" s="1085"/>
      <c r="BZ15" s="1085"/>
      <c r="CA15" s="1085"/>
      <c r="CB15" s="1085"/>
      <c r="CC15" s="1085"/>
      <c r="CD15" s="1085"/>
      <c r="CE15" s="1085"/>
      <c r="CF15" s="1085"/>
      <c r="CG15" s="1086"/>
      <c r="CH15" s="1059"/>
      <c r="CI15" s="1060"/>
      <c r="CJ15" s="1060"/>
      <c r="CK15" s="1060"/>
      <c r="CL15" s="1061"/>
      <c r="CM15" s="1059"/>
      <c r="CN15" s="1060"/>
      <c r="CO15" s="1060"/>
      <c r="CP15" s="1060"/>
      <c r="CQ15" s="1061"/>
      <c r="CR15" s="1059"/>
      <c r="CS15" s="1060"/>
      <c r="CT15" s="1060"/>
      <c r="CU15" s="1060"/>
      <c r="CV15" s="1061"/>
      <c r="CW15" s="1059"/>
      <c r="CX15" s="1060"/>
      <c r="CY15" s="1060"/>
      <c r="CZ15" s="1060"/>
      <c r="DA15" s="1061"/>
      <c r="DB15" s="1059"/>
      <c r="DC15" s="1060"/>
      <c r="DD15" s="1060"/>
      <c r="DE15" s="1060"/>
      <c r="DF15" s="1061"/>
      <c r="DG15" s="1059"/>
      <c r="DH15" s="1060"/>
      <c r="DI15" s="1060"/>
      <c r="DJ15" s="1060"/>
      <c r="DK15" s="1061"/>
      <c r="DL15" s="1059"/>
      <c r="DM15" s="1060"/>
      <c r="DN15" s="1060"/>
      <c r="DO15" s="1060"/>
      <c r="DP15" s="1061"/>
      <c r="DQ15" s="1059"/>
      <c r="DR15" s="1060"/>
      <c r="DS15" s="1060"/>
      <c r="DT15" s="1060"/>
      <c r="DU15" s="1061"/>
      <c r="DV15" s="1062"/>
      <c r="DW15" s="1063"/>
      <c r="DX15" s="1063"/>
      <c r="DY15" s="1063"/>
      <c r="DZ15" s="1064"/>
      <c r="EA15" s="234"/>
    </row>
    <row r="16" spans="1:131" s="235" customFormat="1" ht="26.25" customHeight="1">
      <c r="A16" s="241">
        <v>10</v>
      </c>
      <c r="B16" s="1107"/>
      <c r="C16" s="1108"/>
      <c r="D16" s="1108"/>
      <c r="E16" s="1108"/>
      <c r="F16" s="1108"/>
      <c r="G16" s="1108"/>
      <c r="H16" s="1108"/>
      <c r="I16" s="1108"/>
      <c r="J16" s="1108"/>
      <c r="K16" s="1108"/>
      <c r="L16" s="1108"/>
      <c r="M16" s="1108"/>
      <c r="N16" s="1108"/>
      <c r="O16" s="1108"/>
      <c r="P16" s="1109"/>
      <c r="Q16" s="1113"/>
      <c r="R16" s="1114"/>
      <c r="S16" s="1114"/>
      <c r="T16" s="1114"/>
      <c r="U16" s="1114"/>
      <c r="V16" s="1114"/>
      <c r="W16" s="1114"/>
      <c r="X16" s="1114"/>
      <c r="Y16" s="1114"/>
      <c r="Z16" s="1114"/>
      <c r="AA16" s="1114"/>
      <c r="AB16" s="1114"/>
      <c r="AC16" s="1114"/>
      <c r="AD16" s="1114"/>
      <c r="AE16" s="1115"/>
      <c r="AF16" s="1089"/>
      <c r="AG16" s="1090"/>
      <c r="AH16" s="1090"/>
      <c r="AI16" s="1090"/>
      <c r="AJ16" s="1091"/>
      <c r="AK16" s="1156"/>
      <c r="AL16" s="1157"/>
      <c r="AM16" s="1157"/>
      <c r="AN16" s="1157"/>
      <c r="AO16" s="1157"/>
      <c r="AP16" s="1157"/>
      <c r="AQ16" s="1157"/>
      <c r="AR16" s="1157"/>
      <c r="AS16" s="1157"/>
      <c r="AT16" s="1157"/>
      <c r="AU16" s="1154"/>
      <c r="AV16" s="1154"/>
      <c r="AW16" s="1154"/>
      <c r="AX16" s="1154"/>
      <c r="AY16" s="1155"/>
      <c r="AZ16" s="232"/>
      <c r="BA16" s="232"/>
      <c r="BB16" s="232"/>
      <c r="BC16" s="232"/>
      <c r="BD16" s="232"/>
      <c r="BE16" s="233"/>
      <c r="BF16" s="233"/>
      <c r="BG16" s="233"/>
      <c r="BH16" s="233"/>
      <c r="BI16" s="233"/>
      <c r="BJ16" s="233"/>
      <c r="BK16" s="233"/>
      <c r="BL16" s="233"/>
      <c r="BM16" s="233"/>
      <c r="BN16" s="233"/>
      <c r="BO16" s="233"/>
      <c r="BP16" s="233"/>
      <c r="BQ16" s="242">
        <v>10</v>
      </c>
      <c r="BR16" s="243"/>
      <c r="BS16" s="1084"/>
      <c r="BT16" s="1085"/>
      <c r="BU16" s="1085"/>
      <c r="BV16" s="1085"/>
      <c r="BW16" s="1085"/>
      <c r="BX16" s="1085"/>
      <c r="BY16" s="1085"/>
      <c r="BZ16" s="1085"/>
      <c r="CA16" s="1085"/>
      <c r="CB16" s="1085"/>
      <c r="CC16" s="1085"/>
      <c r="CD16" s="1085"/>
      <c r="CE16" s="1085"/>
      <c r="CF16" s="1085"/>
      <c r="CG16" s="1086"/>
      <c r="CH16" s="1059"/>
      <c r="CI16" s="1060"/>
      <c r="CJ16" s="1060"/>
      <c r="CK16" s="1060"/>
      <c r="CL16" s="1061"/>
      <c r="CM16" s="1059"/>
      <c r="CN16" s="1060"/>
      <c r="CO16" s="1060"/>
      <c r="CP16" s="1060"/>
      <c r="CQ16" s="1061"/>
      <c r="CR16" s="1059"/>
      <c r="CS16" s="1060"/>
      <c r="CT16" s="1060"/>
      <c r="CU16" s="1060"/>
      <c r="CV16" s="1061"/>
      <c r="CW16" s="1059"/>
      <c r="CX16" s="1060"/>
      <c r="CY16" s="1060"/>
      <c r="CZ16" s="1060"/>
      <c r="DA16" s="1061"/>
      <c r="DB16" s="1059"/>
      <c r="DC16" s="1060"/>
      <c r="DD16" s="1060"/>
      <c r="DE16" s="1060"/>
      <c r="DF16" s="1061"/>
      <c r="DG16" s="1059"/>
      <c r="DH16" s="1060"/>
      <c r="DI16" s="1060"/>
      <c r="DJ16" s="1060"/>
      <c r="DK16" s="1061"/>
      <c r="DL16" s="1059"/>
      <c r="DM16" s="1060"/>
      <c r="DN16" s="1060"/>
      <c r="DO16" s="1060"/>
      <c r="DP16" s="1061"/>
      <c r="DQ16" s="1059"/>
      <c r="DR16" s="1060"/>
      <c r="DS16" s="1060"/>
      <c r="DT16" s="1060"/>
      <c r="DU16" s="1061"/>
      <c r="DV16" s="1062"/>
      <c r="DW16" s="1063"/>
      <c r="DX16" s="1063"/>
      <c r="DY16" s="1063"/>
      <c r="DZ16" s="1064"/>
      <c r="EA16" s="234"/>
    </row>
    <row r="17" spans="1:131" s="235" customFormat="1" ht="26.25" customHeight="1">
      <c r="A17" s="241">
        <v>11</v>
      </c>
      <c r="B17" s="1107"/>
      <c r="C17" s="1108"/>
      <c r="D17" s="1108"/>
      <c r="E17" s="1108"/>
      <c r="F17" s="1108"/>
      <c r="G17" s="1108"/>
      <c r="H17" s="1108"/>
      <c r="I17" s="1108"/>
      <c r="J17" s="1108"/>
      <c r="K17" s="1108"/>
      <c r="L17" s="1108"/>
      <c r="M17" s="1108"/>
      <c r="N17" s="1108"/>
      <c r="O17" s="1108"/>
      <c r="P17" s="1109"/>
      <c r="Q17" s="1113"/>
      <c r="R17" s="1114"/>
      <c r="S17" s="1114"/>
      <c r="T17" s="1114"/>
      <c r="U17" s="1114"/>
      <c r="V17" s="1114"/>
      <c r="W17" s="1114"/>
      <c r="X17" s="1114"/>
      <c r="Y17" s="1114"/>
      <c r="Z17" s="1114"/>
      <c r="AA17" s="1114"/>
      <c r="AB17" s="1114"/>
      <c r="AC17" s="1114"/>
      <c r="AD17" s="1114"/>
      <c r="AE17" s="1115"/>
      <c r="AF17" s="1089"/>
      <c r="AG17" s="1090"/>
      <c r="AH17" s="1090"/>
      <c r="AI17" s="1090"/>
      <c r="AJ17" s="1091"/>
      <c r="AK17" s="1156"/>
      <c r="AL17" s="1157"/>
      <c r="AM17" s="1157"/>
      <c r="AN17" s="1157"/>
      <c r="AO17" s="1157"/>
      <c r="AP17" s="1157"/>
      <c r="AQ17" s="1157"/>
      <c r="AR17" s="1157"/>
      <c r="AS17" s="1157"/>
      <c r="AT17" s="1157"/>
      <c r="AU17" s="1154"/>
      <c r="AV17" s="1154"/>
      <c r="AW17" s="1154"/>
      <c r="AX17" s="1154"/>
      <c r="AY17" s="1155"/>
      <c r="AZ17" s="232"/>
      <c r="BA17" s="232"/>
      <c r="BB17" s="232"/>
      <c r="BC17" s="232"/>
      <c r="BD17" s="232"/>
      <c r="BE17" s="233"/>
      <c r="BF17" s="233"/>
      <c r="BG17" s="233"/>
      <c r="BH17" s="233"/>
      <c r="BI17" s="233"/>
      <c r="BJ17" s="233"/>
      <c r="BK17" s="233"/>
      <c r="BL17" s="233"/>
      <c r="BM17" s="233"/>
      <c r="BN17" s="233"/>
      <c r="BO17" s="233"/>
      <c r="BP17" s="233"/>
      <c r="BQ17" s="242">
        <v>11</v>
      </c>
      <c r="BR17" s="243"/>
      <c r="BS17" s="1084"/>
      <c r="BT17" s="1085"/>
      <c r="BU17" s="1085"/>
      <c r="BV17" s="1085"/>
      <c r="BW17" s="1085"/>
      <c r="BX17" s="1085"/>
      <c r="BY17" s="1085"/>
      <c r="BZ17" s="1085"/>
      <c r="CA17" s="1085"/>
      <c r="CB17" s="1085"/>
      <c r="CC17" s="1085"/>
      <c r="CD17" s="1085"/>
      <c r="CE17" s="1085"/>
      <c r="CF17" s="1085"/>
      <c r="CG17" s="1086"/>
      <c r="CH17" s="1059"/>
      <c r="CI17" s="1060"/>
      <c r="CJ17" s="1060"/>
      <c r="CK17" s="1060"/>
      <c r="CL17" s="1061"/>
      <c r="CM17" s="1059"/>
      <c r="CN17" s="1060"/>
      <c r="CO17" s="1060"/>
      <c r="CP17" s="1060"/>
      <c r="CQ17" s="1061"/>
      <c r="CR17" s="1059"/>
      <c r="CS17" s="1060"/>
      <c r="CT17" s="1060"/>
      <c r="CU17" s="1060"/>
      <c r="CV17" s="1061"/>
      <c r="CW17" s="1059"/>
      <c r="CX17" s="1060"/>
      <c r="CY17" s="1060"/>
      <c r="CZ17" s="1060"/>
      <c r="DA17" s="1061"/>
      <c r="DB17" s="1059"/>
      <c r="DC17" s="1060"/>
      <c r="DD17" s="1060"/>
      <c r="DE17" s="1060"/>
      <c r="DF17" s="1061"/>
      <c r="DG17" s="1059"/>
      <c r="DH17" s="1060"/>
      <c r="DI17" s="1060"/>
      <c r="DJ17" s="1060"/>
      <c r="DK17" s="1061"/>
      <c r="DL17" s="1059"/>
      <c r="DM17" s="1060"/>
      <c r="DN17" s="1060"/>
      <c r="DO17" s="1060"/>
      <c r="DP17" s="1061"/>
      <c r="DQ17" s="1059"/>
      <c r="DR17" s="1060"/>
      <c r="DS17" s="1060"/>
      <c r="DT17" s="1060"/>
      <c r="DU17" s="1061"/>
      <c r="DV17" s="1062"/>
      <c r="DW17" s="1063"/>
      <c r="DX17" s="1063"/>
      <c r="DY17" s="1063"/>
      <c r="DZ17" s="1064"/>
      <c r="EA17" s="234"/>
    </row>
    <row r="18" spans="1:131" s="235" customFormat="1" ht="26.25" customHeight="1">
      <c r="A18" s="241">
        <v>12</v>
      </c>
      <c r="B18" s="1107"/>
      <c r="C18" s="1108"/>
      <c r="D18" s="1108"/>
      <c r="E18" s="1108"/>
      <c r="F18" s="1108"/>
      <c r="G18" s="1108"/>
      <c r="H18" s="1108"/>
      <c r="I18" s="1108"/>
      <c r="J18" s="1108"/>
      <c r="K18" s="1108"/>
      <c r="L18" s="1108"/>
      <c r="M18" s="1108"/>
      <c r="N18" s="1108"/>
      <c r="O18" s="1108"/>
      <c r="P18" s="1109"/>
      <c r="Q18" s="1113"/>
      <c r="R18" s="1114"/>
      <c r="S18" s="1114"/>
      <c r="T18" s="1114"/>
      <c r="U18" s="1114"/>
      <c r="V18" s="1114"/>
      <c r="W18" s="1114"/>
      <c r="X18" s="1114"/>
      <c r="Y18" s="1114"/>
      <c r="Z18" s="1114"/>
      <c r="AA18" s="1114"/>
      <c r="AB18" s="1114"/>
      <c r="AC18" s="1114"/>
      <c r="AD18" s="1114"/>
      <c r="AE18" s="1115"/>
      <c r="AF18" s="1089"/>
      <c r="AG18" s="1090"/>
      <c r="AH18" s="1090"/>
      <c r="AI18" s="1090"/>
      <c r="AJ18" s="1091"/>
      <c r="AK18" s="1156"/>
      <c r="AL18" s="1157"/>
      <c r="AM18" s="1157"/>
      <c r="AN18" s="1157"/>
      <c r="AO18" s="1157"/>
      <c r="AP18" s="1157"/>
      <c r="AQ18" s="1157"/>
      <c r="AR18" s="1157"/>
      <c r="AS18" s="1157"/>
      <c r="AT18" s="1157"/>
      <c r="AU18" s="1154"/>
      <c r="AV18" s="1154"/>
      <c r="AW18" s="1154"/>
      <c r="AX18" s="1154"/>
      <c r="AY18" s="1155"/>
      <c r="AZ18" s="232"/>
      <c r="BA18" s="232"/>
      <c r="BB18" s="232"/>
      <c r="BC18" s="232"/>
      <c r="BD18" s="232"/>
      <c r="BE18" s="233"/>
      <c r="BF18" s="233"/>
      <c r="BG18" s="233"/>
      <c r="BH18" s="233"/>
      <c r="BI18" s="233"/>
      <c r="BJ18" s="233"/>
      <c r="BK18" s="233"/>
      <c r="BL18" s="233"/>
      <c r="BM18" s="233"/>
      <c r="BN18" s="233"/>
      <c r="BO18" s="233"/>
      <c r="BP18" s="233"/>
      <c r="BQ18" s="242">
        <v>12</v>
      </c>
      <c r="BR18" s="243"/>
      <c r="BS18" s="1084"/>
      <c r="BT18" s="1085"/>
      <c r="BU18" s="1085"/>
      <c r="BV18" s="1085"/>
      <c r="BW18" s="1085"/>
      <c r="BX18" s="1085"/>
      <c r="BY18" s="1085"/>
      <c r="BZ18" s="1085"/>
      <c r="CA18" s="1085"/>
      <c r="CB18" s="1085"/>
      <c r="CC18" s="1085"/>
      <c r="CD18" s="1085"/>
      <c r="CE18" s="1085"/>
      <c r="CF18" s="1085"/>
      <c r="CG18" s="1086"/>
      <c r="CH18" s="1059"/>
      <c r="CI18" s="1060"/>
      <c r="CJ18" s="1060"/>
      <c r="CK18" s="1060"/>
      <c r="CL18" s="1061"/>
      <c r="CM18" s="1059"/>
      <c r="CN18" s="1060"/>
      <c r="CO18" s="1060"/>
      <c r="CP18" s="1060"/>
      <c r="CQ18" s="1061"/>
      <c r="CR18" s="1059"/>
      <c r="CS18" s="1060"/>
      <c r="CT18" s="1060"/>
      <c r="CU18" s="1060"/>
      <c r="CV18" s="1061"/>
      <c r="CW18" s="1059"/>
      <c r="CX18" s="1060"/>
      <c r="CY18" s="1060"/>
      <c r="CZ18" s="1060"/>
      <c r="DA18" s="1061"/>
      <c r="DB18" s="1059"/>
      <c r="DC18" s="1060"/>
      <c r="DD18" s="1060"/>
      <c r="DE18" s="1060"/>
      <c r="DF18" s="1061"/>
      <c r="DG18" s="1059"/>
      <c r="DH18" s="1060"/>
      <c r="DI18" s="1060"/>
      <c r="DJ18" s="1060"/>
      <c r="DK18" s="1061"/>
      <c r="DL18" s="1059"/>
      <c r="DM18" s="1060"/>
      <c r="DN18" s="1060"/>
      <c r="DO18" s="1060"/>
      <c r="DP18" s="1061"/>
      <c r="DQ18" s="1059"/>
      <c r="DR18" s="1060"/>
      <c r="DS18" s="1060"/>
      <c r="DT18" s="1060"/>
      <c r="DU18" s="1061"/>
      <c r="DV18" s="1062"/>
      <c r="DW18" s="1063"/>
      <c r="DX18" s="1063"/>
      <c r="DY18" s="1063"/>
      <c r="DZ18" s="1064"/>
      <c r="EA18" s="234"/>
    </row>
    <row r="19" spans="1:131" s="235" customFormat="1" ht="26.25" customHeight="1">
      <c r="A19" s="241">
        <v>13</v>
      </c>
      <c r="B19" s="1107"/>
      <c r="C19" s="1108"/>
      <c r="D19" s="1108"/>
      <c r="E19" s="1108"/>
      <c r="F19" s="1108"/>
      <c r="G19" s="1108"/>
      <c r="H19" s="1108"/>
      <c r="I19" s="1108"/>
      <c r="J19" s="1108"/>
      <c r="K19" s="1108"/>
      <c r="L19" s="1108"/>
      <c r="M19" s="1108"/>
      <c r="N19" s="1108"/>
      <c r="O19" s="1108"/>
      <c r="P19" s="1109"/>
      <c r="Q19" s="1113"/>
      <c r="R19" s="1114"/>
      <c r="S19" s="1114"/>
      <c r="T19" s="1114"/>
      <c r="U19" s="1114"/>
      <c r="V19" s="1114"/>
      <c r="W19" s="1114"/>
      <c r="X19" s="1114"/>
      <c r="Y19" s="1114"/>
      <c r="Z19" s="1114"/>
      <c r="AA19" s="1114"/>
      <c r="AB19" s="1114"/>
      <c r="AC19" s="1114"/>
      <c r="AD19" s="1114"/>
      <c r="AE19" s="1115"/>
      <c r="AF19" s="1089"/>
      <c r="AG19" s="1090"/>
      <c r="AH19" s="1090"/>
      <c r="AI19" s="1090"/>
      <c r="AJ19" s="1091"/>
      <c r="AK19" s="1156"/>
      <c r="AL19" s="1157"/>
      <c r="AM19" s="1157"/>
      <c r="AN19" s="1157"/>
      <c r="AO19" s="1157"/>
      <c r="AP19" s="1157"/>
      <c r="AQ19" s="1157"/>
      <c r="AR19" s="1157"/>
      <c r="AS19" s="1157"/>
      <c r="AT19" s="1157"/>
      <c r="AU19" s="1154"/>
      <c r="AV19" s="1154"/>
      <c r="AW19" s="1154"/>
      <c r="AX19" s="1154"/>
      <c r="AY19" s="1155"/>
      <c r="AZ19" s="232"/>
      <c r="BA19" s="232"/>
      <c r="BB19" s="232"/>
      <c r="BC19" s="232"/>
      <c r="BD19" s="232"/>
      <c r="BE19" s="233"/>
      <c r="BF19" s="233"/>
      <c r="BG19" s="233"/>
      <c r="BH19" s="233"/>
      <c r="BI19" s="233"/>
      <c r="BJ19" s="233"/>
      <c r="BK19" s="233"/>
      <c r="BL19" s="233"/>
      <c r="BM19" s="233"/>
      <c r="BN19" s="233"/>
      <c r="BO19" s="233"/>
      <c r="BP19" s="233"/>
      <c r="BQ19" s="242">
        <v>13</v>
      </c>
      <c r="BR19" s="243"/>
      <c r="BS19" s="1084"/>
      <c r="BT19" s="1085"/>
      <c r="BU19" s="1085"/>
      <c r="BV19" s="1085"/>
      <c r="BW19" s="1085"/>
      <c r="BX19" s="1085"/>
      <c r="BY19" s="1085"/>
      <c r="BZ19" s="1085"/>
      <c r="CA19" s="1085"/>
      <c r="CB19" s="1085"/>
      <c r="CC19" s="1085"/>
      <c r="CD19" s="1085"/>
      <c r="CE19" s="1085"/>
      <c r="CF19" s="1085"/>
      <c r="CG19" s="1086"/>
      <c r="CH19" s="1059"/>
      <c r="CI19" s="1060"/>
      <c r="CJ19" s="1060"/>
      <c r="CK19" s="1060"/>
      <c r="CL19" s="1061"/>
      <c r="CM19" s="1059"/>
      <c r="CN19" s="1060"/>
      <c r="CO19" s="1060"/>
      <c r="CP19" s="1060"/>
      <c r="CQ19" s="1061"/>
      <c r="CR19" s="1059"/>
      <c r="CS19" s="1060"/>
      <c r="CT19" s="1060"/>
      <c r="CU19" s="1060"/>
      <c r="CV19" s="1061"/>
      <c r="CW19" s="1059"/>
      <c r="CX19" s="1060"/>
      <c r="CY19" s="1060"/>
      <c r="CZ19" s="1060"/>
      <c r="DA19" s="1061"/>
      <c r="DB19" s="1059"/>
      <c r="DC19" s="1060"/>
      <c r="DD19" s="1060"/>
      <c r="DE19" s="1060"/>
      <c r="DF19" s="1061"/>
      <c r="DG19" s="1059"/>
      <c r="DH19" s="1060"/>
      <c r="DI19" s="1060"/>
      <c r="DJ19" s="1060"/>
      <c r="DK19" s="1061"/>
      <c r="DL19" s="1059"/>
      <c r="DM19" s="1060"/>
      <c r="DN19" s="1060"/>
      <c r="DO19" s="1060"/>
      <c r="DP19" s="1061"/>
      <c r="DQ19" s="1059"/>
      <c r="DR19" s="1060"/>
      <c r="DS19" s="1060"/>
      <c r="DT19" s="1060"/>
      <c r="DU19" s="1061"/>
      <c r="DV19" s="1062"/>
      <c r="DW19" s="1063"/>
      <c r="DX19" s="1063"/>
      <c r="DY19" s="1063"/>
      <c r="DZ19" s="1064"/>
      <c r="EA19" s="234"/>
    </row>
    <row r="20" spans="1:131" s="235" customFormat="1" ht="26.25" customHeight="1">
      <c r="A20" s="241">
        <v>14</v>
      </c>
      <c r="B20" s="1107"/>
      <c r="C20" s="1108"/>
      <c r="D20" s="1108"/>
      <c r="E20" s="1108"/>
      <c r="F20" s="1108"/>
      <c r="G20" s="1108"/>
      <c r="H20" s="1108"/>
      <c r="I20" s="1108"/>
      <c r="J20" s="1108"/>
      <c r="K20" s="1108"/>
      <c r="L20" s="1108"/>
      <c r="M20" s="1108"/>
      <c r="N20" s="1108"/>
      <c r="O20" s="1108"/>
      <c r="P20" s="1109"/>
      <c r="Q20" s="1113"/>
      <c r="R20" s="1114"/>
      <c r="S20" s="1114"/>
      <c r="T20" s="1114"/>
      <c r="U20" s="1114"/>
      <c r="V20" s="1114"/>
      <c r="W20" s="1114"/>
      <c r="X20" s="1114"/>
      <c r="Y20" s="1114"/>
      <c r="Z20" s="1114"/>
      <c r="AA20" s="1114"/>
      <c r="AB20" s="1114"/>
      <c r="AC20" s="1114"/>
      <c r="AD20" s="1114"/>
      <c r="AE20" s="1115"/>
      <c r="AF20" s="1089"/>
      <c r="AG20" s="1090"/>
      <c r="AH20" s="1090"/>
      <c r="AI20" s="1090"/>
      <c r="AJ20" s="1091"/>
      <c r="AK20" s="1156"/>
      <c r="AL20" s="1157"/>
      <c r="AM20" s="1157"/>
      <c r="AN20" s="1157"/>
      <c r="AO20" s="1157"/>
      <c r="AP20" s="1157"/>
      <c r="AQ20" s="1157"/>
      <c r="AR20" s="1157"/>
      <c r="AS20" s="1157"/>
      <c r="AT20" s="1157"/>
      <c r="AU20" s="1154"/>
      <c r="AV20" s="1154"/>
      <c r="AW20" s="1154"/>
      <c r="AX20" s="1154"/>
      <c r="AY20" s="1155"/>
      <c r="AZ20" s="232"/>
      <c r="BA20" s="232"/>
      <c r="BB20" s="232"/>
      <c r="BC20" s="232"/>
      <c r="BD20" s="232"/>
      <c r="BE20" s="233"/>
      <c r="BF20" s="233"/>
      <c r="BG20" s="233"/>
      <c r="BH20" s="233"/>
      <c r="BI20" s="233"/>
      <c r="BJ20" s="233"/>
      <c r="BK20" s="233"/>
      <c r="BL20" s="233"/>
      <c r="BM20" s="233"/>
      <c r="BN20" s="233"/>
      <c r="BO20" s="233"/>
      <c r="BP20" s="233"/>
      <c r="BQ20" s="242">
        <v>14</v>
      </c>
      <c r="BR20" s="243"/>
      <c r="BS20" s="1084"/>
      <c r="BT20" s="1085"/>
      <c r="BU20" s="1085"/>
      <c r="BV20" s="1085"/>
      <c r="BW20" s="1085"/>
      <c r="BX20" s="1085"/>
      <c r="BY20" s="1085"/>
      <c r="BZ20" s="1085"/>
      <c r="CA20" s="1085"/>
      <c r="CB20" s="1085"/>
      <c r="CC20" s="1085"/>
      <c r="CD20" s="1085"/>
      <c r="CE20" s="1085"/>
      <c r="CF20" s="1085"/>
      <c r="CG20" s="1086"/>
      <c r="CH20" s="1059"/>
      <c r="CI20" s="1060"/>
      <c r="CJ20" s="1060"/>
      <c r="CK20" s="1060"/>
      <c r="CL20" s="1061"/>
      <c r="CM20" s="1059"/>
      <c r="CN20" s="1060"/>
      <c r="CO20" s="1060"/>
      <c r="CP20" s="1060"/>
      <c r="CQ20" s="1061"/>
      <c r="CR20" s="1059"/>
      <c r="CS20" s="1060"/>
      <c r="CT20" s="1060"/>
      <c r="CU20" s="1060"/>
      <c r="CV20" s="1061"/>
      <c r="CW20" s="1059"/>
      <c r="CX20" s="1060"/>
      <c r="CY20" s="1060"/>
      <c r="CZ20" s="1060"/>
      <c r="DA20" s="1061"/>
      <c r="DB20" s="1059"/>
      <c r="DC20" s="1060"/>
      <c r="DD20" s="1060"/>
      <c r="DE20" s="1060"/>
      <c r="DF20" s="1061"/>
      <c r="DG20" s="1059"/>
      <c r="DH20" s="1060"/>
      <c r="DI20" s="1060"/>
      <c r="DJ20" s="1060"/>
      <c r="DK20" s="1061"/>
      <c r="DL20" s="1059"/>
      <c r="DM20" s="1060"/>
      <c r="DN20" s="1060"/>
      <c r="DO20" s="1060"/>
      <c r="DP20" s="1061"/>
      <c r="DQ20" s="1059"/>
      <c r="DR20" s="1060"/>
      <c r="DS20" s="1060"/>
      <c r="DT20" s="1060"/>
      <c r="DU20" s="1061"/>
      <c r="DV20" s="1062"/>
      <c r="DW20" s="1063"/>
      <c r="DX20" s="1063"/>
      <c r="DY20" s="1063"/>
      <c r="DZ20" s="1064"/>
      <c r="EA20" s="234"/>
    </row>
    <row r="21" spans="1:131" s="235" customFormat="1" ht="26.25" customHeight="1" thickBot="1">
      <c r="A21" s="241">
        <v>15</v>
      </c>
      <c r="B21" s="1107"/>
      <c r="C21" s="1108"/>
      <c r="D21" s="1108"/>
      <c r="E21" s="1108"/>
      <c r="F21" s="1108"/>
      <c r="G21" s="1108"/>
      <c r="H21" s="1108"/>
      <c r="I21" s="1108"/>
      <c r="J21" s="1108"/>
      <c r="K21" s="1108"/>
      <c r="L21" s="1108"/>
      <c r="M21" s="1108"/>
      <c r="N21" s="1108"/>
      <c r="O21" s="1108"/>
      <c r="P21" s="1109"/>
      <c r="Q21" s="1113"/>
      <c r="R21" s="1114"/>
      <c r="S21" s="1114"/>
      <c r="T21" s="1114"/>
      <c r="U21" s="1114"/>
      <c r="V21" s="1114"/>
      <c r="W21" s="1114"/>
      <c r="X21" s="1114"/>
      <c r="Y21" s="1114"/>
      <c r="Z21" s="1114"/>
      <c r="AA21" s="1114"/>
      <c r="AB21" s="1114"/>
      <c r="AC21" s="1114"/>
      <c r="AD21" s="1114"/>
      <c r="AE21" s="1115"/>
      <c r="AF21" s="1089"/>
      <c r="AG21" s="1090"/>
      <c r="AH21" s="1090"/>
      <c r="AI21" s="1090"/>
      <c r="AJ21" s="1091"/>
      <c r="AK21" s="1156"/>
      <c r="AL21" s="1157"/>
      <c r="AM21" s="1157"/>
      <c r="AN21" s="1157"/>
      <c r="AO21" s="1157"/>
      <c r="AP21" s="1157"/>
      <c r="AQ21" s="1157"/>
      <c r="AR21" s="1157"/>
      <c r="AS21" s="1157"/>
      <c r="AT21" s="1157"/>
      <c r="AU21" s="1154"/>
      <c r="AV21" s="1154"/>
      <c r="AW21" s="1154"/>
      <c r="AX21" s="1154"/>
      <c r="AY21" s="1155"/>
      <c r="AZ21" s="232"/>
      <c r="BA21" s="232"/>
      <c r="BB21" s="232"/>
      <c r="BC21" s="232"/>
      <c r="BD21" s="232"/>
      <c r="BE21" s="233"/>
      <c r="BF21" s="233"/>
      <c r="BG21" s="233"/>
      <c r="BH21" s="233"/>
      <c r="BI21" s="233"/>
      <c r="BJ21" s="233"/>
      <c r="BK21" s="233"/>
      <c r="BL21" s="233"/>
      <c r="BM21" s="233"/>
      <c r="BN21" s="233"/>
      <c r="BO21" s="233"/>
      <c r="BP21" s="233"/>
      <c r="BQ21" s="242">
        <v>15</v>
      </c>
      <c r="BR21" s="243"/>
      <c r="BS21" s="1084"/>
      <c r="BT21" s="1085"/>
      <c r="BU21" s="1085"/>
      <c r="BV21" s="1085"/>
      <c r="BW21" s="1085"/>
      <c r="BX21" s="1085"/>
      <c r="BY21" s="1085"/>
      <c r="BZ21" s="1085"/>
      <c r="CA21" s="1085"/>
      <c r="CB21" s="1085"/>
      <c r="CC21" s="1085"/>
      <c r="CD21" s="1085"/>
      <c r="CE21" s="1085"/>
      <c r="CF21" s="1085"/>
      <c r="CG21" s="1086"/>
      <c r="CH21" s="1059"/>
      <c r="CI21" s="1060"/>
      <c r="CJ21" s="1060"/>
      <c r="CK21" s="1060"/>
      <c r="CL21" s="1061"/>
      <c r="CM21" s="1059"/>
      <c r="CN21" s="1060"/>
      <c r="CO21" s="1060"/>
      <c r="CP21" s="1060"/>
      <c r="CQ21" s="1061"/>
      <c r="CR21" s="1059"/>
      <c r="CS21" s="1060"/>
      <c r="CT21" s="1060"/>
      <c r="CU21" s="1060"/>
      <c r="CV21" s="1061"/>
      <c r="CW21" s="1059"/>
      <c r="CX21" s="1060"/>
      <c r="CY21" s="1060"/>
      <c r="CZ21" s="1060"/>
      <c r="DA21" s="1061"/>
      <c r="DB21" s="1059"/>
      <c r="DC21" s="1060"/>
      <c r="DD21" s="1060"/>
      <c r="DE21" s="1060"/>
      <c r="DF21" s="1061"/>
      <c r="DG21" s="1059"/>
      <c r="DH21" s="1060"/>
      <c r="DI21" s="1060"/>
      <c r="DJ21" s="1060"/>
      <c r="DK21" s="1061"/>
      <c r="DL21" s="1059"/>
      <c r="DM21" s="1060"/>
      <c r="DN21" s="1060"/>
      <c r="DO21" s="1060"/>
      <c r="DP21" s="1061"/>
      <c r="DQ21" s="1059"/>
      <c r="DR21" s="1060"/>
      <c r="DS21" s="1060"/>
      <c r="DT21" s="1060"/>
      <c r="DU21" s="1061"/>
      <c r="DV21" s="1062"/>
      <c r="DW21" s="1063"/>
      <c r="DX21" s="1063"/>
      <c r="DY21" s="1063"/>
      <c r="DZ21" s="1064"/>
      <c r="EA21" s="234"/>
    </row>
    <row r="22" spans="1:131" s="235" customFormat="1" ht="26.25" customHeight="1">
      <c r="A22" s="241">
        <v>16</v>
      </c>
      <c r="B22" s="1107"/>
      <c r="C22" s="1108"/>
      <c r="D22" s="1108"/>
      <c r="E22" s="1108"/>
      <c r="F22" s="1108"/>
      <c r="G22" s="1108"/>
      <c r="H22" s="1108"/>
      <c r="I22" s="1108"/>
      <c r="J22" s="1108"/>
      <c r="K22" s="1108"/>
      <c r="L22" s="1108"/>
      <c r="M22" s="1108"/>
      <c r="N22" s="1108"/>
      <c r="O22" s="1108"/>
      <c r="P22" s="1109"/>
      <c r="Q22" s="1151"/>
      <c r="R22" s="1152"/>
      <c r="S22" s="1152"/>
      <c r="T22" s="1152"/>
      <c r="U22" s="1152"/>
      <c r="V22" s="1152"/>
      <c r="W22" s="1152"/>
      <c r="X22" s="1152"/>
      <c r="Y22" s="1152"/>
      <c r="Z22" s="1152"/>
      <c r="AA22" s="1152"/>
      <c r="AB22" s="1152"/>
      <c r="AC22" s="1152"/>
      <c r="AD22" s="1152"/>
      <c r="AE22" s="1153"/>
      <c r="AF22" s="1089"/>
      <c r="AG22" s="1090"/>
      <c r="AH22" s="1090"/>
      <c r="AI22" s="1090"/>
      <c r="AJ22" s="1091"/>
      <c r="AK22" s="1147"/>
      <c r="AL22" s="1148"/>
      <c r="AM22" s="1148"/>
      <c r="AN22" s="1148"/>
      <c r="AO22" s="1148"/>
      <c r="AP22" s="1148"/>
      <c r="AQ22" s="1148"/>
      <c r="AR22" s="1148"/>
      <c r="AS22" s="1148"/>
      <c r="AT22" s="1148"/>
      <c r="AU22" s="1149"/>
      <c r="AV22" s="1149"/>
      <c r="AW22" s="1149"/>
      <c r="AX22" s="1149"/>
      <c r="AY22" s="1150"/>
      <c r="AZ22" s="1105" t="s">
        <v>382</v>
      </c>
      <c r="BA22" s="1105"/>
      <c r="BB22" s="1105"/>
      <c r="BC22" s="1105"/>
      <c r="BD22" s="1106"/>
      <c r="BE22" s="233"/>
      <c r="BF22" s="233"/>
      <c r="BG22" s="233"/>
      <c r="BH22" s="233"/>
      <c r="BI22" s="233"/>
      <c r="BJ22" s="233"/>
      <c r="BK22" s="233"/>
      <c r="BL22" s="233"/>
      <c r="BM22" s="233"/>
      <c r="BN22" s="233"/>
      <c r="BO22" s="233"/>
      <c r="BP22" s="233"/>
      <c r="BQ22" s="242">
        <v>16</v>
      </c>
      <c r="BR22" s="243"/>
      <c r="BS22" s="1084"/>
      <c r="BT22" s="1085"/>
      <c r="BU22" s="1085"/>
      <c r="BV22" s="1085"/>
      <c r="BW22" s="1085"/>
      <c r="BX22" s="1085"/>
      <c r="BY22" s="1085"/>
      <c r="BZ22" s="1085"/>
      <c r="CA22" s="1085"/>
      <c r="CB22" s="1085"/>
      <c r="CC22" s="1085"/>
      <c r="CD22" s="1085"/>
      <c r="CE22" s="1085"/>
      <c r="CF22" s="1085"/>
      <c r="CG22" s="1086"/>
      <c r="CH22" s="1059"/>
      <c r="CI22" s="1060"/>
      <c r="CJ22" s="1060"/>
      <c r="CK22" s="1060"/>
      <c r="CL22" s="1061"/>
      <c r="CM22" s="1059"/>
      <c r="CN22" s="1060"/>
      <c r="CO22" s="1060"/>
      <c r="CP22" s="1060"/>
      <c r="CQ22" s="1061"/>
      <c r="CR22" s="1059"/>
      <c r="CS22" s="1060"/>
      <c r="CT22" s="1060"/>
      <c r="CU22" s="1060"/>
      <c r="CV22" s="1061"/>
      <c r="CW22" s="1059"/>
      <c r="CX22" s="1060"/>
      <c r="CY22" s="1060"/>
      <c r="CZ22" s="1060"/>
      <c r="DA22" s="1061"/>
      <c r="DB22" s="1059"/>
      <c r="DC22" s="1060"/>
      <c r="DD22" s="1060"/>
      <c r="DE22" s="1060"/>
      <c r="DF22" s="1061"/>
      <c r="DG22" s="1059"/>
      <c r="DH22" s="1060"/>
      <c r="DI22" s="1060"/>
      <c r="DJ22" s="1060"/>
      <c r="DK22" s="1061"/>
      <c r="DL22" s="1059"/>
      <c r="DM22" s="1060"/>
      <c r="DN22" s="1060"/>
      <c r="DO22" s="1060"/>
      <c r="DP22" s="1061"/>
      <c r="DQ22" s="1059"/>
      <c r="DR22" s="1060"/>
      <c r="DS22" s="1060"/>
      <c r="DT22" s="1060"/>
      <c r="DU22" s="1061"/>
      <c r="DV22" s="1062"/>
      <c r="DW22" s="1063"/>
      <c r="DX22" s="1063"/>
      <c r="DY22" s="1063"/>
      <c r="DZ22" s="1064"/>
      <c r="EA22" s="234"/>
    </row>
    <row r="23" spans="1:131" s="235" customFormat="1" ht="26.25" customHeight="1" thickBot="1">
      <c r="A23" s="244" t="s">
        <v>383</v>
      </c>
      <c r="B23" s="1013" t="s">
        <v>384</v>
      </c>
      <c r="C23" s="1014"/>
      <c r="D23" s="1014"/>
      <c r="E23" s="1014"/>
      <c r="F23" s="1014"/>
      <c r="G23" s="1014"/>
      <c r="H23" s="1014"/>
      <c r="I23" s="1014"/>
      <c r="J23" s="1014"/>
      <c r="K23" s="1014"/>
      <c r="L23" s="1014"/>
      <c r="M23" s="1014"/>
      <c r="N23" s="1014"/>
      <c r="O23" s="1014"/>
      <c r="P23" s="1015"/>
      <c r="Q23" s="1138">
        <v>3049</v>
      </c>
      <c r="R23" s="1139"/>
      <c r="S23" s="1139"/>
      <c r="T23" s="1139"/>
      <c r="U23" s="1139"/>
      <c r="V23" s="1139">
        <v>2982</v>
      </c>
      <c r="W23" s="1139"/>
      <c r="X23" s="1139"/>
      <c r="Y23" s="1139"/>
      <c r="Z23" s="1139"/>
      <c r="AA23" s="1139">
        <v>66</v>
      </c>
      <c r="AB23" s="1139"/>
      <c r="AC23" s="1139"/>
      <c r="AD23" s="1139"/>
      <c r="AE23" s="1140"/>
      <c r="AF23" s="1141">
        <v>39</v>
      </c>
      <c r="AG23" s="1139"/>
      <c r="AH23" s="1139"/>
      <c r="AI23" s="1139"/>
      <c r="AJ23" s="1142"/>
      <c r="AK23" s="1143"/>
      <c r="AL23" s="1144"/>
      <c r="AM23" s="1144"/>
      <c r="AN23" s="1144"/>
      <c r="AO23" s="1144"/>
      <c r="AP23" s="1139">
        <v>2312</v>
      </c>
      <c r="AQ23" s="1139"/>
      <c r="AR23" s="1139"/>
      <c r="AS23" s="1139"/>
      <c r="AT23" s="1139"/>
      <c r="AU23" s="1145"/>
      <c r="AV23" s="1145"/>
      <c r="AW23" s="1145"/>
      <c r="AX23" s="1145"/>
      <c r="AY23" s="1146"/>
      <c r="AZ23" s="1135" t="s">
        <v>385</v>
      </c>
      <c r="BA23" s="1136"/>
      <c r="BB23" s="1136"/>
      <c r="BC23" s="1136"/>
      <c r="BD23" s="1137"/>
      <c r="BE23" s="233"/>
      <c r="BF23" s="233"/>
      <c r="BG23" s="233"/>
      <c r="BH23" s="233"/>
      <c r="BI23" s="233"/>
      <c r="BJ23" s="233"/>
      <c r="BK23" s="233"/>
      <c r="BL23" s="233"/>
      <c r="BM23" s="233"/>
      <c r="BN23" s="233"/>
      <c r="BO23" s="233"/>
      <c r="BP23" s="233"/>
      <c r="BQ23" s="242">
        <v>17</v>
      </c>
      <c r="BR23" s="243"/>
      <c r="BS23" s="1084"/>
      <c r="BT23" s="1085"/>
      <c r="BU23" s="1085"/>
      <c r="BV23" s="1085"/>
      <c r="BW23" s="1085"/>
      <c r="BX23" s="1085"/>
      <c r="BY23" s="1085"/>
      <c r="BZ23" s="1085"/>
      <c r="CA23" s="1085"/>
      <c r="CB23" s="1085"/>
      <c r="CC23" s="1085"/>
      <c r="CD23" s="1085"/>
      <c r="CE23" s="1085"/>
      <c r="CF23" s="1085"/>
      <c r="CG23" s="1086"/>
      <c r="CH23" s="1059"/>
      <c r="CI23" s="1060"/>
      <c r="CJ23" s="1060"/>
      <c r="CK23" s="1060"/>
      <c r="CL23" s="1061"/>
      <c r="CM23" s="1059"/>
      <c r="CN23" s="1060"/>
      <c r="CO23" s="1060"/>
      <c r="CP23" s="1060"/>
      <c r="CQ23" s="1061"/>
      <c r="CR23" s="1059"/>
      <c r="CS23" s="1060"/>
      <c r="CT23" s="1060"/>
      <c r="CU23" s="1060"/>
      <c r="CV23" s="1061"/>
      <c r="CW23" s="1059"/>
      <c r="CX23" s="1060"/>
      <c r="CY23" s="1060"/>
      <c r="CZ23" s="1060"/>
      <c r="DA23" s="1061"/>
      <c r="DB23" s="1059"/>
      <c r="DC23" s="1060"/>
      <c r="DD23" s="1060"/>
      <c r="DE23" s="1060"/>
      <c r="DF23" s="1061"/>
      <c r="DG23" s="1059"/>
      <c r="DH23" s="1060"/>
      <c r="DI23" s="1060"/>
      <c r="DJ23" s="1060"/>
      <c r="DK23" s="1061"/>
      <c r="DL23" s="1059"/>
      <c r="DM23" s="1060"/>
      <c r="DN23" s="1060"/>
      <c r="DO23" s="1060"/>
      <c r="DP23" s="1061"/>
      <c r="DQ23" s="1059"/>
      <c r="DR23" s="1060"/>
      <c r="DS23" s="1060"/>
      <c r="DT23" s="1060"/>
      <c r="DU23" s="1061"/>
      <c r="DV23" s="1062"/>
      <c r="DW23" s="1063"/>
      <c r="DX23" s="1063"/>
      <c r="DY23" s="1063"/>
      <c r="DZ23" s="1064"/>
      <c r="EA23" s="234"/>
    </row>
    <row r="24" spans="1:131" s="235" customFormat="1" ht="26.25" customHeight="1">
      <c r="A24" s="1134" t="s">
        <v>386</v>
      </c>
      <c r="B24" s="1134"/>
      <c r="C24" s="1134"/>
      <c r="D24" s="1134"/>
      <c r="E24" s="1134"/>
      <c r="F24" s="1134"/>
      <c r="G24" s="1134"/>
      <c r="H24" s="1134"/>
      <c r="I24" s="1134"/>
      <c r="J24" s="1134"/>
      <c r="K24" s="1134"/>
      <c r="L24" s="1134"/>
      <c r="M24" s="1134"/>
      <c r="N24" s="1134"/>
      <c r="O24" s="1134"/>
      <c r="P24" s="1134"/>
      <c r="Q24" s="1134"/>
      <c r="R24" s="1134"/>
      <c r="S24" s="1134"/>
      <c r="T24" s="1134"/>
      <c r="U24" s="1134"/>
      <c r="V24" s="1134"/>
      <c r="W24" s="1134"/>
      <c r="X24" s="1134"/>
      <c r="Y24" s="1134"/>
      <c r="Z24" s="1134"/>
      <c r="AA24" s="1134"/>
      <c r="AB24" s="1134"/>
      <c r="AC24" s="1134"/>
      <c r="AD24" s="1134"/>
      <c r="AE24" s="1134"/>
      <c r="AF24" s="1134"/>
      <c r="AG24" s="1134"/>
      <c r="AH24" s="1134"/>
      <c r="AI24" s="1134"/>
      <c r="AJ24" s="1134"/>
      <c r="AK24" s="1134"/>
      <c r="AL24" s="1134"/>
      <c r="AM24" s="1134"/>
      <c r="AN24" s="1134"/>
      <c r="AO24" s="1134"/>
      <c r="AP24" s="1134"/>
      <c r="AQ24" s="1134"/>
      <c r="AR24" s="1134"/>
      <c r="AS24" s="1134"/>
      <c r="AT24" s="1134"/>
      <c r="AU24" s="1134"/>
      <c r="AV24" s="1134"/>
      <c r="AW24" s="1134"/>
      <c r="AX24" s="1134"/>
      <c r="AY24" s="1134"/>
      <c r="AZ24" s="232"/>
      <c r="BA24" s="232"/>
      <c r="BB24" s="232"/>
      <c r="BC24" s="232"/>
      <c r="BD24" s="232"/>
      <c r="BE24" s="233"/>
      <c r="BF24" s="233"/>
      <c r="BG24" s="233"/>
      <c r="BH24" s="233"/>
      <c r="BI24" s="233"/>
      <c r="BJ24" s="233"/>
      <c r="BK24" s="233"/>
      <c r="BL24" s="233"/>
      <c r="BM24" s="233"/>
      <c r="BN24" s="233"/>
      <c r="BO24" s="233"/>
      <c r="BP24" s="233"/>
      <c r="BQ24" s="242">
        <v>18</v>
      </c>
      <c r="BR24" s="243"/>
      <c r="BS24" s="1084"/>
      <c r="BT24" s="1085"/>
      <c r="BU24" s="1085"/>
      <c r="BV24" s="1085"/>
      <c r="BW24" s="1085"/>
      <c r="BX24" s="1085"/>
      <c r="BY24" s="1085"/>
      <c r="BZ24" s="1085"/>
      <c r="CA24" s="1085"/>
      <c r="CB24" s="1085"/>
      <c r="CC24" s="1085"/>
      <c r="CD24" s="1085"/>
      <c r="CE24" s="1085"/>
      <c r="CF24" s="1085"/>
      <c r="CG24" s="1086"/>
      <c r="CH24" s="1059"/>
      <c r="CI24" s="1060"/>
      <c r="CJ24" s="1060"/>
      <c r="CK24" s="1060"/>
      <c r="CL24" s="1061"/>
      <c r="CM24" s="1059"/>
      <c r="CN24" s="1060"/>
      <c r="CO24" s="1060"/>
      <c r="CP24" s="1060"/>
      <c r="CQ24" s="1061"/>
      <c r="CR24" s="1059"/>
      <c r="CS24" s="1060"/>
      <c r="CT24" s="1060"/>
      <c r="CU24" s="1060"/>
      <c r="CV24" s="1061"/>
      <c r="CW24" s="1059"/>
      <c r="CX24" s="1060"/>
      <c r="CY24" s="1060"/>
      <c r="CZ24" s="1060"/>
      <c r="DA24" s="1061"/>
      <c r="DB24" s="1059"/>
      <c r="DC24" s="1060"/>
      <c r="DD24" s="1060"/>
      <c r="DE24" s="1060"/>
      <c r="DF24" s="1061"/>
      <c r="DG24" s="1059"/>
      <c r="DH24" s="1060"/>
      <c r="DI24" s="1060"/>
      <c r="DJ24" s="1060"/>
      <c r="DK24" s="1061"/>
      <c r="DL24" s="1059"/>
      <c r="DM24" s="1060"/>
      <c r="DN24" s="1060"/>
      <c r="DO24" s="1060"/>
      <c r="DP24" s="1061"/>
      <c r="DQ24" s="1059"/>
      <c r="DR24" s="1060"/>
      <c r="DS24" s="1060"/>
      <c r="DT24" s="1060"/>
      <c r="DU24" s="1061"/>
      <c r="DV24" s="1062"/>
      <c r="DW24" s="1063"/>
      <c r="DX24" s="1063"/>
      <c r="DY24" s="1063"/>
      <c r="DZ24" s="1064"/>
      <c r="EA24" s="234"/>
    </row>
    <row r="25" spans="1:131" s="227" customFormat="1" ht="26.25" customHeight="1" thickBot="1">
      <c r="A25" s="1133" t="s">
        <v>387</v>
      </c>
      <c r="B25" s="1133"/>
      <c r="C25" s="1133"/>
      <c r="D25" s="1133"/>
      <c r="E25" s="1133"/>
      <c r="F25" s="1133"/>
      <c r="G25" s="1133"/>
      <c r="H25" s="1133"/>
      <c r="I25" s="1133"/>
      <c r="J25" s="1133"/>
      <c r="K25" s="1133"/>
      <c r="L25" s="1133"/>
      <c r="M25" s="1133"/>
      <c r="N25" s="1133"/>
      <c r="O25" s="1133"/>
      <c r="P25" s="1133"/>
      <c r="Q25" s="1133"/>
      <c r="R25" s="1133"/>
      <c r="S25" s="1133"/>
      <c r="T25" s="1133"/>
      <c r="U25" s="1133"/>
      <c r="V25" s="1133"/>
      <c r="W25" s="1133"/>
      <c r="X25" s="1133"/>
      <c r="Y25" s="1133"/>
      <c r="Z25" s="1133"/>
      <c r="AA25" s="1133"/>
      <c r="AB25" s="1133"/>
      <c r="AC25" s="1133"/>
      <c r="AD25" s="1133"/>
      <c r="AE25" s="1133"/>
      <c r="AF25" s="1133"/>
      <c r="AG25" s="1133"/>
      <c r="AH25" s="1133"/>
      <c r="AI25" s="1133"/>
      <c r="AJ25" s="1133"/>
      <c r="AK25" s="1133"/>
      <c r="AL25" s="1133"/>
      <c r="AM25" s="1133"/>
      <c r="AN25" s="1133"/>
      <c r="AO25" s="1133"/>
      <c r="AP25" s="1133"/>
      <c r="AQ25" s="1133"/>
      <c r="AR25" s="1133"/>
      <c r="AS25" s="1133"/>
      <c r="AT25" s="1133"/>
      <c r="AU25" s="1133"/>
      <c r="AV25" s="1133"/>
      <c r="AW25" s="1133"/>
      <c r="AX25" s="1133"/>
      <c r="AY25" s="1133"/>
      <c r="AZ25" s="1133"/>
      <c r="BA25" s="1133"/>
      <c r="BB25" s="1133"/>
      <c r="BC25" s="1133"/>
      <c r="BD25" s="1133"/>
      <c r="BE25" s="1133"/>
      <c r="BF25" s="1133"/>
      <c r="BG25" s="1133"/>
      <c r="BH25" s="1133"/>
      <c r="BI25" s="1133"/>
      <c r="BJ25" s="232"/>
      <c r="BK25" s="232"/>
      <c r="BL25" s="232"/>
      <c r="BM25" s="232"/>
      <c r="BN25" s="232"/>
      <c r="BO25" s="245"/>
      <c r="BP25" s="245"/>
      <c r="BQ25" s="242">
        <v>19</v>
      </c>
      <c r="BR25" s="243"/>
      <c r="BS25" s="1084"/>
      <c r="BT25" s="1085"/>
      <c r="BU25" s="1085"/>
      <c r="BV25" s="1085"/>
      <c r="BW25" s="1085"/>
      <c r="BX25" s="1085"/>
      <c r="BY25" s="1085"/>
      <c r="BZ25" s="1085"/>
      <c r="CA25" s="1085"/>
      <c r="CB25" s="1085"/>
      <c r="CC25" s="1085"/>
      <c r="CD25" s="1085"/>
      <c r="CE25" s="1085"/>
      <c r="CF25" s="1085"/>
      <c r="CG25" s="1086"/>
      <c r="CH25" s="1059"/>
      <c r="CI25" s="1060"/>
      <c r="CJ25" s="1060"/>
      <c r="CK25" s="1060"/>
      <c r="CL25" s="1061"/>
      <c r="CM25" s="1059"/>
      <c r="CN25" s="1060"/>
      <c r="CO25" s="1060"/>
      <c r="CP25" s="1060"/>
      <c r="CQ25" s="1061"/>
      <c r="CR25" s="1059"/>
      <c r="CS25" s="1060"/>
      <c r="CT25" s="1060"/>
      <c r="CU25" s="1060"/>
      <c r="CV25" s="1061"/>
      <c r="CW25" s="1059"/>
      <c r="CX25" s="1060"/>
      <c r="CY25" s="1060"/>
      <c r="CZ25" s="1060"/>
      <c r="DA25" s="1061"/>
      <c r="DB25" s="1059"/>
      <c r="DC25" s="1060"/>
      <c r="DD25" s="1060"/>
      <c r="DE25" s="1060"/>
      <c r="DF25" s="1061"/>
      <c r="DG25" s="1059"/>
      <c r="DH25" s="1060"/>
      <c r="DI25" s="1060"/>
      <c r="DJ25" s="1060"/>
      <c r="DK25" s="1061"/>
      <c r="DL25" s="1059"/>
      <c r="DM25" s="1060"/>
      <c r="DN25" s="1060"/>
      <c r="DO25" s="1060"/>
      <c r="DP25" s="1061"/>
      <c r="DQ25" s="1059"/>
      <c r="DR25" s="1060"/>
      <c r="DS25" s="1060"/>
      <c r="DT25" s="1060"/>
      <c r="DU25" s="1061"/>
      <c r="DV25" s="1062"/>
      <c r="DW25" s="1063"/>
      <c r="DX25" s="1063"/>
      <c r="DY25" s="1063"/>
      <c r="DZ25" s="1064"/>
      <c r="EA25" s="226"/>
    </row>
    <row r="26" spans="1:131" s="227" customFormat="1" ht="26.25" customHeight="1">
      <c r="A26" s="1065" t="s">
        <v>363</v>
      </c>
      <c r="B26" s="1066"/>
      <c r="C26" s="1066"/>
      <c r="D26" s="1066"/>
      <c r="E26" s="1066"/>
      <c r="F26" s="1066"/>
      <c r="G26" s="1066"/>
      <c r="H26" s="1066"/>
      <c r="I26" s="1066"/>
      <c r="J26" s="1066"/>
      <c r="K26" s="1066"/>
      <c r="L26" s="1066"/>
      <c r="M26" s="1066"/>
      <c r="N26" s="1066"/>
      <c r="O26" s="1066"/>
      <c r="P26" s="1067"/>
      <c r="Q26" s="1071" t="s">
        <v>388</v>
      </c>
      <c r="R26" s="1072"/>
      <c r="S26" s="1072"/>
      <c r="T26" s="1072"/>
      <c r="U26" s="1073"/>
      <c r="V26" s="1071" t="s">
        <v>389</v>
      </c>
      <c r="W26" s="1072"/>
      <c r="X26" s="1072"/>
      <c r="Y26" s="1072"/>
      <c r="Z26" s="1073"/>
      <c r="AA26" s="1071" t="s">
        <v>390</v>
      </c>
      <c r="AB26" s="1072"/>
      <c r="AC26" s="1072"/>
      <c r="AD26" s="1072"/>
      <c r="AE26" s="1072"/>
      <c r="AF26" s="1129" t="s">
        <v>391</v>
      </c>
      <c r="AG26" s="1078"/>
      <c r="AH26" s="1078"/>
      <c r="AI26" s="1078"/>
      <c r="AJ26" s="1130"/>
      <c r="AK26" s="1072" t="s">
        <v>392</v>
      </c>
      <c r="AL26" s="1072"/>
      <c r="AM26" s="1072"/>
      <c r="AN26" s="1072"/>
      <c r="AO26" s="1073"/>
      <c r="AP26" s="1071" t="s">
        <v>393</v>
      </c>
      <c r="AQ26" s="1072"/>
      <c r="AR26" s="1072"/>
      <c r="AS26" s="1072"/>
      <c r="AT26" s="1073"/>
      <c r="AU26" s="1071" t="s">
        <v>394</v>
      </c>
      <c r="AV26" s="1072"/>
      <c r="AW26" s="1072"/>
      <c r="AX26" s="1072"/>
      <c r="AY26" s="1073"/>
      <c r="AZ26" s="1071" t="s">
        <v>395</v>
      </c>
      <c r="BA26" s="1072"/>
      <c r="BB26" s="1072"/>
      <c r="BC26" s="1072"/>
      <c r="BD26" s="1073"/>
      <c r="BE26" s="1071" t="s">
        <v>370</v>
      </c>
      <c r="BF26" s="1072"/>
      <c r="BG26" s="1072"/>
      <c r="BH26" s="1072"/>
      <c r="BI26" s="1087"/>
      <c r="BJ26" s="232"/>
      <c r="BK26" s="232"/>
      <c r="BL26" s="232"/>
      <c r="BM26" s="232"/>
      <c r="BN26" s="232"/>
      <c r="BO26" s="245"/>
      <c r="BP26" s="245"/>
      <c r="BQ26" s="242">
        <v>20</v>
      </c>
      <c r="BR26" s="243"/>
      <c r="BS26" s="1084"/>
      <c r="BT26" s="1085"/>
      <c r="BU26" s="1085"/>
      <c r="BV26" s="1085"/>
      <c r="BW26" s="1085"/>
      <c r="BX26" s="1085"/>
      <c r="BY26" s="1085"/>
      <c r="BZ26" s="1085"/>
      <c r="CA26" s="1085"/>
      <c r="CB26" s="1085"/>
      <c r="CC26" s="1085"/>
      <c r="CD26" s="1085"/>
      <c r="CE26" s="1085"/>
      <c r="CF26" s="1085"/>
      <c r="CG26" s="1086"/>
      <c r="CH26" s="1059"/>
      <c r="CI26" s="1060"/>
      <c r="CJ26" s="1060"/>
      <c r="CK26" s="1060"/>
      <c r="CL26" s="1061"/>
      <c r="CM26" s="1059"/>
      <c r="CN26" s="1060"/>
      <c r="CO26" s="1060"/>
      <c r="CP26" s="1060"/>
      <c r="CQ26" s="1061"/>
      <c r="CR26" s="1059"/>
      <c r="CS26" s="1060"/>
      <c r="CT26" s="1060"/>
      <c r="CU26" s="1060"/>
      <c r="CV26" s="1061"/>
      <c r="CW26" s="1059"/>
      <c r="CX26" s="1060"/>
      <c r="CY26" s="1060"/>
      <c r="CZ26" s="1060"/>
      <c r="DA26" s="1061"/>
      <c r="DB26" s="1059"/>
      <c r="DC26" s="1060"/>
      <c r="DD26" s="1060"/>
      <c r="DE26" s="1060"/>
      <c r="DF26" s="1061"/>
      <c r="DG26" s="1059"/>
      <c r="DH26" s="1060"/>
      <c r="DI26" s="1060"/>
      <c r="DJ26" s="1060"/>
      <c r="DK26" s="1061"/>
      <c r="DL26" s="1059"/>
      <c r="DM26" s="1060"/>
      <c r="DN26" s="1060"/>
      <c r="DO26" s="1060"/>
      <c r="DP26" s="1061"/>
      <c r="DQ26" s="1059"/>
      <c r="DR26" s="1060"/>
      <c r="DS26" s="1060"/>
      <c r="DT26" s="1060"/>
      <c r="DU26" s="1061"/>
      <c r="DV26" s="1062"/>
      <c r="DW26" s="1063"/>
      <c r="DX26" s="1063"/>
      <c r="DY26" s="1063"/>
      <c r="DZ26" s="1064"/>
      <c r="EA26" s="226"/>
    </row>
    <row r="27" spans="1:131" s="227" customFormat="1" ht="26.25" customHeight="1" thickBot="1">
      <c r="A27" s="1068"/>
      <c r="B27" s="1069"/>
      <c r="C27" s="1069"/>
      <c r="D27" s="1069"/>
      <c r="E27" s="1069"/>
      <c r="F27" s="1069"/>
      <c r="G27" s="1069"/>
      <c r="H27" s="1069"/>
      <c r="I27" s="1069"/>
      <c r="J27" s="1069"/>
      <c r="K27" s="1069"/>
      <c r="L27" s="1069"/>
      <c r="M27" s="1069"/>
      <c r="N27" s="1069"/>
      <c r="O27" s="1069"/>
      <c r="P27" s="1070"/>
      <c r="Q27" s="1074"/>
      <c r="R27" s="1075"/>
      <c r="S27" s="1075"/>
      <c r="T27" s="1075"/>
      <c r="U27" s="1076"/>
      <c r="V27" s="1074"/>
      <c r="W27" s="1075"/>
      <c r="X27" s="1075"/>
      <c r="Y27" s="1075"/>
      <c r="Z27" s="1076"/>
      <c r="AA27" s="1074"/>
      <c r="AB27" s="1075"/>
      <c r="AC27" s="1075"/>
      <c r="AD27" s="1075"/>
      <c r="AE27" s="1075"/>
      <c r="AF27" s="1131"/>
      <c r="AG27" s="1081"/>
      <c r="AH27" s="1081"/>
      <c r="AI27" s="1081"/>
      <c r="AJ27" s="1132"/>
      <c r="AK27" s="1075"/>
      <c r="AL27" s="1075"/>
      <c r="AM27" s="1075"/>
      <c r="AN27" s="1075"/>
      <c r="AO27" s="1076"/>
      <c r="AP27" s="1074"/>
      <c r="AQ27" s="1075"/>
      <c r="AR27" s="1075"/>
      <c r="AS27" s="1075"/>
      <c r="AT27" s="1076"/>
      <c r="AU27" s="1074"/>
      <c r="AV27" s="1075"/>
      <c r="AW27" s="1075"/>
      <c r="AX27" s="1075"/>
      <c r="AY27" s="1076"/>
      <c r="AZ27" s="1074"/>
      <c r="BA27" s="1075"/>
      <c r="BB27" s="1075"/>
      <c r="BC27" s="1075"/>
      <c r="BD27" s="1076"/>
      <c r="BE27" s="1074"/>
      <c r="BF27" s="1075"/>
      <c r="BG27" s="1075"/>
      <c r="BH27" s="1075"/>
      <c r="BI27" s="1088"/>
      <c r="BJ27" s="232"/>
      <c r="BK27" s="232"/>
      <c r="BL27" s="232"/>
      <c r="BM27" s="232"/>
      <c r="BN27" s="232"/>
      <c r="BO27" s="245"/>
      <c r="BP27" s="245"/>
      <c r="BQ27" s="242">
        <v>21</v>
      </c>
      <c r="BR27" s="243"/>
      <c r="BS27" s="1084"/>
      <c r="BT27" s="1085"/>
      <c r="BU27" s="1085"/>
      <c r="BV27" s="1085"/>
      <c r="BW27" s="1085"/>
      <c r="BX27" s="1085"/>
      <c r="BY27" s="1085"/>
      <c r="BZ27" s="1085"/>
      <c r="CA27" s="1085"/>
      <c r="CB27" s="1085"/>
      <c r="CC27" s="1085"/>
      <c r="CD27" s="1085"/>
      <c r="CE27" s="1085"/>
      <c r="CF27" s="1085"/>
      <c r="CG27" s="1086"/>
      <c r="CH27" s="1059"/>
      <c r="CI27" s="1060"/>
      <c r="CJ27" s="1060"/>
      <c r="CK27" s="1060"/>
      <c r="CL27" s="1061"/>
      <c r="CM27" s="1059"/>
      <c r="CN27" s="1060"/>
      <c r="CO27" s="1060"/>
      <c r="CP27" s="1060"/>
      <c r="CQ27" s="1061"/>
      <c r="CR27" s="1059"/>
      <c r="CS27" s="1060"/>
      <c r="CT27" s="1060"/>
      <c r="CU27" s="1060"/>
      <c r="CV27" s="1061"/>
      <c r="CW27" s="1059"/>
      <c r="CX27" s="1060"/>
      <c r="CY27" s="1060"/>
      <c r="CZ27" s="1060"/>
      <c r="DA27" s="1061"/>
      <c r="DB27" s="1059"/>
      <c r="DC27" s="1060"/>
      <c r="DD27" s="1060"/>
      <c r="DE27" s="1060"/>
      <c r="DF27" s="1061"/>
      <c r="DG27" s="1059"/>
      <c r="DH27" s="1060"/>
      <c r="DI27" s="1060"/>
      <c r="DJ27" s="1060"/>
      <c r="DK27" s="1061"/>
      <c r="DL27" s="1059"/>
      <c r="DM27" s="1060"/>
      <c r="DN27" s="1060"/>
      <c r="DO27" s="1060"/>
      <c r="DP27" s="1061"/>
      <c r="DQ27" s="1059"/>
      <c r="DR27" s="1060"/>
      <c r="DS27" s="1060"/>
      <c r="DT27" s="1060"/>
      <c r="DU27" s="1061"/>
      <c r="DV27" s="1062"/>
      <c r="DW27" s="1063"/>
      <c r="DX27" s="1063"/>
      <c r="DY27" s="1063"/>
      <c r="DZ27" s="1064"/>
      <c r="EA27" s="226"/>
    </row>
    <row r="28" spans="1:131" s="227" customFormat="1" ht="26.25" customHeight="1" thickTop="1">
      <c r="A28" s="246">
        <v>1</v>
      </c>
      <c r="B28" s="1120" t="s">
        <v>396</v>
      </c>
      <c r="C28" s="1121"/>
      <c r="D28" s="1121"/>
      <c r="E28" s="1121"/>
      <c r="F28" s="1121"/>
      <c r="G28" s="1121"/>
      <c r="H28" s="1121"/>
      <c r="I28" s="1121"/>
      <c r="J28" s="1121"/>
      <c r="K28" s="1121"/>
      <c r="L28" s="1121"/>
      <c r="M28" s="1121"/>
      <c r="N28" s="1121"/>
      <c r="O28" s="1121"/>
      <c r="P28" s="1122"/>
      <c r="Q28" s="1123">
        <v>513</v>
      </c>
      <c r="R28" s="1124"/>
      <c r="S28" s="1124"/>
      <c r="T28" s="1124"/>
      <c r="U28" s="1124"/>
      <c r="V28" s="1124">
        <v>495</v>
      </c>
      <c r="W28" s="1124"/>
      <c r="X28" s="1124"/>
      <c r="Y28" s="1124"/>
      <c r="Z28" s="1124"/>
      <c r="AA28" s="1124">
        <v>18</v>
      </c>
      <c r="AB28" s="1124"/>
      <c r="AC28" s="1124"/>
      <c r="AD28" s="1124"/>
      <c r="AE28" s="1125"/>
      <c r="AF28" s="1126">
        <v>18</v>
      </c>
      <c r="AG28" s="1124"/>
      <c r="AH28" s="1124"/>
      <c r="AI28" s="1124"/>
      <c r="AJ28" s="1127"/>
      <c r="AK28" s="1128">
        <v>39</v>
      </c>
      <c r="AL28" s="1116"/>
      <c r="AM28" s="1116"/>
      <c r="AN28" s="1116"/>
      <c r="AO28" s="1116"/>
      <c r="AP28" s="1116" t="s">
        <v>584</v>
      </c>
      <c r="AQ28" s="1116"/>
      <c r="AR28" s="1116"/>
      <c r="AS28" s="1116"/>
      <c r="AT28" s="1116"/>
      <c r="AU28" s="1116" t="s">
        <v>584</v>
      </c>
      <c r="AV28" s="1116"/>
      <c r="AW28" s="1116"/>
      <c r="AX28" s="1116"/>
      <c r="AY28" s="1116"/>
      <c r="AZ28" s="1117" t="s">
        <v>584</v>
      </c>
      <c r="BA28" s="1117"/>
      <c r="BB28" s="1117"/>
      <c r="BC28" s="1117"/>
      <c r="BD28" s="1117"/>
      <c r="BE28" s="1118"/>
      <c r="BF28" s="1118"/>
      <c r="BG28" s="1118"/>
      <c r="BH28" s="1118"/>
      <c r="BI28" s="1119"/>
      <c r="BJ28" s="232"/>
      <c r="BK28" s="232"/>
      <c r="BL28" s="232"/>
      <c r="BM28" s="232"/>
      <c r="BN28" s="232"/>
      <c r="BO28" s="245"/>
      <c r="BP28" s="245"/>
      <c r="BQ28" s="242">
        <v>22</v>
      </c>
      <c r="BR28" s="243"/>
      <c r="BS28" s="1084"/>
      <c r="BT28" s="1085"/>
      <c r="BU28" s="1085"/>
      <c r="BV28" s="1085"/>
      <c r="BW28" s="1085"/>
      <c r="BX28" s="1085"/>
      <c r="BY28" s="1085"/>
      <c r="BZ28" s="1085"/>
      <c r="CA28" s="1085"/>
      <c r="CB28" s="1085"/>
      <c r="CC28" s="1085"/>
      <c r="CD28" s="1085"/>
      <c r="CE28" s="1085"/>
      <c r="CF28" s="1085"/>
      <c r="CG28" s="1086"/>
      <c r="CH28" s="1059"/>
      <c r="CI28" s="1060"/>
      <c r="CJ28" s="1060"/>
      <c r="CK28" s="1060"/>
      <c r="CL28" s="1061"/>
      <c r="CM28" s="1059"/>
      <c r="CN28" s="1060"/>
      <c r="CO28" s="1060"/>
      <c r="CP28" s="1060"/>
      <c r="CQ28" s="1061"/>
      <c r="CR28" s="1059"/>
      <c r="CS28" s="1060"/>
      <c r="CT28" s="1060"/>
      <c r="CU28" s="1060"/>
      <c r="CV28" s="1061"/>
      <c r="CW28" s="1059"/>
      <c r="CX28" s="1060"/>
      <c r="CY28" s="1060"/>
      <c r="CZ28" s="1060"/>
      <c r="DA28" s="1061"/>
      <c r="DB28" s="1059"/>
      <c r="DC28" s="1060"/>
      <c r="DD28" s="1060"/>
      <c r="DE28" s="1060"/>
      <c r="DF28" s="1061"/>
      <c r="DG28" s="1059"/>
      <c r="DH28" s="1060"/>
      <c r="DI28" s="1060"/>
      <c r="DJ28" s="1060"/>
      <c r="DK28" s="1061"/>
      <c r="DL28" s="1059"/>
      <c r="DM28" s="1060"/>
      <c r="DN28" s="1060"/>
      <c r="DO28" s="1060"/>
      <c r="DP28" s="1061"/>
      <c r="DQ28" s="1059"/>
      <c r="DR28" s="1060"/>
      <c r="DS28" s="1060"/>
      <c r="DT28" s="1060"/>
      <c r="DU28" s="1061"/>
      <c r="DV28" s="1062"/>
      <c r="DW28" s="1063"/>
      <c r="DX28" s="1063"/>
      <c r="DY28" s="1063"/>
      <c r="DZ28" s="1064"/>
      <c r="EA28" s="226"/>
    </row>
    <row r="29" spans="1:131" s="227" customFormat="1" ht="26.25" customHeight="1">
      <c r="A29" s="246">
        <v>2</v>
      </c>
      <c r="B29" s="1107" t="s">
        <v>397</v>
      </c>
      <c r="C29" s="1108"/>
      <c r="D29" s="1108"/>
      <c r="E29" s="1108"/>
      <c r="F29" s="1108"/>
      <c r="G29" s="1108"/>
      <c r="H29" s="1108"/>
      <c r="I29" s="1108"/>
      <c r="J29" s="1108"/>
      <c r="K29" s="1108"/>
      <c r="L29" s="1108"/>
      <c r="M29" s="1108"/>
      <c r="N29" s="1108"/>
      <c r="O29" s="1108"/>
      <c r="P29" s="1109"/>
      <c r="Q29" s="1113">
        <v>47</v>
      </c>
      <c r="R29" s="1114"/>
      <c r="S29" s="1114"/>
      <c r="T29" s="1114"/>
      <c r="U29" s="1114"/>
      <c r="V29" s="1114">
        <v>47</v>
      </c>
      <c r="W29" s="1114"/>
      <c r="X29" s="1114"/>
      <c r="Y29" s="1114"/>
      <c r="Z29" s="1114"/>
      <c r="AA29" s="1114">
        <v>0</v>
      </c>
      <c r="AB29" s="1114"/>
      <c r="AC29" s="1114"/>
      <c r="AD29" s="1114"/>
      <c r="AE29" s="1115"/>
      <c r="AF29" s="1089">
        <v>0</v>
      </c>
      <c r="AG29" s="1090"/>
      <c r="AH29" s="1090"/>
      <c r="AI29" s="1090"/>
      <c r="AJ29" s="1091"/>
      <c r="AK29" s="1049">
        <v>21</v>
      </c>
      <c r="AL29" s="1040"/>
      <c r="AM29" s="1040"/>
      <c r="AN29" s="1040"/>
      <c r="AO29" s="1040"/>
      <c r="AP29" s="1040" t="s">
        <v>584</v>
      </c>
      <c r="AQ29" s="1040"/>
      <c r="AR29" s="1040"/>
      <c r="AS29" s="1040"/>
      <c r="AT29" s="1040"/>
      <c r="AU29" s="1040" t="s">
        <v>584</v>
      </c>
      <c r="AV29" s="1040"/>
      <c r="AW29" s="1040"/>
      <c r="AX29" s="1040"/>
      <c r="AY29" s="1040"/>
      <c r="AZ29" s="1112" t="s">
        <v>584</v>
      </c>
      <c r="BA29" s="1112"/>
      <c r="BB29" s="1112"/>
      <c r="BC29" s="1112"/>
      <c r="BD29" s="1112"/>
      <c r="BE29" s="1102"/>
      <c r="BF29" s="1102"/>
      <c r="BG29" s="1102"/>
      <c r="BH29" s="1102"/>
      <c r="BI29" s="1103"/>
      <c r="BJ29" s="232"/>
      <c r="BK29" s="232"/>
      <c r="BL29" s="232"/>
      <c r="BM29" s="232"/>
      <c r="BN29" s="232"/>
      <c r="BO29" s="245"/>
      <c r="BP29" s="245"/>
      <c r="BQ29" s="242">
        <v>23</v>
      </c>
      <c r="BR29" s="243"/>
      <c r="BS29" s="1084"/>
      <c r="BT29" s="1085"/>
      <c r="BU29" s="1085"/>
      <c r="BV29" s="1085"/>
      <c r="BW29" s="1085"/>
      <c r="BX29" s="1085"/>
      <c r="BY29" s="1085"/>
      <c r="BZ29" s="1085"/>
      <c r="CA29" s="1085"/>
      <c r="CB29" s="1085"/>
      <c r="CC29" s="1085"/>
      <c r="CD29" s="1085"/>
      <c r="CE29" s="1085"/>
      <c r="CF29" s="1085"/>
      <c r="CG29" s="1086"/>
      <c r="CH29" s="1059"/>
      <c r="CI29" s="1060"/>
      <c r="CJ29" s="1060"/>
      <c r="CK29" s="1060"/>
      <c r="CL29" s="1061"/>
      <c r="CM29" s="1059"/>
      <c r="CN29" s="1060"/>
      <c r="CO29" s="1060"/>
      <c r="CP29" s="1060"/>
      <c r="CQ29" s="1061"/>
      <c r="CR29" s="1059"/>
      <c r="CS29" s="1060"/>
      <c r="CT29" s="1060"/>
      <c r="CU29" s="1060"/>
      <c r="CV29" s="1061"/>
      <c r="CW29" s="1059"/>
      <c r="CX29" s="1060"/>
      <c r="CY29" s="1060"/>
      <c r="CZ29" s="1060"/>
      <c r="DA29" s="1061"/>
      <c r="DB29" s="1059"/>
      <c r="DC29" s="1060"/>
      <c r="DD29" s="1060"/>
      <c r="DE29" s="1060"/>
      <c r="DF29" s="1061"/>
      <c r="DG29" s="1059"/>
      <c r="DH29" s="1060"/>
      <c r="DI29" s="1060"/>
      <c r="DJ29" s="1060"/>
      <c r="DK29" s="1061"/>
      <c r="DL29" s="1059"/>
      <c r="DM29" s="1060"/>
      <c r="DN29" s="1060"/>
      <c r="DO29" s="1060"/>
      <c r="DP29" s="1061"/>
      <c r="DQ29" s="1059"/>
      <c r="DR29" s="1060"/>
      <c r="DS29" s="1060"/>
      <c r="DT29" s="1060"/>
      <c r="DU29" s="1061"/>
      <c r="DV29" s="1062"/>
      <c r="DW29" s="1063"/>
      <c r="DX29" s="1063"/>
      <c r="DY29" s="1063"/>
      <c r="DZ29" s="1064"/>
      <c r="EA29" s="226"/>
    </row>
    <row r="30" spans="1:131" s="227" customFormat="1" ht="26.25" customHeight="1">
      <c r="A30" s="246">
        <v>3</v>
      </c>
      <c r="B30" s="1107" t="s">
        <v>398</v>
      </c>
      <c r="C30" s="1108"/>
      <c r="D30" s="1108"/>
      <c r="E30" s="1108"/>
      <c r="F30" s="1108"/>
      <c r="G30" s="1108"/>
      <c r="H30" s="1108"/>
      <c r="I30" s="1108"/>
      <c r="J30" s="1108"/>
      <c r="K30" s="1108"/>
      <c r="L30" s="1108"/>
      <c r="M30" s="1108"/>
      <c r="N30" s="1108"/>
      <c r="O30" s="1108"/>
      <c r="P30" s="1109"/>
      <c r="Q30" s="1113">
        <v>48</v>
      </c>
      <c r="R30" s="1114"/>
      <c r="S30" s="1114"/>
      <c r="T30" s="1114"/>
      <c r="U30" s="1114"/>
      <c r="V30" s="1114">
        <v>45</v>
      </c>
      <c r="W30" s="1114"/>
      <c r="X30" s="1114"/>
      <c r="Y30" s="1114"/>
      <c r="Z30" s="1114"/>
      <c r="AA30" s="1114">
        <v>4</v>
      </c>
      <c r="AB30" s="1114"/>
      <c r="AC30" s="1114"/>
      <c r="AD30" s="1114"/>
      <c r="AE30" s="1115"/>
      <c r="AF30" s="1089">
        <v>4</v>
      </c>
      <c r="AG30" s="1090"/>
      <c r="AH30" s="1090"/>
      <c r="AI30" s="1090"/>
      <c r="AJ30" s="1091"/>
      <c r="AK30" s="1049">
        <v>1</v>
      </c>
      <c r="AL30" s="1040"/>
      <c r="AM30" s="1040"/>
      <c r="AN30" s="1040"/>
      <c r="AO30" s="1040"/>
      <c r="AP30" s="1040">
        <v>2</v>
      </c>
      <c r="AQ30" s="1040"/>
      <c r="AR30" s="1040"/>
      <c r="AS30" s="1040"/>
      <c r="AT30" s="1040"/>
      <c r="AU30" s="1040">
        <v>1</v>
      </c>
      <c r="AV30" s="1040"/>
      <c r="AW30" s="1040"/>
      <c r="AX30" s="1040"/>
      <c r="AY30" s="1040"/>
      <c r="AZ30" s="1112" t="s">
        <v>584</v>
      </c>
      <c r="BA30" s="1112"/>
      <c r="BB30" s="1112"/>
      <c r="BC30" s="1112"/>
      <c r="BD30" s="1112"/>
      <c r="BE30" s="1102" t="s">
        <v>399</v>
      </c>
      <c r="BF30" s="1102"/>
      <c r="BG30" s="1102"/>
      <c r="BH30" s="1102"/>
      <c r="BI30" s="1103"/>
      <c r="BJ30" s="232"/>
      <c r="BK30" s="232"/>
      <c r="BL30" s="232"/>
      <c r="BM30" s="232"/>
      <c r="BN30" s="232"/>
      <c r="BO30" s="245"/>
      <c r="BP30" s="245"/>
      <c r="BQ30" s="242">
        <v>24</v>
      </c>
      <c r="BR30" s="243"/>
      <c r="BS30" s="1084"/>
      <c r="BT30" s="1085"/>
      <c r="BU30" s="1085"/>
      <c r="BV30" s="1085"/>
      <c r="BW30" s="1085"/>
      <c r="BX30" s="1085"/>
      <c r="BY30" s="1085"/>
      <c r="BZ30" s="1085"/>
      <c r="CA30" s="1085"/>
      <c r="CB30" s="1085"/>
      <c r="CC30" s="1085"/>
      <c r="CD30" s="1085"/>
      <c r="CE30" s="1085"/>
      <c r="CF30" s="1085"/>
      <c r="CG30" s="1086"/>
      <c r="CH30" s="1059"/>
      <c r="CI30" s="1060"/>
      <c r="CJ30" s="1060"/>
      <c r="CK30" s="1060"/>
      <c r="CL30" s="1061"/>
      <c r="CM30" s="1059"/>
      <c r="CN30" s="1060"/>
      <c r="CO30" s="1060"/>
      <c r="CP30" s="1060"/>
      <c r="CQ30" s="1061"/>
      <c r="CR30" s="1059"/>
      <c r="CS30" s="1060"/>
      <c r="CT30" s="1060"/>
      <c r="CU30" s="1060"/>
      <c r="CV30" s="1061"/>
      <c r="CW30" s="1059"/>
      <c r="CX30" s="1060"/>
      <c r="CY30" s="1060"/>
      <c r="CZ30" s="1060"/>
      <c r="DA30" s="1061"/>
      <c r="DB30" s="1059"/>
      <c r="DC30" s="1060"/>
      <c r="DD30" s="1060"/>
      <c r="DE30" s="1060"/>
      <c r="DF30" s="1061"/>
      <c r="DG30" s="1059"/>
      <c r="DH30" s="1060"/>
      <c r="DI30" s="1060"/>
      <c r="DJ30" s="1060"/>
      <c r="DK30" s="1061"/>
      <c r="DL30" s="1059"/>
      <c r="DM30" s="1060"/>
      <c r="DN30" s="1060"/>
      <c r="DO30" s="1060"/>
      <c r="DP30" s="1061"/>
      <c r="DQ30" s="1059"/>
      <c r="DR30" s="1060"/>
      <c r="DS30" s="1060"/>
      <c r="DT30" s="1060"/>
      <c r="DU30" s="1061"/>
      <c r="DV30" s="1062"/>
      <c r="DW30" s="1063"/>
      <c r="DX30" s="1063"/>
      <c r="DY30" s="1063"/>
      <c r="DZ30" s="1064"/>
      <c r="EA30" s="226"/>
    </row>
    <row r="31" spans="1:131" s="227" customFormat="1" ht="26.25" customHeight="1">
      <c r="A31" s="246">
        <v>4</v>
      </c>
      <c r="B31" s="1107"/>
      <c r="C31" s="1108"/>
      <c r="D31" s="1108"/>
      <c r="E31" s="1108"/>
      <c r="F31" s="1108"/>
      <c r="G31" s="1108"/>
      <c r="H31" s="1108"/>
      <c r="I31" s="1108"/>
      <c r="J31" s="1108"/>
      <c r="K31" s="1108"/>
      <c r="L31" s="1108"/>
      <c r="M31" s="1108"/>
      <c r="N31" s="1108"/>
      <c r="O31" s="1108"/>
      <c r="P31" s="1109"/>
      <c r="Q31" s="1113"/>
      <c r="R31" s="1114"/>
      <c r="S31" s="1114"/>
      <c r="T31" s="1114"/>
      <c r="U31" s="1114"/>
      <c r="V31" s="1114"/>
      <c r="W31" s="1114"/>
      <c r="X31" s="1114"/>
      <c r="Y31" s="1114"/>
      <c r="Z31" s="1114"/>
      <c r="AA31" s="1114"/>
      <c r="AB31" s="1114"/>
      <c r="AC31" s="1114"/>
      <c r="AD31" s="1114"/>
      <c r="AE31" s="1115"/>
      <c r="AF31" s="1089"/>
      <c r="AG31" s="1090"/>
      <c r="AH31" s="1090"/>
      <c r="AI31" s="1090"/>
      <c r="AJ31" s="1091"/>
      <c r="AK31" s="1049"/>
      <c r="AL31" s="1040"/>
      <c r="AM31" s="1040"/>
      <c r="AN31" s="1040"/>
      <c r="AO31" s="1040"/>
      <c r="AP31" s="1040"/>
      <c r="AQ31" s="1040"/>
      <c r="AR31" s="1040"/>
      <c r="AS31" s="1040"/>
      <c r="AT31" s="1040"/>
      <c r="AU31" s="1040"/>
      <c r="AV31" s="1040"/>
      <c r="AW31" s="1040"/>
      <c r="AX31" s="1040"/>
      <c r="AY31" s="1040"/>
      <c r="AZ31" s="1112"/>
      <c r="BA31" s="1112"/>
      <c r="BB31" s="1112"/>
      <c r="BC31" s="1112"/>
      <c r="BD31" s="1112"/>
      <c r="BE31" s="1102"/>
      <c r="BF31" s="1102"/>
      <c r="BG31" s="1102"/>
      <c r="BH31" s="1102"/>
      <c r="BI31" s="1103"/>
      <c r="BJ31" s="232"/>
      <c r="BK31" s="232"/>
      <c r="BL31" s="232"/>
      <c r="BM31" s="232"/>
      <c r="BN31" s="232"/>
      <c r="BO31" s="245"/>
      <c r="BP31" s="245"/>
      <c r="BQ31" s="242">
        <v>25</v>
      </c>
      <c r="BR31" s="243"/>
      <c r="BS31" s="1084"/>
      <c r="BT31" s="1085"/>
      <c r="BU31" s="1085"/>
      <c r="BV31" s="1085"/>
      <c r="BW31" s="1085"/>
      <c r="BX31" s="1085"/>
      <c r="BY31" s="1085"/>
      <c r="BZ31" s="1085"/>
      <c r="CA31" s="1085"/>
      <c r="CB31" s="1085"/>
      <c r="CC31" s="1085"/>
      <c r="CD31" s="1085"/>
      <c r="CE31" s="1085"/>
      <c r="CF31" s="1085"/>
      <c r="CG31" s="1086"/>
      <c r="CH31" s="1059"/>
      <c r="CI31" s="1060"/>
      <c r="CJ31" s="1060"/>
      <c r="CK31" s="1060"/>
      <c r="CL31" s="1061"/>
      <c r="CM31" s="1059"/>
      <c r="CN31" s="1060"/>
      <c r="CO31" s="1060"/>
      <c r="CP31" s="1060"/>
      <c r="CQ31" s="1061"/>
      <c r="CR31" s="1059"/>
      <c r="CS31" s="1060"/>
      <c r="CT31" s="1060"/>
      <c r="CU31" s="1060"/>
      <c r="CV31" s="1061"/>
      <c r="CW31" s="1059"/>
      <c r="CX31" s="1060"/>
      <c r="CY31" s="1060"/>
      <c r="CZ31" s="1060"/>
      <c r="DA31" s="1061"/>
      <c r="DB31" s="1059"/>
      <c r="DC31" s="1060"/>
      <c r="DD31" s="1060"/>
      <c r="DE31" s="1060"/>
      <c r="DF31" s="1061"/>
      <c r="DG31" s="1059"/>
      <c r="DH31" s="1060"/>
      <c r="DI31" s="1060"/>
      <c r="DJ31" s="1060"/>
      <c r="DK31" s="1061"/>
      <c r="DL31" s="1059"/>
      <c r="DM31" s="1060"/>
      <c r="DN31" s="1060"/>
      <c r="DO31" s="1060"/>
      <c r="DP31" s="1061"/>
      <c r="DQ31" s="1059"/>
      <c r="DR31" s="1060"/>
      <c r="DS31" s="1060"/>
      <c r="DT31" s="1060"/>
      <c r="DU31" s="1061"/>
      <c r="DV31" s="1062"/>
      <c r="DW31" s="1063"/>
      <c r="DX31" s="1063"/>
      <c r="DY31" s="1063"/>
      <c r="DZ31" s="1064"/>
      <c r="EA31" s="226"/>
    </row>
    <row r="32" spans="1:131" s="227" customFormat="1" ht="26.25" customHeight="1">
      <c r="A32" s="246">
        <v>5</v>
      </c>
      <c r="B32" s="1107"/>
      <c r="C32" s="1108"/>
      <c r="D32" s="1108"/>
      <c r="E32" s="1108"/>
      <c r="F32" s="1108"/>
      <c r="G32" s="1108"/>
      <c r="H32" s="1108"/>
      <c r="I32" s="1108"/>
      <c r="J32" s="1108"/>
      <c r="K32" s="1108"/>
      <c r="L32" s="1108"/>
      <c r="M32" s="1108"/>
      <c r="N32" s="1108"/>
      <c r="O32" s="1108"/>
      <c r="P32" s="1109"/>
      <c r="Q32" s="1113"/>
      <c r="R32" s="1114"/>
      <c r="S32" s="1114"/>
      <c r="T32" s="1114"/>
      <c r="U32" s="1114"/>
      <c r="V32" s="1114"/>
      <c r="W32" s="1114"/>
      <c r="X32" s="1114"/>
      <c r="Y32" s="1114"/>
      <c r="Z32" s="1114"/>
      <c r="AA32" s="1114"/>
      <c r="AB32" s="1114"/>
      <c r="AC32" s="1114"/>
      <c r="AD32" s="1114"/>
      <c r="AE32" s="1115"/>
      <c r="AF32" s="1089"/>
      <c r="AG32" s="1090"/>
      <c r="AH32" s="1090"/>
      <c r="AI32" s="1090"/>
      <c r="AJ32" s="1091"/>
      <c r="AK32" s="1049"/>
      <c r="AL32" s="1040"/>
      <c r="AM32" s="1040"/>
      <c r="AN32" s="1040"/>
      <c r="AO32" s="1040"/>
      <c r="AP32" s="1040"/>
      <c r="AQ32" s="1040"/>
      <c r="AR32" s="1040"/>
      <c r="AS32" s="1040"/>
      <c r="AT32" s="1040"/>
      <c r="AU32" s="1040"/>
      <c r="AV32" s="1040"/>
      <c r="AW32" s="1040"/>
      <c r="AX32" s="1040"/>
      <c r="AY32" s="1040"/>
      <c r="AZ32" s="1112"/>
      <c r="BA32" s="1112"/>
      <c r="BB32" s="1112"/>
      <c r="BC32" s="1112"/>
      <c r="BD32" s="1112"/>
      <c r="BE32" s="1102"/>
      <c r="BF32" s="1102"/>
      <c r="BG32" s="1102"/>
      <c r="BH32" s="1102"/>
      <c r="BI32" s="1103"/>
      <c r="BJ32" s="232"/>
      <c r="BK32" s="232"/>
      <c r="BL32" s="232"/>
      <c r="BM32" s="232"/>
      <c r="BN32" s="232"/>
      <c r="BO32" s="245"/>
      <c r="BP32" s="245"/>
      <c r="BQ32" s="242">
        <v>26</v>
      </c>
      <c r="BR32" s="243"/>
      <c r="BS32" s="1084"/>
      <c r="BT32" s="1085"/>
      <c r="BU32" s="1085"/>
      <c r="BV32" s="1085"/>
      <c r="BW32" s="1085"/>
      <c r="BX32" s="1085"/>
      <c r="BY32" s="1085"/>
      <c r="BZ32" s="1085"/>
      <c r="CA32" s="1085"/>
      <c r="CB32" s="1085"/>
      <c r="CC32" s="1085"/>
      <c r="CD32" s="1085"/>
      <c r="CE32" s="1085"/>
      <c r="CF32" s="1085"/>
      <c r="CG32" s="1086"/>
      <c r="CH32" s="1059"/>
      <c r="CI32" s="1060"/>
      <c r="CJ32" s="1060"/>
      <c r="CK32" s="1060"/>
      <c r="CL32" s="1061"/>
      <c r="CM32" s="1059"/>
      <c r="CN32" s="1060"/>
      <c r="CO32" s="1060"/>
      <c r="CP32" s="1060"/>
      <c r="CQ32" s="1061"/>
      <c r="CR32" s="1059"/>
      <c r="CS32" s="1060"/>
      <c r="CT32" s="1060"/>
      <c r="CU32" s="1060"/>
      <c r="CV32" s="1061"/>
      <c r="CW32" s="1059"/>
      <c r="CX32" s="1060"/>
      <c r="CY32" s="1060"/>
      <c r="CZ32" s="1060"/>
      <c r="DA32" s="1061"/>
      <c r="DB32" s="1059"/>
      <c r="DC32" s="1060"/>
      <c r="DD32" s="1060"/>
      <c r="DE32" s="1060"/>
      <c r="DF32" s="1061"/>
      <c r="DG32" s="1059"/>
      <c r="DH32" s="1060"/>
      <c r="DI32" s="1060"/>
      <c r="DJ32" s="1060"/>
      <c r="DK32" s="1061"/>
      <c r="DL32" s="1059"/>
      <c r="DM32" s="1060"/>
      <c r="DN32" s="1060"/>
      <c r="DO32" s="1060"/>
      <c r="DP32" s="1061"/>
      <c r="DQ32" s="1059"/>
      <c r="DR32" s="1060"/>
      <c r="DS32" s="1060"/>
      <c r="DT32" s="1060"/>
      <c r="DU32" s="1061"/>
      <c r="DV32" s="1062"/>
      <c r="DW32" s="1063"/>
      <c r="DX32" s="1063"/>
      <c r="DY32" s="1063"/>
      <c r="DZ32" s="1064"/>
      <c r="EA32" s="226"/>
    </row>
    <row r="33" spans="1:131" s="227" customFormat="1" ht="26.25" customHeight="1">
      <c r="A33" s="246">
        <v>6</v>
      </c>
      <c r="B33" s="1107"/>
      <c r="C33" s="1108"/>
      <c r="D33" s="1108"/>
      <c r="E33" s="1108"/>
      <c r="F33" s="1108"/>
      <c r="G33" s="1108"/>
      <c r="H33" s="1108"/>
      <c r="I33" s="1108"/>
      <c r="J33" s="1108"/>
      <c r="K33" s="1108"/>
      <c r="L33" s="1108"/>
      <c r="M33" s="1108"/>
      <c r="N33" s="1108"/>
      <c r="O33" s="1108"/>
      <c r="P33" s="1109"/>
      <c r="Q33" s="1113"/>
      <c r="R33" s="1114"/>
      <c r="S33" s="1114"/>
      <c r="T33" s="1114"/>
      <c r="U33" s="1114"/>
      <c r="V33" s="1114"/>
      <c r="W33" s="1114"/>
      <c r="X33" s="1114"/>
      <c r="Y33" s="1114"/>
      <c r="Z33" s="1114"/>
      <c r="AA33" s="1114"/>
      <c r="AB33" s="1114"/>
      <c r="AC33" s="1114"/>
      <c r="AD33" s="1114"/>
      <c r="AE33" s="1115"/>
      <c r="AF33" s="1089"/>
      <c r="AG33" s="1090"/>
      <c r="AH33" s="1090"/>
      <c r="AI33" s="1090"/>
      <c r="AJ33" s="1091"/>
      <c r="AK33" s="1049"/>
      <c r="AL33" s="1040"/>
      <c r="AM33" s="1040"/>
      <c r="AN33" s="1040"/>
      <c r="AO33" s="1040"/>
      <c r="AP33" s="1040"/>
      <c r="AQ33" s="1040"/>
      <c r="AR33" s="1040"/>
      <c r="AS33" s="1040"/>
      <c r="AT33" s="1040"/>
      <c r="AU33" s="1040"/>
      <c r="AV33" s="1040"/>
      <c r="AW33" s="1040"/>
      <c r="AX33" s="1040"/>
      <c r="AY33" s="1040"/>
      <c r="AZ33" s="1112"/>
      <c r="BA33" s="1112"/>
      <c r="BB33" s="1112"/>
      <c r="BC33" s="1112"/>
      <c r="BD33" s="1112"/>
      <c r="BE33" s="1102"/>
      <c r="BF33" s="1102"/>
      <c r="BG33" s="1102"/>
      <c r="BH33" s="1102"/>
      <c r="BI33" s="1103"/>
      <c r="BJ33" s="232"/>
      <c r="BK33" s="232"/>
      <c r="BL33" s="232"/>
      <c r="BM33" s="232"/>
      <c r="BN33" s="232"/>
      <c r="BO33" s="245"/>
      <c r="BP33" s="245"/>
      <c r="BQ33" s="242">
        <v>27</v>
      </c>
      <c r="BR33" s="243"/>
      <c r="BS33" s="1084"/>
      <c r="BT33" s="1085"/>
      <c r="BU33" s="1085"/>
      <c r="BV33" s="1085"/>
      <c r="BW33" s="1085"/>
      <c r="BX33" s="1085"/>
      <c r="BY33" s="1085"/>
      <c r="BZ33" s="1085"/>
      <c r="CA33" s="1085"/>
      <c r="CB33" s="1085"/>
      <c r="CC33" s="1085"/>
      <c r="CD33" s="1085"/>
      <c r="CE33" s="1085"/>
      <c r="CF33" s="1085"/>
      <c r="CG33" s="1086"/>
      <c r="CH33" s="1059"/>
      <c r="CI33" s="1060"/>
      <c r="CJ33" s="1060"/>
      <c r="CK33" s="1060"/>
      <c r="CL33" s="1061"/>
      <c r="CM33" s="1059"/>
      <c r="CN33" s="1060"/>
      <c r="CO33" s="1060"/>
      <c r="CP33" s="1060"/>
      <c r="CQ33" s="1061"/>
      <c r="CR33" s="1059"/>
      <c r="CS33" s="1060"/>
      <c r="CT33" s="1060"/>
      <c r="CU33" s="1060"/>
      <c r="CV33" s="1061"/>
      <c r="CW33" s="1059"/>
      <c r="CX33" s="1060"/>
      <c r="CY33" s="1060"/>
      <c r="CZ33" s="1060"/>
      <c r="DA33" s="1061"/>
      <c r="DB33" s="1059"/>
      <c r="DC33" s="1060"/>
      <c r="DD33" s="1060"/>
      <c r="DE33" s="1060"/>
      <c r="DF33" s="1061"/>
      <c r="DG33" s="1059"/>
      <c r="DH33" s="1060"/>
      <c r="DI33" s="1060"/>
      <c r="DJ33" s="1060"/>
      <c r="DK33" s="1061"/>
      <c r="DL33" s="1059"/>
      <c r="DM33" s="1060"/>
      <c r="DN33" s="1060"/>
      <c r="DO33" s="1060"/>
      <c r="DP33" s="1061"/>
      <c r="DQ33" s="1059"/>
      <c r="DR33" s="1060"/>
      <c r="DS33" s="1060"/>
      <c r="DT33" s="1060"/>
      <c r="DU33" s="1061"/>
      <c r="DV33" s="1062"/>
      <c r="DW33" s="1063"/>
      <c r="DX33" s="1063"/>
      <c r="DY33" s="1063"/>
      <c r="DZ33" s="1064"/>
      <c r="EA33" s="226"/>
    </row>
    <row r="34" spans="1:131" s="227" customFormat="1" ht="26.25" customHeight="1">
      <c r="A34" s="246">
        <v>7</v>
      </c>
      <c r="B34" s="1107"/>
      <c r="C34" s="1108"/>
      <c r="D34" s="1108"/>
      <c r="E34" s="1108"/>
      <c r="F34" s="1108"/>
      <c r="G34" s="1108"/>
      <c r="H34" s="1108"/>
      <c r="I34" s="1108"/>
      <c r="J34" s="1108"/>
      <c r="K34" s="1108"/>
      <c r="L34" s="1108"/>
      <c r="M34" s="1108"/>
      <c r="N34" s="1108"/>
      <c r="O34" s="1108"/>
      <c r="P34" s="1109"/>
      <c r="Q34" s="1113"/>
      <c r="R34" s="1114"/>
      <c r="S34" s="1114"/>
      <c r="T34" s="1114"/>
      <c r="U34" s="1114"/>
      <c r="V34" s="1114"/>
      <c r="W34" s="1114"/>
      <c r="X34" s="1114"/>
      <c r="Y34" s="1114"/>
      <c r="Z34" s="1114"/>
      <c r="AA34" s="1114"/>
      <c r="AB34" s="1114"/>
      <c r="AC34" s="1114"/>
      <c r="AD34" s="1114"/>
      <c r="AE34" s="1115"/>
      <c r="AF34" s="1089"/>
      <c r="AG34" s="1090"/>
      <c r="AH34" s="1090"/>
      <c r="AI34" s="1090"/>
      <c r="AJ34" s="1091"/>
      <c r="AK34" s="1049"/>
      <c r="AL34" s="1040"/>
      <c r="AM34" s="1040"/>
      <c r="AN34" s="1040"/>
      <c r="AO34" s="1040"/>
      <c r="AP34" s="1040"/>
      <c r="AQ34" s="1040"/>
      <c r="AR34" s="1040"/>
      <c r="AS34" s="1040"/>
      <c r="AT34" s="1040"/>
      <c r="AU34" s="1040"/>
      <c r="AV34" s="1040"/>
      <c r="AW34" s="1040"/>
      <c r="AX34" s="1040"/>
      <c r="AY34" s="1040"/>
      <c r="AZ34" s="1112"/>
      <c r="BA34" s="1112"/>
      <c r="BB34" s="1112"/>
      <c r="BC34" s="1112"/>
      <c r="BD34" s="1112"/>
      <c r="BE34" s="1102"/>
      <c r="BF34" s="1102"/>
      <c r="BG34" s="1102"/>
      <c r="BH34" s="1102"/>
      <c r="BI34" s="1103"/>
      <c r="BJ34" s="232"/>
      <c r="BK34" s="232"/>
      <c r="BL34" s="232"/>
      <c r="BM34" s="232"/>
      <c r="BN34" s="232"/>
      <c r="BO34" s="245"/>
      <c r="BP34" s="245"/>
      <c r="BQ34" s="242">
        <v>28</v>
      </c>
      <c r="BR34" s="243"/>
      <c r="BS34" s="1084"/>
      <c r="BT34" s="1085"/>
      <c r="BU34" s="1085"/>
      <c r="BV34" s="1085"/>
      <c r="BW34" s="1085"/>
      <c r="BX34" s="1085"/>
      <c r="BY34" s="1085"/>
      <c r="BZ34" s="1085"/>
      <c r="CA34" s="1085"/>
      <c r="CB34" s="1085"/>
      <c r="CC34" s="1085"/>
      <c r="CD34" s="1085"/>
      <c r="CE34" s="1085"/>
      <c r="CF34" s="1085"/>
      <c r="CG34" s="1086"/>
      <c r="CH34" s="1059"/>
      <c r="CI34" s="1060"/>
      <c r="CJ34" s="1060"/>
      <c r="CK34" s="1060"/>
      <c r="CL34" s="1061"/>
      <c r="CM34" s="1059"/>
      <c r="CN34" s="1060"/>
      <c r="CO34" s="1060"/>
      <c r="CP34" s="1060"/>
      <c r="CQ34" s="1061"/>
      <c r="CR34" s="1059"/>
      <c r="CS34" s="1060"/>
      <c r="CT34" s="1060"/>
      <c r="CU34" s="1060"/>
      <c r="CV34" s="1061"/>
      <c r="CW34" s="1059"/>
      <c r="CX34" s="1060"/>
      <c r="CY34" s="1060"/>
      <c r="CZ34" s="1060"/>
      <c r="DA34" s="1061"/>
      <c r="DB34" s="1059"/>
      <c r="DC34" s="1060"/>
      <c r="DD34" s="1060"/>
      <c r="DE34" s="1060"/>
      <c r="DF34" s="1061"/>
      <c r="DG34" s="1059"/>
      <c r="DH34" s="1060"/>
      <c r="DI34" s="1060"/>
      <c r="DJ34" s="1060"/>
      <c r="DK34" s="1061"/>
      <c r="DL34" s="1059"/>
      <c r="DM34" s="1060"/>
      <c r="DN34" s="1060"/>
      <c r="DO34" s="1060"/>
      <c r="DP34" s="1061"/>
      <c r="DQ34" s="1059"/>
      <c r="DR34" s="1060"/>
      <c r="DS34" s="1060"/>
      <c r="DT34" s="1060"/>
      <c r="DU34" s="1061"/>
      <c r="DV34" s="1062"/>
      <c r="DW34" s="1063"/>
      <c r="DX34" s="1063"/>
      <c r="DY34" s="1063"/>
      <c r="DZ34" s="1064"/>
      <c r="EA34" s="226"/>
    </row>
    <row r="35" spans="1:131" s="227" customFormat="1" ht="26.25" customHeight="1">
      <c r="A35" s="246">
        <v>8</v>
      </c>
      <c r="B35" s="1107"/>
      <c r="C35" s="1108"/>
      <c r="D35" s="1108"/>
      <c r="E35" s="1108"/>
      <c r="F35" s="1108"/>
      <c r="G35" s="1108"/>
      <c r="H35" s="1108"/>
      <c r="I35" s="1108"/>
      <c r="J35" s="1108"/>
      <c r="K35" s="1108"/>
      <c r="L35" s="1108"/>
      <c r="M35" s="1108"/>
      <c r="N35" s="1108"/>
      <c r="O35" s="1108"/>
      <c r="P35" s="1109"/>
      <c r="Q35" s="1113"/>
      <c r="R35" s="1114"/>
      <c r="S35" s="1114"/>
      <c r="T35" s="1114"/>
      <c r="U35" s="1114"/>
      <c r="V35" s="1114"/>
      <c r="W35" s="1114"/>
      <c r="X35" s="1114"/>
      <c r="Y35" s="1114"/>
      <c r="Z35" s="1114"/>
      <c r="AA35" s="1114"/>
      <c r="AB35" s="1114"/>
      <c r="AC35" s="1114"/>
      <c r="AD35" s="1114"/>
      <c r="AE35" s="1115"/>
      <c r="AF35" s="1089"/>
      <c r="AG35" s="1090"/>
      <c r="AH35" s="1090"/>
      <c r="AI35" s="1090"/>
      <c r="AJ35" s="1091"/>
      <c r="AK35" s="1049"/>
      <c r="AL35" s="1040"/>
      <c r="AM35" s="1040"/>
      <c r="AN35" s="1040"/>
      <c r="AO35" s="1040"/>
      <c r="AP35" s="1040"/>
      <c r="AQ35" s="1040"/>
      <c r="AR35" s="1040"/>
      <c r="AS35" s="1040"/>
      <c r="AT35" s="1040"/>
      <c r="AU35" s="1040"/>
      <c r="AV35" s="1040"/>
      <c r="AW35" s="1040"/>
      <c r="AX35" s="1040"/>
      <c r="AY35" s="1040"/>
      <c r="AZ35" s="1112"/>
      <c r="BA35" s="1112"/>
      <c r="BB35" s="1112"/>
      <c r="BC35" s="1112"/>
      <c r="BD35" s="1112"/>
      <c r="BE35" s="1102"/>
      <c r="BF35" s="1102"/>
      <c r="BG35" s="1102"/>
      <c r="BH35" s="1102"/>
      <c r="BI35" s="1103"/>
      <c r="BJ35" s="232"/>
      <c r="BK35" s="232"/>
      <c r="BL35" s="232"/>
      <c r="BM35" s="232"/>
      <c r="BN35" s="232"/>
      <c r="BO35" s="245"/>
      <c r="BP35" s="245"/>
      <c r="BQ35" s="242">
        <v>29</v>
      </c>
      <c r="BR35" s="243"/>
      <c r="BS35" s="1084"/>
      <c r="BT35" s="1085"/>
      <c r="BU35" s="1085"/>
      <c r="BV35" s="1085"/>
      <c r="BW35" s="1085"/>
      <c r="BX35" s="1085"/>
      <c r="BY35" s="1085"/>
      <c r="BZ35" s="1085"/>
      <c r="CA35" s="1085"/>
      <c r="CB35" s="1085"/>
      <c r="CC35" s="1085"/>
      <c r="CD35" s="1085"/>
      <c r="CE35" s="1085"/>
      <c r="CF35" s="1085"/>
      <c r="CG35" s="1086"/>
      <c r="CH35" s="1059"/>
      <c r="CI35" s="1060"/>
      <c r="CJ35" s="1060"/>
      <c r="CK35" s="1060"/>
      <c r="CL35" s="1061"/>
      <c r="CM35" s="1059"/>
      <c r="CN35" s="1060"/>
      <c r="CO35" s="1060"/>
      <c r="CP35" s="1060"/>
      <c r="CQ35" s="1061"/>
      <c r="CR35" s="1059"/>
      <c r="CS35" s="1060"/>
      <c r="CT35" s="1060"/>
      <c r="CU35" s="1060"/>
      <c r="CV35" s="1061"/>
      <c r="CW35" s="1059"/>
      <c r="CX35" s="1060"/>
      <c r="CY35" s="1060"/>
      <c r="CZ35" s="1060"/>
      <c r="DA35" s="1061"/>
      <c r="DB35" s="1059"/>
      <c r="DC35" s="1060"/>
      <c r="DD35" s="1060"/>
      <c r="DE35" s="1060"/>
      <c r="DF35" s="1061"/>
      <c r="DG35" s="1059"/>
      <c r="DH35" s="1060"/>
      <c r="DI35" s="1060"/>
      <c r="DJ35" s="1060"/>
      <c r="DK35" s="1061"/>
      <c r="DL35" s="1059"/>
      <c r="DM35" s="1060"/>
      <c r="DN35" s="1060"/>
      <c r="DO35" s="1060"/>
      <c r="DP35" s="1061"/>
      <c r="DQ35" s="1059"/>
      <c r="DR35" s="1060"/>
      <c r="DS35" s="1060"/>
      <c r="DT35" s="1060"/>
      <c r="DU35" s="1061"/>
      <c r="DV35" s="1062"/>
      <c r="DW35" s="1063"/>
      <c r="DX35" s="1063"/>
      <c r="DY35" s="1063"/>
      <c r="DZ35" s="1064"/>
      <c r="EA35" s="226"/>
    </row>
    <row r="36" spans="1:131" s="227" customFormat="1" ht="26.25" customHeight="1">
      <c r="A36" s="246">
        <v>9</v>
      </c>
      <c r="B36" s="1107"/>
      <c r="C36" s="1108"/>
      <c r="D36" s="1108"/>
      <c r="E36" s="1108"/>
      <c r="F36" s="1108"/>
      <c r="G36" s="1108"/>
      <c r="H36" s="1108"/>
      <c r="I36" s="1108"/>
      <c r="J36" s="1108"/>
      <c r="K36" s="1108"/>
      <c r="L36" s="1108"/>
      <c r="M36" s="1108"/>
      <c r="N36" s="1108"/>
      <c r="O36" s="1108"/>
      <c r="P36" s="1109"/>
      <c r="Q36" s="1113"/>
      <c r="R36" s="1114"/>
      <c r="S36" s="1114"/>
      <c r="T36" s="1114"/>
      <c r="U36" s="1114"/>
      <c r="V36" s="1114"/>
      <c r="W36" s="1114"/>
      <c r="X36" s="1114"/>
      <c r="Y36" s="1114"/>
      <c r="Z36" s="1114"/>
      <c r="AA36" s="1114"/>
      <c r="AB36" s="1114"/>
      <c r="AC36" s="1114"/>
      <c r="AD36" s="1114"/>
      <c r="AE36" s="1115"/>
      <c r="AF36" s="1089"/>
      <c r="AG36" s="1090"/>
      <c r="AH36" s="1090"/>
      <c r="AI36" s="1090"/>
      <c r="AJ36" s="1091"/>
      <c r="AK36" s="1049"/>
      <c r="AL36" s="1040"/>
      <c r="AM36" s="1040"/>
      <c r="AN36" s="1040"/>
      <c r="AO36" s="1040"/>
      <c r="AP36" s="1040"/>
      <c r="AQ36" s="1040"/>
      <c r="AR36" s="1040"/>
      <c r="AS36" s="1040"/>
      <c r="AT36" s="1040"/>
      <c r="AU36" s="1040"/>
      <c r="AV36" s="1040"/>
      <c r="AW36" s="1040"/>
      <c r="AX36" s="1040"/>
      <c r="AY36" s="1040"/>
      <c r="AZ36" s="1112"/>
      <c r="BA36" s="1112"/>
      <c r="BB36" s="1112"/>
      <c r="BC36" s="1112"/>
      <c r="BD36" s="1112"/>
      <c r="BE36" s="1102"/>
      <c r="BF36" s="1102"/>
      <c r="BG36" s="1102"/>
      <c r="BH36" s="1102"/>
      <c r="BI36" s="1103"/>
      <c r="BJ36" s="232"/>
      <c r="BK36" s="232"/>
      <c r="BL36" s="232"/>
      <c r="BM36" s="232"/>
      <c r="BN36" s="232"/>
      <c r="BO36" s="245"/>
      <c r="BP36" s="245"/>
      <c r="BQ36" s="242">
        <v>30</v>
      </c>
      <c r="BR36" s="243"/>
      <c r="BS36" s="1084"/>
      <c r="BT36" s="1085"/>
      <c r="BU36" s="1085"/>
      <c r="BV36" s="1085"/>
      <c r="BW36" s="1085"/>
      <c r="BX36" s="1085"/>
      <c r="BY36" s="1085"/>
      <c r="BZ36" s="1085"/>
      <c r="CA36" s="1085"/>
      <c r="CB36" s="1085"/>
      <c r="CC36" s="1085"/>
      <c r="CD36" s="1085"/>
      <c r="CE36" s="1085"/>
      <c r="CF36" s="1085"/>
      <c r="CG36" s="1086"/>
      <c r="CH36" s="1059"/>
      <c r="CI36" s="1060"/>
      <c r="CJ36" s="1060"/>
      <c r="CK36" s="1060"/>
      <c r="CL36" s="1061"/>
      <c r="CM36" s="1059"/>
      <c r="CN36" s="1060"/>
      <c r="CO36" s="1060"/>
      <c r="CP36" s="1060"/>
      <c r="CQ36" s="1061"/>
      <c r="CR36" s="1059"/>
      <c r="CS36" s="1060"/>
      <c r="CT36" s="1060"/>
      <c r="CU36" s="1060"/>
      <c r="CV36" s="1061"/>
      <c r="CW36" s="1059"/>
      <c r="CX36" s="1060"/>
      <c r="CY36" s="1060"/>
      <c r="CZ36" s="1060"/>
      <c r="DA36" s="1061"/>
      <c r="DB36" s="1059"/>
      <c r="DC36" s="1060"/>
      <c r="DD36" s="1060"/>
      <c r="DE36" s="1060"/>
      <c r="DF36" s="1061"/>
      <c r="DG36" s="1059"/>
      <c r="DH36" s="1060"/>
      <c r="DI36" s="1060"/>
      <c r="DJ36" s="1060"/>
      <c r="DK36" s="1061"/>
      <c r="DL36" s="1059"/>
      <c r="DM36" s="1060"/>
      <c r="DN36" s="1060"/>
      <c r="DO36" s="1060"/>
      <c r="DP36" s="1061"/>
      <c r="DQ36" s="1059"/>
      <c r="DR36" s="1060"/>
      <c r="DS36" s="1060"/>
      <c r="DT36" s="1060"/>
      <c r="DU36" s="1061"/>
      <c r="DV36" s="1062"/>
      <c r="DW36" s="1063"/>
      <c r="DX36" s="1063"/>
      <c r="DY36" s="1063"/>
      <c r="DZ36" s="1064"/>
      <c r="EA36" s="226"/>
    </row>
    <row r="37" spans="1:131" s="227" customFormat="1" ht="26.25" customHeight="1">
      <c r="A37" s="246">
        <v>10</v>
      </c>
      <c r="B37" s="1107"/>
      <c r="C37" s="1108"/>
      <c r="D37" s="1108"/>
      <c r="E37" s="1108"/>
      <c r="F37" s="1108"/>
      <c r="G37" s="1108"/>
      <c r="H37" s="1108"/>
      <c r="I37" s="1108"/>
      <c r="J37" s="1108"/>
      <c r="K37" s="1108"/>
      <c r="L37" s="1108"/>
      <c r="M37" s="1108"/>
      <c r="N37" s="1108"/>
      <c r="O37" s="1108"/>
      <c r="P37" s="1109"/>
      <c r="Q37" s="1113"/>
      <c r="R37" s="1114"/>
      <c r="S37" s="1114"/>
      <c r="T37" s="1114"/>
      <c r="U37" s="1114"/>
      <c r="V37" s="1114"/>
      <c r="W37" s="1114"/>
      <c r="X37" s="1114"/>
      <c r="Y37" s="1114"/>
      <c r="Z37" s="1114"/>
      <c r="AA37" s="1114"/>
      <c r="AB37" s="1114"/>
      <c r="AC37" s="1114"/>
      <c r="AD37" s="1114"/>
      <c r="AE37" s="1115"/>
      <c r="AF37" s="1089"/>
      <c r="AG37" s="1090"/>
      <c r="AH37" s="1090"/>
      <c r="AI37" s="1090"/>
      <c r="AJ37" s="1091"/>
      <c r="AK37" s="1049"/>
      <c r="AL37" s="1040"/>
      <c r="AM37" s="1040"/>
      <c r="AN37" s="1040"/>
      <c r="AO37" s="1040"/>
      <c r="AP37" s="1040"/>
      <c r="AQ37" s="1040"/>
      <c r="AR37" s="1040"/>
      <c r="AS37" s="1040"/>
      <c r="AT37" s="1040"/>
      <c r="AU37" s="1040"/>
      <c r="AV37" s="1040"/>
      <c r="AW37" s="1040"/>
      <c r="AX37" s="1040"/>
      <c r="AY37" s="1040"/>
      <c r="AZ37" s="1112"/>
      <c r="BA37" s="1112"/>
      <c r="BB37" s="1112"/>
      <c r="BC37" s="1112"/>
      <c r="BD37" s="1112"/>
      <c r="BE37" s="1102"/>
      <c r="BF37" s="1102"/>
      <c r="BG37" s="1102"/>
      <c r="BH37" s="1102"/>
      <c r="BI37" s="1103"/>
      <c r="BJ37" s="232"/>
      <c r="BK37" s="232"/>
      <c r="BL37" s="232"/>
      <c r="BM37" s="232"/>
      <c r="BN37" s="232"/>
      <c r="BO37" s="245"/>
      <c r="BP37" s="245"/>
      <c r="BQ37" s="242">
        <v>31</v>
      </c>
      <c r="BR37" s="243"/>
      <c r="BS37" s="1084"/>
      <c r="BT37" s="1085"/>
      <c r="BU37" s="1085"/>
      <c r="BV37" s="1085"/>
      <c r="BW37" s="1085"/>
      <c r="BX37" s="1085"/>
      <c r="BY37" s="1085"/>
      <c r="BZ37" s="1085"/>
      <c r="CA37" s="1085"/>
      <c r="CB37" s="1085"/>
      <c r="CC37" s="1085"/>
      <c r="CD37" s="1085"/>
      <c r="CE37" s="1085"/>
      <c r="CF37" s="1085"/>
      <c r="CG37" s="1086"/>
      <c r="CH37" s="1059"/>
      <c r="CI37" s="1060"/>
      <c r="CJ37" s="1060"/>
      <c r="CK37" s="1060"/>
      <c r="CL37" s="1061"/>
      <c r="CM37" s="1059"/>
      <c r="CN37" s="1060"/>
      <c r="CO37" s="1060"/>
      <c r="CP37" s="1060"/>
      <c r="CQ37" s="1061"/>
      <c r="CR37" s="1059"/>
      <c r="CS37" s="1060"/>
      <c r="CT37" s="1060"/>
      <c r="CU37" s="1060"/>
      <c r="CV37" s="1061"/>
      <c r="CW37" s="1059"/>
      <c r="CX37" s="1060"/>
      <c r="CY37" s="1060"/>
      <c r="CZ37" s="1060"/>
      <c r="DA37" s="1061"/>
      <c r="DB37" s="1059"/>
      <c r="DC37" s="1060"/>
      <c r="DD37" s="1060"/>
      <c r="DE37" s="1060"/>
      <c r="DF37" s="1061"/>
      <c r="DG37" s="1059"/>
      <c r="DH37" s="1060"/>
      <c r="DI37" s="1060"/>
      <c r="DJ37" s="1060"/>
      <c r="DK37" s="1061"/>
      <c r="DL37" s="1059"/>
      <c r="DM37" s="1060"/>
      <c r="DN37" s="1060"/>
      <c r="DO37" s="1060"/>
      <c r="DP37" s="1061"/>
      <c r="DQ37" s="1059"/>
      <c r="DR37" s="1060"/>
      <c r="DS37" s="1060"/>
      <c r="DT37" s="1060"/>
      <c r="DU37" s="1061"/>
      <c r="DV37" s="1062"/>
      <c r="DW37" s="1063"/>
      <c r="DX37" s="1063"/>
      <c r="DY37" s="1063"/>
      <c r="DZ37" s="1064"/>
      <c r="EA37" s="226"/>
    </row>
    <row r="38" spans="1:131" s="227" customFormat="1" ht="26.25" customHeight="1">
      <c r="A38" s="246">
        <v>11</v>
      </c>
      <c r="B38" s="1107"/>
      <c r="C38" s="1108"/>
      <c r="D38" s="1108"/>
      <c r="E38" s="1108"/>
      <c r="F38" s="1108"/>
      <c r="G38" s="1108"/>
      <c r="H38" s="1108"/>
      <c r="I38" s="1108"/>
      <c r="J38" s="1108"/>
      <c r="K38" s="1108"/>
      <c r="L38" s="1108"/>
      <c r="M38" s="1108"/>
      <c r="N38" s="1108"/>
      <c r="O38" s="1108"/>
      <c r="P38" s="1109"/>
      <c r="Q38" s="1113"/>
      <c r="R38" s="1114"/>
      <c r="S38" s="1114"/>
      <c r="T38" s="1114"/>
      <c r="U38" s="1114"/>
      <c r="V38" s="1114"/>
      <c r="W38" s="1114"/>
      <c r="X38" s="1114"/>
      <c r="Y38" s="1114"/>
      <c r="Z38" s="1114"/>
      <c r="AA38" s="1114"/>
      <c r="AB38" s="1114"/>
      <c r="AC38" s="1114"/>
      <c r="AD38" s="1114"/>
      <c r="AE38" s="1115"/>
      <c r="AF38" s="1089"/>
      <c r="AG38" s="1090"/>
      <c r="AH38" s="1090"/>
      <c r="AI38" s="1090"/>
      <c r="AJ38" s="1091"/>
      <c r="AK38" s="1049"/>
      <c r="AL38" s="1040"/>
      <c r="AM38" s="1040"/>
      <c r="AN38" s="1040"/>
      <c r="AO38" s="1040"/>
      <c r="AP38" s="1040"/>
      <c r="AQ38" s="1040"/>
      <c r="AR38" s="1040"/>
      <c r="AS38" s="1040"/>
      <c r="AT38" s="1040"/>
      <c r="AU38" s="1040"/>
      <c r="AV38" s="1040"/>
      <c r="AW38" s="1040"/>
      <c r="AX38" s="1040"/>
      <c r="AY38" s="1040"/>
      <c r="AZ38" s="1112"/>
      <c r="BA38" s="1112"/>
      <c r="BB38" s="1112"/>
      <c r="BC38" s="1112"/>
      <c r="BD38" s="1112"/>
      <c r="BE38" s="1102"/>
      <c r="BF38" s="1102"/>
      <c r="BG38" s="1102"/>
      <c r="BH38" s="1102"/>
      <c r="BI38" s="1103"/>
      <c r="BJ38" s="232"/>
      <c r="BK38" s="232"/>
      <c r="BL38" s="232"/>
      <c r="BM38" s="232"/>
      <c r="BN38" s="232"/>
      <c r="BO38" s="245"/>
      <c r="BP38" s="245"/>
      <c r="BQ38" s="242">
        <v>32</v>
      </c>
      <c r="BR38" s="243"/>
      <c r="BS38" s="1084"/>
      <c r="BT38" s="1085"/>
      <c r="BU38" s="1085"/>
      <c r="BV38" s="1085"/>
      <c r="BW38" s="1085"/>
      <c r="BX38" s="1085"/>
      <c r="BY38" s="1085"/>
      <c r="BZ38" s="1085"/>
      <c r="CA38" s="1085"/>
      <c r="CB38" s="1085"/>
      <c r="CC38" s="1085"/>
      <c r="CD38" s="1085"/>
      <c r="CE38" s="1085"/>
      <c r="CF38" s="1085"/>
      <c r="CG38" s="1086"/>
      <c r="CH38" s="1059"/>
      <c r="CI38" s="1060"/>
      <c r="CJ38" s="1060"/>
      <c r="CK38" s="1060"/>
      <c r="CL38" s="1061"/>
      <c r="CM38" s="1059"/>
      <c r="CN38" s="1060"/>
      <c r="CO38" s="1060"/>
      <c r="CP38" s="1060"/>
      <c r="CQ38" s="1061"/>
      <c r="CR38" s="1059"/>
      <c r="CS38" s="1060"/>
      <c r="CT38" s="1060"/>
      <c r="CU38" s="1060"/>
      <c r="CV38" s="1061"/>
      <c r="CW38" s="1059"/>
      <c r="CX38" s="1060"/>
      <c r="CY38" s="1060"/>
      <c r="CZ38" s="1060"/>
      <c r="DA38" s="1061"/>
      <c r="DB38" s="1059"/>
      <c r="DC38" s="1060"/>
      <c r="DD38" s="1060"/>
      <c r="DE38" s="1060"/>
      <c r="DF38" s="1061"/>
      <c r="DG38" s="1059"/>
      <c r="DH38" s="1060"/>
      <c r="DI38" s="1060"/>
      <c r="DJ38" s="1060"/>
      <c r="DK38" s="1061"/>
      <c r="DL38" s="1059"/>
      <c r="DM38" s="1060"/>
      <c r="DN38" s="1060"/>
      <c r="DO38" s="1060"/>
      <c r="DP38" s="1061"/>
      <c r="DQ38" s="1059"/>
      <c r="DR38" s="1060"/>
      <c r="DS38" s="1060"/>
      <c r="DT38" s="1060"/>
      <c r="DU38" s="1061"/>
      <c r="DV38" s="1062"/>
      <c r="DW38" s="1063"/>
      <c r="DX38" s="1063"/>
      <c r="DY38" s="1063"/>
      <c r="DZ38" s="1064"/>
      <c r="EA38" s="226"/>
    </row>
    <row r="39" spans="1:131" s="227" customFormat="1" ht="26.25" customHeight="1">
      <c r="A39" s="246">
        <v>12</v>
      </c>
      <c r="B39" s="1107"/>
      <c r="C39" s="1108"/>
      <c r="D39" s="1108"/>
      <c r="E39" s="1108"/>
      <c r="F39" s="1108"/>
      <c r="G39" s="1108"/>
      <c r="H39" s="1108"/>
      <c r="I39" s="1108"/>
      <c r="J39" s="1108"/>
      <c r="K39" s="1108"/>
      <c r="L39" s="1108"/>
      <c r="M39" s="1108"/>
      <c r="N39" s="1108"/>
      <c r="O39" s="1108"/>
      <c r="P39" s="1109"/>
      <c r="Q39" s="1113"/>
      <c r="R39" s="1114"/>
      <c r="S39" s="1114"/>
      <c r="T39" s="1114"/>
      <c r="U39" s="1114"/>
      <c r="V39" s="1114"/>
      <c r="W39" s="1114"/>
      <c r="X39" s="1114"/>
      <c r="Y39" s="1114"/>
      <c r="Z39" s="1114"/>
      <c r="AA39" s="1114"/>
      <c r="AB39" s="1114"/>
      <c r="AC39" s="1114"/>
      <c r="AD39" s="1114"/>
      <c r="AE39" s="1115"/>
      <c r="AF39" s="1089"/>
      <c r="AG39" s="1090"/>
      <c r="AH39" s="1090"/>
      <c r="AI39" s="1090"/>
      <c r="AJ39" s="1091"/>
      <c r="AK39" s="1049"/>
      <c r="AL39" s="1040"/>
      <c r="AM39" s="1040"/>
      <c r="AN39" s="1040"/>
      <c r="AO39" s="1040"/>
      <c r="AP39" s="1040"/>
      <c r="AQ39" s="1040"/>
      <c r="AR39" s="1040"/>
      <c r="AS39" s="1040"/>
      <c r="AT39" s="1040"/>
      <c r="AU39" s="1040"/>
      <c r="AV39" s="1040"/>
      <c r="AW39" s="1040"/>
      <c r="AX39" s="1040"/>
      <c r="AY39" s="1040"/>
      <c r="AZ39" s="1112"/>
      <c r="BA39" s="1112"/>
      <c r="BB39" s="1112"/>
      <c r="BC39" s="1112"/>
      <c r="BD39" s="1112"/>
      <c r="BE39" s="1102"/>
      <c r="BF39" s="1102"/>
      <c r="BG39" s="1102"/>
      <c r="BH39" s="1102"/>
      <c r="BI39" s="1103"/>
      <c r="BJ39" s="232"/>
      <c r="BK39" s="232"/>
      <c r="BL39" s="232"/>
      <c r="BM39" s="232"/>
      <c r="BN39" s="232"/>
      <c r="BO39" s="245"/>
      <c r="BP39" s="245"/>
      <c r="BQ39" s="242">
        <v>33</v>
      </c>
      <c r="BR39" s="243"/>
      <c r="BS39" s="1084"/>
      <c r="BT39" s="1085"/>
      <c r="BU39" s="1085"/>
      <c r="BV39" s="1085"/>
      <c r="BW39" s="1085"/>
      <c r="BX39" s="1085"/>
      <c r="BY39" s="1085"/>
      <c r="BZ39" s="1085"/>
      <c r="CA39" s="1085"/>
      <c r="CB39" s="1085"/>
      <c r="CC39" s="1085"/>
      <c r="CD39" s="1085"/>
      <c r="CE39" s="1085"/>
      <c r="CF39" s="1085"/>
      <c r="CG39" s="1086"/>
      <c r="CH39" s="1059"/>
      <c r="CI39" s="1060"/>
      <c r="CJ39" s="1060"/>
      <c r="CK39" s="1060"/>
      <c r="CL39" s="1061"/>
      <c r="CM39" s="1059"/>
      <c r="CN39" s="1060"/>
      <c r="CO39" s="1060"/>
      <c r="CP39" s="1060"/>
      <c r="CQ39" s="1061"/>
      <c r="CR39" s="1059"/>
      <c r="CS39" s="1060"/>
      <c r="CT39" s="1060"/>
      <c r="CU39" s="1060"/>
      <c r="CV39" s="1061"/>
      <c r="CW39" s="1059"/>
      <c r="CX39" s="1060"/>
      <c r="CY39" s="1060"/>
      <c r="CZ39" s="1060"/>
      <c r="DA39" s="1061"/>
      <c r="DB39" s="1059"/>
      <c r="DC39" s="1060"/>
      <c r="DD39" s="1060"/>
      <c r="DE39" s="1060"/>
      <c r="DF39" s="1061"/>
      <c r="DG39" s="1059"/>
      <c r="DH39" s="1060"/>
      <c r="DI39" s="1060"/>
      <c r="DJ39" s="1060"/>
      <c r="DK39" s="1061"/>
      <c r="DL39" s="1059"/>
      <c r="DM39" s="1060"/>
      <c r="DN39" s="1060"/>
      <c r="DO39" s="1060"/>
      <c r="DP39" s="1061"/>
      <c r="DQ39" s="1059"/>
      <c r="DR39" s="1060"/>
      <c r="DS39" s="1060"/>
      <c r="DT39" s="1060"/>
      <c r="DU39" s="1061"/>
      <c r="DV39" s="1062"/>
      <c r="DW39" s="1063"/>
      <c r="DX39" s="1063"/>
      <c r="DY39" s="1063"/>
      <c r="DZ39" s="1064"/>
      <c r="EA39" s="226"/>
    </row>
    <row r="40" spans="1:131" s="227" customFormat="1" ht="26.25" customHeight="1">
      <c r="A40" s="241">
        <v>13</v>
      </c>
      <c r="B40" s="1107"/>
      <c r="C40" s="1108"/>
      <c r="D40" s="1108"/>
      <c r="E40" s="1108"/>
      <c r="F40" s="1108"/>
      <c r="G40" s="1108"/>
      <c r="H40" s="1108"/>
      <c r="I40" s="1108"/>
      <c r="J40" s="1108"/>
      <c r="K40" s="1108"/>
      <c r="L40" s="1108"/>
      <c r="M40" s="1108"/>
      <c r="N40" s="1108"/>
      <c r="O40" s="1108"/>
      <c r="P40" s="1109"/>
      <c r="Q40" s="1113"/>
      <c r="R40" s="1114"/>
      <c r="S40" s="1114"/>
      <c r="T40" s="1114"/>
      <c r="U40" s="1114"/>
      <c r="V40" s="1114"/>
      <c r="W40" s="1114"/>
      <c r="X40" s="1114"/>
      <c r="Y40" s="1114"/>
      <c r="Z40" s="1114"/>
      <c r="AA40" s="1114"/>
      <c r="AB40" s="1114"/>
      <c r="AC40" s="1114"/>
      <c r="AD40" s="1114"/>
      <c r="AE40" s="1115"/>
      <c r="AF40" s="1089"/>
      <c r="AG40" s="1090"/>
      <c r="AH40" s="1090"/>
      <c r="AI40" s="1090"/>
      <c r="AJ40" s="1091"/>
      <c r="AK40" s="1049"/>
      <c r="AL40" s="1040"/>
      <c r="AM40" s="1040"/>
      <c r="AN40" s="1040"/>
      <c r="AO40" s="1040"/>
      <c r="AP40" s="1040"/>
      <c r="AQ40" s="1040"/>
      <c r="AR40" s="1040"/>
      <c r="AS40" s="1040"/>
      <c r="AT40" s="1040"/>
      <c r="AU40" s="1040"/>
      <c r="AV40" s="1040"/>
      <c r="AW40" s="1040"/>
      <c r="AX40" s="1040"/>
      <c r="AY40" s="1040"/>
      <c r="AZ40" s="1112"/>
      <c r="BA40" s="1112"/>
      <c r="BB40" s="1112"/>
      <c r="BC40" s="1112"/>
      <c r="BD40" s="1112"/>
      <c r="BE40" s="1102"/>
      <c r="BF40" s="1102"/>
      <c r="BG40" s="1102"/>
      <c r="BH40" s="1102"/>
      <c r="BI40" s="1103"/>
      <c r="BJ40" s="232"/>
      <c r="BK40" s="232"/>
      <c r="BL40" s="232"/>
      <c r="BM40" s="232"/>
      <c r="BN40" s="232"/>
      <c r="BO40" s="245"/>
      <c r="BP40" s="245"/>
      <c r="BQ40" s="242">
        <v>34</v>
      </c>
      <c r="BR40" s="243"/>
      <c r="BS40" s="1084"/>
      <c r="BT40" s="1085"/>
      <c r="BU40" s="1085"/>
      <c r="BV40" s="1085"/>
      <c r="BW40" s="1085"/>
      <c r="BX40" s="1085"/>
      <c r="BY40" s="1085"/>
      <c r="BZ40" s="1085"/>
      <c r="CA40" s="1085"/>
      <c r="CB40" s="1085"/>
      <c r="CC40" s="1085"/>
      <c r="CD40" s="1085"/>
      <c r="CE40" s="1085"/>
      <c r="CF40" s="1085"/>
      <c r="CG40" s="1086"/>
      <c r="CH40" s="1059"/>
      <c r="CI40" s="1060"/>
      <c r="CJ40" s="1060"/>
      <c r="CK40" s="1060"/>
      <c r="CL40" s="1061"/>
      <c r="CM40" s="1059"/>
      <c r="CN40" s="1060"/>
      <c r="CO40" s="1060"/>
      <c r="CP40" s="1060"/>
      <c r="CQ40" s="1061"/>
      <c r="CR40" s="1059"/>
      <c r="CS40" s="1060"/>
      <c r="CT40" s="1060"/>
      <c r="CU40" s="1060"/>
      <c r="CV40" s="1061"/>
      <c r="CW40" s="1059"/>
      <c r="CX40" s="1060"/>
      <c r="CY40" s="1060"/>
      <c r="CZ40" s="1060"/>
      <c r="DA40" s="1061"/>
      <c r="DB40" s="1059"/>
      <c r="DC40" s="1060"/>
      <c r="DD40" s="1060"/>
      <c r="DE40" s="1060"/>
      <c r="DF40" s="1061"/>
      <c r="DG40" s="1059"/>
      <c r="DH40" s="1060"/>
      <c r="DI40" s="1060"/>
      <c r="DJ40" s="1060"/>
      <c r="DK40" s="1061"/>
      <c r="DL40" s="1059"/>
      <c r="DM40" s="1060"/>
      <c r="DN40" s="1060"/>
      <c r="DO40" s="1060"/>
      <c r="DP40" s="1061"/>
      <c r="DQ40" s="1059"/>
      <c r="DR40" s="1060"/>
      <c r="DS40" s="1060"/>
      <c r="DT40" s="1060"/>
      <c r="DU40" s="1061"/>
      <c r="DV40" s="1062"/>
      <c r="DW40" s="1063"/>
      <c r="DX40" s="1063"/>
      <c r="DY40" s="1063"/>
      <c r="DZ40" s="1064"/>
      <c r="EA40" s="226"/>
    </row>
    <row r="41" spans="1:131" s="227" customFormat="1" ht="26.25" customHeight="1">
      <c r="A41" s="241">
        <v>14</v>
      </c>
      <c r="B41" s="1107"/>
      <c r="C41" s="1108"/>
      <c r="D41" s="1108"/>
      <c r="E41" s="1108"/>
      <c r="F41" s="1108"/>
      <c r="G41" s="1108"/>
      <c r="H41" s="1108"/>
      <c r="I41" s="1108"/>
      <c r="J41" s="1108"/>
      <c r="K41" s="1108"/>
      <c r="L41" s="1108"/>
      <c r="M41" s="1108"/>
      <c r="N41" s="1108"/>
      <c r="O41" s="1108"/>
      <c r="P41" s="1109"/>
      <c r="Q41" s="1113"/>
      <c r="R41" s="1114"/>
      <c r="S41" s="1114"/>
      <c r="T41" s="1114"/>
      <c r="U41" s="1114"/>
      <c r="V41" s="1114"/>
      <c r="W41" s="1114"/>
      <c r="X41" s="1114"/>
      <c r="Y41" s="1114"/>
      <c r="Z41" s="1114"/>
      <c r="AA41" s="1114"/>
      <c r="AB41" s="1114"/>
      <c r="AC41" s="1114"/>
      <c r="AD41" s="1114"/>
      <c r="AE41" s="1115"/>
      <c r="AF41" s="1089"/>
      <c r="AG41" s="1090"/>
      <c r="AH41" s="1090"/>
      <c r="AI41" s="1090"/>
      <c r="AJ41" s="1091"/>
      <c r="AK41" s="1049"/>
      <c r="AL41" s="1040"/>
      <c r="AM41" s="1040"/>
      <c r="AN41" s="1040"/>
      <c r="AO41" s="1040"/>
      <c r="AP41" s="1040"/>
      <c r="AQ41" s="1040"/>
      <c r="AR41" s="1040"/>
      <c r="AS41" s="1040"/>
      <c r="AT41" s="1040"/>
      <c r="AU41" s="1040"/>
      <c r="AV41" s="1040"/>
      <c r="AW41" s="1040"/>
      <c r="AX41" s="1040"/>
      <c r="AY41" s="1040"/>
      <c r="AZ41" s="1112"/>
      <c r="BA41" s="1112"/>
      <c r="BB41" s="1112"/>
      <c r="BC41" s="1112"/>
      <c r="BD41" s="1112"/>
      <c r="BE41" s="1102"/>
      <c r="BF41" s="1102"/>
      <c r="BG41" s="1102"/>
      <c r="BH41" s="1102"/>
      <c r="BI41" s="1103"/>
      <c r="BJ41" s="232"/>
      <c r="BK41" s="232"/>
      <c r="BL41" s="232"/>
      <c r="BM41" s="232"/>
      <c r="BN41" s="232"/>
      <c r="BO41" s="245"/>
      <c r="BP41" s="245"/>
      <c r="BQ41" s="242">
        <v>35</v>
      </c>
      <c r="BR41" s="243"/>
      <c r="BS41" s="1084"/>
      <c r="BT41" s="1085"/>
      <c r="BU41" s="1085"/>
      <c r="BV41" s="1085"/>
      <c r="BW41" s="1085"/>
      <c r="BX41" s="1085"/>
      <c r="BY41" s="1085"/>
      <c r="BZ41" s="1085"/>
      <c r="CA41" s="1085"/>
      <c r="CB41" s="1085"/>
      <c r="CC41" s="1085"/>
      <c r="CD41" s="1085"/>
      <c r="CE41" s="1085"/>
      <c r="CF41" s="1085"/>
      <c r="CG41" s="1086"/>
      <c r="CH41" s="1059"/>
      <c r="CI41" s="1060"/>
      <c r="CJ41" s="1060"/>
      <c r="CK41" s="1060"/>
      <c r="CL41" s="1061"/>
      <c r="CM41" s="1059"/>
      <c r="CN41" s="1060"/>
      <c r="CO41" s="1060"/>
      <c r="CP41" s="1060"/>
      <c r="CQ41" s="1061"/>
      <c r="CR41" s="1059"/>
      <c r="CS41" s="1060"/>
      <c r="CT41" s="1060"/>
      <c r="CU41" s="1060"/>
      <c r="CV41" s="1061"/>
      <c r="CW41" s="1059"/>
      <c r="CX41" s="1060"/>
      <c r="CY41" s="1060"/>
      <c r="CZ41" s="1060"/>
      <c r="DA41" s="1061"/>
      <c r="DB41" s="1059"/>
      <c r="DC41" s="1060"/>
      <c r="DD41" s="1060"/>
      <c r="DE41" s="1060"/>
      <c r="DF41" s="1061"/>
      <c r="DG41" s="1059"/>
      <c r="DH41" s="1060"/>
      <c r="DI41" s="1060"/>
      <c r="DJ41" s="1060"/>
      <c r="DK41" s="1061"/>
      <c r="DL41" s="1059"/>
      <c r="DM41" s="1060"/>
      <c r="DN41" s="1060"/>
      <c r="DO41" s="1060"/>
      <c r="DP41" s="1061"/>
      <c r="DQ41" s="1059"/>
      <c r="DR41" s="1060"/>
      <c r="DS41" s="1060"/>
      <c r="DT41" s="1060"/>
      <c r="DU41" s="1061"/>
      <c r="DV41" s="1062"/>
      <c r="DW41" s="1063"/>
      <c r="DX41" s="1063"/>
      <c r="DY41" s="1063"/>
      <c r="DZ41" s="1064"/>
      <c r="EA41" s="226"/>
    </row>
    <row r="42" spans="1:131" s="227" customFormat="1" ht="26.25" customHeight="1">
      <c r="A42" s="241">
        <v>15</v>
      </c>
      <c r="B42" s="1107"/>
      <c r="C42" s="1108"/>
      <c r="D42" s="1108"/>
      <c r="E42" s="1108"/>
      <c r="F42" s="1108"/>
      <c r="G42" s="1108"/>
      <c r="H42" s="1108"/>
      <c r="I42" s="1108"/>
      <c r="J42" s="1108"/>
      <c r="K42" s="1108"/>
      <c r="L42" s="1108"/>
      <c r="M42" s="1108"/>
      <c r="N42" s="1108"/>
      <c r="O42" s="1108"/>
      <c r="P42" s="1109"/>
      <c r="Q42" s="1113"/>
      <c r="R42" s="1114"/>
      <c r="S42" s="1114"/>
      <c r="T42" s="1114"/>
      <c r="U42" s="1114"/>
      <c r="V42" s="1114"/>
      <c r="W42" s="1114"/>
      <c r="X42" s="1114"/>
      <c r="Y42" s="1114"/>
      <c r="Z42" s="1114"/>
      <c r="AA42" s="1114"/>
      <c r="AB42" s="1114"/>
      <c r="AC42" s="1114"/>
      <c r="AD42" s="1114"/>
      <c r="AE42" s="1115"/>
      <c r="AF42" s="1089"/>
      <c r="AG42" s="1090"/>
      <c r="AH42" s="1090"/>
      <c r="AI42" s="1090"/>
      <c r="AJ42" s="1091"/>
      <c r="AK42" s="1049"/>
      <c r="AL42" s="1040"/>
      <c r="AM42" s="1040"/>
      <c r="AN42" s="1040"/>
      <c r="AO42" s="1040"/>
      <c r="AP42" s="1040"/>
      <c r="AQ42" s="1040"/>
      <c r="AR42" s="1040"/>
      <c r="AS42" s="1040"/>
      <c r="AT42" s="1040"/>
      <c r="AU42" s="1040"/>
      <c r="AV42" s="1040"/>
      <c r="AW42" s="1040"/>
      <c r="AX42" s="1040"/>
      <c r="AY42" s="1040"/>
      <c r="AZ42" s="1112"/>
      <c r="BA42" s="1112"/>
      <c r="BB42" s="1112"/>
      <c r="BC42" s="1112"/>
      <c r="BD42" s="1112"/>
      <c r="BE42" s="1102"/>
      <c r="BF42" s="1102"/>
      <c r="BG42" s="1102"/>
      <c r="BH42" s="1102"/>
      <c r="BI42" s="1103"/>
      <c r="BJ42" s="232"/>
      <c r="BK42" s="232"/>
      <c r="BL42" s="232"/>
      <c r="BM42" s="232"/>
      <c r="BN42" s="232"/>
      <c r="BO42" s="245"/>
      <c r="BP42" s="245"/>
      <c r="BQ42" s="242">
        <v>36</v>
      </c>
      <c r="BR42" s="243"/>
      <c r="BS42" s="1084"/>
      <c r="BT42" s="1085"/>
      <c r="BU42" s="1085"/>
      <c r="BV42" s="1085"/>
      <c r="BW42" s="1085"/>
      <c r="BX42" s="1085"/>
      <c r="BY42" s="1085"/>
      <c r="BZ42" s="1085"/>
      <c r="CA42" s="1085"/>
      <c r="CB42" s="1085"/>
      <c r="CC42" s="1085"/>
      <c r="CD42" s="1085"/>
      <c r="CE42" s="1085"/>
      <c r="CF42" s="1085"/>
      <c r="CG42" s="1086"/>
      <c r="CH42" s="1059"/>
      <c r="CI42" s="1060"/>
      <c r="CJ42" s="1060"/>
      <c r="CK42" s="1060"/>
      <c r="CL42" s="1061"/>
      <c r="CM42" s="1059"/>
      <c r="CN42" s="1060"/>
      <c r="CO42" s="1060"/>
      <c r="CP42" s="1060"/>
      <c r="CQ42" s="1061"/>
      <c r="CR42" s="1059"/>
      <c r="CS42" s="1060"/>
      <c r="CT42" s="1060"/>
      <c r="CU42" s="1060"/>
      <c r="CV42" s="1061"/>
      <c r="CW42" s="1059"/>
      <c r="CX42" s="1060"/>
      <c r="CY42" s="1060"/>
      <c r="CZ42" s="1060"/>
      <c r="DA42" s="1061"/>
      <c r="DB42" s="1059"/>
      <c r="DC42" s="1060"/>
      <c r="DD42" s="1060"/>
      <c r="DE42" s="1060"/>
      <c r="DF42" s="1061"/>
      <c r="DG42" s="1059"/>
      <c r="DH42" s="1060"/>
      <c r="DI42" s="1060"/>
      <c r="DJ42" s="1060"/>
      <c r="DK42" s="1061"/>
      <c r="DL42" s="1059"/>
      <c r="DM42" s="1060"/>
      <c r="DN42" s="1060"/>
      <c r="DO42" s="1060"/>
      <c r="DP42" s="1061"/>
      <c r="DQ42" s="1059"/>
      <c r="DR42" s="1060"/>
      <c r="DS42" s="1060"/>
      <c r="DT42" s="1060"/>
      <c r="DU42" s="1061"/>
      <c r="DV42" s="1062"/>
      <c r="DW42" s="1063"/>
      <c r="DX42" s="1063"/>
      <c r="DY42" s="1063"/>
      <c r="DZ42" s="1064"/>
      <c r="EA42" s="226"/>
    </row>
    <row r="43" spans="1:131" s="227" customFormat="1" ht="26.25" customHeight="1">
      <c r="A43" s="241">
        <v>16</v>
      </c>
      <c r="B43" s="1107"/>
      <c r="C43" s="1108"/>
      <c r="D43" s="1108"/>
      <c r="E43" s="1108"/>
      <c r="F43" s="1108"/>
      <c r="G43" s="1108"/>
      <c r="H43" s="1108"/>
      <c r="I43" s="1108"/>
      <c r="J43" s="1108"/>
      <c r="K43" s="1108"/>
      <c r="L43" s="1108"/>
      <c r="M43" s="1108"/>
      <c r="N43" s="1108"/>
      <c r="O43" s="1108"/>
      <c r="P43" s="1109"/>
      <c r="Q43" s="1113"/>
      <c r="R43" s="1114"/>
      <c r="S43" s="1114"/>
      <c r="T43" s="1114"/>
      <c r="U43" s="1114"/>
      <c r="V43" s="1114"/>
      <c r="W43" s="1114"/>
      <c r="X43" s="1114"/>
      <c r="Y43" s="1114"/>
      <c r="Z43" s="1114"/>
      <c r="AA43" s="1114"/>
      <c r="AB43" s="1114"/>
      <c r="AC43" s="1114"/>
      <c r="AD43" s="1114"/>
      <c r="AE43" s="1115"/>
      <c r="AF43" s="1089"/>
      <c r="AG43" s="1090"/>
      <c r="AH43" s="1090"/>
      <c r="AI43" s="1090"/>
      <c r="AJ43" s="1091"/>
      <c r="AK43" s="1049"/>
      <c r="AL43" s="1040"/>
      <c r="AM43" s="1040"/>
      <c r="AN43" s="1040"/>
      <c r="AO43" s="1040"/>
      <c r="AP43" s="1040"/>
      <c r="AQ43" s="1040"/>
      <c r="AR43" s="1040"/>
      <c r="AS43" s="1040"/>
      <c r="AT43" s="1040"/>
      <c r="AU43" s="1040"/>
      <c r="AV43" s="1040"/>
      <c r="AW43" s="1040"/>
      <c r="AX43" s="1040"/>
      <c r="AY43" s="1040"/>
      <c r="AZ43" s="1112"/>
      <c r="BA43" s="1112"/>
      <c r="BB43" s="1112"/>
      <c r="BC43" s="1112"/>
      <c r="BD43" s="1112"/>
      <c r="BE43" s="1102"/>
      <c r="BF43" s="1102"/>
      <c r="BG43" s="1102"/>
      <c r="BH43" s="1102"/>
      <c r="BI43" s="1103"/>
      <c r="BJ43" s="232"/>
      <c r="BK43" s="232"/>
      <c r="BL43" s="232"/>
      <c r="BM43" s="232"/>
      <c r="BN43" s="232"/>
      <c r="BO43" s="245"/>
      <c r="BP43" s="245"/>
      <c r="BQ43" s="242">
        <v>37</v>
      </c>
      <c r="BR43" s="243"/>
      <c r="BS43" s="1084"/>
      <c r="BT43" s="1085"/>
      <c r="BU43" s="1085"/>
      <c r="BV43" s="1085"/>
      <c r="BW43" s="1085"/>
      <c r="BX43" s="1085"/>
      <c r="BY43" s="1085"/>
      <c r="BZ43" s="1085"/>
      <c r="CA43" s="1085"/>
      <c r="CB43" s="1085"/>
      <c r="CC43" s="1085"/>
      <c r="CD43" s="1085"/>
      <c r="CE43" s="1085"/>
      <c r="CF43" s="1085"/>
      <c r="CG43" s="1086"/>
      <c r="CH43" s="1059"/>
      <c r="CI43" s="1060"/>
      <c r="CJ43" s="1060"/>
      <c r="CK43" s="1060"/>
      <c r="CL43" s="1061"/>
      <c r="CM43" s="1059"/>
      <c r="CN43" s="1060"/>
      <c r="CO43" s="1060"/>
      <c r="CP43" s="1060"/>
      <c r="CQ43" s="1061"/>
      <c r="CR43" s="1059"/>
      <c r="CS43" s="1060"/>
      <c r="CT43" s="1060"/>
      <c r="CU43" s="1060"/>
      <c r="CV43" s="1061"/>
      <c r="CW43" s="1059"/>
      <c r="CX43" s="1060"/>
      <c r="CY43" s="1060"/>
      <c r="CZ43" s="1060"/>
      <c r="DA43" s="1061"/>
      <c r="DB43" s="1059"/>
      <c r="DC43" s="1060"/>
      <c r="DD43" s="1060"/>
      <c r="DE43" s="1060"/>
      <c r="DF43" s="1061"/>
      <c r="DG43" s="1059"/>
      <c r="DH43" s="1060"/>
      <c r="DI43" s="1060"/>
      <c r="DJ43" s="1060"/>
      <c r="DK43" s="1061"/>
      <c r="DL43" s="1059"/>
      <c r="DM43" s="1060"/>
      <c r="DN43" s="1060"/>
      <c r="DO43" s="1060"/>
      <c r="DP43" s="1061"/>
      <c r="DQ43" s="1059"/>
      <c r="DR43" s="1060"/>
      <c r="DS43" s="1060"/>
      <c r="DT43" s="1060"/>
      <c r="DU43" s="1061"/>
      <c r="DV43" s="1062"/>
      <c r="DW43" s="1063"/>
      <c r="DX43" s="1063"/>
      <c r="DY43" s="1063"/>
      <c r="DZ43" s="1064"/>
      <c r="EA43" s="226"/>
    </row>
    <row r="44" spans="1:131" s="227" customFormat="1" ht="26.25" customHeight="1">
      <c r="A44" s="241">
        <v>17</v>
      </c>
      <c r="B44" s="1107"/>
      <c r="C44" s="1108"/>
      <c r="D44" s="1108"/>
      <c r="E44" s="1108"/>
      <c r="F44" s="1108"/>
      <c r="G44" s="1108"/>
      <c r="H44" s="1108"/>
      <c r="I44" s="1108"/>
      <c r="J44" s="1108"/>
      <c r="K44" s="1108"/>
      <c r="L44" s="1108"/>
      <c r="M44" s="1108"/>
      <c r="N44" s="1108"/>
      <c r="O44" s="1108"/>
      <c r="P44" s="1109"/>
      <c r="Q44" s="1113"/>
      <c r="R44" s="1114"/>
      <c r="S44" s="1114"/>
      <c r="T44" s="1114"/>
      <c r="U44" s="1114"/>
      <c r="V44" s="1114"/>
      <c r="W44" s="1114"/>
      <c r="X44" s="1114"/>
      <c r="Y44" s="1114"/>
      <c r="Z44" s="1114"/>
      <c r="AA44" s="1114"/>
      <c r="AB44" s="1114"/>
      <c r="AC44" s="1114"/>
      <c r="AD44" s="1114"/>
      <c r="AE44" s="1115"/>
      <c r="AF44" s="1089"/>
      <c r="AG44" s="1090"/>
      <c r="AH44" s="1090"/>
      <c r="AI44" s="1090"/>
      <c r="AJ44" s="1091"/>
      <c r="AK44" s="1049"/>
      <c r="AL44" s="1040"/>
      <c r="AM44" s="1040"/>
      <c r="AN44" s="1040"/>
      <c r="AO44" s="1040"/>
      <c r="AP44" s="1040"/>
      <c r="AQ44" s="1040"/>
      <c r="AR44" s="1040"/>
      <c r="AS44" s="1040"/>
      <c r="AT44" s="1040"/>
      <c r="AU44" s="1040"/>
      <c r="AV44" s="1040"/>
      <c r="AW44" s="1040"/>
      <c r="AX44" s="1040"/>
      <c r="AY44" s="1040"/>
      <c r="AZ44" s="1112"/>
      <c r="BA44" s="1112"/>
      <c r="BB44" s="1112"/>
      <c r="BC44" s="1112"/>
      <c r="BD44" s="1112"/>
      <c r="BE44" s="1102"/>
      <c r="BF44" s="1102"/>
      <c r="BG44" s="1102"/>
      <c r="BH44" s="1102"/>
      <c r="BI44" s="1103"/>
      <c r="BJ44" s="232"/>
      <c r="BK44" s="232"/>
      <c r="BL44" s="232"/>
      <c r="BM44" s="232"/>
      <c r="BN44" s="232"/>
      <c r="BO44" s="245"/>
      <c r="BP44" s="245"/>
      <c r="BQ44" s="242">
        <v>38</v>
      </c>
      <c r="BR44" s="243"/>
      <c r="BS44" s="1084"/>
      <c r="BT44" s="1085"/>
      <c r="BU44" s="1085"/>
      <c r="BV44" s="1085"/>
      <c r="BW44" s="1085"/>
      <c r="BX44" s="1085"/>
      <c r="BY44" s="1085"/>
      <c r="BZ44" s="1085"/>
      <c r="CA44" s="1085"/>
      <c r="CB44" s="1085"/>
      <c r="CC44" s="1085"/>
      <c r="CD44" s="1085"/>
      <c r="CE44" s="1085"/>
      <c r="CF44" s="1085"/>
      <c r="CG44" s="1086"/>
      <c r="CH44" s="1059"/>
      <c r="CI44" s="1060"/>
      <c r="CJ44" s="1060"/>
      <c r="CK44" s="1060"/>
      <c r="CL44" s="1061"/>
      <c r="CM44" s="1059"/>
      <c r="CN44" s="1060"/>
      <c r="CO44" s="1060"/>
      <c r="CP44" s="1060"/>
      <c r="CQ44" s="1061"/>
      <c r="CR44" s="1059"/>
      <c r="CS44" s="1060"/>
      <c r="CT44" s="1060"/>
      <c r="CU44" s="1060"/>
      <c r="CV44" s="1061"/>
      <c r="CW44" s="1059"/>
      <c r="CX44" s="1060"/>
      <c r="CY44" s="1060"/>
      <c r="CZ44" s="1060"/>
      <c r="DA44" s="1061"/>
      <c r="DB44" s="1059"/>
      <c r="DC44" s="1060"/>
      <c r="DD44" s="1060"/>
      <c r="DE44" s="1060"/>
      <c r="DF44" s="1061"/>
      <c r="DG44" s="1059"/>
      <c r="DH44" s="1060"/>
      <c r="DI44" s="1060"/>
      <c r="DJ44" s="1060"/>
      <c r="DK44" s="1061"/>
      <c r="DL44" s="1059"/>
      <c r="DM44" s="1060"/>
      <c r="DN44" s="1060"/>
      <c r="DO44" s="1060"/>
      <c r="DP44" s="1061"/>
      <c r="DQ44" s="1059"/>
      <c r="DR44" s="1060"/>
      <c r="DS44" s="1060"/>
      <c r="DT44" s="1060"/>
      <c r="DU44" s="1061"/>
      <c r="DV44" s="1062"/>
      <c r="DW44" s="1063"/>
      <c r="DX44" s="1063"/>
      <c r="DY44" s="1063"/>
      <c r="DZ44" s="1064"/>
      <c r="EA44" s="226"/>
    </row>
    <row r="45" spans="1:131" s="227" customFormat="1" ht="26.25" customHeight="1">
      <c r="A45" s="241">
        <v>18</v>
      </c>
      <c r="B45" s="1107"/>
      <c r="C45" s="1108"/>
      <c r="D45" s="1108"/>
      <c r="E45" s="1108"/>
      <c r="F45" s="1108"/>
      <c r="G45" s="1108"/>
      <c r="H45" s="1108"/>
      <c r="I45" s="1108"/>
      <c r="J45" s="1108"/>
      <c r="K45" s="1108"/>
      <c r="L45" s="1108"/>
      <c r="M45" s="1108"/>
      <c r="N45" s="1108"/>
      <c r="O45" s="1108"/>
      <c r="P45" s="1109"/>
      <c r="Q45" s="1113"/>
      <c r="R45" s="1114"/>
      <c r="S45" s="1114"/>
      <c r="T45" s="1114"/>
      <c r="U45" s="1114"/>
      <c r="V45" s="1114"/>
      <c r="W45" s="1114"/>
      <c r="X45" s="1114"/>
      <c r="Y45" s="1114"/>
      <c r="Z45" s="1114"/>
      <c r="AA45" s="1114"/>
      <c r="AB45" s="1114"/>
      <c r="AC45" s="1114"/>
      <c r="AD45" s="1114"/>
      <c r="AE45" s="1115"/>
      <c r="AF45" s="1089"/>
      <c r="AG45" s="1090"/>
      <c r="AH45" s="1090"/>
      <c r="AI45" s="1090"/>
      <c r="AJ45" s="1091"/>
      <c r="AK45" s="1049"/>
      <c r="AL45" s="1040"/>
      <c r="AM45" s="1040"/>
      <c r="AN45" s="1040"/>
      <c r="AO45" s="1040"/>
      <c r="AP45" s="1040"/>
      <c r="AQ45" s="1040"/>
      <c r="AR45" s="1040"/>
      <c r="AS45" s="1040"/>
      <c r="AT45" s="1040"/>
      <c r="AU45" s="1040"/>
      <c r="AV45" s="1040"/>
      <c r="AW45" s="1040"/>
      <c r="AX45" s="1040"/>
      <c r="AY45" s="1040"/>
      <c r="AZ45" s="1112"/>
      <c r="BA45" s="1112"/>
      <c r="BB45" s="1112"/>
      <c r="BC45" s="1112"/>
      <c r="BD45" s="1112"/>
      <c r="BE45" s="1102"/>
      <c r="BF45" s="1102"/>
      <c r="BG45" s="1102"/>
      <c r="BH45" s="1102"/>
      <c r="BI45" s="1103"/>
      <c r="BJ45" s="232"/>
      <c r="BK45" s="232"/>
      <c r="BL45" s="232"/>
      <c r="BM45" s="232"/>
      <c r="BN45" s="232"/>
      <c r="BO45" s="245"/>
      <c r="BP45" s="245"/>
      <c r="BQ45" s="242">
        <v>39</v>
      </c>
      <c r="BR45" s="243"/>
      <c r="BS45" s="1084"/>
      <c r="BT45" s="1085"/>
      <c r="BU45" s="1085"/>
      <c r="BV45" s="1085"/>
      <c r="BW45" s="1085"/>
      <c r="BX45" s="1085"/>
      <c r="BY45" s="1085"/>
      <c r="BZ45" s="1085"/>
      <c r="CA45" s="1085"/>
      <c r="CB45" s="1085"/>
      <c r="CC45" s="1085"/>
      <c r="CD45" s="1085"/>
      <c r="CE45" s="1085"/>
      <c r="CF45" s="1085"/>
      <c r="CG45" s="1086"/>
      <c r="CH45" s="1059"/>
      <c r="CI45" s="1060"/>
      <c r="CJ45" s="1060"/>
      <c r="CK45" s="1060"/>
      <c r="CL45" s="1061"/>
      <c r="CM45" s="1059"/>
      <c r="CN45" s="1060"/>
      <c r="CO45" s="1060"/>
      <c r="CP45" s="1060"/>
      <c r="CQ45" s="1061"/>
      <c r="CR45" s="1059"/>
      <c r="CS45" s="1060"/>
      <c r="CT45" s="1060"/>
      <c r="CU45" s="1060"/>
      <c r="CV45" s="1061"/>
      <c r="CW45" s="1059"/>
      <c r="CX45" s="1060"/>
      <c r="CY45" s="1060"/>
      <c r="CZ45" s="1060"/>
      <c r="DA45" s="1061"/>
      <c r="DB45" s="1059"/>
      <c r="DC45" s="1060"/>
      <c r="DD45" s="1060"/>
      <c r="DE45" s="1060"/>
      <c r="DF45" s="1061"/>
      <c r="DG45" s="1059"/>
      <c r="DH45" s="1060"/>
      <c r="DI45" s="1060"/>
      <c r="DJ45" s="1060"/>
      <c r="DK45" s="1061"/>
      <c r="DL45" s="1059"/>
      <c r="DM45" s="1060"/>
      <c r="DN45" s="1060"/>
      <c r="DO45" s="1060"/>
      <c r="DP45" s="1061"/>
      <c r="DQ45" s="1059"/>
      <c r="DR45" s="1060"/>
      <c r="DS45" s="1060"/>
      <c r="DT45" s="1060"/>
      <c r="DU45" s="1061"/>
      <c r="DV45" s="1062"/>
      <c r="DW45" s="1063"/>
      <c r="DX45" s="1063"/>
      <c r="DY45" s="1063"/>
      <c r="DZ45" s="1064"/>
      <c r="EA45" s="226"/>
    </row>
    <row r="46" spans="1:131" s="227" customFormat="1" ht="26.25" customHeight="1">
      <c r="A46" s="241">
        <v>19</v>
      </c>
      <c r="B46" s="1107"/>
      <c r="C46" s="1108"/>
      <c r="D46" s="1108"/>
      <c r="E46" s="1108"/>
      <c r="F46" s="1108"/>
      <c r="G46" s="1108"/>
      <c r="H46" s="1108"/>
      <c r="I46" s="1108"/>
      <c r="J46" s="1108"/>
      <c r="K46" s="1108"/>
      <c r="L46" s="1108"/>
      <c r="M46" s="1108"/>
      <c r="N46" s="1108"/>
      <c r="O46" s="1108"/>
      <c r="P46" s="1109"/>
      <c r="Q46" s="1113"/>
      <c r="R46" s="1114"/>
      <c r="S46" s="1114"/>
      <c r="T46" s="1114"/>
      <c r="U46" s="1114"/>
      <c r="V46" s="1114"/>
      <c r="W46" s="1114"/>
      <c r="X46" s="1114"/>
      <c r="Y46" s="1114"/>
      <c r="Z46" s="1114"/>
      <c r="AA46" s="1114"/>
      <c r="AB46" s="1114"/>
      <c r="AC46" s="1114"/>
      <c r="AD46" s="1114"/>
      <c r="AE46" s="1115"/>
      <c r="AF46" s="1089"/>
      <c r="AG46" s="1090"/>
      <c r="AH46" s="1090"/>
      <c r="AI46" s="1090"/>
      <c r="AJ46" s="1091"/>
      <c r="AK46" s="1049"/>
      <c r="AL46" s="1040"/>
      <c r="AM46" s="1040"/>
      <c r="AN46" s="1040"/>
      <c r="AO46" s="1040"/>
      <c r="AP46" s="1040"/>
      <c r="AQ46" s="1040"/>
      <c r="AR46" s="1040"/>
      <c r="AS46" s="1040"/>
      <c r="AT46" s="1040"/>
      <c r="AU46" s="1040"/>
      <c r="AV46" s="1040"/>
      <c r="AW46" s="1040"/>
      <c r="AX46" s="1040"/>
      <c r="AY46" s="1040"/>
      <c r="AZ46" s="1112"/>
      <c r="BA46" s="1112"/>
      <c r="BB46" s="1112"/>
      <c r="BC46" s="1112"/>
      <c r="BD46" s="1112"/>
      <c r="BE46" s="1102"/>
      <c r="BF46" s="1102"/>
      <c r="BG46" s="1102"/>
      <c r="BH46" s="1102"/>
      <c r="BI46" s="1103"/>
      <c r="BJ46" s="232"/>
      <c r="BK46" s="232"/>
      <c r="BL46" s="232"/>
      <c r="BM46" s="232"/>
      <c r="BN46" s="232"/>
      <c r="BO46" s="245"/>
      <c r="BP46" s="245"/>
      <c r="BQ46" s="242">
        <v>40</v>
      </c>
      <c r="BR46" s="243"/>
      <c r="BS46" s="1084"/>
      <c r="BT46" s="1085"/>
      <c r="BU46" s="1085"/>
      <c r="BV46" s="1085"/>
      <c r="BW46" s="1085"/>
      <c r="BX46" s="1085"/>
      <c r="BY46" s="1085"/>
      <c r="BZ46" s="1085"/>
      <c r="CA46" s="1085"/>
      <c r="CB46" s="1085"/>
      <c r="CC46" s="1085"/>
      <c r="CD46" s="1085"/>
      <c r="CE46" s="1085"/>
      <c r="CF46" s="1085"/>
      <c r="CG46" s="1086"/>
      <c r="CH46" s="1059"/>
      <c r="CI46" s="1060"/>
      <c r="CJ46" s="1060"/>
      <c r="CK46" s="1060"/>
      <c r="CL46" s="1061"/>
      <c r="CM46" s="1059"/>
      <c r="CN46" s="1060"/>
      <c r="CO46" s="1060"/>
      <c r="CP46" s="1060"/>
      <c r="CQ46" s="1061"/>
      <c r="CR46" s="1059"/>
      <c r="CS46" s="1060"/>
      <c r="CT46" s="1060"/>
      <c r="CU46" s="1060"/>
      <c r="CV46" s="1061"/>
      <c r="CW46" s="1059"/>
      <c r="CX46" s="1060"/>
      <c r="CY46" s="1060"/>
      <c r="CZ46" s="1060"/>
      <c r="DA46" s="1061"/>
      <c r="DB46" s="1059"/>
      <c r="DC46" s="1060"/>
      <c r="DD46" s="1060"/>
      <c r="DE46" s="1060"/>
      <c r="DF46" s="1061"/>
      <c r="DG46" s="1059"/>
      <c r="DH46" s="1060"/>
      <c r="DI46" s="1060"/>
      <c r="DJ46" s="1060"/>
      <c r="DK46" s="1061"/>
      <c r="DL46" s="1059"/>
      <c r="DM46" s="1060"/>
      <c r="DN46" s="1060"/>
      <c r="DO46" s="1060"/>
      <c r="DP46" s="1061"/>
      <c r="DQ46" s="1059"/>
      <c r="DR46" s="1060"/>
      <c r="DS46" s="1060"/>
      <c r="DT46" s="1060"/>
      <c r="DU46" s="1061"/>
      <c r="DV46" s="1062"/>
      <c r="DW46" s="1063"/>
      <c r="DX46" s="1063"/>
      <c r="DY46" s="1063"/>
      <c r="DZ46" s="1064"/>
      <c r="EA46" s="226"/>
    </row>
    <row r="47" spans="1:131" s="227" customFormat="1" ht="26.25" customHeight="1">
      <c r="A47" s="241">
        <v>20</v>
      </c>
      <c r="B47" s="1107"/>
      <c r="C47" s="1108"/>
      <c r="D47" s="1108"/>
      <c r="E47" s="1108"/>
      <c r="F47" s="1108"/>
      <c r="G47" s="1108"/>
      <c r="H47" s="1108"/>
      <c r="I47" s="1108"/>
      <c r="J47" s="1108"/>
      <c r="K47" s="1108"/>
      <c r="L47" s="1108"/>
      <c r="M47" s="1108"/>
      <c r="N47" s="1108"/>
      <c r="O47" s="1108"/>
      <c r="P47" s="1109"/>
      <c r="Q47" s="1113"/>
      <c r="R47" s="1114"/>
      <c r="S47" s="1114"/>
      <c r="T47" s="1114"/>
      <c r="U47" s="1114"/>
      <c r="V47" s="1114"/>
      <c r="W47" s="1114"/>
      <c r="X47" s="1114"/>
      <c r="Y47" s="1114"/>
      <c r="Z47" s="1114"/>
      <c r="AA47" s="1114"/>
      <c r="AB47" s="1114"/>
      <c r="AC47" s="1114"/>
      <c r="AD47" s="1114"/>
      <c r="AE47" s="1115"/>
      <c r="AF47" s="1089"/>
      <c r="AG47" s="1090"/>
      <c r="AH47" s="1090"/>
      <c r="AI47" s="1090"/>
      <c r="AJ47" s="1091"/>
      <c r="AK47" s="1049"/>
      <c r="AL47" s="1040"/>
      <c r="AM47" s="1040"/>
      <c r="AN47" s="1040"/>
      <c r="AO47" s="1040"/>
      <c r="AP47" s="1040"/>
      <c r="AQ47" s="1040"/>
      <c r="AR47" s="1040"/>
      <c r="AS47" s="1040"/>
      <c r="AT47" s="1040"/>
      <c r="AU47" s="1040"/>
      <c r="AV47" s="1040"/>
      <c r="AW47" s="1040"/>
      <c r="AX47" s="1040"/>
      <c r="AY47" s="1040"/>
      <c r="AZ47" s="1112"/>
      <c r="BA47" s="1112"/>
      <c r="BB47" s="1112"/>
      <c r="BC47" s="1112"/>
      <c r="BD47" s="1112"/>
      <c r="BE47" s="1102"/>
      <c r="BF47" s="1102"/>
      <c r="BG47" s="1102"/>
      <c r="BH47" s="1102"/>
      <c r="BI47" s="1103"/>
      <c r="BJ47" s="232"/>
      <c r="BK47" s="232"/>
      <c r="BL47" s="232"/>
      <c r="BM47" s="232"/>
      <c r="BN47" s="232"/>
      <c r="BO47" s="245"/>
      <c r="BP47" s="245"/>
      <c r="BQ47" s="242">
        <v>41</v>
      </c>
      <c r="BR47" s="243"/>
      <c r="BS47" s="1084"/>
      <c r="BT47" s="1085"/>
      <c r="BU47" s="1085"/>
      <c r="BV47" s="1085"/>
      <c r="BW47" s="1085"/>
      <c r="BX47" s="1085"/>
      <c r="BY47" s="1085"/>
      <c r="BZ47" s="1085"/>
      <c r="CA47" s="1085"/>
      <c r="CB47" s="1085"/>
      <c r="CC47" s="1085"/>
      <c r="CD47" s="1085"/>
      <c r="CE47" s="1085"/>
      <c r="CF47" s="1085"/>
      <c r="CG47" s="1086"/>
      <c r="CH47" s="1059"/>
      <c r="CI47" s="1060"/>
      <c r="CJ47" s="1060"/>
      <c r="CK47" s="1060"/>
      <c r="CL47" s="1061"/>
      <c r="CM47" s="1059"/>
      <c r="CN47" s="1060"/>
      <c r="CO47" s="1060"/>
      <c r="CP47" s="1060"/>
      <c r="CQ47" s="1061"/>
      <c r="CR47" s="1059"/>
      <c r="CS47" s="1060"/>
      <c r="CT47" s="1060"/>
      <c r="CU47" s="1060"/>
      <c r="CV47" s="1061"/>
      <c r="CW47" s="1059"/>
      <c r="CX47" s="1060"/>
      <c r="CY47" s="1060"/>
      <c r="CZ47" s="1060"/>
      <c r="DA47" s="1061"/>
      <c r="DB47" s="1059"/>
      <c r="DC47" s="1060"/>
      <c r="DD47" s="1060"/>
      <c r="DE47" s="1060"/>
      <c r="DF47" s="1061"/>
      <c r="DG47" s="1059"/>
      <c r="DH47" s="1060"/>
      <c r="DI47" s="1060"/>
      <c r="DJ47" s="1060"/>
      <c r="DK47" s="1061"/>
      <c r="DL47" s="1059"/>
      <c r="DM47" s="1060"/>
      <c r="DN47" s="1060"/>
      <c r="DO47" s="1060"/>
      <c r="DP47" s="1061"/>
      <c r="DQ47" s="1059"/>
      <c r="DR47" s="1060"/>
      <c r="DS47" s="1060"/>
      <c r="DT47" s="1060"/>
      <c r="DU47" s="1061"/>
      <c r="DV47" s="1062"/>
      <c r="DW47" s="1063"/>
      <c r="DX47" s="1063"/>
      <c r="DY47" s="1063"/>
      <c r="DZ47" s="1064"/>
      <c r="EA47" s="226"/>
    </row>
    <row r="48" spans="1:131" s="227" customFormat="1" ht="26.25" customHeight="1">
      <c r="A48" s="241">
        <v>21</v>
      </c>
      <c r="B48" s="1107"/>
      <c r="C48" s="1108"/>
      <c r="D48" s="1108"/>
      <c r="E48" s="1108"/>
      <c r="F48" s="1108"/>
      <c r="G48" s="1108"/>
      <c r="H48" s="1108"/>
      <c r="I48" s="1108"/>
      <c r="J48" s="1108"/>
      <c r="K48" s="1108"/>
      <c r="L48" s="1108"/>
      <c r="M48" s="1108"/>
      <c r="N48" s="1108"/>
      <c r="O48" s="1108"/>
      <c r="P48" s="1109"/>
      <c r="Q48" s="1113"/>
      <c r="R48" s="1114"/>
      <c r="S48" s="1114"/>
      <c r="T48" s="1114"/>
      <c r="U48" s="1114"/>
      <c r="V48" s="1114"/>
      <c r="W48" s="1114"/>
      <c r="X48" s="1114"/>
      <c r="Y48" s="1114"/>
      <c r="Z48" s="1114"/>
      <c r="AA48" s="1114"/>
      <c r="AB48" s="1114"/>
      <c r="AC48" s="1114"/>
      <c r="AD48" s="1114"/>
      <c r="AE48" s="1115"/>
      <c r="AF48" s="1089"/>
      <c r="AG48" s="1090"/>
      <c r="AH48" s="1090"/>
      <c r="AI48" s="1090"/>
      <c r="AJ48" s="1091"/>
      <c r="AK48" s="1049"/>
      <c r="AL48" s="1040"/>
      <c r="AM48" s="1040"/>
      <c r="AN48" s="1040"/>
      <c r="AO48" s="1040"/>
      <c r="AP48" s="1040"/>
      <c r="AQ48" s="1040"/>
      <c r="AR48" s="1040"/>
      <c r="AS48" s="1040"/>
      <c r="AT48" s="1040"/>
      <c r="AU48" s="1040"/>
      <c r="AV48" s="1040"/>
      <c r="AW48" s="1040"/>
      <c r="AX48" s="1040"/>
      <c r="AY48" s="1040"/>
      <c r="AZ48" s="1112"/>
      <c r="BA48" s="1112"/>
      <c r="BB48" s="1112"/>
      <c r="BC48" s="1112"/>
      <c r="BD48" s="1112"/>
      <c r="BE48" s="1102"/>
      <c r="BF48" s="1102"/>
      <c r="BG48" s="1102"/>
      <c r="BH48" s="1102"/>
      <c r="BI48" s="1103"/>
      <c r="BJ48" s="232"/>
      <c r="BK48" s="232"/>
      <c r="BL48" s="232"/>
      <c r="BM48" s="232"/>
      <c r="BN48" s="232"/>
      <c r="BO48" s="245"/>
      <c r="BP48" s="245"/>
      <c r="BQ48" s="242">
        <v>42</v>
      </c>
      <c r="BR48" s="243"/>
      <c r="BS48" s="1084"/>
      <c r="BT48" s="1085"/>
      <c r="BU48" s="1085"/>
      <c r="BV48" s="1085"/>
      <c r="BW48" s="1085"/>
      <c r="BX48" s="1085"/>
      <c r="BY48" s="1085"/>
      <c r="BZ48" s="1085"/>
      <c r="CA48" s="1085"/>
      <c r="CB48" s="1085"/>
      <c r="CC48" s="1085"/>
      <c r="CD48" s="1085"/>
      <c r="CE48" s="1085"/>
      <c r="CF48" s="1085"/>
      <c r="CG48" s="1086"/>
      <c r="CH48" s="1059"/>
      <c r="CI48" s="1060"/>
      <c r="CJ48" s="1060"/>
      <c r="CK48" s="1060"/>
      <c r="CL48" s="1061"/>
      <c r="CM48" s="1059"/>
      <c r="CN48" s="1060"/>
      <c r="CO48" s="1060"/>
      <c r="CP48" s="1060"/>
      <c r="CQ48" s="1061"/>
      <c r="CR48" s="1059"/>
      <c r="CS48" s="1060"/>
      <c r="CT48" s="1060"/>
      <c r="CU48" s="1060"/>
      <c r="CV48" s="1061"/>
      <c r="CW48" s="1059"/>
      <c r="CX48" s="1060"/>
      <c r="CY48" s="1060"/>
      <c r="CZ48" s="1060"/>
      <c r="DA48" s="1061"/>
      <c r="DB48" s="1059"/>
      <c r="DC48" s="1060"/>
      <c r="DD48" s="1060"/>
      <c r="DE48" s="1060"/>
      <c r="DF48" s="1061"/>
      <c r="DG48" s="1059"/>
      <c r="DH48" s="1060"/>
      <c r="DI48" s="1060"/>
      <c r="DJ48" s="1060"/>
      <c r="DK48" s="1061"/>
      <c r="DL48" s="1059"/>
      <c r="DM48" s="1060"/>
      <c r="DN48" s="1060"/>
      <c r="DO48" s="1060"/>
      <c r="DP48" s="1061"/>
      <c r="DQ48" s="1059"/>
      <c r="DR48" s="1060"/>
      <c r="DS48" s="1060"/>
      <c r="DT48" s="1060"/>
      <c r="DU48" s="1061"/>
      <c r="DV48" s="1062"/>
      <c r="DW48" s="1063"/>
      <c r="DX48" s="1063"/>
      <c r="DY48" s="1063"/>
      <c r="DZ48" s="1064"/>
      <c r="EA48" s="226"/>
    </row>
    <row r="49" spans="1:131" s="227" customFormat="1" ht="26.25" customHeight="1">
      <c r="A49" s="241">
        <v>22</v>
      </c>
      <c r="B49" s="1107"/>
      <c r="C49" s="1108"/>
      <c r="D49" s="1108"/>
      <c r="E49" s="1108"/>
      <c r="F49" s="1108"/>
      <c r="G49" s="1108"/>
      <c r="H49" s="1108"/>
      <c r="I49" s="1108"/>
      <c r="J49" s="1108"/>
      <c r="K49" s="1108"/>
      <c r="L49" s="1108"/>
      <c r="M49" s="1108"/>
      <c r="N49" s="1108"/>
      <c r="O49" s="1108"/>
      <c r="P49" s="1109"/>
      <c r="Q49" s="1113"/>
      <c r="R49" s="1114"/>
      <c r="S49" s="1114"/>
      <c r="T49" s="1114"/>
      <c r="U49" s="1114"/>
      <c r="V49" s="1114"/>
      <c r="W49" s="1114"/>
      <c r="X49" s="1114"/>
      <c r="Y49" s="1114"/>
      <c r="Z49" s="1114"/>
      <c r="AA49" s="1114"/>
      <c r="AB49" s="1114"/>
      <c r="AC49" s="1114"/>
      <c r="AD49" s="1114"/>
      <c r="AE49" s="1115"/>
      <c r="AF49" s="1089"/>
      <c r="AG49" s="1090"/>
      <c r="AH49" s="1090"/>
      <c r="AI49" s="1090"/>
      <c r="AJ49" s="1091"/>
      <c r="AK49" s="1049"/>
      <c r="AL49" s="1040"/>
      <c r="AM49" s="1040"/>
      <c r="AN49" s="1040"/>
      <c r="AO49" s="1040"/>
      <c r="AP49" s="1040"/>
      <c r="AQ49" s="1040"/>
      <c r="AR49" s="1040"/>
      <c r="AS49" s="1040"/>
      <c r="AT49" s="1040"/>
      <c r="AU49" s="1040"/>
      <c r="AV49" s="1040"/>
      <c r="AW49" s="1040"/>
      <c r="AX49" s="1040"/>
      <c r="AY49" s="1040"/>
      <c r="AZ49" s="1112"/>
      <c r="BA49" s="1112"/>
      <c r="BB49" s="1112"/>
      <c r="BC49" s="1112"/>
      <c r="BD49" s="1112"/>
      <c r="BE49" s="1102"/>
      <c r="BF49" s="1102"/>
      <c r="BG49" s="1102"/>
      <c r="BH49" s="1102"/>
      <c r="BI49" s="1103"/>
      <c r="BJ49" s="232"/>
      <c r="BK49" s="232"/>
      <c r="BL49" s="232"/>
      <c r="BM49" s="232"/>
      <c r="BN49" s="232"/>
      <c r="BO49" s="245"/>
      <c r="BP49" s="245"/>
      <c r="BQ49" s="242">
        <v>43</v>
      </c>
      <c r="BR49" s="243"/>
      <c r="BS49" s="1084"/>
      <c r="BT49" s="1085"/>
      <c r="BU49" s="1085"/>
      <c r="BV49" s="1085"/>
      <c r="BW49" s="1085"/>
      <c r="BX49" s="1085"/>
      <c r="BY49" s="1085"/>
      <c r="BZ49" s="1085"/>
      <c r="CA49" s="1085"/>
      <c r="CB49" s="1085"/>
      <c r="CC49" s="1085"/>
      <c r="CD49" s="1085"/>
      <c r="CE49" s="1085"/>
      <c r="CF49" s="1085"/>
      <c r="CG49" s="1086"/>
      <c r="CH49" s="1059"/>
      <c r="CI49" s="1060"/>
      <c r="CJ49" s="1060"/>
      <c r="CK49" s="1060"/>
      <c r="CL49" s="1061"/>
      <c r="CM49" s="1059"/>
      <c r="CN49" s="1060"/>
      <c r="CO49" s="1060"/>
      <c r="CP49" s="1060"/>
      <c r="CQ49" s="1061"/>
      <c r="CR49" s="1059"/>
      <c r="CS49" s="1060"/>
      <c r="CT49" s="1060"/>
      <c r="CU49" s="1060"/>
      <c r="CV49" s="1061"/>
      <c r="CW49" s="1059"/>
      <c r="CX49" s="1060"/>
      <c r="CY49" s="1060"/>
      <c r="CZ49" s="1060"/>
      <c r="DA49" s="1061"/>
      <c r="DB49" s="1059"/>
      <c r="DC49" s="1060"/>
      <c r="DD49" s="1060"/>
      <c r="DE49" s="1060"/>
      <c r="DF49" s="1061"/>
      <c r="DG49" s="1059"/>
      <c r="DH49" s="1060"/>
      <c r="DI49" s="1060"/>
      <c r="DJ49" s="1060"/>
      <c r="DK49" s="1061"/>
      <c r="DL49" s="1059"/>
      <c r="DM49" s="1060"/>
      <c r="DN49" s="1060"/>
      <c r="DO49" s="1060"/>
      <c r="DP49" s="1061"/>
      <c r="DQ49" s="1059"/>
      <c r="DR49" s="1060"/>
      <c r="DS49" s="1060"/>
      <c r="DT49" s="1060"/>
      <c r="DU49" s="1061"/>
      <c r="DV49" s="1062"/>
      <c r="DW49" s="1063"/>
      <c r="DX49" s="1063"/>
      <c r="DY49" s="1063"/>
      <c r="DZ49" s="1064"/>
      <c r="EA49" s="226"/>
    </row>
    <row r="50" spans="1:131" s="227" customFormat="1" ht="26.25" customHeight="1">
      <c r="A50" s="241">
        <v>23</v>
      </c>
      <c r="B50" s="1107"/>
      <c r="C50" s="1108"/>
      <c r="D50" s="1108"/>
      <c r="E50" s="1108"/>
      <c r="F50" s="1108"/>
      <c r="G50" s="1108"/>
      <c r="H50" s="1108"/>
      <c r="I50" s="1108"/>
      <c r="J50" s="1108"/>
      <c r="K50" s="1108"/>
      <c r="L50" s="1108"/>
      <c r="M50" s="1108"/>
      <c r="N50" s="1108"/>
      <c r="O50" s="1108"/>
      <c r="P50" s="1109"/>
      <c r="Q50" s="1110"/>
      <c r="R50" s="1093"/>
      <c r="S50" s="1093"/>
      <c r="T50" s="1093"/>
      <c r="U50" s="1093"/>
      <c r="V50" s="1093"/>
      <c r="W50" s="1093"/>
      <c r="X50" s="1093"/>
      <c r="Y50" s="1093"/>
      <c r="Z50" s="1093"/>
      <c r="AA50" s="1093"/>
      <c r="AB50" s="1093"/>
      <c r="AC50" s="1093"/>
      <c r="AD50" s="1093"/>
      <c r="AE50" s="1111"/>
      <c r="AF50" s="1089"/>
      <c r="AG50" s="1090"/>
      <c r="AH50" s="1090"/>
      <c r="AI50" s="1090"/>
      <c r="AJ50" s="1091"/>
      <c r="AK50" s="1092"/>
      <c r="AL50" s="1093"/>
      <c r="AM50" s="1093"/>
      <c r="AN50" s="1093"/>
      <c r="AO50" s="1093"/>
      <c r="AP50" s="1093"/>
      <c r="AQ50" s="1093"/>
      <c r="AR50" s="1093"/>
      <c r="AS50" s="1093"/>
      <c r="AT50" s="1093"/>
      <c r="AU50" s="1093"/>
      <c r="AV50" s="1093"/>
      <c r="AW50" s="1093"/>
      <c r="AX50" s="1093"/>
      <c r="AY50" s="1093"/>
      <c r="AZ50" s="1094"/>
      <c r="BA50" s="1094"/>
      <c r="BB50" s="1094"/>
      <c r="BC50" s="1094"/>
      <c r="BD50" s="1094"/>
      <c r="BE50" s="1102"/>
      <c r="BF50" s="1102"/>
      <c r="BG50" s="1102"/>
      <c r="BH50" s="1102"/>
      <c r="BI50" s="1103"/>
      <c r="BJ50" s="232"/>
      <c r="BK50" s="232"/>
      <c r="BL50" s="232"/>
      <c r="BM50" s="232"/>
      <c r="BN50" s="232"/>
      <c r="BO50" s="245"/>
      <c r="BP50" s="245"/>
      <c r="BQ50" s="242">
        <v>44</v>
      </c>
      <c r="BR50" s="243"/>
      <c r="BS50" s="1084"/>
      <c r="BT50" s="1085"/>
      <c r="BU50" s="1085"/>
      <c r="BV50" s="1085"/>
      <c r="BW50" s="1085"/>
      <c r="BX50" s="1085"/>
      <c r="BY50" s="1085"/>
      <c r="BZ50" s="1085"/>
      <c r="CA50" s="1085"/>
      <c r="CB50" s="1085"/>
      <c r="CC50" s="1085"/>
      <c r="CD50" s="1085"/>
      <c r="CE50" s="1085"/>
      <c r="CF50" s="1085"/>
      <c r="CG50" s="1086"/>
      <c r="CH50" s="1059"/>
      <c r="CI50" s="1060"/>
      <c r="CJ50" s="1060"/>
      <c r="CK50" s="1060"/>
      <c r="CL50" s="1061"/>
      <c r="CM50" s="1059"/>
      <c r="CN50" s="1060"/>
      <c r="CO50" s="1060"/>
      <c r="CP50" s="1060"/>
      <c r="CQ50" s="1061"/>
      <c r="CR50" s="1059"/>
      <c r="CS50" s="1060"/>
      <c r="CT50" s="1060"/>
      <c r="CU50" s="1060"/>
      <c r="CV50" s="1061"/>
      <c r="CW50" s="1059"/>
      <c r="CX50" s="1060"/>
      <c r="CY50" s="1060"/>
      <c r="CZ50" s="1060"/>
      <c r="DA50" s="1061"/>
      <c r="DB50" s="1059"/>
      <c r="DC50" s="1060"/>
      <c r="DD50" s="1060"/>
      <c r="DE50" s="1060"/>
      <c r="DF50" s="1061"/>
      <c r="DG50" s="1059"/>
      <c r="DH50" s="1060"/>
      <c r="DI50" s="1060"/>
      <c r="DJ50" s="1060"/>
      <c r="DK50" s="1061"/>
      <c r="DL50" s="1059"/>
      <c r="DM50" s="1060"/>
      <c r="DN50" s="1060"/>
      <c r="DO50" s="1060"/>
      <c r="DP50" s="1061"/>
      <c r="DQ50" s="1059"/>
      <c r="DR50" s="1060"/>
      <c r="DS50" s="1060"/>
      <c r="DT50" s="1060"/>
      <c r="DU50" s="1061"/>
      <c r="DV50" s="1062"/>
      <c r="DW50" s="1063"/>
      <c r="DX50" s="1063"/>
      <c r="DY50" s="1063"/>
      <c r="DZ50" s="1064"/>
      <c r="EA50" s="226"/>
    </row>
    <row r="51" spans="1:131" s="227" customFormat="1" ht="26.25" customHeight="1">
      <c r="A51" s="241">
        <v>24</v>
      </c>
      <c r="B51" s="1107"/>
      <c r="C51" s="1108"/>
      <c r="D51" s="1108"/>
      <c r="E51" s="1108"/>
      <c r="F51" s="1108"/>
      <c r="G51" s="1108"/>
      <c r="H51" s="1108"/>
      <c r="I51" s="1108"/>
      <c r="J51" s="1108"/>
      <c r="K51" s="1108"/>
      <c r="L51" s="1108"/>
      <c r="M51" s="1108"/>
      <c r="N51" s="1108"/>
      <c r="O51" s="1108"/>
      <c r="P51" s="1109"/>
      <c r="Q51" s="1110"/>
      <c r="R51" s="1093"/>
      <c r="S51" s="1093"/>
      <c r="T51" s="1093"/>
      <c r="U51" s="1093"/>
      <c r="V51" s="1093"/>
      <c r="W51" s="1093"/>
      <c r="X51" s="1093"/>
      <c r="Y51" s="1093"/>
      <c r="Z51" s="1093"/>
      <c r="AA51" s="1093"/>
      <c r="AB51" s="1093"/>
      <c r="AC51" s="1093"/>
      <c r="AD51" s="1093"/>
      <c r="AE51" s="1111"/>
      <c r="AF51" s="1089"/>
      <c r="AG51" s="1090"/>
      <c r="AH51" s="1090"/>
      <c r="AI51" s="1090"/>
      <c r="AJ51" s="1091"/>
      <c r="AK51" s="1092"/>
      <c r="AL51" s="1093"/>
      <c r="AM51" s="1093"/>
      <c r="AN51" s="1093"/>
      <c r="AO51" s="1093"/>
      <c r="AP51" s="1093"/>
      <c r="AQ51" s="1093"/>
      <c r="AR51" s="1093"/>
      <c r="AS51" s="1093"/>
      <c r="AT51" s="1093"/>
      <c r="AU51" s="1093"/>
      <c r="AV51" s="1093"/>
      <c r="AW51" s="1093"/>
      <c r="AX51" s="1093"/>
      <c r="AY51" s="1093"/>
      <c r="AZ51" s="1094"/>
      <c r="BA51" s="1094"/>
      <c r="BB51" s="1094"/>
      <c r="BC51" s="1094"/>
      <c r="BD51" s="1094"/>
      <c r="BE51" s="1102"/>
      <c r="BF51" s="1102"/>
      <c r="BG51" s="1102"/>
      <c r="BH51" s="1102"/>
      <c r="BI51" s="1103"/>
      <c r="BJ51" s="232"/>
      <c r="BK51" s="232"/>
      <c r="BL51" s="232"/>
      <c r="BM51" s="232"/>
      <c r="BN51" s="232"/>
      <c r="BO51" s="245"/>
      <c r="BP51" s="245"/>
      <c r="BQ51" s="242">
        <v>45</v>
      </c>
      <c r="BR51" s="243"/>
      <c r="BS51" s="1084"/>
      <c r="BT51" s="1085"/>
      <c r="BU51" s="1085"/>
      <c r="BV51" s="1085"/>
      <c r="BW51" s="1085"/>
      <c r="BX51" s="1085"/>
      <c r="BY51" s="1085"/>
      <c r="BZ51" s="1085"/>
      <c r="CA51" s="1085"/>
      <c r="CB51" s="1085"/>
      <c r="CC51" s="1085"/>
      <c r="CD51" s="1085"/>
      <c r="CE51" s="1085"/>
      <c r="CF51" s="1085"/>
      <c r="CG51" s="1086"/>
      <c r="CH51" s="1059"/>
      <c r="CI51" s="1060"/>
      <c r="CJ51" s="1060"/>
      <c r="CK51" s="1060"/>
      <c r="CL51" s="1061"/>
      <c r="CM51" s="1059"/>
      <c r="CN51" s="1060"/>
      <c r="CO51" s="1060"/>
      <c r="CP51" s="1060"/>
      <c r="CQ51" s="1061"/>
      <c r="CR51" s="1059"/>
      <c r="CS51" s="1060"/>
      <c r="CT51" s="1060"/>
      <c r="CU51" s="1060"/>
      <c r="CV51" s="1061"/>
      <c r="CW51" s="1059"/>
      <c r="CX51" s="1060"/>
      <c r="CY51" s="1060"/>
      <c r="CZ51" s="1060"/>
      <c r="DA51" s="1061"/>
      <c r="DB51" s="1059"/>
      <c r="DC51" s="1060"/>
      <c r="DD51" s="1060"/>
      <c r="DE51" s="1060"/>
      <c r="DF51" s="1061"/>
      <c r="DG51" s="1059"/>
      <c r="DH51" s="1060"/>
      <c r="DI51" s="1060"/>
      <c r="DJ51" s="1060"/>
      <c r="DK51" s="1061"/>
      <c r="DL51" s="1059"/>
      <c r="DM51" s="1060"/>
      <c r="DN51" s="1060"/>
      <c r="DO51" s="1060"/>
      <c r="DP51" s="1061"/>
      <c r="DQ51" s="1059"/>
      <c r="DR51" s="1060"/>
      <c r="DS51" s="1060"/>
      <c r="DT51" s="1060"/>
      <c r="DU51" s="1061"/>
      <c r="DV51" s="1062"/>
      <c r="DW51" s="1063"/>
      <c r="DX51" s="1063"/>
      <c r="DY51" s="1063"/>
      <c r="DZ51" s="1064"/>
      <c r="EA51" s="226"/>
    </row>
    <row r="52" spans="1:131" s="227" customFormat="1" ht="26.25" customHeight="1">
      <c r="A52" s="241">
        <v>25</v>
      </c>
      <c r="B52" s="1107"/>
      <c r="C52" s="1108"/>
      <c r="D52" s="1108"/>
      <c r="E52" s="1108"/>
      <c r="F52" s="1108"/>
      <c r="G52" s="1108"/>
      <c r="H52" s="1108"/>
      <c r="I52" s="1108"/>
      <c r="J52" s="1108"/>
      <c r="K52" s="1108"/>
      <c r="L52" s="1108"/>
      <c r="M52" s="1108"/>
      <c r="N52" s="1108"/>
      <c r="O52" s="1108"/>
      <c r="P52" s="1109"/>
      <c r="Q52" s="1110"/>
      <c r="R52" s="1093"/>
      <c r="S52" s="1093"/>
      <c r="T52" s="1093"/>
      <c r="U52" s="1093"/>
      <c r="V52" s="1093"/>
      <c r="W52" s="1093"/>
      <c r="X52" s="1093"/>
      <c r="Y52" s="1093"/>
      <c r="Z52" s="1093"/>
      <c r="AA52" s="1093"/>
      <c r="AB52" s="1093"/>
      <c r="AC52" s="1093"/>
      <c r="AD52" s="1093"/>
      <c r="AE52" s="1111"/>
      <c r="AF52" s="1089"/>
      <c r="AG52" s="1090"/>
      <c r="AH52" s="1090"/>
      <c r="AI52" s="1090"/>
      <c r="AJ52" s="1091"/>
      <c r="AK52" s="1092"/>
      <c r="AL52" s="1093"/>
      <c r="AM52" s="1093"/>
      <c r="AN52" s="1093"/>
      <c r="AO52" s="1093"/>
      <c r="AP52" s="1093"/>
      <c r="AQ52" s="1093"/>
      <c r="AR52" s="1093"/>
      <c r="AS52" s="1093"/>
      <c r="AT52" s="1093"/>
      <c r="AU52" s="1093"/>
      <c r="AV52" s="1093"/>
      <c r="AW52" s="1093"/>
      <c r="AX52" s="1093"/>
      <c r="AY52" s="1093"/>
      <c r="AZ52" s="1094"/>
      <c r="BA52" s="1094"/>
      <c r="BB52" s="1094"/>
      <c r="BC52" s="1094"/>
      <c r="BD52" s="1094"/>
      <c r="BE52" s="1102"/>
      <c r="BF52" s="1102"/>
      <c r="BG52" s="1102"/>
      <c r="BH52" s="1102"/>
      <c r="BI52" s="1103"/>
      <c r="BJ52" s="232"/>
      <c r="BK52" s="232"/>
      <c r="BL52" s="232"/>
      <c r="BM52" s="232"/>
      <c r="BN52" s="232"/>
      <c r="BO52" s="245"/>
      <c r="BP52" s="245"/>
      <c r="BQ52" s="242">
        <v>46</v>
      </c>
      <c r="BR52" s="243"/>
      <c r="BS52" s="1084"/>
      <c r="BT52" s="1085"/>
      <c r="BU52" s="1085"/>
      <c r="BV52" s="1085"/>
      <c r="BW52" s="1085"/>
      <c r="BX52" s="1085"/>
      <c r="BY52" s="1085"/>
      <c r="BZ52" s="1085"/>
      <c r="CA52" s="1085"/>
      <c r="CB52" s="1085"/>
      <c r="CC52" s="1085"/>
      <c r="CD52" s="1085"/>
      <c r="CE52" s="1085"/>
      <c r="CF52" s="1085"/>
      <c r="CG52" s="1086"/>
      <c r="CH52" s="1059"/>
      <c r="CI52" s="1060"/>
      <c r="CJ52" s="1060"/>
      <c r="CK52" s="1060"/>
      <c r="CL52" s="1061"/>
      <c r="CM52" s="1059"/>
      <c r="CN52" s="1060"/>
      <c r="CO52" s="1060"/>
      <c r="CP52" s="1060"/>
      <c r="CQ52" s="1061"/>
      <c r="CR52" s="1059"/>
      <c r="CS52" s="1060"/>
      <c r="CT52" s="1060"/>
      <c r="CU52" s="1060"/>
      <c r="CV52" s="1061"/>
      <c r="CW52" s="1059"/>
      <c r="CX52" s="1060"/>
      <c r="CY52" s="1060"/>
      <c r="CZ52" s="1060"/>
      <c r="DA52" s="1061"/>
      <c r="DB52" s="1059"/>
      <c r="DC52" s="1060"/>
      <c r="DD52" s="1060"/>
      <c r="DE52" s="1060"/>
      <c r="DF52" s="1061"/>
      <c r="DG52" s="1059"/>
      <c r="DH52" s="1060"/>
      <c r="DI52" s="1060"/>
      <c r="DJ52" s="1060"/>
      <c r="DK52" s="1061"/>
      <c r="DL52" s="1059"/>
      <c r="DM52" s="1060"/>
      <c r="DN52" s="1060"/>
      <c r="DO52" s="1060"/>
      <c r="DP52" s="1061"/>
      <c r="DQ52" s="1059"/>
      <c r="DR52" s="1060"/>
      <c r="DS52" s="1060"/>
      <c r="DT52" s="1060"/>
      <c r="DU52" s="1061"/>
      <c r="DV52" s="1062"/>
      <c r="DW52" s="1063"/>
      <c r="DX52" s="1063"/>
      <c r="DY52" s="1063"/>
      <c r="DZ52" s="1064"/>
      <c r="EA52" s="226"/>
    </row>
    <row r="53" spans="1:131" s="227" customFormat="1" ht="26.25" customHeight="1">
      <c r="A53" s="241">
        <v>26</v>
      </c>
      <c r="B53" s="1107"/>
      <c r="C53" s="1108"/>
      <c r="D53" s="1108"/>
      <c r="E53" s="1108"/>
      <c r="F53" s="1108"/>
      <c r="G53" s="1108"/>
      <c r="H53" s="1108"/>
      <c r="I53" s="1108"/>
      <c r="J53" s="1108"/>
      <c r="K53" s="1108"/>
      <c r="L53" s="1108"/>
      <c r="M53" s="1108"/>
      <c r="N53" s="1108"/>
      <c r="O53" s="1108"/>
      <c r="P53" s="1109"/>
      <c r="Q53" s="1110"/>
      <c r="R53" s="1093"/>
      <c r="S53" s="1093"/>
      <c r="T53" s="1093"/>
      <c r="U53" s="1093"/>
      <c r="V53" s="1093"/>
      <c r="W53" s="1093"/>
      <c r="X53" s="1093"/>
      <c r="Y53" s="1093"/>
      <c r="Z53" s="1093"/>
      <c r="AA53" s="1093"/>
      <c r="AB53" s="1093"/>
      <c r="AC53" s="1093"/>
      <c r="AD53" s="1093"/>
      <c r="AE53" s="1111"/>
      <c r="AF53" s="1089"/>
      <c r="AG53" s="1090"/>
      <c r="AH53" s="1090"/>
      <c r="AI53" s="1090"/>
      <c r="AJ53" s="1091"/>
      <c r="AK53" s="1092"/>
      <c r="AL53" s="1093"/>
      <c r="AM53" s="1093"/>
      <c r="AN53" s="1093"/>
      <c r="AO53" s="1093"/>
      <c r="AP53" s="1093"/>
      <c r="AQ53" s="1093"/>
      <c r="AR53" s="1093"/>
      <c r="AS53" s="1093"/>
      <c r="AT53" s="1093"/>
      <c r="AU53" s="1093"/>
      <c r="AV53" s="1093"/>
      <c r="AW53" s="1093"/>
      <c r="AX53" s="1093"/>
      <c r="AY53" s="1093"/>
      <c r="AZ53" s="1094"/>
      <c r="BA53" s="1094"/>
      <c r="BB53" s="1094"/>
      <c r="BC53" s="1094"/>
      <c r="BD53" s="1094"/>
      <c r="BE53" s="1102"/>
      <c r="BF53" s="1102"/>
      <c r="BG53" s="1102"/>
      <c r="BH53" s="1102"/>
      <c r="BI53" s="1103"/>
      <c r="BJ53" s="232"/>
      <c r="BK53" s="232"/>
      <c r="BL53" s="232"/>
      <c r="BM53" s="232"/>
      <c r="BN53" s="232"/>
      <c r="BO53" s="245"/>
      <c r="BP53" s="245"/>
      <c r="BQ53" s="242">
        <v>47</v>
      </c>
      <c r="BR53" s="243"/>
      <c r="BS53" s="1084"/>
      <c r="BT53" s="1085"/>
      <c r="BU53" s="1085"/>
      <c r="BV53" s="1085"/>
      <c r="BW53" s="1085"/>
      <c r="BX53" s="1085"/>
      <c r="BY53" s="1085"/>
      <c r="BZ53" s="1085"/>
      <c r="CA53" s="1085"/>
      <c r="CB53" s="1085"/>
      <c r="CC53" s="1085"/>
      <c r="CD53" s="1085"/>
      <c r="CE53" s="1085"/>
      <c r="CF53" s="1085"/>
      <c r="CG53" s="1086"/>
      <c r="CH53" s="1059"/>
      <c r="CI53" s="1060"/>
      <c r="CJ53" s="1060"/>
      <c r="CK53" s="1060"/>
      <c r="CL53" s="1061"/>
      <c r="CM53" s="1059"/>
      <c r="CN53" s="1060"/>
      <c r="CO53" s="1060"/>
      <c r="CP53" s="1060"/>
      <c r="CQ53" s="1061"/>
      <c r="CR53" s="1059"/>
      <c r="CS53" s="1060"/>
      <c r="CT53" s="1060"/>
      <c r="CU53" s="1060"/>
      <c r="CV53" s="1061"/>
      <c r="CW53" s="1059"/>
      <c r="CX53" s="1060"/>
      <c r="CY53" s="1060"/>
      <c r="CZ53" s="1060"/>
      <c r="DA53" s="1061"/>
      <c r="DB53" s="1059"/>
      <c r="DC53" s="1060"/>
      <c r="DD53" s="1060"/>
      <c r="DE53" s="1060"/>
      <c r="DF53" s="1061"/>
      <c r="DG53" s="1059"/>
      <c r="DH53" s="1060"/>
      <c r="DI53" s="1060"/>
      <c r="DJ53" s="1060"/>
      <c r="DK53" s="1061"/>
      <c r="DL53" s="1059"/>
      <c r="DM53" s="1060"/>
      <c r="DN53" s="1060"/>
      <c r="DO53" s="1060"/>
      <c r="DP53" s="1061"/>
      <c r="DQ53" s="1059"/>
      <c r="DR53" s="1060"/>
      <c r="DS53" s="1060"/>
      <c r="DT53" s="1060"/>
      <c r="DU53" s="1061"/>
      <c r="DV53" s="1062"/>
      <c r="DW53" s="1063"/>
      <c r="DX53" s="1063"/>
      <c r="DY53" s="1063"/>
      <c r="DZ53" s="1064"/>
      <c r="EA53" s="226"/>
    </row>
    <row r="54" spans="1:131" s="227" customFormat="1" ht="26.25" customHeight="1">
      <c r="A54" s="241">
        <v>27</v>
      </c>
      <c r="B54" s="1107"/>
      <c r="C54" s="1108"/>
      <c r="D54" s="1108"/>
      <c r="E54" s="1108"/>
      <c r="F54" s="1108"/>
      <c r="G54" s="1108"/>
      <c r="H54" s="1108"/>
      <c r="I54" s="1108"/>
      <c r="J54" s="1108"/>
      <c r="K54" s="1108"/>
      <c r="L54" s="1108"/>
      <c r="M54" s="1108"/>
      <c r="N54" s="1108"/>
      <c r="O54" s="1108"/>
      <c r="P54" s="1109"/>
      <c r="Q54" s="1110"/>
      <c r="R54" s="1093"/>
      <c r="S54" s="1093"/>
      <c r="T54" s="1093"/>
      <c r="U54" s="1093"/>
      <c r="V54" s="1093"/>
      <c r="W54" s="1093"/>
      <c r="X54" s="1093"/>
      <c r="Y54" s="1093"/>
      <c r="Z54" s="1093"/>
      <c r="AA54" s="1093"/>
      <c r="AB54" s="1093"/>
      <c r="AC54" s="1093"/>
      <c r="AD54" s="1093"/>
      <c r="AE54" s="1111"/>
      <c r="AF54" s="1089"/>
      <c r="AG54" s="1090"/>
      <c r="AH54" s="1090"/>
      <c r="AI54" s="1090"/>
      <c r="AJ54" s="1091"/>
      <c r="AK54" s="1092"/>
      <c r="AL54" s="1093"/>
      <c r="AM54" s="1093"/>
      <c r="AN54" s="1093"/>
      <c r="AO54" s="1093"/>
      <c r="AP54" s="1093"/>
      <c r="AQ54" s="1093"/>
      <c r="AR54" s="1093"/>
      <c r="AS54" s="1093"/>
      <c r="AT54" s="1093"/>
      <c r="AU54" s="1093"/>
      <c r="AV54" s="1093"/>
      <c r="AW54" s="1093"/>
      <c r="AX54" s="1093"/>
      <c r="AY54" s="1093"/>
      <c r="AZ54" s="1094"/>
      <c r="BA54" s="1094"/>
      <c r="BB54" s="1094"/>
      <c r="BC54" s="1094"/>
      <c r="BD54" s="1094"/>
      <c r="BE54" s="1102"/>
      <c r="BF54" s="1102"/>
      <c r="BG54" s="1102"/>
      <c r="BH54" s="1102"/>
      <c r="BI54" s="1103"/>
      <c r="BJ54" s="232"/>
      <c r="BK54" s="232"/>
      <c r="BL54" s="232"/>
      <c r="BM54" s="232"/>
      <c r="BN54" s="232"/>
      <c r="BO54" s="245"/>
      <c r="BP54" s="245"/>
      <c r="BQ54" s="242">
        <v>48</v>
      </c>
      <c r="BR54" s="243"/>
      <c r="BS54" s="1084"/>
      <c r="BT54" s="1085"/>
      <c r="BU54" s="1085"/>
      <c r="BV54" s="1085"/>
      <c r="BW54" s="1085"/>
      <c r="BX54" s="1085"/>
      <c r="BY54" s="1085"/>
      <c r="BZ54" s="1085"/>
      <c r="CA54" s="1085"/>
      <c r="CB54" s="1085"/>
      <c r="CC54" s="1085"/>
      <c r="CD54" s="1085"/>
      <c r="CE54" s="1085"/>
      <c r="CF54" s="1085"/>
      <c r="CG54" s="1086"/>
      <c r="CH54" s="1059"/>
      <c r="CI54" s="1060"/>
      <c r="CJ54" s="1060"/>
      <c r="CK54" s="1060"/>
      <c r="CL54" s="1061"/>
      <c r="CM54" s="1059"/>
      <c r="CN54" s="1060"/>
      <c r="CO54" s="1060"/>
      <c r="CP54" s="1060"/>
      <c r="CQ54" s="1061"/>
      <c r="CR54" s="1059"/>
      <c r="CS54" s="1060"/>
      <c r="CT54" s="1060"/>
      <c r="CU54" s="1060"/>
      <c r="CV54" s="1061"/>
      <c r="CW54" s="1059"/>
      <c r="CX54" s="1060"/>
      <c r="CY54" s="1060"/>
      <c r="CZ54" s="1060"/>
      <c r="DA54" s="1061"/>
      <c r="DB54" s="1059"/>
      <c r="DC54" s="1060"/>
      <c r="DD54" s="1060"/>
      <c r="DE54" s="1060"/>
      <c r="DF54" s="1061"/>
      <c r="DG54" s="1059"/>
      <c r="DH54" s="1060"/>
      <c r="DI54" s="1060"/>
      <c r="DJ54" s="1060"/>
      <c r="DK54" s="1061"/>
      <c r="DL54" s="1059"/>
      <c r="DM54" s="1060"/>
      <c r="DN54" s="1060"/>
      <c r="DO54" s="1060"/>
      <c r="DP54" s="1061"/>
      <c r="DQ54" s="1059"/>
      <c r="DR54" s="1060"/>
      <c r="DS54" s="1060"/>
      <c r="DT54" s="1060"/>
      <c r="DU54" s="1061"/>
      <c r="DV54" s="1062"/>
      <c r="DW54" s="1063"/>
      <c r="DX54" s="1063"/>
      <c r="DY54" s="1063"/>
      <c r="DZ54" s="1064"/>
      <c r="EA54" s="226"/>
    </row>
    <row r="55" spans="1:131" s="227" customFormat="1" ht="26.25" customHeight="1">
      <c r="A55" s="241">
        <v>28</v>
      </c>
      <c r="B55" s="1107"/>
      <c r="C55" s="1108"/>
      <c r="D55" s="1108"/>
      <c r="E55" s="1108"/>
      <c r="F55" s="1108"/>
      <c r="G55" s="1108"/>
      <c r="H55" s="1108"/>
      <c r="I55" s="1108"/>
      <c r="J55" s="1108"/>
      <c r="K55" s="1108"/>
      <c r="L55" s="1108"/>
      <c r="M55" s="1108"/>
      <c r="N55" s="1108"/>
      <c r="O55" s="1108"/>
      <c r="P55" s="1109"/>
      <c r="Q55" s="1110"/>
      <c r="R55" s="1093"/>
      <c r="S55" s="1093"/>
      <c r="T55" s="1093"/>
      <c r="U55" s="1093"/>
      <c r="V55" s="1093"/>
      <c r="W55" s="1093"/>
      <c r="X55" s="1093"/>
      <c r="Y55" s="1093"/>
      <c r="Z55" s="1093"/>
      <c r="AA55" s="1093"/>
      <c r="AB55" s="1093"/>
      <c r="AC55" s="1093"/>
      <c r="AD55" s="1093"/>
      <c r="AE55" s="1111"/>
      <c r="AF55" s="1089"/>
      <c r="AG55" s="1090"/>
      <c r="AH55" s="1090"/>
      <c r="AI55" s="1090"/>
      <c r="AJ55" s="1091"/>
      <c r="AK55" s="1092"/>
      <c r="AL55" s="1093"/>
      <c r="AM55" s="1093"/>
      <c r="AN55" s="1093"/>
      <c r="AO55" s="1093"/>
      <c r="AP55" s="1093"/>
      <c r="AQ55" s="1093"/>
      <c r="AR55" s="1093"/>
      <c r="AS55" s="1093"/>
      <c r="AT55" s="1093"/>
      <c r="AU55" s="1093"/>
      <c r="AV55" s="1093"/>
      <c r="AW55" s="1093"/>
      <c r="AX55" s="1093"/>
      <c r="AY55" s="1093"/>
      <c r="AZ55" s="1094"/>
      <c r="BA55" s="1094"/>
      <c r="BB55" s="1094"/>
      <c r="BC55" s="1094"/>
      <c r="BD55" s="1094"/>
      <c r="BE55" s="1102"/>
      <c r="BF55" s="1102"/>
      <c r="BG55" s="1102"/>
      <c r="BH55" s="1102"/>
      <c r="BI55" s="1103"/>
      <c r="BJ55" s="232"/>
      <c r="BK55" s="232"/>
      <c r="BL55" s="232"/>
      <c r="BM55" s="232"/>
      <c r="BN55" s="232"/>
      <c r="BO55" s="245"/>
      <c r="BP55" s="245"/>
      <c r="BQ55" s="242">
        <v>49</v>
      </c>
      <c r="BR55" s="243"/>
      <c r="BS55" s="1084"/>
      <c r="BT55" s="1085"/>
      <c r="BU55" s="1085"/>
      <c r="BV55" s="1085"/>
      <c r="BW55" s="1085"/>
      <c r="BX55" s="1085"/>
      <c r="BY55" s="1085"/>
      <c r="BZ55" s="1085"/>
      <c r="CA55" s="1085"/>
      <c r="CB55" s="1085"/>
      <c r="CC55" s="1085"/>
      <c r="CD55" s="1085"/>
      <c r="CE55" s="1085"/>
      <c r="CF55" s="1085"/>
      <c r="CG55" s="1086"/>
      <c r="CH55" s="1059"/>
      <c r="CI55" s="1060"/>
      <c r="CJ55" s="1060"/>
      <c r="CK55" s="1060"/>
      <c r="CL55" s="1061"/>
      <c r="CM55" s="1059"/>
      <c r="CN55" s="1060"/>
      <c r="CO55" s="1060"/>
      <c r="CP55" s="1060"/>
      <c r="CQ55" s="1061"/>
      <c r="CR55" s="1059"/>
      <c r="CS55" s="1060"/>
      <c r="CT55" s="1060"/>
      <c r="CU55" s="1060"/>
      <c r="CV55" s="1061"/>
      <c r="CW55" s="1059"/>
      <c r="CX55" s="1060"/>
      <c r="CY55" s="1060"/>
      <c r="CZ55" s="1060"/>
      <c r="DA55" s="1061"/>
      <c r="DB55" s="1059"/>
      <c r="DC55" s="1060"/>
      <c r="DD55" s="1060"/>
      <c r="DE55" s="1060"/>
      <c r="DF55" s="1061"/>
      <c r="DG55" s="1059"/>
      <c r="DH55" s="1060"/>
      <c r="DI55" s="1060"/>
      <c r="DJ55" s="1060"/>
      <c r="DK55" s="1061"/>
      <c r="DL55" s="1059"/>
      <c r="DM55" s="1060"/>
      <c r="DN55" s="1060"/>
      <c r="DO55" s="1060"/>
      <c r="DP55" s="1061"/>
      <c r="DQ55" s="1059"/>
      <c r="DR55" s="1060"/>
      <c r="DS55" s="1060"/>
      <c r="DT55" s="1060"/>
      <c r="DU55" s="1061"/>
      <c r="DV55" s="1062"/>
      <c r="DW55" s="1063"/>
      <c r="DX55" s="1063"/>
      <c r="DY55" s="1063"/>
      <c r="DZ55" s="1064"/>
      <c r="EA55" s="226"/>
    </row>
    <row r="56" spans="1:131" s="227" customFormat="1" ht="26.25" customHeight="1">
      <c r="A56" s="241">
        <v>29</v>
      </c>
      <c r="B56" s="1107"/>
      <c r="C56" s="1108"/>
      <c r="D56" s="1108"/>
      <c r="E56" s="1108"/>
      <c r="F56" s="1108"/>
      <c r="G56" s="1108"/>
      <c r="H56" s="1108"/>
      <c r="I56" s="1108"/>
      <c r="J56" s="1108"/>
      <c r="K56" s="1108"/>
      <c r="L56" s="1108"/>
      <c r="M56" s="1108"/>
      <c r="N56" s="1108"/>
      <c r="O56" s="1108"/>
      <c r="P56" s="1109"/>
      <c r="Q56" s="1110"/>
      <c r="R56" s="1093"/>
      <c r="S56" s="1093"/>
      <c r="T56" s="1093"/>
      <c r="U56" s="1093"/>
      <c r="V56" s="1093"/>
      <c r="W56" s="1093"/>
      <c r="X56" s="1093"/>
      <c r="Y56" s="1093"/>
      <c r="Z56" s="1093"/>
      <c r="AA56" s="1093"/>
      <c r="AB56" s="1093"/>
      <c r="AC56" s="1093"/>
      <c r="AD56" s="1093"/>
      <c r="AE56" s="1111"/>
      <c r="AF56" s="1089"/>
      <c r="AG56" s="1090"/>
      <c r="AH56" s="1090"/>
      <c r="AI56" s="1090"/>
      <c r="AJ56" s="1091"/>
      <c r="AK56" s="1092"/>
      <c r="AL56" s="1093"/>
      <c r="AM56" s="1093"/>
      <c r="AN56" s="1093"/>
      <c r="AO56" s="1093"/>
      <c r="AP56" s="1093"/>
      <c r="AQ56" s="1093"/>
      <c r="AR56" s="1093"/>
      <c r="AS56" s="1093"/>
      <c r="AT56" s="1093"/>
      <c r="AU56" s="1093"/>
      <c r="AV56" s="1093"/>
      <c r="AW56" s="1093"/>
      <c r="AX56" s="1093"/>
      <c r="AY56" s="1093"/>
      <c r="AZ56" s="1094"/>
      <c r="BA56" s="1094"/>
      <c r="BB56" s="1094"/>
      <c r="BC56" s="1094"/>
      <c r="BD56" s="1094"/>
      <c r="BE56" s="1102"/>
      <c r="BF56" s="1102"/>
      <c r="BG56" s="1102"/>
      <c r="BH56" s="1102"/>
      <c r="BI56" s="1103"/>
      <c r="BJ56" s="232"/>
      <c r="BK56" s="232"/>
      <c r="BL56" s="232"/>
      <c r="BM56" s="232"/>
      <c r="BN56" s="232"/>
      <c r="BO56" s="245"/>
      <c r="BP56" s="245"/>
      <c r="BQ56" s="242">
        <v>50</v>
      </c>
      <c r="BR56" s="243"/>
      <c r="BS56" s="1084"/>
      <c r="BT56" s="1085"/>
      <c r="BU56" s="1085"/>
      <c r="BV56" s="1085"/>
      <c r="BW56" s="1085"/>
      <c r="BX56" s="1085"/>
      <c r="BY56" s="1085"/>
      <c r="BZ56" s="1085"/>
      <c r="CA56" s="1085"/>
      <c r="CB56" s="1085"/>
      <c r="CC56" s="1085"/>
      <c r="CD56" s="1085"/>
      <c r="CE56" s="1085"/>
      <c r="CF56" s="1085"/>
      <c r="CG56" s="1086"/>
      <c r="CH56" s="1059"/>
      <c r="CI56" s="1060"/>
      <c r="CJ56" s="1060"/>
      <c r="CK56" s="1060"/>
      <c r="CL56" s="1061"/>
      <c r="CM56" s="1059"/>
      <c r="CN56" s="1060"/>
      <c r="CO56" s="1060"/>
      <c r="CP56" s="1060"/>
      <c r="CQ56" s="1061"/>
      <c r="CR56" s="1059"/>
      <c r="CS56" s="1060"/>
      <c r="CT56" s="1060"/>
      <c r="CU56" s="1060"/>
      <c r="CV56" s="1061"/>
      <c r="CW56" s="1059"/>
      <c r="CX56" s="1060"/>
      <c r="CY56" s="1060"/>
      <c r="CZ56" s="1060"/>
      <c r="DA56" s="1061"/>
      <c r="DB56" s="1059"/>
      <c r="DC56" s="1060"/>
      <c r="DD56" s="1060"/>
      <c r="DE56" s="1060"/>
      <c r="DF56" s="1061"/>
      <c r="DG56" s="1059"/>
      <c r="DH56" s="1060"/>
      <c r="DI56" s="1060"/>
      <c r="DJ56" s="1060"/>
      <c r="DK56" s="1061"/>
      <c r="DL56" s="1059"/>
      <c r="DM56" s="1060"/>
      <c r="DN56" s="1060"/>
      <c r="DO56" s="1060"/>
      <c r="DP56" s="1061"/>
      <c r="DQ56" s="1059"/>
      <c r="DR56" s="1060"/>
      <c r="DS56" s="1060"/>
      <c r="DT56" s="1060"/>
      <c r="DU56" s="1061"/>
      <c r="DV56" s="1062"/>
      <c r="DW56" s="1063"/>
      <c r="DX56" s="1063"/>
      <c r="DY56" s="1063"/>
      <c r="DZ56" s="1064"/>
      <c r="EA56" s="226"/>
    </row>
    <row r="57" spans="1:131" s="227" customFormat="1" ht="26.25" customHeight="1">
      <c r="A57" s="241">
        <v>30</v>
      </c>
      <c r="B57" s="1107"/>
      <c r="C57" s="1108"/>
      <c r="D57" s="1108"/>
      <c r="E57" s="1108"/>
      <c r="F57" s="1108"/>
      <c r="G57" s="1108"/>
      <c r="H57" s="1108"/>
      <c r="I57" s="1108"/>
      <c r="J57" s="1108"/>
      <c r="K57" s="1108"/>
      <c r="L57" s="1108"/>
      <c r="M57" s="1108"/>
      <c r="N57" s="1108"/>
      <c r="O57" s="1108"/>
      <c r="P57" s="1109"/>
      <c r="Q57" s="1110"/>
      <c r="R57" s="1093"/>
      <c r="S57" s="1093"/>
      <c r="T57" s="1093"/>
      <c r="U57" s="1093"/>
      <c r="V57" s="1093"/>
      <c r="W57" s="1093"/>
      <c r="X57" s="1093"/>
      <c r="Y57" s="1093"/>
      <c r="Z57" s="1093"/>
      <c r="AA57" s="1093"/>
      <c r="AB57" s="1093"/>
      <c r="AC57" s="1093"/>
      <c r="AD57" s="1093"/>
      <c r="AE57" s="1111"/>
      <c r="AF57" s="1089"/>
      <c r="AG57" s="1090"/>
      <c r="AH57" s="1090"/>
      <c r="AI57" s="1090"/>
      <c r="AJ57" s="1091"/>
      <c r="AK57" s="1092"/>
      <c r="AL57" s="1093"/>
      <c r="AM57" s="1093"/>
      <c r="AN57" s="1093"/>
      <c r="AO57" s="1093"/>
      <c r="AP57" s="1093"/>
      <c r="AQ57" s="1093"/>
      <c r="AR57" s="1093"/>
      <c r="AS57" s="1093"/>
      <c r="AT57" s="1093"/>
      <c r="AU57" s="1093"/>
      <c r="AV57" s="1093"/>
      <c r="AW57" s="1093"/>
      <c r="AX57" s="1093"/>
      <c r="AY57" s="1093"/>
      <c r="AZ57" s="1094"/>
      <c r="BA57" s="1094"/>
      <c r="BB57" s="1094"/>
      <c r="BC57" s="1094"/>
      <c r="BD57" s="1094"/>
      <c r="BE57" s="1102"/>
      <c r="BF57" s="1102"/>
      <c r="BG57" s="1102"/>
      <c r="BH57" s="1102"/>
      <c r="BI57" s="1103"/>
      <c r="BJ57" s="232"/>
      <c r="BK57" s="232"/>
      <c r="BL57" s="232"/>
      <c r="BM57" s="232"/>
      <c r="BN57" s="232"/>
      <c r="BO57" s="245"/>
      <c r="BP57" s="245"/>
      <c r="BQ57" s="242">
        <v>51</v>
      </c>
      <c r="BR57" s="243"/>
      <c r="BS57" s="1084"/>
      <c r="BT57" s="1085"/>
      <c r="BU57" s="1085"/>
      <c r="BV57" s="1085"/>
      <c r="BW57" s="1085"/>
      <c r="BX57" s="1085"/>
      <c r="BY57" s="1085"/>
      <c r="BZ57" s="1085"/>
      <c r="CA57" s="1085"/>
      <c r="CB57" s="1085"/>
      <c r="CC57" s="1085"/>
      <c r="CD57" s="1085"/>
      <c r="CE57" s="1085"/>
      <c r="CF57" s="1085"/>
      <c r="CG57" s="1086"/>
      <c r="CH57" s="1059"/>
      <c r="CI57" s="1060"/>
      <c r="CJ57" s="1060"/>
      <c r="CK57" s="1060"/>
      <c r="CL57" s="1061"/>
      <c r="CM57" s="1059"/>
      <c r="CN57" s="1060"/>
      <c r="CO57" s="1060"/>
      <c r="CP57" s="1060"/>
      <c r="CQ57" s="1061"/>
      <c r="CR57" s="1059"/>
      <c r="CS57" s="1060"/>
      <c r="CT57" s="1060"/>
      <c r="CU57" s="1060"/>
      <c r="CV57" s="1061"/>
      <c r="CW57" s="1059"/>
      <c r="CX57" s="1060"/>
      <c r="CY57" s="1060"/>
      <c r="CZ57" s="1060"/>
      <c r="DA57" s="1061"/>
      <c r="DB57" s="1059"/>
      <c r="DC57" s="1060"/>
      <c r="DD57" s="1060"/>
      <c r="DE57" s="1060"/>
      <c r="DF57" s="1061"/>
      <c r="DG57" s="1059"/>
      <c r="DH57" s="1060"/>
      <c r="DI57" s="1060"/>
      <c r="DJ57" s="1060"/>
      <c r="DK57" s="1061"/>
      <c r="DL57" s="1059"/>
      <c r="DM57" s="1060"/>
      <c r="DN57" s="1060"/>
      <c r="DO57" s="1060"/>
      <c r="DP57" s="1061"/>
      <c r="DQ57" s="1059"/>
      <c r="DR57" s="1060"/>
      <c r="DS57" s="1060"/>
      <c r="DT57" s="1060"/>
      <c r="DU57" s="1061"/>
      <c r="DV57" s="1062"/>
      <c r="DW57" s="1063"/>
      <c r="DX57" s="1063"/>
      <c r="DY57" s="1063"/>
      <c r="DZ57" s="1064"/>
      <c r="EA57" s="226"/>
    </row>
    <row r="58" spans="1:131" s="227" customFormat="1" ht="26.25" customHeight="1">
      <c r="A58" s="241">
        <v>31</v>
      </c>
      <c r="B58" s="1107"/>
      <c r="C58" s="1108"/>
      <c r="D58" s="1108"/>
      <c r="E58" s="1108"/>
      <c r="F58" s="1108"/>
      <c r="G58" s="1108"/>
      <c r="H58" s="1108"/>
      <c r="I58" s="1108"/>
      <c r="J58" s="1108"/>
      <c r="K58" s="1108"/>
      <c r="L58" s="1108"/>
      <c r="M58" s="1108"/>
      <c r="N58" s="1108"/>
      <c r="O58" s="1108"/>
      <c r="P58" s="1109"/>
      <c r="Q58" s="1110"/>
      <c r="R58" s="1093"/>
      <c r="S58" s="1093"/>
      <c r="T58" s="1093"/>
      <c r="U58" s="1093"/>
      <c r="V58" s="1093"/>
      <c r="W58" s="1093"/>
      <c r="X58" s="1093"/>
      <c r="Y58" s="1093"/>
      <c r="Z58" s="1093"/>
      <c r="AA58" s="1093"/>
      <c r="AB58" s="1093"/>
      <c r="AC58" s="1093"/>
      <c r="AD58" s="1093"/>
      <c r="AE58" s="1111"/>
      <c r="AF58" s="1089"/>
      <c r="AG58" s="1090"/>
      <c r="AH58" s="1090"/>
      <c r="AI58" s="1090"/>
      <c r="AJ58" s="1091"/>
      <c r="AK58" s="1092"/>
      <c r="AL58" s="1093"/>
      <c r="AM58" s="1093"/>
      <c r="AN58" s="1093"/>
      <c r="AO58" s="1093"/>
      <c r="AP58" s="1093"/>
      <c r="AQ58" s="1093"/>
      <c r="AR58" s="1093"/>
      <c r="AS58" s="1093"/>
      <c r="AT58" s="1093"/>
      <c r="AU58" s="1093"/>
      <c r="AV58" s="1093"/>
      <c r="AW58" s="1093"/>
      <c r="AX58" s="1093"/>
      <c r="AY58" s="1093"/>
      <c r="AZ58" s="1094"/>
      <c r="BA58" s="1094"/>
      <c r="BB58" s="1094"/>
      <c r="BC58" s="1094"/>
      <c r="BD58" s="1094"/>
      <c r="BE58" s="1102"/>
      <c r="BF58" s="1102"/>
      <c r="BG58" s="1102"/>
      <c r="BH58" s="1102"/>
      <c r="BI58" s="1103"/>
      <c r="BJ58" s="232"/>
      <c r="BK58" s="232"/>
      <c r="BL58" s="232"/>
      <c r="BM58" s="232"/>
      <c r="BN58" s="232"/>
      <c r="BO58" s="245"/>
      <c r="BP58" s="245"/>
      <c r="BQ58" s="242">
        <v>52</v>
      </c>
      <c r="BR58" s="243"/>
      <c r="BS58" s="1084"/>
      <c r="BT58" s="1085"/>
      <c r="BU58" s="1085"/>
      <c r="BV58" s="1085"/>
      <c r="BW58" s="1085"/>
      <c r="BX58" s="1085"/>
      <c r="BY58" s="1085"/>
      <c r="BZ58" s="1085"/>
      <c r="CA58" s="1085"/>
      <c r="CB58" s="1085"/>
      <c r="CC58" s="1085"/>
      <c r="CD58" s="1085"/>
      <c r="CE58" s="1085"/>
      <c r="CF58" s="1085"/>
      <c r="CG58" s="1086"/>
      <c r="CH58" s="1059"/>
      <c r="CI58" s="1060"/>
      <c r="CJ58" s="1060"/>
      <c r="CK58" s="1060"/>
      <c r="CL58" s="1061"/>
      <c r="CM58" s="1059"/>
      <c r="CN58" s="1060"/>
      <c r="CO58" s="1060"/>
      <c r="CP58" s="1060"/>
      <c r="CQ58" s="1061"/>
      <c r="CR58" s="1059"/>
      <c r="CS58" s="1060"/>
      <c r="CT58" s="1060"/>
      <c r="CU58" s="1060"/>
      <c r="CV58" s="1061"/>
      <c r="CW58" s="1059"/>
      <c r="CX58" s="1060"/>
      <c r="CY58" s="1060"/>
      <c r="CZ58" s="1060"/>
      <c r="DA58" s="1061"/>
      <c r="DB58" s="1059"/>
      <c r="DC58" s="1060"/>
      <c r="DD58" s="1060"/>
      <c r="DE58" s="1060"/>
      <c r="DF58" s="1061"/>
      <c r="DG58" s="1059"/>
      <c r="DH58" s="1060"/>
      <c r="DI58" s="1060"/>
      <c r="DJ58" s="1060"/>
      <c r="DK58" s="1061"/>
      <c r="DL58" s="1059"/>
      <c r="DM58" s="1060"/>
      <c r="DN58" s="1060"/>
      <c r="DO58" s="1060"/>
      <c r="DP58" s="1061"/>
      <c r="DQ58" s="1059"/>
      <c r="DR58" s="1060"/>
      <c r="DS58" s="1060"/>
      <c r="DT58" s="1060"/>
      <c r="DU58" s="1061"/>
      <c r="DV58" s="1062"/>
      <c r="DW58" s="1063"/>
      <c r="DX58" s="1063"/>
      <c r="DY58" s="1063"/>
      <c r="DZ58" s="1064"/>
      <c r="EA58" s="226"/>
    </row>
    <row r="59" spans="1:131" s="227" customFormat="1" ht="26.25" customHeight="1">
      <c r="A59" s="241">
        <v>32</v>
      </c>
      <c r="B59" s="1107"/>
      <c r="C59" s="1108"/>
      <c r="D59" s="1108"/>
      <c r="E59" s="1108"/>
      <c r="F59" s="1108"/>
      <c r="G59" s="1108"/>
      <c r="H59" s="1108"/>
      <c r="I59" s="1108"/>
      <c r="J59" s="1108"/>
      <c r="K59" s="1108"/>
      <c r="L59" s="1108"/>
      <c r="M59" s="1108"/>
      <c r="N59" s="1108"/>
      <c r="O59" s="1108"/>
      <c r="P59" s="1109"/>
      <c r="Q59" s="1110"/>
      <c r="R59" s="1093"/>
      <c r="S59" s="1093"/>
      <c r="T59" s="1093"/>
      <c r="U59" s="1093"/>
      <c r="V59" s="1093"/>
      <c r="W59" s="1093"/>
      <c r="X59" s="1093"/>
      <c r="Y59" s="1093"/>
      <c r="Z59" s="1093"/>
      <c r="AA59" s="1093"/>
      <c r="AB59" s="1093"/>
      <c r="AC59" s="1093"/>
      <c r="AD59" s="1093"/>
      <c r="AE59" s="1111"/>
      <c r="AF59" s="1089"/>
      <c r="AG59" s="1090"/>
      <c r="AH59" s="1090"/>
      <c r="AI59" s="1090"/>
      <c r="AJ59" s="1091"/>
      <c r="AK59" s="1092"/>
      <c r="AL59" s="1093"/>
      <c r="AM59" s="1093"/>
      <c r="AN59" s="1093"/>
      <c r="AO59" s="1093"/>
      <c r="AP59" s="1093"/>
      <c r="AQ59" s="1093"/>
      <c r="AR59" s="1093"/>
      <c r="AS59" s="1093"/>
      <c r="AT59" s="1093"/>
      <c r="AU59" s="1093"/>
      <c r="AV59" s="1093"/>
      <c r="AW59" s="1093"/>
      <c r="AX59" s="1093"/>
      <c r="AY59" s="1093"/>
      <c r="AZ59" s="1094"/>
      <c r="BA59" s="1094"/>
      <c r="BB59" s="1094"/>
      <c r="BC59" s="1094"/>
      <c r="BD59" s="1094"/>
      <c r="BE59" s="1102"/>
      <c r="BF59" s="1102"/>
      <c r="BG59" s="1102"/>
      <c r="BH59" s="1102"/>
      <c r="BI59" s="1103"/>
      <c r="BJ59" s="232"/>
      <c r="BK59" s="232"/>
      <c r="BL59" s="232"/>
      <c r="BM59" s="232"/>
      <c r="BN59" s="232"/>
      <c r="BO59" s="245"/>
      <c r="BP59" s="245"/>
      <c r="BQ59" s="242">
        <v>53</v>
      </c>
      <c r="BR59" s="243"/>
      <c r="BS59" s="1084"/>
      <c r="BT59" s="1085"/>
      <c r="BU59" s="1085"/>
      <c r="BV59" s="1085"/>
      <c r="BW59" s="1085"/>
      <c r="BX59" s="1085"/>
      <c r="BY59" s="1085"/>
      <c r="BZ59" s="1085"/>
      <c r="CA59" s="1085"/>
      <c r="CB59" s="1085"/>
      <c r="CC59" s="1085"/>
      <c r="CD59" s="1085"/>
      <c r="CE59" s="1085"/>
      <c r="CF59" s="1085"/>
      <c r="CG59" s="1086"/>
      <c r="CH59" s="1059"/>
      <c r="CI59" s="1060"/>
      <c r="CJ59" s="1060"/>
      <c r="CK59" s="1060"/>
      <c r="CL59" s="1061"/>
      <c r="CM59" s="1059"/>
      <c r="CN59" s="1060"/>
      <c r="CO59" s="1060"/>
      <c r="CP59" s="1060"/>
      <c r="CQ59" s="1061"/>
      <c r="CR59" s="1059"/>
      <c r="CS59" s="1060"/>
      <c r="CT59" s="1060"/>
      <c r="CU59" s="1060"/>
      <c r="CV59" s="1061"/>
      <c r="CW59" s="1059"/>
      <c r="CX59" s="1060"/>
      <c r="CY59" s="1060"/>
      <c r="CZ59" s="1060"/>
      <c r="DA59" s="1061"/>
      <c r="DB59" s="1059"/>
      <c r="DC59" s="1060"/>
      <c r="DD59" s="1060"/>
      <c r="DE59" s="1060"/>
      <c r="DF59" s="1061"/>
      <c r="DG59" s="1059"/>
      <c r="DH59" s="1060"/>
      <c r="DI59" s="1060"/>
      <c r="DJ59" s="1060"/>
      <c r="DK59" s="1061"/>
      <c r="DL59" s="1059"/>
      <c r="DM59" s="1060"/>
      <c r="DN59" s="1060"/>
      <c r="DO59" s="1060"/>
      <c r="DP59" s="1061"/>
      <c r="DQ59" s="1059"/>
      <c r="DR59" s="1060"/>
      <c r="DS59" s="1060"/>
      <c r="DT59" s="1060"/>
      <c r="DU59" s="1061"/>
      <c r="DV59" s="1062"/>
      <c r="DW59" s="1063"/>
      <c r="DX59" s="1063"/>
      <c r="DY59" s="1063"/>
      <c r="DZ59" s="1064"/>
      <c r="EA59" s="226"/>
    </row>
    <row r="60" spans="1:131" s="227" customFormat="1" ht="26.25" customHeight="1">
      <c r="A60" s="241">
        <v>33</v>
      </c>
      <c r="B60" s="1107"/>
      <c r="C60" s="1108"/>
      <c r="D60" s="1108"/>
      <c r="E60" s="1108"/>
      <c r="F60" s="1108"/>
      <c r="G60" s="1108"/>
      <c r="H60" s="1108"/>
      <c r="I60" s="1108"/>
      <c r="J60" s="1108"/>
      <c r="K60" s="1108"/>
      <c r="L60" s="1108"/>
      <c r="M60" s="1108"/>
      <c r="N60" s="1108"/>
      <c r="O60" s="1108"/>
      <c r="P60" s="1109"/>
      <c r="Q60" s="1110"/>
      <c r="R60" s="1093"/>
      <c r="S60" s="1093"/>
      <c r="T60" s="1093"/>
      <c r="U60" s="1093"/>
      <c r="V60" s="1093"/>
      <c r="W60" s="1093"/>
      <c r="X60" s="1093"/>
      <c r="Y60" s="1093"/>
      <c r="Z60" s="1093"/>
      <c r="AA60" s="1093"/>
      <c r="AB60" s="1093"/>
      <c r="AC60" s="1093"/>
      <c r="AD60" s="1093"/>
      <c r="AE60" s="1111"/>
      <c r="AF60" s="1089"/>
      <c r="AG60" s="1090"/>
      <c r="AH60" s="1090"/>
      <c r="AI60" s="1090"/>
      <c r="AJ60" s="1091"/>
      <c r="AK60" s="1092"/>
      <c r="AL60" s="1093"/>
      <c r="AM60" s="1093"/>
      <c r="AN60" s="1093"/>
      <c r="AO60" s="1093"/>
      <c r="AP60" s="1093"/>
      <c r="AQ60" s="1093"/>
      <c r="AR60" s="1093"/>
      <c r="AS60" s="1093"/>
      <c r="AT60" s="1093"/>
      <c r="AU60" s="1093"/>
      <c r="AV60" s="1093"/>
      <c r="AW60" s="1093"/>
      <c r="AX60" s="1093"/>
      <c r="AY60" s="1093"/>
      <c r="AZ60" s="1094"/>
      <c r="BA60" s="1094"/>
      <c r="BB60" s="1094"/>
      <c r="BC60" s="1094"/>
      <c r="BD60" s="1094"/>
      <c r="BE60" s="1102"/>
      <c r="BF60" s="1102"/>
      <c r="BG60" s="1102"/>
      <c r="BH60" s="1102"/>
      <c r="BI60" s="1103"/>
      <c r="BJ60" s="232"/>
      <c r="BK60" s="232"/>
      <c r="BL60" s="232"/>
      <c r="BM60" s="232"/>
      <c r="BN60" s="232"/>
      <c r="BO60" s="245"/>
      <c r="BP60" s="245"/>
      <c r="BQ60" s="242">
        <v>54</v>
      </c>
      <c r="BR60" s="243"/>
      <c r="BS60" s="1084"/>
      <c r="BT60" s="1085"/>
      <c r="BU60" s="1085"/>
      <c r="BV60" s="1085"/>
      <c r="BW60" s="1085"/>
      <c r="BX60" s="1085"/>
      <c r="BY60" s="1085"/>
      <c r="BZ60" s="1085"/>
      <c r="CA60" s="1085"/>
      <c r="CB60" s="1085"/>
      <c r="CC60" s="1085"/>
      <c r="CD60" s="1085"/>
      <c r="CE60" s="1085"/>
      <c r="CF60" s="1085"/>
      <c r="CG60" s="1086"/>
      <c r="CH60" s="1059"/>
      <c r="CI60" s="1060"/>
      <c r="CJ60" s="1060"/>
      <c r="CK60" s="1060"/>
      <c r="CL60" s="1061"/>
      <c r="CM60" s="1059"/>
      <c r="CN60" s="1060"/>
      <c r="CO60" s="1060"/>
      <c r="CP60" s="1060"/>
      <c r="CQ60" s="1061"/>
      <c r="CR60" s="1059"/>
      <c r="CS60" s="1060"/>
      <c r="CT60" s="1060"/>
      <c r="CU60" s="1060"/>
      <c r="CV60" s="1061"/>
      <c r="CW60" s="1059"/>
      <c r="CX60" s="1060"/>
      <c r="CY60" s="1060"/>
      <c r="CZ60" s="1060"/>
      <c r="DA60" s="1061"/>
      <c r="DB60" s="1059"/>
      <c r="DC60" s="1060"/>
      <c r="DD60" s="1060"/>
      <c r="DE60" s="1060"/>
      <c r="DF60" s="1061"/>
      <c r="DG60" s="1059"/>
      <c r="DH60" s="1060"/>
      <c r="DI60" s="1060"/>
      <c r="DJ60" s="1060"/>
      <c r="DK60" s="1061"/>
      <c r="DL60" s="1059"/>
      <c r="DM60" s="1060"/>
      <c r="DN60" s="1060"/>
      <c r="DO60" s="1060"/>
      <c r="DP60" s="1061"/>
      <c r="DQ60" s="1059"/>
      <c r="DR60" s="1060"/>
      <c r="DS60" s="1060"/>
      <c r="DT60" s="1060"/>
      <c r="DU60" s="1061"/>
      <c r="DV60" s="1062"/>
      <c r="DW60" s="1063"/>
      <c r="DX60" s="1063"/>
      <c r="DY60" s="1063"/>
      <c r="DZ60" s="1064"/>
      <c r="EA60" s="226"/>
    </row>
    <row r="61" spans="1:131" s="227" customFormat="1" ht="26.25" customHeight="1" thickBot="1">
      <c r="A61" s="241">
        <v>34</v>
      </c>
      <c r="B61" s="1107"/>
      <c r="C61" s="1108"/>
      <c r="D61" s="1108"/>
      <c r="E61" s="1108"/>
      <c r="F61" s="1108"/>
      <c r="G61" s="1108"/>
      <c r="H61" s="1108"/>
      <c r="I61" s="1108"/>
      <c r="J61" s="1108"/>
      <c r="K61" s="1108"/>
      <c r="L61" s="1108"/>
      <c r="M61" s="1108"/>
      <c r="N61" s="1108"/>
      <c r="O61" s="1108"/>
      <c r="P61" s="1109"/>
      <c r="Q61" s="1110"/>
      <c r="R61" s="1093"/>
      <c r="S61" s="1093"/>
      <c r="T61" s="1093"/>
      <c r="U61" s="1093"/>
      <c r="V61" s="1093"/>
      <c r="W61" s="1093"/>
      <c r="X61" s="1093"/>
      <c r="Y61" s="1093"/>
      <c r="Z61" s="1093"/>
      <c r="AA61" s="1093"/>
      <c r="AB61" s="1093"/>
      <c r="AC61" s="1093"/>
      <c r="AD61" s="1093"/>
      <c r="AE61" s="1111"/>
      <c r="AF61" s="1089"/>
      <c r="AG61" s="1090"/>
      <c r="AH61" s="1090"/>
      <c r="AI61" s="1090"/>
      <c r="AJ61" s="1091"/>
      <c r="AK61" s="1092"/>
      <c r="AL61" s="1093"/>
      <c r="AM61" s="1093"/>
      <c r="AN61" s="1093"/>
      <c r="AO61" s="1093"/>
      <c r="AP61" s="1093"/>
      <c r="AQ61" s="1093"/>
      <c r="AR61" s="1093"/>
      <c r="AS61" s="1093"/>
      <c r="AT61" s="1093"/>
      <c r="AU61" s="1093"/>
      <c r="AV61" s="1093"/>
      <c r="AW61" s="1093"/>
      <c r="AX61" s="1093"/>
      <c r="AY61" s="1093"/>
      <c r="AZ61" s="1094"/>
      <c r="BA61" s="1094"/>
      <c r="BB61" s="1094"/>
      <c r="BC61" s="1094"/>
      <c r="BD61" s="1094"/>
      <c r="BE61" s="1102"/>
      <c r="BF61" s="1102"/>
      <c r="BG61" s="1102"/>
      <c r="BH61" s="1102"/>
      <c r="BI61" s="1103"/>
      <c r="BJ61" s="232"/>
      <c r="BK61" s="232"/>
      <c r="BL61" s="232"/>
      <c r="BM61" s="232"/>
      <c r="BN61" s="232"/>
      <c r="BO61" s="245"/>
      <c r="BP61" s="245"/>
      <c r="BQ61" s="242">
        <v>55</v>
      </c>
      <c r="BR61" s="243"/>
      <c r="BS61" s="1084"/>
      <c r="BT61" s="1085"/>
      <c r="BU61" s="1085"/>
      <c r="BV61" s="1085"/>
      <c r="BW61" s="1085"/>
      <c r="BX61" s="1085"/>
      <c r="BY61" s="1085"/>
      <c r="BZ61" s="1085"/>
      <c r="CA61" s="1085"/>
      <c r="CB61" s="1085"/>
      <c r="CC61" s="1085"/>
      <c r="CD61" s="1085"/>
      <c r="CE61" s="1085"/>
      <c r="CF61" s="1085"/>
      <c r="CG61" s="1086"/>
      <c r="CH61" s="1059"/>
      <c r="CI61" s="1060"/>
      <c r="CJ61" s="1060"/>
      <c r="CK61" s="1060"/>
      <c r="CL61" s="1061"/>
      <c r="CM61" s="1059"/>
      <c r="CN61" s="1060"/>
      <c r="CO61" s="1060"/>
      <c r="CP61" s="1060"/>
      <c r="CQ61" s="1061"/>
      <c r="CR61" s="1059"/>
      <c r="CS61" s="1060"/>
      <c r="CT61" s="1060"/>
      <c r="CU61" s="1060"/>
      <c r="CV61" s="1061"/>
      <c r="CW61" s="1059"/>
      <c r="CX61" s="1060"/>
      <c r="CY61" s="1060"/>
      <c r="CZ61" s="1060"/>
      <c r="DA61" s="1061"/>
      <c r="DB61" s="1059"/>
      <c r="DC61" s="1060"/>
      <c r="DD61" s="1060"/>
      <c r="DE61" s="1060"/>
      <c r="DF61" s="1061"/>
      <c r="DG61" s="1059"/>
      <c r="DH61" s="1060"/>
      <c r="DI61" s="1060"/>
      <c r="DJ61" s="1060"/>
      <c r="DK61" s="1061"/>
      <c r="DL61" s="1059"/>
      <c r="DM61" s="1060"/>
      <c r="DN61" s="1060"/>
      <c r="DO61" s="1060"/>
      <c r="DP61" s="1061"/>
      <c r="DQ61" s="1059"/>
      <c r="DR61" s="1060"/>
      <c r="DS61" s="1060"/>
      <c r="DT61" s="1060"/>
      <c r="DU61" s="1061"/>
      <c r="DV61" s="1062"/>
      <c r="DW61" s="1063"/>
      <c r="DX61" s="1063"/>
      <c r="DY61" s="1063"/>
      <c r="DZ61" s="1064"/>
      <c r="EA61" s="226"/>
    </row>
    <row r="62" spans="1:131" s="227" customFormat="1" ht="26.25" customHeight="1">
      <c r="A62" s="241">
        <v>35</v>
      </c>
      <c r="B62" s="1107"/>
      <c r="C62" s="1108"/>
      <c r="D62" s="1108"/>
      <c r="E62" s="1108"/>
      <c r="F62" s="1108"/>
      <c r="G62" s="1108"/>
      <c r="H62" s="1108"/>
      <c r="I62" s="1108"/>
      <c r="J62" s="1108"/>
      <c r="K62" s="1108"/>
      <c r="L62" s="1108"/>
      <c r="M62" s="1108"/>
      <c r="N62" s="1108"/>
      <c r="O62" s="1108"/>
      <c r="P62" s="1109"/>
      <c r="Q62" s="1110"/>
      <c r="R62" s="1093"/>
      <c r="S62" s="1093"/>
      <c r="T62" s="1093"/>
      <c r="U62" s="1093"/>
      <c r="V62" s="1093"/>
      <c r="W62" s="1093"/>
      <c r="X62" s="1093"/>
      <c r="Y62" s="1093"/>
      <c r="Z62" s="1093"/>
      <c r="AA62" s="1093"/>
      <c r="AB62" s="1093"/>
      <c r="AC62" s="1093"/>
      <c r="AD62" s="1093"/>
      <c r="AE62" s="1111"/>
      <c r="AF62" s="1089"/>
      <c r="AG62" s="1090"/>
      <c r="AH62" s="1090"/>
      <c r="AI62" s="1090"/>
      <c r="AJ62" s="1091"/>
      <c r="AK62" s="1092"/>
      <c r="AL62" s="1093"/>
      <c r="AM62" s="1093"/>
      <c r="AN62" s="1093"/>
      <c r="AO62" s="1093"/>
      <c r="AP62" s="1093"/>
      <c r="AQ62" s="1093"/>
      <c r="AR62" s="1093"/>
      <c r="AS62" s="1093"/>
      <c r="AT62" s="1093"/>
      <c r="AU62" s="1093"/>
      <c r="AV62" s="1093"/>
      <c r="AW62" s="1093"/>
      <c r="AX62" s="1093"/>
      <c r="AY62" s="1093"/>
      <c r="AZ62" s="1094"/>
      <c r="BA62" s="1094"/>
      <c r="BB62" s="1094"/>
      <c r="BC62" s="1094"/>
      <c r="BD62" s="1094"/>
      <c r="BE62" s="1102"/>
      <c r="BF62" s="1102"/>
      <c r="BG62" s="1102"/>
      <c r="BH62" s="1102"/>
      <c r="BI62" s="1103"/>
      <c r="BJ62" s="1104" t="s">
        <v>400</v>
      </c>
      <c r="BK62" s="1105"/>
      <c r="BL62" s="1105"/>
      <c r="BM62" s="1105"/>
      <c r="BN62" s="1106"/>
      <c r="BO62" s="245"/>
      <c r="BP62" s="245"/>
      <c r="BQ62" s="242">
        <v>56</v>
      </c>
      <c r="BR62" s="243"/>
      <c r="BS62" s="1084"/>
      <c r="BT62" s="1085"/>
      <c r="BU62" s="1085"/>
      <c r="BV62" s="1085"/>
      <c r="BW62" s="1085"/>
      <c r="BX62" s="1085"/>
      <c r="BY62" s="1085"/>
      <c r="BZ62" s="1085"/>
      <c r="CA62" s="1085"/>
      <c r="CB62" s="1085"/>
      <c r="CC62" s="1085"/>
      <c r="CD62" s="1085"/>
      <c r="CE62" s="1085"/>
      <c r="CF62" s="1085"/>
      <c r="CG62" s="1086"/>
      <c r="CH62" s="1059"/>
      <c r="CI62" s="1060"/>
      <c r="CJ62" s="1060"/>
      <c r="CK62" s="1060"/>
      <c r="CL62" s="1061"/>
      <c r="CM62" s="1059"/>
      <c r="CN62" s="1060"/>
      <c r="CO62" s="1060"/>
      <c r="CP62" s="1060"/>
      <c r="CQ62" s="1061"/>
      <c r="CR62" s="1059"/>
      <c r="CS62" s="1060"/>
      <c r="CT62" s="1060"/>
      <c r="CU62" s="1060"/>
      <c r="CV62" s="1061"/>
      <c r="CW62" s="1059"/>
      <c r="CX62" s="1060"/>
      <c r="CY62" s="1060"/>
      <c r="CZ62" s="1060"/>
      <c r="DA62" s="1061"/>
      <c r="DB62" s="1059"/>
      <c r="DC62" s="1060"/>
      <c r="DD62" s="1060"/>
      <c r="DE62" s="1060"/>
      <c r="DF62" s="1061"/>
      <c r="DG62" s="1059"/>
      <c r="DH62" s="1060"/>
      <c r="DI62" s="1060"/>
      <c r="DJ62" s="1060"/>
      <c r="DK62" s="1061"/>
      <c r="DL62" s="1059"/>
      <c r="DM62" s="1060"/>
      <c r="DN62" s="1060"/>
      <c r="DO62" s="1060"/>
      <c r="DP62" s="1061"/>
      <c r="DQ62" s="1059"/>
      <c r="DR62" s="1060"/>
      <c r="DS62" s="1060"/>
      <c r="DT62" s="1060"/>
      <c r="DU62" s="1061"/>
      <c r="DV62" s="1062"/>
      <c r="DW62" s="1063"/>
      <c r="DX62" s="1063"/>
      <c r="DY62" s="1063"/>
      <c r="DZ62" s="1064"/>
      <c r="EA62" s="226"/>
    </row>
    <row r="63" spans="1:131" s="227" customFormat="1" ht="26.25" customHeight="1" thickBot="1">
      <c r="A63" s="244" t="s">
        <v>383</v>
      </c>
      <c r="B63" s="1013" t="s">
        <v>401</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8"/>
      <c r="AF63" s="1099">
        <v>21</v>
      </c>
      <c r="AG63" s="1028"/>
      <c r="AH63" s="1028"/>
      <c r="AI63" s="1028"/>
      <c r="AJ63" s="1100"/>
      <c r="AK63" s="1101"/>
      <c r="AL63" s="1032"/>
      <c r="AM63" s="1032"/>
      <c r="AN63" s="1032"/>
      <c r="AO63" s="1032"/>
      <c r="AP63" s="1028">
        <v>2</v>
      </c>
      <c r="AQ63" s="1028"/>
      <c r="AR63" s="1028"/>
      <c r="AS63" s="1028"/>
      <c r="AT63" s="1028"/>
      <c r="AU63" s="1028">
        <v>1</v>
      </c>
      <c r="AV63" s="1028"/>
      <c r="AW63" s="1028"/>
      <c r="AX63" s="1028"/>
      <c r="AY63" s="1028"/>
      <c r="AZ63" s="1095"/>
      <c r="BA63" s="1095"/>
      <c r="BB63" s="1095"/>
      <c r="BC63" s="1095"/>
      <c r="BD63" s="1095"/>
      <c r="BE63" s="1029"/>
      <c r="BF63" s="1029"/>
      <c r="BG63" s="1029"/>
      <c r="BH63" s="1029"/>
      <c r="BI63" s="1030"/>
      <c r="BJ63" s="1096" t="s">
        <v>402</v>
      </c>
      <c r="BK63" s="1020"/>
      <c r="BL63" s="1020"/>
      <c r="BM63" s="1020"/>
      <c r="BN63" s="1097"/>
      <c r="BO63" s="245"/>
      <c r="BP63" s="245"/>
      <c r="BQ63" s="242">
        <v>57</v>
      </c>
      <c r="BR63" s="243"/>
      <c r="BS63" s="1084"/>
      <c r="BT63" s="1085"/>
      <c r="BU63" s="1085"/>
      <c r="BV63" s="1085"/>
      <c r="BW63" s="1085"/>
      <c r="BX63" s="1085"/>
      <c r="BY63" s="1085"/>
      <c r="BZ63" s="1085"/>
      <c r="CA63" s="1085"/>
      <c r="CB63" s="1085"/>
      <c r="CC63" s="1085"/>
      <c r="CD63" s="1085"/>
      <c r="CE63" s="1085"/>
      <c r="CF63" s="1085"/>
      <c r="CG63" s="1086"/>
      <c r="CH63" s="1059"/>
      <c r="CI63" s="1060"/>
      <c r="CJ63" s="1060"/>
      <c r="CK63" s="1060"/>
      <c r="CL63" s="1061"/>
      <c r="CM63" s="1059"/>
      <c r="CN63" s="1060"/>
      <c r="CO63" s="1060"/>
      <c r="CP63" s="1060"/>
      <c r="CQ63" s="1061"/>
      <c r="CR63" s="1059"/>
      <c r="CS63" s="1060"/>
      <c r="CT63" s="1060"/>
      <c r="CU63" s="1060"/>
      <c r="CV63" s="1061"/>
      <c r="CW63" s="1059"/>
      <c r="CX63" s="1060"/>
      <c r="CY63" s="1060"/>
      <c r="CZ63" s="1060"/>
      <c r="DA63" s="1061"/>
      <c r="DB63" s="1059"/>
      <c r="DC63" s="1060"/>
      <c r="DD63" s="1060"/>
      <c r="DE63" s="1060"/>
      <c r="DF63" s="1061"/>
      <c r="DG63" s="1059"/>
      <c r="DH63" s="1060"/>
      <c r="DI63" s="1060"/>
      <c r="DJ63" s="1060"/>
      <c r="DK63" s="1061"/>
      <c r="DL63" s="1059"/>
      <c r="DM63" s="1060"/>
      <c r="DN63" s="1060"/>
      <c r="DO63" s="1060"/>
      <c r="DP63" s="1061"/>
      <c r="DQ63" s="1059"/>
      <c r="DR63" s="1060"/>
      <c r="DS63" s="1060"/>
      <c r="DT63" s="1060"/>
      <c r="DU63" s="1061"/>
      <c r="DV63" s="1062"/>
      <c r="DW63" s="1063"/>
      <c r="DX63" s="1063"/>
      <c r="DY63" s="1063"/>
      <c r="DZ63" s="1064"/>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4"/>
      <c r="BT64" s="1085"/>
      <c r="BU64" s="1085"/>
      <c r="BV64" s="1085"/>
      <c r="BW64" s="1085"/>
      <c r="BX64" s="1085"/>
      <c r="BY64" s="1085"/>
      <c r="BZ64" s="1085"/>
      <c r="CA64" s="1085"/>
      <c r="CB64" s="1085"/>
      <c r="CC64" s="1085"/>
      <c r="CD64" s="1085"/>
      <c r="CE64" s="1085"/>
      <c r="CF64" s="1085"/>
      <c r="CG64" s="1086"/>
      <c r="CH64" s="1059"/>
      <c r="CI64" s="1060"/>
      <c r="CJ64" s="1060"/>
      <c r="CK64" s="1060"/>
      <c r="CL64" s="1061"/>
      <c r="CM64" s="1059"/>
      <c r="CN64" s="1060"/>
      <c r="CO64" s="1060"/>
      <c r="CP64" s="1060"/>
      <c r="CQ64" s="1061"/>
      <c r="CR64" s="1059"/>
      <c r="CS64" s="1060"/>
      <c r="CT64" s="1060"/>
      <c r="CU64" s="1060"/>
      <c r="CV64" s="1061"/>
      <c r="CW64" s="1059"/>
      <c r="CX64" s="1060"/>
      <c r="CY64" s="1060"/>
      <c r="CZ64" s="1060"/>
      <c r="DA64" s="1061"/>
      <c r="DB64" s="1059"/>
      <c r="DC64" s="1060"/>
      <c r="DD64" s="1060"/>
      <c r="DE64" s="1060"/>
      <c r="DF64" s="1061"/>
      <c r="DG64" s="1059"/>
      <c r="DH64" s="1060"/>
      <c r="DI64" s="1060"/>
      <c r="DJ64" s="1060"/>
      <c r="DK64" s="1061"/>
      <c r="DL64" s="1059"/>
      <c r="DM64" s="1060"/>
      <c r="DN64" s="1060"/>
      <c r="DO64" s="1060"/>
      <c r="DP64" s="1061"/>
      <c r="DQ64" s="1059"/>
      <c r="DR64" s="1060"/>
      <c r="DS64" s="1060"/>
      <c r="DT64" s="1060"/>
      <c r="DU64" s="1061"/>
      <c r="DV64" s="1062"/>
      <c r="DW64" s="1063"/>
      <c r="DX64" s="1063"/>
      <c r="DY64" s="1063"/>
      <c r="DZ64" s="1064"/>
      <c r="EA64" s="226"/>
    </row>
    <row r="65" spans="1:131" s="227" customFormat="1" ht="26.25" customHeight="1" thickBot="1">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4"/>
      <c r="BT65" s="1085"/>
      <c r="BU65" s="1085"/>
      <c r="BV65" s="1085"/>
      <c r="BW65" s="1085"/>
      <c r="BX65" s="1085"/>
      <c r="BY65" s="1085"/>
      <c r="BZ65" s="1085"/>
      <c r="CA65" s="1085"/>
      <c r="CB65" s="1085"/>
      <c r="CC65" s="1085"/>
      <c r="CD65" s="1085"/>
      <c r="CE65" s="1085"/>
      <c r="CF65" s="1085"/>
      <c r="CG65" s="1086"/>
      <c r="CH65" s="1059"/>
      <c r="CI65" s="1060"/>
      <c r="CJ65" s="1060"/>
      <c r="CK65" s="1060"/>
      <c r="CL65" s="1061"/>
      <c r="CM65" s="1059"/>
      <c r="CN65" s="1060"/>
      <c r="CO65" s="1060"/>
      <c r="CP65" s="1060"/>
      <c r="CQ65" s="1061"/>
      <c r="CR65" s="1059"/>
      <c r="CS65" s="1060"/>
      <c r="CT65" s="1060"/>
      <c r="CU65" s="1060"/>
      <c r="CV65" s="1061"/>
      <c r="CW65" s="1059"/>
      <c r="CX65" s="1060"/>
      <c r="CY65" s="1060"/>
      <c r="CZ65" s="1060"/>
      <c r="DA65" s="1061"/>
      <c r="DB65" s="1059"/>
      <c r="DC65" s="1060"/>
      <c r="DD65" s="1060"/>
      <c r="DE65" s="1060"/>
      <c r="DF65" s="1061"/>
      <c r="DG65" s="1059"/>
      <c r="DH65" s="1060"/>
      <c r="DI65" s="1060"/>
      <c r="DJ65" s="1060"/>
      <c r="DK65" s="1061"/>
      <c r="DL65" s="1059"/>
      <c r="DM65" s="1060"/>
      <c r="DN65" s="1060"/>
      <c r="DO65" s="1060"/>
      <c r="DP65" s="1061"/>
      <c r="DQ65" s="1059"/>
      <c r="DR65" s="1060"/>
      <c r="DS65" s="1060"/>
      <c r="DT65" s="1060"/>
      <c r="DU65" s="1061"/>
      <c r="DV65" s="1062"/>
      <c r="DW65" s="1063"/>
      <c r="DX65" s="1063"/>
      <c r="DY65" s="1063"/>
      <c r="DZ65" s="1064"/>
      <c r="EA65" s="226"/>
    </row>
    <row r="66" spans="1:131" s="227" customFormat="1" ht="26.25" customHeight="1">
      <c r="A66" s="1065" t="s">
        <v>404</v>
      </c>
      <c r="B66" s="1066"/>
      <c r="C66" s="1066"/>
      <c r="D66" s="1066"/>
      <c r="E66" s="1066"/>
      <c r="F66" s="1066"/>
      <c r="G66" s="1066"/>
      <c r="H66" s="1066"/>
      <c r="I66" s="1066"/>
      <c r="J66" s="1066"/>
      <c r="K66" s="1066"/>
      <c r="L66" s="1066"/>
      <c r="M66" s="1066"/>
      <c r="N66" s="1066"/>
      <c r="O66" s="1066"/>
      <c r="P66" s="1067"/>
      <c r="Q66" s="1071" t="s">
        <v>405</v>
      </c>
      <c r="R66" s="1072"/>
      <c r="S66" s="1072"/>
      <c r="T66" s="1072"/>
      <c r="U66" s="1073"/>
      <c r="V66" s="1071" t="s">
        <v>406</v>
      </c>
      <c r="W66" s="1072"/>
      <c r="X66" s="1072"/>
      <c r="Y66" s="1072"/>
      <c r="Z66" s="1073"/>
      <c r="AA66" s="1071" t="s">
        <v>407</v>
      </c>
      <c r="AB66" s="1072"/>
      <c r="AC66" s="1072"/>
      <c r="AD66" s="1072"/>
      <c r="AE66" s="1073"/>
      <c r="AF66" s="1077" t="s">
        <v>408</v>
      </c>
      <c r="AG66" s="1078"/>
      <c r="AH66" s="1078"/>
      <c r="AI66" s="1078"/>
      <c r="AJ66" s="1079"/>
      <c r="AK66" s="1071" t="s">
        <v>409</v>
      </c>
      <c r="AL66" s="1066"/>
      <c r="AM66" s="1066"/>
      <c r="AN66" s="1066"/>
      <c r="AO66" s="1067"/>
      <c r="AP66" s="1071" t="s">
        <v>410</v>
      </c>
      <c r="AQ66" s="1072"/>
      <c r="AR66" s="1072"/>
      <c r="AS66" s="1072"/>
      <c r="AT66" s="1073"/>
      <c r="AU66" s="1071" t="s">
        <v>411</v>
      </c>
      <c r="AV66" s="1072"/>
      <c r="AW66" s="1072"/>
      <c r="AX66" s="1072"/>
      <c r="AY66" s="1073"/>
      <c r="AZ66" s="1071" t="s">
        <v>370</v>
      </c>
      <c r="BA66" s="1072"/>
      <c r="BB66" s="1072"/>
      <c r="BC66" s="1072"/>
      <c r="BD66" s="1087"/>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8"/>
      <c r="B67" s="1069"/>
      <c r="C67" s="1069"/>
      <c r="D67" s="1069"/>
      <c r="E67" s="1069"/>
      <c r="F67" s="1069"/>
      <c r="G67" s="1069"/>
      <c r="H67" s="1069"/>
      <c r="I67" s="1069"/>
      <c r="J67" s="1069"/>
      <c r="K67" s="1069"/>
      <c r="L67" s="1069"/>
      <c r="M67" s="1069"/>
      <c r="N67" s="1069"/>
      <c r="O67" s="1069"/>
      <c r="P67" s="1070"/>
      <c r="Q67" s="1074"/>
      <c r="R67" s="1075"/>
      <c r="S67" s="1075"/>
      <c r="T67" s="1075"/>
      <c r="U67" s="1076"/>
      <c r="V67" s="1074"/>
      <c r="W67" s="1075"/>
      <c r="X67" s="1075"/>
      <c r="Y67" s="1075"/>
      <c r="Z67" s="1076"/>
      <c r="AA67" s="1074"/>
      <c r="AB67" s="1075"/>
      <c r="AC67" s="1075"/>
      <c r="AD67" s="1075"/>
      <c r="AE67" s="1076"/>
      <c r="AF67" s="1080"/>
      <c r="AG67" s="1081"/>
      <c r="AH67" s="1081"/>
      <c r="AI67" s="1081"/>
      <c r="AJ67" s="1082"/>
      <c r="AK67" s="1083"/>
      <c r="AL67" s="1069"/>
      <c r="AM67" s="1069"/>
      <c r="AN67" s="1069"/>
      <c r="AO67" s="1070"/>
      <c r="AP67" s="1074"/>
      <c r="AQ67" s="1075"/>
      <c r="AR67" s="1075"/>
      <c r="AS67" s="1075"/>
      <c r="AT67" s="1076"/>
      <c r="AU67" s="1074"/>
      <c r="AV67" s="1075"/>
      <c r="AW67" s="1075"/>
      <c r="AX67" s="1075"/>
      <c r="AY67" s="1076"/>
      <c r="AZ67" s="1074"/>
      <c r="BA67" s="1075"/>
      <c r="BB67" s="1075"/>
      <c r="BC67" s="1075"/>
      <c r="BD67" s="1088"/>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5" t="s">
        <v>569</v>
      </c>
      <c r="C68" s="1056"/>
      <c r="D68" s="1056"/>
      <c r="E68" s="1056"/>
      <c r="F68" s="1056"/>
      <c r="G68" s="1056"/>
      <c r="H68" s="1056"/>
      <c r="I68" s="1056"/>
      <c r="J68" s="1056"/>
      <c r="K68" s="1056"/>
      <c r="L68" s="1056"/>
      <c r="M68" s="1056"/>
      <c r="N68" s="1056"/>
      <c r="O68" s="1056"/>
      <c r="P68" s="1057"/>
      <c r="Q68" s="1058">
        <v>90</v>
      </c>
      <c r="R68" s="1051"/>
      <c r="S68" s="1051"/>
      <c r="T68" s="1051"/>
      <c r="U68" s="1051"/>
      <c r="V68" s="1051">
        <v>90</v>
      </c>
      <c r="W68" s="1051"/>
      <c r="X68" s="1051"/>
      <c r="Y68" s="1051"/>
      <c r="Z68" s="1051"/>
      <c r="AA68" s="1051">
        <v>0</v>
      </c>
      <c r="AB68" s="1051"/>
      <c r="AC68" s="1051"/>
      <c r="AD68" s="1051"/>
      <c r="AE68" s="1051"/>
      <c r="AF68" s="1051">
        <v>0</v>
      </c>
      <c r="AG68" s="1051"/>
      <c r="AH68" s="1051"/>
      <c r="AI68" s="1051"/>
      <c r="AJ68" s="1051"/>
      <c r="AK68" s="1051">
        <v>2</v>
      </c>
      <c r="AL68" s="1051"/>
      <c r="AM68" s="1051"/>
      <c r="AN68" s="1051"/>
      <c r="AO68" s="1051"/>
      <c r="AP68" s="1051" t="s">
        <v>584</v>
      </c>
      <c r="AQ68" s="1051"/>
      <c r="AR68" s="1051"/>
      <c r="AS68" s="1051"/>
      <c r="AT68" s="1051"/>
      <c r="AU68" s="1051" t="s">
        <v>584</v>
      </c>
      <c r="AV68" s="1051"/>
      <c r="AW68" s="1051"/>
      <c r="AX68" s="1051"/>
      <c r="AY68" s="1051"/>
      <c r="AZ68" s="1052"/>
      <c r="BA68" s="1053"/>
      <c r="BB68" s="1053"/>
      <c r="BC68" s="1053"/>
      <c r="BD68" s="1054"/>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570</v>
      </c>
      <c r="C69" s="1044"/>
      <c r="D69" s="1044"/>
      <c r="E69" s="1044"/>
      <c r="F69" s="1044"/>
      <c r="G69" s="1044"/>
      <c r="H69" s="1044"/>
      <c r="I69" s="1044"/>
      <c r="J69" s="1044"/>
      <c r="K69" s="1044"/>
      <c r="L69" s="1044"/>
      <c r="M69" s="1044"/>
      <c r="N69" s="1044"/>
      <c r="O69" s="1044"/>
      <c r="P69" s="1045"/>
      <c r="Q69" s="1046">
        <v>11954</v>
      </c>
      <c r="R69" s="1040"/>
      <c r="S69" s="1040"/>
      <c r="T69" s="1040"/>
      <c r="U69" s="1040"/>
      <c r="V69" s="1040">
        <v>11741</v>
      </c>
      <c r="W69" s="1040"/>
      <c r="X69" s="1040"/>
      <c r="Y69" s="1040"/>
      <c r="Z69" s="1040"/>
      <c r="AA69" s="1040">
        <v>213</v>
      </c>
      <c r="AB69" s="1040"/>
      <c r="AC69" s="1040"/>
      <c r="AD69" s="1040"/>
      <c r="AE69" s="1040"/>
      <c r="AF69" s="1040">
        <v>213</v>
      </c>
      <c r="AG69" s="1040"/>
      <c r="AH69" s="1040"/>
      <c r="AI69" s="1040"/>
      <c r="AJ69" s="1040"/>
      <c r="AK69" s="1040" t="s">
        <v>584</v>
      </c>
      <c r="AL69" s="1040"/>
      <c r="AM69" s="1040"/>
      <c r="AN69" s="1040"/>
      <c r="AO69" s="1040"/>
      <c r="AP69" s="1040" t="s">
        <v>584</v>
      </c>
      <c r="AQ69" s="1040"/>
      <c r="AR69" s="1040"/>
      <c r="AS69" s="1040"/>
      <c r="AT69" s="1040"/>
      <c r="AU69" s="1040" t="s">
        <v>584</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571</v>
      </c>
      <c r="C70" s="1044"/>
      <c r="D70" s="1044"/>
      <c r="E70" s="1044"/>
      <c r="F70" s="1044"/>
      <c r="G70" s="1044"/>
      <c r="H70" s="1044"/>
      <c r="I70" s="1044"/>
      <c r="J70" s="1044"/>
      <c r="K70" s="1044"/>
      <c r="L70" s="1044"/>
      <c r="M70" s="1044"/>
      <c r="N70" s="1044"/>
      <c r="O70" s="1044"/>
      <c r="P70" s="1045"/>
      <c r="Q70" s="1046">
        <v>59</v>
      </c>
      <c r="R70" s="1040"/>
      <c r="S70" s="1040"/>
      <c r="T70" s="1040"/>
      <c r="U70" s="1040"/>
      <c r="V70" s="1040">
        <v>59</v>
      </c>
      <c r="W70" s="1040"/>
      <c r="X70" s="1040"/>
      <c r="Y70" s="1040"/>
      <c r="Z70" s="1040"/>
      <c r="AA70" s="1040" t="s">
        <v>584</v>
      </c>
      <c r="AB70" s="1040"/>
      <c r="AC70" s="1040"/>
      <c r="AD70" s="1040"/>
      <c r="AE70" s="1040"/>
      <c r="AF70" s="1040" t="s">
        <v>584</v>
      </c>
      <c r="AG70" s="1040"/>
      <c r="AH70" s="1040"/>
      <c r="AI70" s="1040"/>
      <c r="AJ70" s="1040"/>
      <c r="AK70" s="1040" t="s">
        <v>584</v>
      </c>
      <c r="AL70" s="1040"/>
      <c r="AM70" s="1040"/>
      <c r="AN70" s="1040"/>
      <c r="AO70" s="1040"/>
      <c r="AP70" s="1040" t="s">
        <v>584</v>
      </c>
      <c r="AQ70" s="1040"/>
      <c r="AR70" s="1040"/>
      <c r="AS70" s="1040"/>
      <c r="AT70" s="1040"/>
      <c r="AU70" s="1040" t="s">
        <v>584</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572</v>
      </c>
      <c r="C71" s="1044"/>
      <c r="D71" s="1044"/>
      <c r="E71" s="1044"/>
      <c r="F71" s="1044"/>
      <c r="G71" s="1044"/>
      <c r="H71" s="1044"/>
      <c r="I71" s="1044"/>
      <c r="J71" s="1044"/>
      <c r="K71" s="1044"/>
      <c r="L71" s="1044"/>
      <c r="M71" s="1044"/>
      <c r="N71" s="1044"/>
      <c r="O71" s="1044"/>
      <c r="P71" s="1045"/>
      <c r="Q71" s="1046">
        <v>185</v>
      </c>
      <c r="R71" s="1040"/>
      <c r="S71" s="1040"/>
      <c r="T71" s="1040"/>
      <c r="U71" s="1040"/>
      <c r="V71" s="1040">
        <v>177</v>
      </c>
      <c r="W71" s="1040"/>
      <c r="X71" s="1040"/>
      <c r="Y71" s="1040"/>
      <c r="Z71" s="1040"/>
      <c r="AA71" s="1040">
        <v>8</v>
      </c>
      <c r="AB71" s="1040"/>
      <c r="AC71" s="1040"/>
      <c r="AD71" s="1040"/>
      <c r="AE71" s="1040"/>
      <c r="AF71" s="1040">
        <v>8</v>
      </c>
      <c r="AG71" s="1040"/>
      <c r="AH71" s="1040"/>
      <c r="AI71" s="1040"/>
      <c r="AJ71" s="1040"/>
      <c r="AK71" s="1040" t="s">
        <v>584</v>
      </c>
      <c r="AL71" s="1040"/>
      <c r="AM71" s="1040"/>
      <c r="AN71" s="1040"/>
      <c r="AO71" s="1040"/>
      <c r="AP71" s="1040" t="s">
        <v>585</v>
      </c>
      <c r="AQ71" s="1040"/>
      <c r="AR71" s="1040"/>
      <c r="AS71" s="1040"/>
      <c r="AT71" s="1040"/>
      <c r="AU71" s="1040" t="s">
        <v>584</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573</v>
      </c>
      <c r="C72" s="1044"/>
      <c r="D72" s="1044"/>
      <c r="E72" s="1044"/>
      <c r="F72" s="1044"/>
      <c r="G72" s="1044"/>
      <c r="H72" s="1044"/>
      <c r="I72" s="1044"/>
      <c r="J72" s="1044"/>
      <c r="K72" s="1044"/>
      <c r="L72" s="1044"/>
      <c r="M72" s="1044"/>
      <c r="N72" s="1044"/>
      <c r="O72" s="1044"/>
      <c r="P72" s="1045"/>
      <c r="Q72" s="1046">
        <v>1962</v>
      </c>
      <c r="R72" s="1040"/>
      <c r="S72" s="1040"/>
      <c r="T72" s="1040"/>
      <c r="U72" s="1040"/>
      <c r="V72" s="1040">
        <v>1960</v>
      </c>
      <c r="W72" s="1040"/>
      <c r="X72" s="1040"/>
      <c r="Y72" s="1040"/>
      <c r="Z72" s="1040"/>
      <c r="AA72" s="1040">
        <v>2</v>
      </c>
      <c r="AB72" s="1040"/>
      <c r="AC72" s="1040"/>
      <c r="AD72" s="1040"/>
      <c r="AE72" s="1040"/>
      <c r="AF72" s="1040">
        <v>2</v>
      </c>
      <c r="AG72" s="1040"/>
      <c r="AH72" s="1040"/>
      <c r="AI72" s="1040"/>
      <c r="AJ72" s="1040"/>
      <c r="AK72" s="1040">
        <v>4</v>
      </c>
      <c r="AL72" s="1040"/>
      <c r="AM72" s="1040"/>
      <c r="AN72" s="1040"/>
      <c r="AO72" s="1040"/>
      <c r="AP72" s="1040">
        <v>1220</v>
      </c>
      <c r="AQ72" s="1040"/>
      <c r="AR72" s="1040"/>
      <c r="AS72" s="1040"/>
      <c r="AT72" s="1040"/>
      <c r="AU72" s="1040">
        <v>39</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574</v>
      </c>
      <c r="C73" s="1044"/>
      <c r="D73" s="1044"/>
      <c r="E73" s="1044"/>
      <c r="F73" s="1044"/>
      <c r="G73" s="1044"/>
      <c r="H73" s="1044"/>
      <c r="I73" s="1044"/>
      <c r="J73" s="1044"/>
      <c r="K73" s="1044"/>
      <c r="L73" s="1044"/>
      <c r="M73" s="1044"/>
      <c r="N73" s="1044"/>
      <c r="O73" s="1044"/>
      <c r="P73" s="1045"/>
      <c r="Q73" s="1046">
        <v>437</v>
      </c>
      <c r="R73" s="1040"/>
      <c r="S73" s="1040"/>
      <c r="T73" s="1040"/>
      <c r="U73" s="1040"/>
      <c r="V73" s="1040">
        <v>378</v>
      </c>
      <c r="W73" s="1040"/>
      <c r="X73" s="1040"/>
      <c r="Y73" s="1040"/>
      <c r="Z73" s="1040"/>
      <c r="AA73" s="1040">
        <v>59</v>
      </c>
      <c r="AB73" s="1040"/>
      <c r="AC73" s="1040"/>
      <c r="AD73" s="1040"/>
      <c r="AE73" s="1040"/>
      <c r="AF73" s="1040">
        <v>59</v>
      </c>
      <c r="AG73" s="1040"/>
      <c r="AH73" s="1040"/>
      <c r="AI73" s="1040"/>
      <c r="AJ73" s="1040"/>
      <c r="AK73" s="1040" t="s">
        <v>584</v>
      </c>
      <c r="AL73" s="1040"/>
      <c r="AM73" s="1040"/>
      <c r="AN73" s="1040"/>
      <c r="AO73" s="1040"/>
      <c r="AP73" s="1040">
        <v>47</v>
      </c>
      <c r="AQ73" s="1040"/>
      <c r="AR73" s="1040"/>
      <c r="AS73" s="1040"/>
      <c r="AT73" s="1040"/>
      <c r="AU73" s="1040">
        <v>1</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575</v>
      </c>
      <c r="C74" s="1044"/>
      <c r="D74" s="1044"/>
      <c r="E74" s="1044"/>
      <c r="F74" s="1044"/>
      <c r="G74" s="1044"/>
      <c r="H74" s="1044"/>
      <c r="I74" s="1044"/>
      <c r="J74" s="1044"/>
      <c r="K74" s="1044"/>
      <c r="L74" s="1044"/>
      <c r="M74" s="1044"/>
      <c r="N74" s="1044"/>
      <c r="O74" s="1044"/>
      <c r="P74" s="1045"/>
      <c r="Q74" s="1046">
        <v>170</v>
      </c>
      <c r="R74" s="1040"/>
      <c r="S74" s="1040"/>
      <c r="T74" s="1040"/>
      <c r="U74" s="1040"/>
      <c r="V74" s="1040">
        <v>161</v>
      </c>
      <c r="W74" s="1040"/>
      <c r="X74" s="1040"/>
      <c r="Y74" s="1040"/>
      <c r="Z74" s="1040"/>
      <c r="AA74" s="1040">
        <v>9</v>
      </c>
      <c r="AB74" s="1040"/>
      <c r="AC74" s="1040"/>
      <c r="AD74" s="1040"/>
      <c r="AE74" s="1040"/>
      <c r="AF74" s="1040">
        <v>9</v>
      </c>
      <c r="AG74" s="1040"/>
      <c r="AH74" s="1040"/>
      <c r="AI74" s="1040"/>
      <c r="AJ74" s="1040"/>
      <c r="AK74" s="1040">
        <v>15</v>
      </c>
      <c r="AL74" s="1040"/>
      <c r="AM74" s="1040"/>
      <c r="AN74" s="1040"/>
      <c r="AO74" s="1040"/>
      <c r="AP74" s="1040" t="s">
        <v>584</v>
      </c>
      <c r="AQ74" s="1040"/>
      <c r="AR74" s="1040"/>
      <c r="AS74" s="1040"/>
      <c r="AT74" s="1040"/>
      <c r="AU74" s="1040" t="s">
        <v>584</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576</v>
      </c>
      <c r="C75" s="1044"/>
      <c r="D75" s="1044"/>
      <c r="E75" s="1044"/>
      <c r="F75" s="1044"/>
      <c r="G75" s="1044"/>
      <c r="H75" s="1044"/>
      <c r="I75" s="1044"/>
      <c r="J75" s="1044"/>
      <c r="K75" s="1044"/>
      <c r="L75" s="1044"/>
      <c r="M75" s="1044"/>
      <c r="N75" s="1044"/>
      <c r="O75" s="1044"/>
      <c r="P75" s="1045"/>
      <c r="Q75" s="1047">
        <v>204</v>
      </c>
      <c r="R75" s="1048"/>
      <c r="S75" s="1048"/>
      <c r="T75" s="1048"/>
      <c r="U75" s="1049"/>
      <c r="V75" s="1050">
        <v>195</v>
      </c>
      <c r="W75" s="1048"/>
      <c r="X75" s="1048"/>
      <c r="Y75" s="1048"/>
      <c r="Z75" s="1049"/>
      <c r="AA75" s="1050">
        <v>9</v>
      </c>
      <c r="AB75" s="1048"/>
      <c r="AC75" s="1048"/>
      <c r="AD75" s="1048"/>
      <c r="AE75" s="1049"/>
      <c r="AF75" s="1050">
        <v>9</v>
      </c>
      <c r="AG75" s="1048"/>
      <c r="AH75" s="1048"/>
      <c r="AI75" s="1048"/>
      <c r="AJ75" s="1049"/>
      <c r="AK75" s="1050">
        <v>16</v>
      </c>
      <c r="AL75" s="1048"/>
      <c r="AM75" s="1048"/>
      <c r="AN75" s="1048"/>
      <c r="AO75" s="1049"/>
      <c r="AP75" s="1050" t="s">
        <v>584</v>
      </c>
      <c r="AQ75" s="1048"/>
      <c r="AR75" s="1048"/>
      <c r="AS75" s="1048"/>
      <c r="AT75" s="1049"/>
      <c r="AU75" s="1050" t="s">
        <v>584</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577</v>
      </c>
      <c r="C76" s="1044"/>
      <c r="D76" s="1044"/>
      <c r="E76" s="1044"/>
      <c r="F76" s="1044"/>
      <c r="G76" s="1044"/>
      <c r="H76" s="1044"/>
      <c r="I76" s="1044"/>
      <c r="J76" s="1044"/>
      <c r="K76" s="1044"/>
      <c r="L76" s="1044"/>
      <c r="M76" s="1044"/>
      <c r="N76" s="1044"/>
      <c r="O76" s="1044"/>
      <c r="P76" s="1045"/>
      <c r="Q76" s="1047">
        <v>66</v>
      </c>
      <c r="R76" s="1048"/>
      <c r="S76" s="1048"/>
      <c r="T76" s="1048"/>
      <c r="U76" s="1049"/>
      <c r="V76" s="1050">
        <v>66</v>
      </c>
      <c r="W76" s="1048"/>
      <c r="X76" s="1048"/>
      <c r="Y76" s="1048"/>
      <c r="Z76" s="1049"/>
      <c r="AA76" s="1050" t="s">
        <v>584</v>
      </c>
      <c r="AB76" s="1048"/>
      <c r="AC76" s="1048"/>
      <c r="AD76" s="1048"/>
      <c r="AE76" s="1049"/>
      <c r="AF76" s="1050" t="s">
        <v>584</v>
      </c>
      <c r="AG76" s="1048"/>
      <c r="AH76" s="1048"/>
      <c r="AI76" s="1048"/>
      <c r="AJ76" s="1049"/>
      <c r="AK76" s="1050" t="s">
        <v>584</v>
      </c>
      <c r="AL76" s="1048"/>
      <c r="AM76" s="1048"/>
      <c r="AN76" s="1048"/>
      <c r="AO76" s="1049"/>
      <c r="AP76" s="1050" t="s">
        <v>584</v>
      </c>
      <c r="AQ76" s="1048"/>
      <c r="AR76" s="1048"/>
      <c r="AS76" s="1048"/>
      <c r="AT76" s="1049"/>
      <c r="AU76" s="1050" t="s">
        <v>584</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578</v>
      </c>
      <c r="C77" s="1044"/>
      <c r="D77" s="1044"/>
      <c r="E77" s="1044"/>
      <c r="F77" s="1044"/>
      <c r="G77" s="1044"/>
      <c r="H77" s="1044"/>
      <c r="I77" s="1044"/>
      <c r="J77" s="1044"/>
      <c r="K77" s="1044"/>
      <c r="L77" s="1044"/>
      <c r="M77" s="1044"/>
      <c r="N77" s="1044"/>
      <c r="O77" s="1044"/>
      <c r="P77" s="1045"/>
      <c r="Q77" s="1047">
        <v>1054</v>
      </c>
      <c r="R77" s="1048"/>
      <c r="S77" s="1048"/>
      <c r="T77" s="1048"/>
      <c r="U77" s="1049"/>
      <c r="V77" s="1050">
        <v>1025</v>
      </c>
      <c r="W77" s="1048"/>
      <c r="X77" s="1048"/>
      <c r="Y77" s="1048"/>
      <c r="Z77" s="1049"/>
      <c r="AA77" s="1050">
        <v>29</v>
      </c>
      <c r="AB77" s="1048"/>
      <c r="AC77" s="1048"/>
      <c r="AD77" s="1048"/>
      <c r="AE77" s="1049"/>
      <c r="AF77" s="1050">
        <v>29</v>
      </c>
      <c r="AG77" s="1048"/>
      <c r="AH77" s="1048"/>
      <c r="AI77" s="1048"/>
      <c r="AJ77" s="1049"/>
      <c r="AK77" s="1050" t="s">
        <v>584</v>
      </c>
      <c r="AL77" s="1048"/>
      <c r="AM77" s="1048"/>
      <c r="AN77" s="1048"/>
      <c r="AO77" s="1049"/>
      <c r="AP77" s="1050" t="s">
        <v>584</v>
      </c>
      <c r="AQ77" s="1048"/>
      <c r="AR77" s="1048"/>
      <c r="AS77" s="1048"/>
      <c r="AT77" s="1049"/>
      <c r="AU77" s="1050" t="s">
        <v>584</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579</v>
      </c>
      <c r="C78" s="1044"/>
      <c r="D78" s="1044"/>
      <c r="E78" s="1044"/>
      <c r="F78" s="1044"/>
      <c r="G78" s="1044"/>
      <c r="H78" s="1044"/>
      <c r="I78" s="1044"/>
      <c r="J78" s="1044"/>
      <c r="K78" s="1044"/>
      <c r="L78" s="1044"/>
      <c r="M78" s="1044"/>
      <c r="N78" s="1044"/>
      <c r="O78" s="1044"/>
      <c r="P78" s="1045"/>
      <c r="Q78" s="1046">
        <v>68421</v>
      </c>
      <c r="R78" s="1040"/>
      <c r="S78" s="1040"/>
      <c r="T78" s="1040"/>
      <c r="U78" s="1040"/>
      <c r="V78" s="1040">
        <v>65798</v>
      </c>
      <c r="W78" s="1040"/>
      <c r="X78" s="1040"/>
      <c r="Y78" s="1040"/>
      <c r="Z78" s="1040"/>
      <c r="AA78" s="1040">
        <v>2623</v>
      </c>
      <c r="AB78" s="1040"/>
      <c r="AC78" s="1040"/>
      <c r="AD78" s="1040"/>
      <c r="AE78" s="1040"/>
      <c r="AF78" s="1040">
        <v>2623</v>
      </c>
      <c r="AG78" s="1040"/>
      <c r="AH78" s="1040"/>
      <c r="AI78" s="1040"/>
      <c r="AJ78" s="1040"/>
      <c r="AK78" s="1040">
        <v>499</v>
      </c>
      <c r="AL78" s="1040"/>
      <c r="AM78" s="1040"/>
      <c r="AN78" s="1040"/>
      <c r="AO78" s="1040"/>
      <c r="AP78" s="1040" t="s">
        <v>584</v>
      </c>
      <c r="AQ78" s="1040"/>
      <c r="AR78" s="1040"/>
      <c r="AS78" s="1040"/>
      <c r="AT78" s="1040"/>
      <c r="AU78" s="1040" t="s">
        <v>584</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t="s">
        <v>580</v>
      </c>
      <c r="C79" s="1044"/>
      <c r="D79" s="1044"/>
      <c r="E79" s="1044"/>
      <c r="F79" s="1044"/>
      <c r="G79" s="1044"/>
      <c r="H79" s="1044"/>
      <c r="I79" s="1044"/>
      <c r="J79" s="1044"/>
      <c r="K79" s="1044"/>
      <c r="L79" s="1044"/>
      <c r="M79" s="1044"/>
      <c r="N79" s="1044"/>
      <c r="O79" s="1044"/>
      <c r="P79" s="1045"/>
      <c r="Q79" s="1046">
        <v>247</v>
      </c>
      <c r="R79" s="1040"/>
      <c r="S79" s="1040"/>
      <c r="T79" s="1040"/>
      <c r="U79" s="1040"/>
      <c r="V79" s="1040">
        <v>205</v>
      </c>
      <c r="W79" s="1040"/>
      <c r="X79" s="1040"/>
      <c r="Y79" s="1040"/>
      <c r="Z79" s="1040"/>
      <c r="AA79" s="1040">
        <v>42</v>
      </c>
      <c r="AB79" s="1040"/>
      <c r="AC79" s="1040"/>
      <c r="AD79" s="1040"/>
      <c r="AE79" s="1040"/>
      <c r="AF79" s="1040">
        <v>42</v>
      </c>
      <c r="AG79" s="1040"/>
      <c r="AH79" s="1040"/>
      <c r="AI79" s="1040"/>
      <c r="AJ79" s="1040"/>
      <c r="AK79" s="1040">
        <v>53</v>
      </c>
      <c r="AL79" s="1040"/>
      <c r="AM79" s="1040"/>
      <c r="AN79" s="1040"/>
      <c r="AO79" s="1040"/>
      <c r="AP79" s="1040" t="s">
        <v>584</v>
      </c>
      <c r="AQ79" s="1040"/>
      <c r="AR79" s="1040"/>
      <c r="AS79" s="1040"/>
      <c r="AT79" s="1040"/>
      <c r="AU79" s="1040" t="s">
        <v>584</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t="s">
        <v>581</v>
      </c>
      <c r="C80" s="1044"/>
      <c r="D80" s="1044"/>
      <c r="E80" s="1044"/>
      <c r="F80" s="1044"/>
      <c r="G80" s="1044"/>
      <c r="H80" s="1044"/>
      <c r="I80" s="1044"/>
      <c r="J80" s="1044"/>
      <c r="K80" s="1044"/>
      <c r="L80" s="1044"/>
      <c r="M80" s="1044"/>
      <c r="N80" s="1044"/>
      <c r="O80" s="1044"/>
      <c r="P80" s="1045"/>
      <c r="Q80" s="1046">
        <v>758744</v>
      </c>
      <c r="R80" s="1040"/>
      <c r="S80" s="1040"/>
      <c r="T80" s="1040"/>
      <c r="U80" s="1040"/>
      <c r="V80" s="1040">
        <v>730814</v>
      </c>
      <c r="W80" s="1040"/>
      <c r="X80" s="1040"/>
      <c r="Y80" s="1040"/>
      <c r="Z80" s="1040"/>
      <c r="AA80" s="1040">
        <v>27930</v>
      </c>
      <c r="AB80" s="1040"/>
      <c r="AC80" s="1040"/>
      <c r="AD80" s="1040"/>
      <c r="AE80" s="1040"/>
      <c r="AF80" s="1040">
        <v>27930</v>
      </c>
      <c r="AG80" s="1040"/>
      <c r="AH80" s="1040"/>
      <c r="AI80" s="1040"/>
      <c r="AJ80" s="1040"/>
      <c r="AK80" s="1040" t="s">
        <v>584</v>
      </c>
      <c r="AL80" s="1040"/>
      <c r="AM80" s="1040"/>
      <c r="AN80" s="1040"/>
      <c r="AO80" s="1040"/>
      <c r="AP80" s="1040" t="s">
        <v>584</v>
      </c>
      <c r="AQ80" s="1040"/>
      <c r="AR80" s="1040"/>
      <c r="AS80" s="1040"/>
      <c r="AT80" s="1040"/>
      <c r="AU80" s="1040" t="s">
        <v>584</v>
      </c>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383</v>
      </c>
      <c r="B88" s="1013" t="s">
        <v>412</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30926</v>
      </c>
      <c r="AG88" s="1028"/>
      <c r="AH88" s="1028"/>
      <c r="AI88" s="1028"/>
      <c r="AJ88" s="1028"/>
      <c r="AK88" s="1032"/>
      <c r="AL88" s="1032"/>
      <c r="AM88" s="1032"/>
      <c r="AN88" s="1032"/>
      <c r="AO88" s="1032"/>
      <c r="AP88" s="1028">
        <v>1267</v>
      </c>
      <c r="AQ88" s="1028"/>
      <c r="AR88" s="1028"/>
      <c r="AS88" s="1028"/>
      <c r="AT88" s="1028"/>
      <c r="AU88" s="1028">
        <v>40</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1013" t="s">
        <v>413</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305</v>
      </c>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420</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421</v>
      </c>
      <c r="AB109" s="963"/>
      <c r="AC109" s="963"/>
      <c r="AD109" s="963"/>
      <c r="AE109" s="964"/>
      <c r="AF109" s="965" t="s">
        <v>301</v>
      </c>
      <c r="AG109" s="963"/>
      <c r="AH109" s="963"/>
      <c r="AI109" s="963"/>
      <c r="AJ109" s="964"/>
      <c r="AK109" s="965" t="s">
        <v>300</v>
      </c>
      <c r="AL109" s="963"/>
      <c r="AM109" s="963"/>
      <c r="AN109" s="963"/>
      <c r="AO109" s="964"/>
      <c r="AP109" s="965" t="s">
        <v>422</v>
      </c>
      <c r="AQ109" s="963"/>
      <c r="AR109" s="963"/>
      <c r="AS109" s="963"/>
      <c r="AT109" s="994"/>
      <c r="AU109" s="962" t="s">
        <v>420</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421</v>
      </c>
      <c r="BR109" s="963"/>
      <c r="BS109" s="963"/>
      <c r="BT109" s="963"/>
      <c r="BU109" s="964"/>
      <c r="BV109" s="965" t="s">
        <v>301</v>
      </c>
      <c r="BW109" s="963"/>
      <c r="BX109" s="963"/>
      <c r="BY109" s="963"/>
      <c r="BZ109" s="964"/>
      <c r="CA109" s="965" t="s">
        <v>300</v>
      </c>
      <c r="CB109" s="963"/>
      <c r="CC109" s="963"/>
      <c r="CD109" s="963"/>
      <c r="CE109" s="964"/>
      <c r="CF109" s="1001" t="s">
        <v>422</v>
      </c>
      <c r="CG109" s="1001"/>
      <c r="CH109" s="1001"/>
      <c r="CI109" s="1001"/>
      <c r="CJ109" s="1001"/>
      <c r="CK109" s="965" t="s">
        <v>423</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421</v>
      </c>
      <c r="DH109" s="963"/>
      <c r="DI109" s="963"/>
      <c r="DJ109" s="963"/>
      <c r="DK109" s="964"/>
      <c r="DL109" s="965" t="s">
        <v>301</v>
      </c>
      <c r="DM109" s="963"/>
      <c r="DN109" s="963"/>
      <c r="DO109" s="963"/>
      <c r="DP109" s="964"/>
      <c r="DQ109" s="965" t="s">
        <v>300</v>
      </c>
      <c r="DR109" s="963"/>
      <c r="DS109" s="963"/>
      <c r="DT109" s="963"/>
      <c r="DU109" s="964"/>
      <c r="DV109" s="965" t="s">
        <v>422</v>
      </c>
      <c r="DW109" s="963"/>
      <c r="DX109" s="963"/>
      <c r="DY109" s="963"/>
      <c r="DZ109" s="994"/>
    </row>
    <row r="110" spans="1:131" s="226" customFormat="1" ht="26.25" customHeight="1">
      <c r="A110" s="865" t="s">
        <v>424</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176829</v>
      </c>
      <c r="AB110" s="956"/>
      <c r="AC110" s="956"/>
      <c r="AD110" s="956"/>
      <c r="AE110" s="957"/>
      <c r="AF110" s="958">
        <v>140961</v>
      </c>
      <c r="AG110" s="956"/>
      <c r="AH110" s="956"/>
      <c r="AI110" s="956"/>
      <c r="AJ110" s="957"/>
      <c r="AK110" s="958">
        <v>131895</v>
      </c>
      <c r="AL110" s="956"/>
      <c r="AM110" s="956"/>
      <c r="AN110" s="956"/>
      <c r="AO110" s="957"/>
      <c r="AP110" s="959">
        <v>10.8</v>
      </c>
      <c r="AQ110" s="960"/>
      <c r="AR110" s="960"/>
      <c r="AS110" s="960"/>
      <c r="AT110" s="961"/>
      <c r="AU110" s="995" t="s">
        <v>67</v>
      </c>
      <c r="AV110" s="996"/>
      <c r="AW110" s="996"/>
      <c r="AX110" s="996"/>
      <c r="AY110" s="996"/>
      <c r="AZ110" s="921" t="s">
        <v>425</v>
      </c>
      <c r="BA110" s="866"/>
      <c r="BB110" s="866"/>
      <c r="BC110" s="866"/>
      <c r="BD110" s="866"/>
      <c r="BE110" s="866"/>
      <c r="BF110" s="866"/>
      <c r="BG110" s="866"/>
      <c r="BH110" s="866"/>
      <c r="BI110" s="866"/>
      <c r="BJ110" s="866"/>
      <c r="BK110" s="866"/>
      <c r="BL110" s="866"/>
      <c r="BM110" s="866"/>
      <c r="BN110" s="866"/>
      <c r="BO110" s="866"/>
      <c r="BP110" s="867"/>
      <c r="BQ110" s="922">
        <v>1780729</v>
      </c>
      <c r="BR110" s="903"/>
      <c r="BS110" s="903"/>
      <c r="BT110" s="903"/>
      <c r="BU110" s="903"/>
      <c r="BV110" s="903">
        <v>2029215</v>
      </c>
      <c r="BW110" s="903"/>
      <c r="BX110" s="903"/>
      <c r="BY110" s="903"/>
      <c r="BZ110" s="903"/>
      <c r="CA110" s="903">
        <v>2311788</v>
      </c>
      <c r="CB110" s="903"/>
      <c r="CC110" s="903"/>
      <c r="CD110" s="903"/>
      <c r="CE110" s="903"/>
      <c r="CF110" s="927">
        <v>189.9</v>
      </c>
      <c r="CG110" s="928"/>
      <c r="CH110" s="928"/>
      <c r="CI110" s="928"/>
      <c r="CJ110" s="928"/>
      <c r="CK110" s="991" t="s">
        <v>426</v>
      </c>
      <c r="CL110" s="877"/>
      <c r="CM110" s="952" t="s">
        <v>427</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123</v>
      </c>
      <c r="DH110" s="903"/>
      <c r="DI110" s="903"/>
      <c r="DJ110" s="903"/>
      <c r="DK110" s="903"/>
      <c r="DL110" s="903" t="s">
        <v>385</v>
      </c>
      <c r="DM110" s="903"/>
      <c r="DN110" s="903"/>
      <c r="DO110" s="903"/>
      <c r="DP110" s="903"/>
      <c r="DQ110" s="903" t="s">
        <v>428</v>
      </c>
      <c r="DR110" s="903"/>
      <c r="DS110" s="903"/>
      <c r="DT110" s="903"/>
      <c r="DU110" s="903"/>
      <c r="DV110" s="904" t="s">
        <v>123</v>
      </c>
      <c r="DW110" s="904"/>
      <c r="DX110" s="904"/>
      <c r="DY110" s="904"/>
      <c r="DZ110" s="905"/>
    </row>
    <row r="111" spans="1:131" s="226" customFormat="1" ht="26.25" customHeight="1">
      <c r="A111" s="832" t="s">
        <v>429</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430</v>
      </c>
      <c r="AB111" s="984"/>
      <c r="AC111" s="984"/>
      <c r="AD111" s="984"/>
      <c r="AE111" s="985"/>
      <c r="AF111" s="986" t="s">
        <v>123</v>
      </c>
      <c r="AG111" s="984"/>
      <c r="AH111" s="984"/>
      <c r="AI111" s="984"/>
      <c r="AJ111" s="985"/>
      <c r="AK111" s="986" t="s">
        <v>430</v>
      </c>
      <c r="AL111" s="984"/>
      <c r="AM111" s="984"/>
      <c r="AN111" s="984"/>
      <c r="AO111" s="985"/>
      <c r="AP111" s="987" t="s">
        <v>428</v>
      </c>
      <c r="AQ111" s="988"/>
      <c r="AR111" s="988"/>
      <c r="AS111" s="988"/>
      <c r="AT111" s="989"/>
      <c r="AU111" s="997"/>
      <c r="AV111" s="998"/>
      <c r="AW111" s="998"/>
      <c r="AX111" s="998"/>
      <c r="AY111" s="998"/>
      <c r="AZ111" s="873" t="s">
        <v>431</v>
      </c>
      <c r="BA111" s="808"/>
      <c r="BB111" s="808"/>
      <c r="BC111" s="808"/>
      <c r="BD111" s="808"/>
      <c r="BE111" s="808"/>
      <c r="BF111" s="808"/>
      <c r="BG111" s="808"/>
      <c r="BH111" s="808"/>
      <c r="BI111" s="808"/>
      <c r="BJ111" s="808"/>
      <c r="BK111" s="808"/>
      <c r="BL111" s="808"/>
      <c r="BM111" s="808"/>
      <c r="BN111" s="808"/>
      <c r="BO111" s="808"/>
      <c r="BP111" s="809"/>
      <c r="BQ111" s="874" t="s">
        <v>428</v>
      </c>
      <c r="BR111" s="875"/>
      <c r="BS111" s="875"/>
      <c r="BT111" s="875"/>
      <c r="BU111" s="875"/>
      <c r="BV111" s="875" t="s">
        <v>123</v>
      </c>
      <c r="BW111" s="875"/>
      <c r="BX111" s="875"/>
      <c r="BY111" s="875"/>
      <c r="BZ111" s="875"/>
      <c r="CA111" s="875" t="s">
        <v>428</v>
      </c>
      <c r="CB111" s="875"/>
      <c r="CC111" s="875"/>
      <c r="CD111" s="875"/>
      <c r="CE111" s="875"/>
      <c r="CF111" s="936" t="s">
        <v>432</v>
      </c>
      <c r="CG111" s="937"/>
      <c r="CH111" s="937"/>
      <c r="CI111" s="937"/>
      <c r="CJ111" s="937"/>
      <c r="CK111" s="992"/>
      <c r="CL111" s="879"/>
      <c r="CM111" s="882" t="s">
        <v>433</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385</v>
      </c>
      <c r="DH111" s="875"/>
      <c r="DI111" s="875"/>
      <c r="DJ111" s="875"/>
      <c r="DK111" s="875"/>
      <c r="DL111" s="875" t="s">
        <v>385</v>
      </c>
      <c r="DM111" s="875"/>
      <c r="DN111" s="875"/>
      <c r="DO111" s="875"/>
      <c r="DP111" s="875"/>
      <c r="DQ111" s="875" t="s">
        <v>428</v>
      </c>
      <c r="DR111" s="875"/>
      <c r="DS111" s="875"/>
      <c r="DT111" s="875"/>
      <c r="DU111" s="875"/>
      <c r="DV111" s="852" t="s">
        <v>432</v>
      </c>
      <c r="DW111" s="852"/>
      <c r="DX111" s="852"/>
      <c r="DY111" s="852"/>
      <c r="DZ111" s="853"/>
    </row>
    <row r="112" spans="1:131" s="226" customFormat="1" ht="26.25" customHeight="1">
      <c r="A112" s="977" t="s">
        <v>434</v>
      </c>
      <c r="B112" s="978"/>
      <c r="C112" s="808" t="s">
        <v>435</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436</v>
      </c>
      <c r="AB112" s="838"/>
      <c r="AC112" s="838"/>
      <c r="AD112" s="838"/>
      <c r="AE112" s="839"/>
      <c r="AF112" s="840" t="s">
        <v>432</v>
      </c>
      <c r="AG112" s="838"/>
      <c r="AH112" s="838"/>
      <c r="AI112" s="838"/>
      <c r="AJ112" s="839"/>
      <c r="AK112" s="840" t="s">
        <v>385</v>
      </c>
      <c r="AL112" s="838"/>
      <c r="AM112" s="838"/>
      <c r="AN112" s="838"/>
      <c r="AO112" s="839"/>
      <c r="AP112" s="885" t="s">
        <v>436</v>
      </c>
      <c r="AQ112" s="886"/>
      <c r="AR112" s="886"/>
      <c r="AS112" s="886"/>
      <c r="AT112" s="887"/>
      <c r="AU112" s="997"/>
      <c r="AV112" s="998"/>
      <c r="AW112" s="998"/>
      <c r="AX112" s="998"/>
      <c r="AY112" s="998"/>
      <c r="AZ112" s="873" t="s">
        <v>437</v>
      </c>
      <c r="BA112" s="808"/>
      <c r="BB112" s="808"/>
      <c r="BC112" s="808"/>
      <c r="BD112" s="808"/>
      <c r="BE112" s="808"/>
      <c r="BF112" s="808"/>
      <c r="BG112" s="808"/>
      <c r="BH112" s="808"/>
      <c r="BI112" s="808"/>
      <c r="BJ112" s="808"/>
      <c r="BK112" s="808"/>
      <c r="BL112" s="808"/>
      <c r="BM112" s="808"/>
      <c r="BN112" s="808"/>
      <c r="BO112" s="808"/>
      <c r="BP112" s="809"/>
      <c r="BQ112" s="874">
        <v>3084</v>
      </c>
      <c r="BR112" s="875"/>
      <c r="BS112" s="875"/>
      <c r="BT112" s="875"/>
      <c r="BU112" s="875"/>
      <c r="BV112" s="875">
        <v>2067</v>
      </c>
      <c r="BW112" s="875"/>
      <c r="BX112" s="875"/>
      <c r="BY112" s="875"/>
      <c r="BZ112" s="875"/>
      <c r="CA112" s="875">
        <v>1039</v>
      </c>
      <c r="CB112" s="875"/>
      <c r="CC112" s="875"/>
      <c r="CD112" s="875"/>
      <c r="CE112" s="875"/>
      <c r="CF112" s="936">
        <v>0.1</v>
      </c>
      <c r="CG112" s="937"/>
      <c r="CH112" s="937"/>
      <c r="CI112" s="937"/>
      <c r="CJ112" s="937"/>
      <c r="CK112" s="992"/>
      <c r="CL112" s="879"/>
      <c r="CM112" s="882" t="s">
        <v>438</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436</v>
      </c>
      <c r="DH112" s="875"/>
      <c r="DI112" s="875"/>
      <c r="DJ112" s="875"/>
      <c r="DK112" s="875"/>
      <c r="DL112" s="875" t="s">
        <v>428</v>
      </c>
      <c r="DM112" s="875"/>
      <c r="DN112" s="875"/>
      <c r="DO112" s="875"/>
      <c r="DP112" s="875"/>
      <c r="DQ112" s="875" t="s">
        <v>385</v>
      </c>
      <c r="DR112" s="875"/>
      <c r="DS112" s="875"/>
      <c r="DT112" s="875"/>
      <c r="DU112" s="875"/>
      <c r="DV112" s="852" t="s">
        <v>432</v>
      </c>
      <c r="DW112" s="852"/>
      <c r="DX112" s="852"/>
      <c r="DY112" s="852"/>
      <c r="DZ112" s="853"/>
    </row>
    <row r="113" spans="1:130" s="226" customFormat="1" ht="26.25" customHeight="1">
      <c r="A113" s="979"/>
      <c r="B113" s="980"/>
      <c r="C113" s="808" t="s">
        <v>439</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1048</v>
      </c>
      <c r="AB113" s="984"/>
      <c r="AC113" s="984"/>
      <c r="AD113" s="984"/>
      <c r="AE113" s="985"/>
      <c r="AF113" s="986">
        <v>1048</v>
      </c>
      <c r="AG113" s="984"/>
      <c r="AH113" s="984"/>
      <c r="AI113" s="984"/>
      <c r="AJ113" s="985"/>
      <c r="AK113" s="986">
        <v>1048</v>
      </c>
      <c r="AL113" s="984"/>
      <c r="AM113" s="984"/>
      <c r="AN113" s="984"/>
      <c r="AO113" s="985"/>
      <c r="AP113" s="987">
        <v>0.1</v>
      </c>
      <c r="AQ113" s="988"/>
      <c r="AR113" s="988"/>
      <c r="AS113" s="988"/>
      <c r="AT113" s="989"/>
      <c r="AU113" s="997"/>
      <c r="AV113" s="998"/>
      <c r="AW113" s="998"/>
      <c r="AX113" s="998"/>
      <c r="AY113" s="998"/>
      <c r="AZ113" s="873" t="s">
        <v>440</v>
      </c>
      <c r="BA113" s="808"/>
      <c r="BB113" s="808"/>
      <c r="BC113" s="808"/>
      <c r="BD113" s="808"/>
      <c r="BE113" s="808"/>
      <c r="BF113" s="808"/>
      <c r="BG113" s="808"/>
      <c r="BH113" s="808"/>
      <c r="BI113" s="808"/>
      <c r="BJ113" s="808"/>
      <c r="BK113" s="808"/>
      <c r="BL113" s="808"/>
      <c r="BM113" s="808"/>
      <c r="BN113" s="808"/>
      <c r="BO113" s="808"/>
      <c r="BP113" s="809"/>
      <c r="BQ113" s="874">
        <v>48707</v>
      </c>
      <c r="BR113" s="875"/>
      <c r="BS113" s="875"/>
      <c r="BT113" s="875"/>
      <c r="BU113" s="875"/>
      <c r="BV113" s="875">
        <v>41655</v>
      </c>
      <c r="BW113" s="875"/>
      <c r="BX113" s="875"/>
      <c r="BY113" s="875"/>
      <c r="BZ113" s="875"/>
      <c r="CA113" s="875">
        <v>40138</v>
      </c>
      <c r="CB113" s="875"/>
      <c r="CC113" s="875"/>
      <c r="CD113" s="875"/>
      <c r="CE113" s="875"/>
      <c r="CF113" s="936">
        <v>3.3</v>
      </c>
      <c r="CG113" s="937"/>
      <c r="CH113" s="937"/>
      <c r="CI113" s="937"/>
      <c r="CJ113" s="937"/>
      <c r="CK113" s="992"/>
      <c r="CL113" s="879"/>
      <c r="CM113" s="882" t="s">
        <v>441</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436</v>
      </c>
      <c r="DH113" s="838"/>
      <c r="DI113" s="838"/>
      <c r="DJ113" s="838"/>
      <c r="DK113" s="839"/>
      <c r="DL113" s="840" t="s">
        <v>123</v>
      </c>
      <c r="DM113" s="838"/>
      <c r="DN113" s="838"/>
      <c r="DO113" s="838"/>
      <c r="DP113" s="839"/>
      <c r="DQ113" s="840" t="s">
        <v>123</v>
      </c>
      <c r="DR113" s="838"/>
      <c r="DS113" s="838"/>
      <c r="DT113" s="838"/>
      <c r="DU113" s="839"/>
      <c r="DV113" s="885" t="s">
        <v>385</v>
      </c>
      <c r="DW113" s="886"/>
      <c r="DX113" s="886"/>
      <c r="DY113" s="886"/>
      <c r="DZ113" s="887"/>
    </row>
    <row r="114" spans="1:130" s="226" customFormat="1" ht="26.25" customHeight="1">
      <c r="A114" s="979"/>
      <c r="B114" s="980"/>
      <c r="C114" s="808" t="s">
        <v>442</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5995</v>
      </c>
      <c r="AB114" s="838"/>
      <c r="AC114" s="838"/>
      <c r="AD114" s="838"/>
      <c r="AE114" s="839"/>
      <c r="AF114" s="840">
        <v>6888</v>
      </c>
      <c r="AG114" s="838"/>
      <c r="AH114" s="838"/>
      <c r="AI114" s="838"/>
      <c r="AJ114" s="839"/>
      <c r="AK114" s="840">
        <v>5266</v>
      </c>
      <c r="AL114" s="838"/>
      <c r="AM114" s="838"/>
      <c r="AN114" s="838"/>
      <c r="AO114" s="839"/>
      <c r="AP114" s="885">
        <v>0.4</v>
      </c>
      <c r="AQ114" s="886"/>
      <c r="AR114" s="886"/>
      <c r="AS114" s="886"/>
      <c r="AT114" s="887"/>
      <c r="AU114" s="997"/>
      <c r="AV114" s="998"/>
      <c r="AW114" s="998"/>
      <c r="AX114" s="998"/>
      <c r="AY114" s="998"/>
      <c r="AZ114" s="873" t="s">
        <v>443</v>
      </c>
      <c r="BA114" s="808"/>
      <c r="BB114" s="808"/>
      <c r="BC114" s="808"/>
      <c r="BD114" s="808"/>
      <c r="BE114" s="808"/>
      <c r="BF114" s="808"/>
      <c r="BG114" s="808"/>
      <c r="BH114" s="808"/>
      <c r="BI114" s="808"/>
      <c r="BJ114" s="808"/>
      <c r="BK114" s="808"/>
      <c r="BL114" s="808"/>
      <c r="BM114" s="808"/>
      <c r="BN114" s="808"/>
      <c r="BO114" s="808"/>
      <c r="BP114" s="809"/>
      <c r="BQ114" s="874">
        <v>399886</v>
      </c>
      <c r="BR114" s="875"/>
      <c r="BS114" s="875"/>
      <c r="BT114" s="875"/>
      <c r="BU114" s="875"/>
      <c r="BV114" s="875">
        <v>375720</v>
      </c>
      <c r="BW114" s="875"/>
      <c r="BX114" s="875"/>
      <c r="BY114" s="875"/>
      <c r="BZ114" s="875"/>
      <c r="CA114" s="875">
        <v>361224</v>
      </c>
      <c r="CB114" s="875"/>
      <c r="CC114" s="875"/>
      <c r="CD114" s="875"/>
      <c r="CE114" s="875"/>
      <c r="CF114" s="936">
        <v>29.7</v>
      </c>
      <c r="CG114" s="937"/>
      <c r="CH114" s="937"/>
      <c r="CI114" s="937"/>
      <c r="CJ114" s="937"/>
      <c r="CK114" s="992"/>
      <c r="CL114" s="879"/>
      <c r="CM114" s="882" t="s">
        <v>444</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123</v>
      </c>
      <c r="DH114" s="838"/>
      <c r="DI114" s="838"/>
      <c r="DJ114" s="838"/>
      <c r="DK114" s="839"/>
      <c r="DL114" s="840" t="s">
        <v>432</v>
      </c>
      <c r="DM114" s="838"/>
      <c r="DN114" s="838"/>
      <c r="DO114" s="838"/>
      <c r="DP114" s="839"/>
      <c r="DQ114" s="840" t="s">
        <v>436</v>
      </c>
      <c r="DR114" s="838"/>
      <c r="DS114" s="838"/>
      <c r="DT114" s="838"/>
      <c r="DU114" s="839"/>
      <c r="DV114" s="885" t="s">
        <v>436</v>
      </c>
      <c r="DW114" s="886"/>
      <c r="DX114" s="886"/>
      <c r="DY114" s="886"/>
      <c r="DZ114" s="887"/>
    </row>
    <row r="115" spans="1:130" s="226" customFormat="1" ht="26.25" customHeight="1">
      <c r="A115" s="979"/>
      <c r="B115" s="980"/>
      <c r="C115" s="808" t="s">
        <v>445</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436</v>
      </c>
      <c r="AB115" s="984"/>
      <c r="AC115" s="984"/>
      <c r="AD115" s="984"/>
      <c r="AE115" s="985"/>
      <c r="AF115" s="986" t="s">
        <v>432</v>
      </c>
      <c r="AG115" s="984"/>
      <c r="AH115" s="984"/>
      <c r="AI115" s="984"/>
      <c r="AJ115" s="985"/>
      <c r="AK115" s="986" t="s">
        <v>385</v>
      </c>
      <c r="AL115" s="984"/>
      <c r="AM115" s="984"/>
      <c r="AN115" s="984"/>
      <c r="AO115" s="985"/>
      <c r="AP115" s="987" t="s">
        <v>436</v>
      </c>
      <c r="AQ115" s="988"/>
      <c r="AR115" s="988"/>
      <c r="AS115" s="988"/>
      <c r="AT115" s="989"/>
      <c r="AU115" s="997"/>
      <c r="AV115" s="998"/>
      <c r="AW115" s="998"/>
      <c r="AX115" s="998"/>
      <c r="AY115" s="998"/>
      <c r="AZ115" s="873" t="s">
        <v>446</v>
      </c>
      <c r="BA115" s="808"/>
      <c r="BB115" s="808"/>
      <c r="BC115" s="808"/>
      <c r="BD115" s="808"/>
      <c r="BE115" s="808"/>
      <c r="BF115" s="808"/>
      <c r="BG115" s="808"/>
      <c r="BH115" s="808"/>
      <c r="BI115" s="808"/>
      <c r="BJ115" s="808"/>
      <c r="BK115" s="808"/>
      <c r="BL115" s="808"/>
      <c r="BM115" s="808"/>
      <c r="BN115" s="808"/>
      <c r="BO115" s="808"/>
      <c r="BP115" s="809"/>
      <c r="BQ115" s="874">
        <v>9150</v>
      </c>
      <c r="BR115" s="875"/>
      <c r="BS115" s="875"/>
      <c r="BT115" s="875"/>
      <c r="BU115" s="875"/>
      <c r="BV115" s="875">
        <v>15288</v>
      </c>
      <c r="BW115" s="875"/>
      <c r="BX115" s="875"/>
      <c r="BY115" s="875"/>
      <c r="BZ115" s="875"/>
      <c r="CA115" s="875">
        <v>8437</v>
      </c>
      <c r="CB115" s="875"/>
      <c r="CC115" s="875"/>
      <c r="CD115" s="875"/>
      <c r="CE115" s="875"/>
      <c r="CF115" s="936">
        <v>0.7</v>
      </c>
      <c r="CG115" s="937"/>
      <c r="CH115" s="937"/>
      <c r="CI115" s="937"/>
      <c r="CJ115" s="937"/>
      <c r="CK115" s="992"/>
      <c r="CL115" s="879"/>
      <c r="CM115" s="873" t="s">
        <v>447</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432</v>
      </c>
      <c r="DH115" s="838"/>
      <c r="DI115" s="838"/>
      <c r="DJ115" s="838"/>
      <c r="DK115" s="839"/>
      <c r="DL115" s="840" t="s">
        <v>428</v>
      </c>
      <c r="DM115" s="838"/>
      <c r="DN115" s="838"/>
      <c r="DO115" s="838"/>
      <c r="DP115" s="839"/>
      <c r="DQ115" s="840" t="s">
        <v>385</v>
      </c>
      <c r="DR115" s="838"/>
      <c r="DS115" s="838"/>
      <c r="DT115" s="838"/>
      <c r="DU115" s="839"/>
      <c r="DV115" s="885" t="s">
        <v>385</v>
      </c>
      <c r="DW115" s="886"/>
      <c r="DX115" s="886"/>
      <c r="DY115" s="886"/>
      <c r="DZ115" s="887"/>
    </row>
    <row r="116" spans="1:130" s="226" customFormat="1" ht="26.25" customHeight="1">
      <c r="A116" s="981"/>
      <c r="B116" s="982"/>
      <c r="C116" s="941" t="s">
        <v>448</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428</v>
      </c>
      <c r="AB116" s="838"/>
      <c r="AC116" s="838"/>
      <c r="AD116" s="838"/>
      <c r="AE116" s="839"/>
      <c r="AF116" s="840" t="s">
        <v>432</v>
      </c>
      <c r="AG116" s="838"/>
      <c r="AH116" s="838"/>
      <c r="AI116" s="838"/>
      <c r="AJ116" s="839"/>
      <c r="AK116" s="840" t="s">
        <v>428</v>
      </c>
      <c r="AL116" s="838"/>
      <c r="AM116" s="838"/>
      <c r="AN116" s="838"/>
      <c r="AO116" s="839"/>
      <c r="AP116" s="885" t="s">
        <v>432</v>
      </c>
      <c r="AQ116" s="886"/>
      <c r="AR116" s="886"/>
      <c r="AS116" s="886"/>
      <c r="AT116" s="887"/>
      <c r="AU116" s="997"/>
      <c r="AV116" s="998"/>
      <c r="AW116" s="998"/>
      <c r="AX116" s="998"/>
      <c r="AY116" s="998"/>
      <c r="AZ116" s="924" t="s">
        <v>449</v>
      </c>
      <c r="BA116" s="925"/>
      <c r="BB116" s="925"/>
      <c r="BC116" s="925"/>
      <c r="BD116" s="925"/>
      <c r="BE116" s="925"/>
      <c r="BF116" s="925"/>
      <c r="BG116" s="925"/>
      <c r="BH116" s="925"/>
      <c r="BI116" s="925"/>
      <c r="BJ116" s="925"/>
      <c r="BK116" s="925"/>
      <c r="BL116" s="925"/>
      <c r="BM116" s="925"/>
      <c r="BN116" s="925"/>
      <c r="BO116" s="925"/>
      <c r="BP116" s="926"/>
      <c r="BQ116" s="874" t="s">
        <v>385</v>
      </c>
      <c r="BR116" s="875"/>
      <c r="BS116" s="875"/>
      <c r="BT116" s="875"/>
      <c r="BU116" s="875"/>
      <c r="BV116" s="875" t="s">
        <v>432</v>
      </c>
      <c r="BW116" s="875"/>
      <c r="BX116" s="875"/>
      <c r="BY116" s="875"/>
      <c r="BZ116" s="875"/>
      <c r="CA116" s="875" t="s">
        <v>436</v>
      </c>
      <c r="CB116" s="875"/>
      <c r="CC116" s="875"/>
      <c r="CD116" s="875"/>
      <c r="CE116" s="875"/>
      <c r="CF116" s="936" t="s">
        <v>428</v>
      </c>
      <c r="CG116" s="937"/>
      <c r="CH116" s="937"/>
      <c r="CI116" s="937"/>
      <c r="CJ116" s="937"/>
      <c r="CK116" s="992"/>
      <c r="CL116" s="879"/>
      <c r="CM116" s="882" t="s">
        <v>450</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428</v>
      </c>
      <c r="DH116" s="838"/>
      <c r="DI116" s="838"/>
      <c r="DJ116" s="838"/>
      <c r="DK116" s="839"/>
      <c r="DL116" s="840" t="s">
        <v>385</v>
      </c>
      <c r="DM116" s="838"/>
      <c r="DN116" s="838"/>
      <c r="DO116" s="838"/>
      <c r="DP116" s="839"/>
      <c r="DQ116" s="840" t="s">
        <v>385</v>
      </c>
      <c r="DR116" s="838"/>
      <c r="DS116" s="838"/>
      <c r="DT116" s="838"/>
      <c r="DU116" s="839"/>
      <c r="DV116" s="885" t="s">
        <v>428</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451</v>
      </c>
      <c r="Z117" s="964"/>
      <c r="AA117" s="969">
        <v>183872</v>
      </c>
      <c r="AB117" s="970"/>
      <c r="AC117" s="970"/>
      <c r="AD117" s="970"/>
      <c r="AE117" s="971"/>
      <c r="AF117" s="972">
        <v>148897</v>
      </c>
      <c r="AG117" s="970"/>
      <c r="AH117" s="970"/>
      <c r="AI117" s="970"/>
      <c r="AJ117" s="971"/>
      <c r="AK117" s="972">
        <v>138209</v>
      </c>
      <c r="AL117" s="970"/>
      <c r="AM117" s="970"/>
      <c r="AN117" s="970"/>
      <c r="AO117" s="971"/>
      <c r="AP117" s="973"/>
      <c r="AQ117" s="974"/>
      <c r="AR117" s="974"/>
      <c r="AS117" s="974"/>
      <c r="AT117" s="975"/>
      <c r="AU117" s="997"/>
      <c r="AV117" s="998"/>
      <c r="AW117" s="998"/>
      <c r="AX117" s="998"/>
      <c r="AY117" s="998"/>
      <c r="AZ117" s="924" t="s">
        <v>452</v>
      </c>
      <c r="BA117" s="925"/>
      <c r="BB117" s="925"/>
      <c r="BC117" s="925"/>
      <c r="BD117" s="925"/>
      <c r="BE117" s="925"/>
      <c r="BF117" s="925"/>
      <c r="BG117" s="925"/>
      <c r="BH117" s="925"/>
      <c r="BI117" s="925"/>
      <c r="BJ117" s="925"/>
      <c r="BK117" s="925"/>
      <c r="BL117" s="925"/>
      <c r="BM117" s="925"/>
      <c r="BN117" s="925"/>
      <c r="BO117" s="925"/>
      <c r="BP117" s="926"/>
      <c r="BQ117" s="874" t="s">
        <v>385</v>
      </c>
      <c r="BR117" s="875"/>
      <c r="BS117" s="875"/>
      <c r="BT117" s="875"/>
      <c r="BU117" s="875"/>
      <c r="BV117" s="875" t="s">
        <v>385</v>
      </c>
      <c r="BW117" s="875"/>
      <c r="BX117" s="875"/>
      <c r="BY117" s="875"/>
      <c r="BZ117" s="875"/>
      <c r="CA117" s="875" t="s">
        <v>123</v>
      </c>
      <c r="CB117" s="875"/>
      <c r="CC117" s="875"/>
      <c r="CD117" s="875"/>
      <c r="CE117" s="875"/>
      <c r="CF117" s="936" t="s">
        <v>385</v>
      </c>
      <c r="CG117" s="937"/>
      <c r="CH117" s="937"/>
      <c r="CI117" s="937"/>
      <c r="CJ117" s="937"/>
      <c r="CK117" s="992"/>
      <c r="CL117" s="879"/>
      <c r="CM117" s="882" t="s">
        <v>453</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385</v>
      </c>
      <c r="DH117" s="838"/>
      <c r="DI117" s="838"/>
      <c r="DJ117" s="838"/>
      <c r="DK117" s="839"/>
      <c r="DL117" s="840" t="s">
        <v>385</v>
      </c>
      <c r="DM117" s="838"/>
      <c r="DN117" s="838"/>
      <c r="DO117" s="838"/>
      <c r="DP117" s="839"/>
      <c r="DQ117" s="840" t="s">
        <v>385</v>
      </c>
      <c r="DR117" s="838"/>
      <c r="DS117" s="838"/>
      <c r="DT117" s="838"/>
      <c r="DU117" s="839"/>
      <c r="DV117" s="885" t="s">
        <v>385</v>
      </c>
      <c r="DW117" s="886"/>
      <c r="DX117" s="886"/>
      <c r="DY117" s="886"/>
      <c r="DZ117" s="887"/>
    </row>
    <row r="118" spans="1:130" s="226" customFormat="1" ht="26.25" customHeight="1">
      <c r="A118" s="962" t="s">
        <v>423</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421</v>
      </c>
      <c r="AB118" s="963"/>
      <c r="AC118" s="963"/>
      <c r="AD118" s="963"/>
      <c r="AE118" s="964"/>
      <c r="AF118" s="965" t="s">
        <v>301</v>
      </c>
      <c r="AG118" s="963"/>
      <c r="AH118" s="963"/>
      <c r="AI118" s="963"/>
      <c r="AJ118" s="964"/>
      <c r="AK118" s="965" t="s">
        <v>300</v>
      </c>
      <c r="AL118" s="963"/>
      <c r="AM118" s="963"/>
      <c r="AN118" s="963"/>
      <c r="AO118" s="964"/>
      <c r="AP118" s="966" t="s">
        <v>422</v>
      </c>
      <c r="AQ118" s="967"/>
      <c r="AR118" s="967"/>
      <c r="AS118" s="967"/>
      <c r="AT118" s="968"/>
      <c r="AU118" s="997"/>
      <c r="AV118" s="998"/>
      <c r="AW118" s="998"/>
      <c r="AX118" s="998"/>
      <c r="AY118" s="998"/>
      <c r="AZ118" s="940" t="s">
        <v>454</v>
      </c>
      <c r="BA118" s="941"/>
      <c r="BB118" s="941"/>
      <c r="BC118" s="941"/>
      <c r="BD118" s="941"/>
      <c r="BE118" s="941"/>
      <c r="BF118" s="941"/>
      <c r="BG118" s="941"/>
      <c r="BH118" s="941"/>
      <c r="BI118" s="941"/>
      <c r="BJ118" s="941"/>
      <c r="BK118" s="941"/>
      <c r="BL118" s="941"/>
      <c r="BM118" s="941"/>
      <c r="BN118" s="941"/>
      <c r="BO118" s="941"/>
      <c r="BP118" s="942"/>
      <c r="BQ118" s="943" t="s">
        <v>123</v>
      </c>
      <c r="BR118" s="906"/>
      <c r="BS118" s="906"/>
      <c r="BT118" s="906"/>
      <c r="BU118" s="906"/>
      <c r="BV118" s="906" t="s">
        <v>123</v>
      </c>
      <c r="BW118" s="906"/>
      <c r="BX118" s="906"/>
      <c r="BY118" s="906"/>
      <c r="BZ118" s="906"/>
      <c r="CA118" s="906" t="s">
        <v>123</v>
      </c>
      <c r="CB118" s="906"/>
      <c r="CC118" s="906"/>
      <c r="CD118" s="906"/>
      <c r="CE118" s="906"/>
      <c r="CF118" s="936" t="s">
        <v>123</v>
      </c>
      <c r="CG118" s="937"/>
      <c r="CH118" s="937"/>
      <c r="CI118" s="937"/>
      <c r="CJ118" s="937"/>
      <c r="CK118" s="992"/>
      <c r="CL118" s="879"/>
      <c r="CM118" s="882" t="s">
        <v>455</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123</v>
      </c>
      <c r="DH118" s="838"/>
      <c r="DI118" s="838"/>
      <c r="DJ118" s="838"/>
      <c r="DK118" s="839"/>
      <c r="DL118" s="840" t="s">
        <v>123</v>
      </c>
      <c r="DM118" s="838"/>
      <c r="DN118" s="838"/>
      <c r="DO118" s="838"/>
      <c r="DP118" s="839"/>
      <c r="DQ118" s="840" t="s">
        <v>385</v>
      </c>
      <c r="DR118" s="838"/>
      <c r="DS118" s="838"/>
      <c r="DT118" s="838"/>
      <c r="DU118" s="839"/>
      <c r="DV118" s="885" t="s">
        <v>123</v>
      </c>
      <c r="DW118" s="886"/>
      <c r="DX118" s="886"/>
      <c r="DY118" s="886"/>
      <c r="DZ118" s="887"/>
    </row>
    <row r="119" spans="1:130" s="226" customFormat="1" ht="26.25" customHeight="1">
      <c r="A119" s="876" t="s">
        <v>426</v>
      </c>
      <c r="B119" s="877"/>
      <c r="C119" s="952" t="s">
        <v>427</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123</v>
      </c>
      <c r="AB119" s="956"/>
      <c r="AC119" s="956"/>
      <c r="AD119" s="956"/>
      <c r="AE119" s="957"/>
      <c r="AF119" s="958" t="s">
        <v>123</v>
      </c>
      <c r="AG119" s="956"/>
      <c r="AH119" s="956"/>
      <c r="AI119" s="956"/>
      <c r="AJ119" s="957"/>
      <c r="AK119" s="958" t="s">
        <v>123</v>
      </c>
      <c r="AL119" s="956"/>
      <c r="AM119" s="956"/>
      <c r="AN119" s="956"/>
      <c r="AO119" s="957"/>
      <c r="AP119" s="959" t="s">
        <v>123</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456</v>
      </c>
      <c r="BP119" s="939"/>
      <c r="BQ119" s="943">
        <v>2241556</v>
      </c>
      <c r="BR119" s="906"/>
      <c r="BS119" s="906"/>
      <c r="BT119" s="906"/>
      <c r="BU119" s="906"/>
      <c r="BV119" s="906">
        <v>2463945</v>
      </c>
      <c r="BW119" s="906"/>
      <c r="BX119" s="906"/>
      <c r="BY119" s="906"/>
      <c r="BZ119" s="906"/>
      <c r="CA119" s="906">
        <v>2722626</v>
      </c>
      <c r="CB119" s="906"/>
      <c r="CC119" s="906"/>
      <c r="CD119" s="906"/>
      <c r="CE119" s="906"/>
      <c r="CF119" s="804"/>
      <c r="CG119" s="805"/>
      <c r="CH119" s="805"/>
      <c r="CI119" s="805"/>
      <c r="CJ119" s="895"/>
      <c r="CK119" s="993"/>
      <c r="CL119" s="881"/>
      <c r="CM119" s="899" t="s">
        <v>457</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432</v>
      </c>
      <c r="DH119" s="821"/>
      <c r="DI119" s="821"/>
      <c r="DJ119" s="821"/>
      <c r="DK119" s="822"/>
      <c r="DL119" s="823" t="s">
        <v>432</v>
      </c>
      <c r="DM119" s="821"/>
      <c r="DN119" s="821"/>
      <c r="DO119" s="821"/>
      <c r="DP119" s="822"/>
      <c r="DQ119" s="823" t="s">
        <v>458</v>
      </c>
      <c r="DR119" s="821"/>
      <c r="DS119" s="821"/>
      <c r="DT119" s="821"/>
      <c r="DU119" s="822"/>
      <c r="DV119" s="909" t="s">
        <v>459</v>
      </c>
      <c r="DW119" s="910"/>
      <c r="DX119" s="910"/>
      <c r="DY119" s="910"/>
      <c r="DZ119" s="911"/>
    </row>
    <row r="120" spans="1:130" s="226" customFormat="1" ht="26.25" customHeight="1">
      <c r="A120" s="878"/>
      <c r="B120" s="879"/>
      <c r="C120" s="882" t="s">
        <v>433</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436</v>
      </c>
      <c r="AB120" s="838"/>
      <c r="AC120" s="838"/>
      <c r="AD120" s="838"/>
      <c r="AE120" s="839"/>
      <c r="AF120" s="840" t="s">
        <v>459</v>
      </c>
      <c r="AG120" s="838"/>
      <c r="AH120" s="838"/>
      <c r="AI120" s="838"/>
      <c r="AJ120" s="839"/>
      <c r="AK120" s="840" t="s">
        <v>458</v>
      </c>
      <c r="AL120" s="838"/>
      <c r="AM120" s="838"/>
      <c r="AN120" s="838"/>
      <c r="AO120" s="839"/>
      <c r="AP120" s="885" t="s">
        <v>459</v>
      </c>
      <c r="AQ120" s="886"/>
      <c r="AR120" s="886"/>
      <c r="AS120" s="886"/>
      <c r="AT120" s="887"/>
      <c r="AU120" s="944" t="s">
        <v>460</v>
      </c>
      <c r="AV120" s="945"/>
      <c r="AW120" s="945"/>
      <c r="AX120" s="945"/>
      <c r="AY120" s="946"/>
      <c r="AZ120" s="921" t="s">
        <v>461</v>
      </c>
      <c r="BA120" s="866"/>
      <c r="BB120" s="866"/>
      <c r="BC120" s="866"/>
      <c r="BD120" s="866"/>
      <c r="BE120" s="866"/>
      <c r="BF120" s="866"/>
      <c r="BG120" s="866"/>
      <c r="BH120" s="866"/>
      <c r="BI120" s="866"/>
      <c r="BJ120" s="866"/>
      <c r="BK120" s="866"/>
      <c r="BL120" s="866"/>
      <c r="BM120" s="866"/>
      <c r="BN120" s="866"/>
      <c r="BO120" s="866"/>
      <c r="BP120" s="867"/>
      <c r="BQ120" s="922">
        <v>3778513</v>
      </c>
      <c r="BR120" s="903"/>
      <c r="BS120" s="903"/>
      <c r="BT120" s="903"/>
      <c r="BU120" s="903"/>
      <c r="BV120" s="903">
        <v>3977408</v>
      </c>
      <c r="BW120" s="903"/>
      <c r="BX120" s="903"/>
      <c r="BY120" s="903"/>
      <c r="BZ120" s="903"/>
      <c r="CA120" s="903">
        <v>4086038</v>
      </c>
      <c r="CB120" s="903"/>
      <c r="CC120" s="903"/>
      <c r="CD120" s="903"/>
      <c r="CE120" s="903"/>
      <c r="CF120" s="927">
        <v>335.7</v>
      </c>
      <c r="CG120" s="928"/>
      <c r="CH120" s="928"/>
      <c r="CI120" s="928"/>
      <c r="CJ120" s="928"/>
      <c r="CK120" s="929" t="s">
        <v>462</v>
      </c>
      <c r="CL120" s="913"/>
      <c r="CM120" s="913"/>
      <c r="CN120" s="913"/>
      <c r="CO120" s="914"/>
      <c r="CP120" s="933" t="s">
        <v>463</v>
      </c>
      <c r="CQ120" s="934"/>
      <c r="CR120" s="934"/>
      <c r="CS120" s="934"/>
      <c r="CT120" s="934"/>
      <c r="CU120" s="934"/>
      <c r="CV120" s="934"/>
      <c r="CW120" s="934"/>
      <c r="CX120" s="934"/>
      <c r="CY120" s="934"/>
      <c r="CZ120" s="934"/>
      <c r="DA120" s="934"/>
      <c r="DB120" s="934"/>
      <c r="DC120" s="934"/>
      <c r="DD120" s="934"/>
      <c r="DE120" s="934"/>
      <c r="DF120" s="935"/>
      <c r="DG120" s="922">
        <v>3084</v>
      </c>
      <c r="DH120" s="903"/>
      <c r="DI120" s="903"/>
      <c r="DJ120" s="903"/>
      <c r="DK120" s="903"/>
      <c r="DL120" s="903">
        <v>2067</v>
      </c>
      <c r="DM120" s="903"/>
      <c r="DN120" s="903"/>
      <c r="DO120" s="903"/>
      <c r="DP120" s="903"/>
      <c r="DQ120" s="903">
        <v>1039</v>
      </c>
      <c r="DR120" s="903"/>
      <c r="DS120" s="903"/>
      <c r="DT120" s="903"/>
      <c r="DU120" s="903"/>
      <c r="DV120" s="904">
        <v>0.1</v>
      </c>
      <c r="DW120" s="904"/>
      <c r="DX120" s="904"/>
      <c r="DY120" s="904"/>
      <c r="DZ120" s="905"/>
    </row>
    <row r="121" spans="1:130" s="226" customFormat="1" ht="26.25" customHeight="1">
      <c r="A121" s="878"/>
      <c r="B121" s="879"/>
      <c r="C121" s="924" t="s">
        <v>464</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432</v>
      </c>
      <c r="AB121" s="838"/>
      <c r="AC121" s="838"/>
      <c r="AD121" s="838"/>
      <c r="AE121" s="839"/>
      <c r="AF121" s="840" t="s">
        <v>432</v>
      </c>
      <c r="AG121" s="838"/>
      <c r="AH121" s="838"/>
      <c r="AI121" s="838"/>
      <c r="AJ121" s="839"/>
      <c r="AK121" s="840" t="s">
        <v>432</v>
      </c>
      <c r="AL121" s="838"/>
      <c r="AM121" s="838"/>
      <c r="AN121" s="838"/>
      <c r="AO121" s="839"/>
      <c r="AP121" s="885" t="s">
        <v>436</v>
      </c>
      <c r="AQ121" s="886"/>
      <c r="AR121" s="886"/>
      <c r="AS121" s="886"/>
      <c r="AT121" s="887"/>
      <c r="AU121" s="947"/>
      <c r="AV121" s="948"/>
      <c r="AW121" s="948"/>
      <c r="AX121" s="948"/>
      <c r="AY121" s="949"/>
      <c r="AZ121" s="873" t="s">
        <v>465</v>
      </c>
      <c r="BA121" s="808"/>
      <c r="BB121" s="808"/>
      <c r="BC121" s="808"/>
      <c r="BD121" s="808"/>
      <c r="BE121" s="808"/>
      <c r="BF121" s="808"/>
      <c r="BG121" s="808"/>
      <c r="BH121" s="808"/>
      <c r="BI121" s="808"/>
      <c r="BJ121" s="808"/>
      <c r="BK121" s="808"/>
      <c r="BL121" s="808"/>
      <c r="BM121" s="808"/>
      <c r="BN121" s="808"/>
      <c r="BO121" s="808"/>
      <c r="BP121" s="809"/>
      <c r="BQ121" s="874">
        <v>495490</v>
      </c>
      <c r="BR121" s="875"/>
      <c r="BS121" s="875"/>
      <c r="BT121" s="875"/>
      <c r="BU121" s="875"/>
      <c r="BV121" s="875">
        <v>860066</v>
      </c>
      <c r="BW121" s="875"/>
      <c r="BX121" s="875"/>
      <c r="BY121" s="875"/>
      <c r="BZ121" s="875"/>
      <c r="CA121" s="875">
        <v>1138549</v>
      </c>
      <c r="CB121" s="875"/>
      <c r="CC121" s="875"/>
      <c r="CD121" s="875"/>
      <c r="CE121" s="875"/>
      <c r="CF121" s="936">
        <v>93.5</v>
      </c>
      <c r="CG121" s="937"/>
      <c r="CH121" s="937"/>
      <c r="CI121" s="937"/>
      <c r="CJ121" s="937"/>
      <c r="CK121" s="930"/>
      <c r="CL121" s="916"/>
      <c r="CM121" s="916"/>
      <c r="CN121" s="916"/>
      <c r="CO121" s="917"/>
      <c r="CP121" s="896"/>
      <c r="CQ121" s="897"/>
      <c r="CR121" s="897"/>
      <c r="CS121" s="897"/>
      <c r="CT121" s="897"/>
      <c r="CU121" s="897"/>
      <c r="CV121" s="897"/>
      <c r="CW121" s="897"/>
      <c r="CX121" s="897"/>
      <c r="CY121" s="897"/>
      <c r="CZ121" s="897"/>
      <c r="DA121" s="897"/>
      <c r="DB121" s="897"/>
      <c r="DC121" s="897"/>
      <c r="DD121" s="897"/>
      <c r="DE121" s="897"/>
      <c r="DF121" s="898"/>
      <c r="DG121" s="874"/>
      <c r="DH121" s="875"/>
      <c r="DI121" s="875"/>
      <c r="DJ121" s="875"/>
      <c r="DK121" s="875"/>
      <c r="DL121" s="875"/>
      <c r="DM121" s="875"/>
      <c r="DN121" s="875"/>
      <c r="DO121" s="875"/>
      <c r="DP121" s="875"/>
      <c r="DQ121" s="875"/>
      <c r="DR121" s="875"/>
      <c r="DS121" s="875"/>
      <c r="DT121" s="875"/>
      <c r="DU121" s="875"/>
      <c r="DV121" s="852"/>
      <c r="DW121" s="852"/>
      <c r="DX121" s="852"/>
      <c r="DY121" s="852"/>
      <c r="DZ121" s="853"/>
    </row>
    <row r="122" spans="1:130" s="226" customFormat="1" ht="26.25" customHeight="1">
      <c r="A122" s="878"/>
      <c r="B122" s="879"/>
      <c r="C122" s="882" t="s">
        <v>444</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436</v>
      </c>
      <c r="AB122" s="838"/>
      <c r="AC122" s="838"/>
      <c r="AD122" s="838"/>
      <c r="AE122" s="839"/>
      <c r="AF122" s="840" t="s">
        <v>459</v>
      </c>
      <c r="AG122" s="838"/>
      <c r="AH122" s="838"/>
      <c r="AI122" s="838"/>
      <c r="AJ122" s="839"/>
      <c r="AK122" s="840" t="s">
        <v>432</v>
      </c>
      <c r="AL122" s="838"/>
      <c r="AM122" s="838"/>
      <c r="AN122" s="838"/>
      <c r="AO122" s="839"/>
      <c r="AP122" s="885" t="s">
        <v>436</v>
      </c>
      <c r="AQ122" s="886"/>
      <c r="AR122" s="886"/>
      <c r="AS122" s="886"/>
      <c r="AT122" s="887"/>
      <c r="AU122" s="947"/>
      <c r="AV122" s="948"/>
      <c r="AW122" s="948"/>
      <c r="AX122" s="948"/>
      <c r="AY122" s="949"/>
      <c r="AZ122" s="940" t="s">
        <v>466</v>
      </c>
      <c r="BA122" s="941"/>
      <c r="BB122" s="941"/>
      <c r="BC122" s="941"/>
      <c r="BD122" s="941"/>
      <c r="BE122" s="941"/>
      <c r="BF122" s="941"/>
      <c r="BG122" s="941"/>
      <c r="BH122" s="941"/>
      <c r="BI122" s="941"/>
      <c r="BJ122" s="941"/>
      <c r="BK122" s="941"/>
      <c r="BL122" s="941"/>
      <c r="BM122" s="941"/>
      <c r="BN122" s="941"/>
      <c r="BO122" s="941"/>
      <c r="BP122" s="942"/>
      <c r="BQ122" s="943">
        <v>1936239</v>
      </c>
      <c r="BR122" s="906"/>
      <c r="BS122" s="906"/>
      <c r="BT122" s="906"/>
      <c r="BU122" s="906"/>
      <c r="BV122" s="906">
        <v>1884420</v>
      </c>
      <c r="BW122" s="906"/>
      <c r="BX122" s="906"/>
      <c r="BY122" s="906"/>
      <c r="BZ122" s="906"/>
      <c r="CA122" s="906">
        <v>1902059</v>
      </c>
      <c r="CB122" s="906"/>
      <c r="CC122" s="906"/>
      <c r="CD122" s="906"/>
      <c r="CE122" s="906"/>
      <c r="CF122" s="907">
        <v>156.30000000000001</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26" customFormat="1" ht="26.25" customHeight="1">
      <c r="A123" s="878"/>
      <c r="B123" s="879"/>
      <c r="C123" s="882" t="s">
        <v>450</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467</v>
      </c>
      <c r="AB123" s="838"/>
      <c r="AC123" s="838"/>
      <c r="AD123" s="838"/>
      <c r="AE123" s="839"/>
      <c r="AF123" s="840" t="s">
        <v>458</v>
      </c>
      <c r="AG123" s="838"/>
      <c r="AH123" s="838"/>
      <c r="AI123" s="838"/>
      <c r="AJ123" s="839"/>
      <c r="AK123" s="840" t="s">
        <v>468</v>
      </c>
      <c r="AL123" s="838"/>
      <c r="AM123" s="838"/>
      <c r="AN123" s="838"/>
      <c r="AO123" s="839"/>
      <c r="AP123" s="885" t="s">
        <v>459</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469</v>
      </c>
      <c r="BP123" s="939"/>
      <c r="BQ123" s="893">
        <v>6210242</v>
      </c>
      <c r="BR123" s="894"/>
      <c r="BS123" s="894"/>
      <c r="BT123" s="894"/>
      <c r="BU123" s="894"/>
      <c r="BV123" s="894">
        <v>6721894</v>
      </c>
      <c r="BW123" s="894"/>
      <c r="BX123" s="894"/>
      <c r="BY123" s="894"/>
      <c r="BZ123" s="894"/>
      <c r="CA123" s="894">
        <v>7126646</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c r="A124" s="878"/>
      <c r="B124" s="879"/>
      <c r="C124" s="882" t="s">
        <v>453</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432</v>
      </c>
      <c r="AB124" s="838"/>
      <c r="AC124" s="838"/>
      <c r="AD124" s="838"/>
      <c r="AE124" s="839"/>
      <c r="AF124" s="840" t="s">
        <v>470</v>
      </c>
      <c r="AG124" s="838"/>
      <c r="AH124" s="838"/>
      <c r="AI124" s="838"/>
      <c r="AJ124" s="839"/>
      <c r="AK124" s="840" t="s">
        <v>432</v>
      </c>
      <c r="AL124" s="838"/>
      <c r="AM124" s="838"/>
      <c r="AN124" s="838"/>
      <c r="AO124" s="839"/>
      <c r="AP124" s="885" t="s">
        <v>432</v>
      </c>
      <c r="AQ124" s="886"/>
      <c r="AR124" s="886"/>
      <c r="AS124" s="886"/>
      <c r="AT124" s="887"/>
      <c r="AU124" s="888" t="s">
        <v>471</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432</v>
      </c>
      <c r="BR124" s="892"/>
      <c r="BS124" s="892"/>
      <c r="BT124" s="892"/>
      <c r="BU124" s="892"/>
      <c r="BV124" s="892" t="s">
        <v>402</v>
      </c>
      <c r="BW124" s="892"/>
      <c r="BX124" s="892"/>
      <c r="BY124" s="892"/>
      <c r="BZ124" s="892"/>
      <c r="CA124" s="892" t="s">
        <v>432</v>
      </c>
      <c r="CB124" s="892"/>
      <c r="CC124" s="892"/>
      <c r="CD124" s="892"/>
      <c r="CE124" s="892"/>
      <c r="CF124" s="782"/>
      <c r="CG124" s="783"/>
      <c r="CH124" s="783"/>
      <c r="CI124" s="783"/>
      <c r="CJ124" s="923"/>
      <c r="CK124" s="931"/>
      <c r="CL124" s="931"/>
      <c r="CM124" s="931"/>
      <c r="CN124" s="931"/>
      <c r="CO124" s="932"/>
      <c r="CP124" s="896" t="s">
        <v>472</v>
      </c>
      <c r="CQ124" s="897"/>
      <c r="CR124" s="897"/>
      <c r="CS124" s="897"/>
      <c r="CT124" s="897"/>
      <c r="CU124" s="897"/>
      <c r="CV124" s="897"/>
      <c r="CW124" s="897"/>
      <c r="CX124" s="897"/>
      <c r="CY124" s="897"/>
      <c r="CZ124" s="897"/>
      <c r="DA124" s="897"/>
      <c r="DB124" s="897"/>
      <c r="DC124" s="897"/>
      <c r="DD124" s="897"/>
      <c r="DE124" s="897"/>
      <c r="DF124" s="898"/>
      <c r="DG124" s="820" t="s">
        <v>432</v>
      </c>
      <c r="DH124" s="821"/>
      <c r="DI124" s="821"/>
      <c r="DJ124" s="821"/>
      <c r="DK124" s="822"/>
      <c r="DL124" s="823" t="s">
        <v>467</v>
      </c>
      <c r="DM124" s="821"/>
      <c r="DN124" s="821"/>
      <c r="DO124" s="821"/>
      <c r="DP124" s="822"/>
      <c r="DQ124" s="823" t="s">
        <v>468</v>
      </c>
      <c r="DR124" s="821"/>
      <c r="DS124" s="821"/>
      <c r="DT124" s="821"/>
      <c r="DU124" s="822"/>
      <c r="DV124" s="909" t="s">
        <v>436</v>
      </c>
      <c r="DW124" s="910"/>
      <c r="DX124" s="910"/>
      <c r="DY124" s="910"/>
      <c r="DZ124" s="911"/>
    </row>
    <row r="125" spans="1:130" s="226" customFormat="1" ht="26.25" customHeight="1">
      <c r="A125" s="878"/>
      <c r="B125" s="879"/>
      <c r="C125" s="882" t="s">
        <v>455</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432</v>
      </c>
      <c r="AB125" s="838"/>
      <c r="AC125" s="838"/>
      <c r="AD125" s="838"/>
      <c r="AE125" s="839"/>
      <c r="AF125" s="840" t="s">
        <v>459</v>
      </c>
      <c r="AG125" s="838"/>
      <c r="AH125" s="838"/>
      <c r="AI125" s="838"/>
      <c r="AJ125" s="839"/>
      <c r="AK125" s="840" t="s">
        <v>432</v>
      </c>
      <c r="AL125" s="838"/>
      <c r="AM125" s="838"/>
      <c r="AN125" s="838"/>
      <c r="AO125" s="839"/>
      <c r="AP125" s="885" t="s">
        <v>459</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473</v>
      </c>
      <c r="CL125" s="913"/>
      <c r="CM125" s="913"/>
      <c r="CN125" s="913"/>
      <c r="CO125" s="914"/>
      <c r="CP125" s="921" t="s">
        <v>474</v>
      </c>
      <c r="CQ125" s="866"/>
      <c r="CR125" s="866"/>
      <c r="CS125" s="866"/>
      <c r="CT125" s="866"/>
      <c r="CU125" s="866"/>
      <c r="CV125" s="866"/>
      <c r="CW125" s="866"/>
      <c r="CX125" s="866"/>
      <c r="CY125" s="866"/>
      <c r="CZ125" s="866"/>
      <c r="DA125" s="866"/>
      <c r="DB125" s="866"/>
      <c r="DC125" s="866"/>
      <c r="DD125" s="866"/>
      <c r="DE125" s="866"/>
      <c r="DF125" s="867"/>
      <c r="DG125" s="922" t="s">
        <v>468</v>
      </c>
      <c r="DH125" s="903"/>
      <c r="DI125" s="903"/>
      <c r="DJ125" s="903"/>
      <c r="DK125" s="903"/>
      <c r="DL125" s="903" t="s">
        <v>458</v>
      </c>
      <c r="DM125" s="903"/>
      <c r="DN125" s="903"/>
      <c r="DO125" s="903"/>
      <c r="DP125" s="903"/>
      <c r="DQ125" s="903" t="s">
        <v>459</v>
      </c>
      <c r="DR125" s="903"/>
      <c r="DS125" s="903"/>
      <c r="DT125" s="903"/>
      <c r="DU125" s="903"/>
      <c r="DV125" s="904" t="s">
        <v>458</v>
      </c>
      <c r="DW125" s="904"/>
      <c r="DX125" s="904"/>
      <c r="DY125" s="904"/>
      <c r="DZ125" s="905"/>
    </row>
    <row r="126" spans="1:130" s="226" customFormat="1" ht="26.25" customHeight="1" thickBot="1">
      <c r="A126" s="878"/>
      <c r="B126" s="879"/>
      <c r="C126" s="882" t="s">
        <v>457</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432</v>
      </c>
      <c r="AB126" s="838"/>
      <c r="AC126" s="838"/>
      <c r="AD126" s="838"/>
      <c r="AE126" s="839"/>
      <c r="AF126" s="840" t="s">
        <v>458</v>
      </c>
      <c r="AG126" s="838"/>
      <c r="AH126" s="838"/>
      <c r="AI126" s="838"/>
      <c r="AJ126" s="839"/>
      <c r="AK126" s="840" t="s">
        <v>459</v>
      </c>
      <c r="AL126" s="838"/>
      <c r="AM126" s="838"/>
      <c r="AN126" s="838"/>
      <c r="AO126" s="839"/>
      <c r="AP126" s="885" t="s">
        <v>468</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475</v>
      </c>
      <c r="CQ126" s="808"/>
      <c r="CR126" s="808"/>
      <c r="CS126" s="808"/>
      <c r="CT126" s="808"/>
      <c r="CU126" s="808"/>
      <c r="CV126" s="808"/>
      <c r="CW126" s="808"/>
      <c r="CX126" s="808"/>
      <c r="CY126" s="808"/>
      <c r="CZ126" s="808"/>
      <c r="DA126" s="808"/>
      <c r="DB126" s="808"/>
      <c r="DC126" s="808"/>
      <c r="DD126" s="808"/>
      <c r="DE126" s="808"/>
      <c r="DF126" s="809"/>
      <c r="DG126" s="874">
        <v>9150</v>
      </c>
      <c r="DH126" s="875"/>
      <c r="DI126" s="875"/>
      <c r="DJ126" s="875"/>
      <c r="DK126" s="875"/>
      <c r="DL126" s="875">
        <v>15288</v>
      </c>
      <c r="DM126" s="875"/>
      <c r="DN126" s="875"/>
      <c r="DO126" s="875"/>
      <c r="DP126" s="875"/>
      <c r="DQ126" s="875">
        <v>8437</v>
      </c>
      <c r="DR126" s="875"/>
      <c r="DS126" s="875"/>
      <c r="DT126" s="875"/>
      <c r="DU126" s="875"/>
      <c r="DV126" s="852">
        <v>0.7</v>
      </c>
      <c r="DW126" s="852"/>
      <c r="DX126" s="852"/>
      <c r="DY126" s="852"/>
      <c r="DZ126" s="853"/>
    </row>
    <row r="127" spans="1:130" s="226" customFormat="1" ht="26.25" customHeight="1">
      <c r="A127" s="880"/>
      <c r="B127" s="881"/>
      <c r="C127" s="899" t="s">
        <v>476</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432</v>
      </c>
      <c r="AB127" s="838"/>
      <c r="AC127" s="838"/>
      <c r="AD127" s="838"/>
      <c r="AE127" s="839"/>
      <c r="AF127" s="840" t="s">
        <v>459</v>
      </c>
      <c r="AG127" s="838"/>
      <c r="AH127" s="838"/>
      <c r="AI127" s="838"/>
      <c r="AJ127" s="839"/>
      <c r="AK127" s="840" t="s">
        <v>402</v>
      </c>
      <c r="AL127" s="838"/>
      <c r="AM127" s="838"/>
      <c r="AN127" s="838"/>
      <c r="AO127" s="839"/>
      <c r="AP127" s="885" t="s">
        <v>432</v>
      </c>
      <c r="AQ127" s="886"/>
      <c r="AR127" s="886"/>
      <c r="AS127" s="886"/>
      <c r="AT127" s="887"/>
      <c r="AU127" s="262"/>
      <c r="AV127" s="262"/>
      <c r="AW127" s="262"/>
      <c r="AX127" s="902" t="s">
        <v>477</v>
      </c>
      <c r="AY127" s="870"/>
      <c r="AZ127" s="870"/>
      <c r="BA127" s="870"/>
      <c r="BB127" s="870"/>
      <c r="BC127" s="870"/>
      <c r="BD127" s="870"/>
      <c r="BE127" s="871"/>
      <c r="BF127" s="869" t="s">
        <v>478</v>
      </c>
      <c r="BG127" s="870"/>
      <c r="BH127" s="870"/>
      <c r="BI127" s="870"/>
      <c r="BJ127" s="870"/>
      <c r="BK127" s="870"/>
      <c r="BL127" s="871"/>
      <c r="BM127" s="869" t="s">
        <v>479</v>
      </c>
      <c r="BN127" s="870"/>
      <c r="BO127" s="870"/>
      <c r="BP127" s="870"/>
      <c r="BQ127" s="870"/>
      <c r="BR127" s="870"/>
      <c r="BS127" s="871"/>
      <c r="BT127" s="869" t="s">
        <v>480</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481</v>
      </c>
      <c r="CQ127" s="808"/>
      <c r="CR127" s="808"/>
      <c r="CS127" s="808"/>
      <c r="CT127" s="808"/>
      <c r="CU127" s="808"/>
      <c r="CV127" s="808"/>
      <c r="CW127" s="808"/>
      <c r="CX127" s="808"/>
      <c r="CY127" s="808"/>
      <c r="CZ127" s="808"/>
      <c r="DA127" s="808"/>
      <c r="DB127" s="808"/>
      <c r="DC127" s="808"/>
      <c r="DD127" s="808"/>
      <c r="DE127" s="808"/>
      <c r="DF127" s="809"/>
      <c r="DG127" s="874" t="s">
        <v>459</v>
      </c>
      <c r="DH127" s="875"/>
      <c r="DI127" s="875"/>
      <c r="DJ127" s="875"/>
      <c r="DK127" s="875"/>
      <c r="DL127" s="875" t="s">
        <v>402</v>
      </c>
      <c r="DM127" s="875"/>
      <c r="DN127" s="875"/>
      <c r="DO127" s="875"/>
      <c r="DP127" s="875"/>
      <c r="DQ127" s="875" t="s">
        <v>436</v>
      </c>
      <c r="DR127" s="875"/>
      <c r="DS127" s="875"/>
      <c r="DT127" s="875"/>
      <c r="DU127" s="875"/>
      <c r="DV127" s="852" t="s">
        <v>436</v>
      </c>
      <c r="DW127" s="852"/>
      <c r="DX127" s="852"/>
      <c r="DY127" s="852"/>
      <c r="DZ127" s="853"/>
    </row>
    <row r="128" spans="1:130" s="226" customFormat="1" ht="26.25" customHeight="1" thickBot="1">
      <c r="A128" s="854" t="s">
        <v>482</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483</v>
      </c>
      <c r="X128" s="856"/>
      <c r="Y128" s="856"/>
      <c r="Z128" s="857"/>
      <c r="AA128" s="858">
        <v>3962</v>
      </c>
      <c r="AB128" s="859"/>
      <c r="AC128" s="859"/>
      <c r="AD128" s="859"/>
      <c r="AE128" s="860"/>
      <c r="AF128" s="861">
        <v>4939</v>
      </c>
      <c r="AG128" s="859"/>
      <c r="AH128" s="859"/>
      <c r="AI128" s="859"/>
      <c r="AJ128" s="860"/>
      <c r="AK128" s="861">
        <v>10571</v>
      </c>
      <c r="AL128" s="859"/>
      <c r="AM128" s="859"/>
      <c r="AN128" s="859"/>
      <c r="AO128" s="860"/>
      <c r="AP128" s="862"/>
      <c r="AQ128" s="863"/>
      <c r="AR128" s="863"/>
      <c r="AS128" s="863"/>
      <c r="AT128" s="864"/>
      <c r="AU128" s="262"/>
      <c r="AV128" s="262"/>
      <c r="AW128" s="262"/>
      <c r="AX128" s="865" t="s">
        <v>484</v>
      </c>
      <c r="AY128" s="866"/>
      <c r="AZ128" s="866"/>
      <c r="BA128" s="866"/>
      <c r="BB128" s="866"/>
      <c r="BC128" s="866"/>
      <c r="BD128" s="866"/>
      <c r="BE128" s="867"/>
      <c r="BF128" s="844" t="s">
        <v>432</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485</v>
      </c>
      <c r="CQ128" s="786"/>
      <c r="CR128" s="786"/>
      <c r="CS128" s="786"/>
      <c r="CT128" s="786"/>
      <c r="CU128" s="786"/>
      <c r="CV128" s="786"/>
      <c r="CW128" s="786"/>
      <c r="CX128" s="786"/>
      <c r="CY128" s="786"/>
      <c r="CZ128" s="786"/>
      <c r="DA128" s="786"/>
      <c r="DB128" s="786"/>
      <c r="DC128" s="786"/>
      <c r="DD128" s="786"/>
      <c r="DE128" s="786"/>
      <c r="DF128" s="787"/>
      <c r="DG128" s="848" t="s">
        <v>468</v>
      </c>
      <c r="DH128" s="849"/>
      <c r="DI128" s="849"/>
      <c r="DJ128" s="849"/>
      <c r="DK128" s="849"/>
      <c r="DL128" s="849" t="s">
        <v>436</v>
      </c>
      <c r="DM128" s="849"/>
      <c r="DN128" s="849"/>
      <c r="DO128" s="849"/>
      <c r="DP128" s="849"/>
      <c r="DQ128" s="849" t="s">
        <v>470</v>
      </c>
      <c r="DR128" s="849"/>
      <c r="DS128" s="849"/>
      <c r="DT128" s="849"/>
      <c r="DU128" s="849"/>
      <c r="DV128" s="850" t="s">
        <v>470</v>
      </c>
      <c r="DW128" s="850"/>
      <c r="DX128" s="850"/>
      <c r="DY128" s="850"/>
      <c r="DZ128" s="851"/>
    </row>
    <row r="129" spans="1:131" s="226" customFormat="1" ht="26.25" customHeight="1">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486</v>
      </c>
      <c r="X129" s="835"/>
      <c r="Y129" s="835"/>
      <c r="Z129" s="836"/>
      <c r="AA129" s="837">
        <v>1463637</v>
      </c>
      <c r="AB129" s="838"/>
      <c r="AC129" s="838"/>
      <c r="AD129" s="838"/>
      <c r="AE129" s="839"/>
      <c r="AF129" s="840">
        <v>1433561</v>
      </c>
      <c r="AG129" s="838"/>
      <c r="AH129" s="838"/>
      <c r="AI129" s="838"/>
      <c r="AJ129" s="839"/>
      <c r="AK129" s="840">
        <v>1412096</v>
      </c>
      <c r="AL129" s="838"/>
      <c r="AM129" s="838"/>
      <c r="AN129" s="838"/>
      <c r="AO129" s="839"/>
      <c r="AP129" s="841"/>
      <c r="AQ129" s="842"/>
      <c r="AR129" s="842"/>
      <c r="AS129" s="842"/>
      <c r="AT129" s="843"/>
      <c r="AU129" s="264"/>
      <c r="AV129" s="264"/>
      <c r="AW129" s="264"/>
      <c r="AX129" s="807" t="s">
        <v>487</v>
      </c>
      <c r="AY129" s="808"/>
      <c r="AZ129" s="808"/>
      <c r="BA129" s="808"/>
      <c r="BB129" s="808"/>
      <c r="BC129" s="808"/>
      <c r="BD129" s="808"/>
      <c r="BE129" s="809"/>
      <c r="BF129" s="827" t="s">
        <v>488</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489</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490</v>
      </c>
      <c r="X130" s="835"/>
      <c r="Y130" s="835"/>
      <c r="Z130" s="836"/>
      <c r="AA130" s="837">
        <v>214282</v>
      </c>
      <c r="AB130" s="838"/>
      <c r="AC130" s="838"/>
      <c r="AD130" s="838"/>
      <c r="AE130" s="839"/>
      <c r="AF130" s="840">
        <v>207288</v>
      </c>
      <c r="AG130" s="838"/>
      <c r="AH130" s="838"/>
      <c r="AI130" s="838"/>
      <c r="AJ130" s="839"/>
      <c r="AK130" s="840">
        <v>194940</v>
      </c>
      <c r="AL130" s="838"/>
      <c r="AM130" s="838"/>
      <c r="AN130" s="838"/>
      <c r="AO130" s="839"/>
      <c r="AP130" s="841"/>
      <c r="AQ130" s="842"/>
      <c r="AR130" s="842"/>
      <c r="AS130" s="842"/>
      <c r="AT130" s="843"/>
      <c r="AU130" s="264"/>
      <c r="AV130" s="264"/>
      <c r="AW130" s="264"/>
      <c r="AX130" s="807" t="s">
        <v>491</v>
      </c>
      <c r="AY130" s="808"/>
      <c r="AZ130" s="808"/>
      <c r="BA130" s="808"/>
      <c r="BB130" s="808"/>
      <c r="BC130" s="808"/>
      <c r="BD130" s="808"/>
      <c r="BE130" s="809"/>
      <c r="BF130" s="810">
        <v>-4.4000000000000004</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492</v>
      </c>
      <c r="X131" s="818"/>
      <c r="Y131" s="818"/>
      <c r="Z131" s="819"/>
      <c r="AA131" s="820">
        <v>1249355</v>
      </c>
      <c r="AB131" s="821"/>
      <c r="AC131" s="821"/>
      <c r="AD131" s="821"/>
      <c r="AE131" s="822"/>
      <c r="AF131" s="823">
        <v>1226273</v>
      </c>
      <c r="AG131" s="821"/>
      <c r="AH131" s="821"/>
      <c r="AI131" s="821"/>
      <c r="AJ131" s="822"/>
      <c r="AK131" s="823">
        <v>1217156</v>
      </c>
      <c r="AL131" s="821"/>
      <c r="AM131" s="821"/>
      <c r="AN131" s="821"/>
      <c r="AO131" s="822"/>
      <c r="AP131" s="824"/>
      <c r="AQ131" s="825"/>
      <c r="AR131" s="825"/>
      <c r="AS131" s="825"/>
      <c r="AT131" s="826"/>
      <c r="AU131" s="264"/>
      <c r="AV131" s="264"/>
      <c r="AW131" s="264"/>
      <c r="AX131" s="785" t="s">
        <v>493</v>
      </c>
      <c r="AY131" s="786"/>
      <c r="AZ131" s="786"/>
      <c r="BA131" s="786"/>
      <c r="BB131" s="786"/>
      <c r="BC131" s="786"/>
      <c r="BD131" s="786"/>
      <c r="BE131" s="787"/>
      <c r="BF131" s="788" t="s">
        <v>432</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494</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495</v>
      </c>
      <c r="W132" s="798"/>
      <c r="X132" s="798"/>
      <c r="Y132" s="798"/>
      <c r="Z132" s="799"/>
      <c r="AA132" s="800">
        <v>-2.7511796089999998</v>
      </c>
      <c r="AB132" s="801"/>
      <c r="AC132" s="801"/>
      <c r="AD132" s="801"/>
      <c r="AE132" s="802"/>
      <c r="AF132" s="803">
        <v>-5.1644291280000001</v>
      </c>
      <c r="AG132" s="801"/>
      <c r="AH132" s="801"/>
      <c r="AI132" s="801"/>
      <c r="AJ132" s="802"/>
      <c r="AK132" s="803">
        <v>-5.5294473350000004</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496</v>
      </c>
      <c r="W133" s="777"/>
      <c r="X133" s="777"/>
      <c r="Y133" s="777"/>
      <c r="Z133" s="778"/>
      <c r="AA133" s="779">
        <v>-2.2999999999999998</v>
      </c>
      <c r="AB133" s="780"/>
      <c r="AC133" s="780"/>
      <c r="AD133" s="780"/>
      <c r="AE133" s="781"/>
      <c r="AF133" s="779">
        <v>-3.3</v>
      </c>
      <c r="AG133" s="780"/>
      <c r="AH133" s="780"/>
      <c r="AI133" s="780"/>
      <c r="AJ133" s="781"/>
      <c r="AK133" s="779">
        <v>-4.4000000000000004</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2YSnoRpAJT7bpJjQ/xsjGrZvaMv2F0t9pa4ZsLCybXV3NkeI5sPGG9JVlBCGj+SeB2QUG33n54Mv9dpFtHlmtQ==" saltValue="xBgLfG0hZ6n4Ov4Q5/skJ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G62"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497</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DkxpS2sSqrPcMGwQfaTAh6lsZTj3m/Zs2B/D9yZwjZvp+JkwaSG/ltoDSFwL7v4iQhSlp+0/+wCQ5849IfcgrQ==" saltValue="XRroCOROaNbKWtGW8yy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C26"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ywqGKV/bUQxBYY8sukZmSGQmzmuxCl8nkZGXrLw99SkDy9gSrn8XhMyB8dP99+QClF8egQ5cHdzYyJRzpecNMQ==" saltValue="IdWeHsN38TGhjJuoVr5vN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16"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499</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3" t="s">
        <v>500</v>
      </c>
      <c r="AP7" s="283"/>
      <c r="AQ7" s="284" t="s">
        <v>501</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4"/>
      <c r="AP8" s="289" t="s">
        <v>502</v>
      </c>
      <c r="AQ8" s="290" t="s">
        <v>503</v>
      </c>
      <c r="AR8" s="291" t="s">
        <v>504</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7" t="s">
        <v>505</v>
      </c>
      <c r="AL9" s="1208"/>
      <c r="AM9" s="1208"/>
      <c r="AN9" s="1209"/>
      <c r="AO9" s="292">
        <v>402240</v>
      </c>
      <c r="AP9" s="292">
        <v>124340</v>
      </c>
      <c r="AQ9" s="293">
        <v>216903</v>
      </c>
      <c r="AR9" s="294">
        <v>-42.7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7" t="s">
        <v>506</v>
      </c>
      <c r="AL10" s="1208"/>
      <c r="AM10" s="1208"/>
      <c r="AN10" s="1209"/>
      <c r="AO10" s="295">
        <v>87765</v>
      </c>
      <c r="AP10" s="295">
        <v>27130</v>
      </c>
      <c r="AQ10" s="296">
        <v>28917</v>
      </c>
      <c r="AR10" s="297">
        <v>-6.2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7" t="s">
        <v>507</v>
      </c>
      <c r="AL11" s="1208"/>
      <c r="AM11" s="1208"/>
      <c r="AN11" s="1209"/>
      <c r="AO11" s="295">
        <v>55022</v>
      </c>
      <c r="AP11" s="295">
        <v>17008</v>
      </c>
      <c r="AQ11" s="296">
        <v>25458</v>
      </c>
      <c r="AR11" s="297">
        <v>-33.200000000000003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7" t="s">
        <v>508</v>
      </c>
      <c r="AL12" s="1208"/>
      <c r="AM12" s="1208"/>
      <c r="AN12" s="1209"/>
      <c r="AO12" s="295" t="s">
        <v>509</v>
      </c>
      <c r="AP12" s="295" t="s">
        <v>509</v>
      </c>
      <c r="AQ12" s="296">
        <v>3963</v>
      </c>
      <c r="AR12" s="297" t="s">
        <v>509</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7" t="s">
        <v>510</v>
      </c>
      <c r="AL13" s="1208"/>
      <c r="AM13" s="1208"/>
      <c r="AN13" s="1209"/>
      <c r="AO13" s="295" t="s">
        <v>509</v>
      </c>
      <c r="AP13" s="295" t="s">
        <v>509</v>
      </c>
      <c r="AQ13" s="296" t="s">
        <v>509</v>
      </c>
      <c r="AR13" s="297" t="s">
        <v>509</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7" t="s">
        <v>511</v>
      </c>
      <c r="AL14" s="1208"/>
      <c r="AM14" s="1208"/>
      <c r="AN14" s="1209"/>
      <c r="AO14" s="295">
        <v>6369</v>
      </c>
      <c r="AP14" s="295">
        <v>1969</v>
      </c>
      <c r="AQ14" s="296">
        <v>8580</v>
      </c>
      <c r="AR14" s="297">
        <v>-77.099999999999994</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7" t="s">
        <v>512</v>
      </c>
      <c r="AL15" s="1208"/>
      <c r="AM15" s="1208"/>
      <c r="AN15" s="1209"/>
      <c r="AO15" s="295">
        <v>23210</v>
      </c>
      <c r="AP15" s="295">
        <v>7175</v>
      </c>
      <c r="AQ15" s="296">
        <v>5076</v>
      </c>
      <c r="AR15" s="297">
        <v>41.4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0" t="s">
        <v>513</v>
      </c>
      <c r="AL16" s="1211"/>
      <c r="AM16" s="1211"/>
      <c r="AN16" s="1212"/>
      <c r="AO16" s="295">
        <v>-39452</v>
      </c>
      <c r="AP16" s="295">
        <v>-12195</v>
      </c>
      <c r="AQ16" s="296">
        <v>-20614</v>
      </c>
      <c r="AR16" s="297">
        <v>-40.799999999999997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0" t="s">
        <v>181</v>
      </c>
      <c r="AL17" s="1211"/>
      <c r="AM17" s="1211"/>
      <c r="AN17" s="1212"/>
      <c r="AO17" s="295">
        <v>535154</v>
      </c>
      <c r="AP17" s="295">
        <v>165426</v>
      </c>
      <c r="AQ17" s="296">
        <v>268284</v>
      </c>
      <c r="AR17" s="297">
        <v>-38.299999999999997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514</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515</v>
      </c>
      <c r="AP20" s="303" t="s">
        <v>516</v>
      </c>
      <c r="AQ20" s="304" t="s">
        <v>517</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4" t="s">
        <v>518</v>
      </c>
      <c r="AL21" s="1205"/>
      <c r="AM21" s="1205"/>
      <c r="AN21" s="1206"/>
      <c r="AO21" s="307">
        <v>14.22</v>
      </c>
      <c r="AP21" s="308">
        <v>24.83</v>
      </c>
      <c r="AQ21" s="309">
        <v>-10.61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4" t="s">
        <v>519</v>
      </c>
      <c r="AL22" s="1205"/>
      <c r="AM22" s="1205"/>
      <c r="AN22" s="1206"/>
      <c r="AO22" s="312">
        <v>96.7</v>
      </c>
      <c r="AP22" s="313">
        <v>94</v>
      </c>
      <c r="AQ22" s="314">
        <v>2.7</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521</v>
      </c>
      <c r="AO27" s="273"/>
      <c r="AP27" s="273"/>
      <c r="AQ27" s="273"/>
      <c r="AR27" s="273"/>
      <c r="AS27" s="273"/>
      <c r="AT27" s="273"/>
    </row>
    <row r="28" spans="1:46" ht="17.25">
      <c r="A28" s="274" t="s">
        <v>522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523</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3" t="s">
        <v>500</v>
      </c>
      <c r="AP30" s="283"/>
      <c r="AQ30" s="284" t="s">
        <v>501</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4"/>
      <c r="AP31" s="289" t="s">
        <v>502</v>
      </c>
      <c r="AQ31" s="290" t="s">
        <v>503</v>
      </c>
      <c r="AR31" s="291" t="s">
        <v>504</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5" t="s">
        <v>524</v>
      </c>
      <c r="AL32" s="1196"/>
      <c r="AM32" s="1196"/>
      <c r="AN32" s="1197"/>
      <c r="AO32" s="322">
        <v>131895</v>
      </c>
      <c r="AP32" s="322">
        <v>40771</v>
      </c>
      <c r="AQ32" s="323">
        <v>153879</v>
      </c>
      <c r="AR32" s="324">
        <v>-73.5</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5" t="s">
        <v>525</v>
      </c>
      <c r="AL33" s="1196"/>
      <c r="AM33" s="1196"/>
      <c r="AN33" s="1197"/>
      <c r="AO33" s="322" t="s">
        <v>509</v>
      </c>
      <c r="AP33" s="322" t="s">
        <v>509</v>
      </c>
      <c r="AQ33" s="323" t="s">
        <v>509</v>
      </c>
      <c r="AR33" s="324" t="s">
        <v>509</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5" t="s">
        <v>526</v>
      </c>
      <c r="AL34" s="1196"/>
      <c r="AM34" s="1196"/>
      <c r="AN34" s="1197"/>
      <c r="AO34" s="322" t="s">
        <v>509</v>
      </c>
      <c r="AP34" s="322" t="s">
        <v>509</v>
      </c>
      <c r="AQ34" s="323" t="s">
        <v>509</v>
      </c>
      <c r="AR34" s="324" t="s">
        <v>509</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5" t="s">
        <v>527</v>
      </c>
      <c r="AL35" s="1196"/>
      <c r="AM35" s="1196"/>
      <c r="AN35" s="1197"/>
      <c r="AO35" s="322">
        <v>1048</v>
      </c>
      <c r="AP35" s="322">
        <v>324</v>
      </c>
      <c r="AQ35" s="323">
        <v>28293</v>
      </c>
      <c r="AR35" s="324">
        <v>-98.9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5" t="s">
        <v>528</v>
      </c>
      <c r="AL36" s="1196"/>
      <c r="AM36" s="1196"/>
      <c r="AN36" s="1197"/>
      <c r="AO36" s="322">
        <v>5266</v>
      </c>
      <c r="AP36" s="322">
        <v>1628</v>
      </c>
      <c r="AQ36" s="323">
        <v>5342</v>
      </c>
      <c r="AR36" s="324">
        <v>-69.5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5" t="s">
        <v>529</v>
      </c>
      <c r="AL37" s="1196"/>
      <c r="AM37" s="1196"/>
      <c r="AN37" s="1197"/>
      <c r="AO37" s="322" t="s">
        <v>509</v>
      </c>
      <c r="AP37" s="322" t="s">
        <v>509</v>
      </c>
      <c r="AQ37" s="323">
        <v>1875</v>
      </c>
      <c r="AR37" s="324" t="s">
        <v>509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8" t="s">
        <v>530</v>
      </c>
      <c r="AL38" s="1199"/>
      <c r="AM38" s="1199"/>
      <c r="AN38" s="1200"/>
      <c r="AO38" s="325" t="s">
        <v>509</v>
      </c>
      <c r="AP38" s="325" t="s">
        <v>509</v>
      </c>
      <c r="AQ38" s="326">
        <v>54</v>
      </c>
      <c r="AR38" s="314" t="s">
        <v>509</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8" t="s">
        <v>531</v>
      </c>
      <c r="AL39" s="1199"/>
      <c r="AM39" s="1199"/>
      <c r="AN39" s="1200"/>
      <c r="AO39" s="322">
        <v>-10571</v>
      </c>
      <c r="AP39" s="322">
        <v>-3268</v>
      </c>
      <c r="AQ39" s="323">
        <v>-7130</v>
      </c>
      <c r="AR39" s="324">
        <v>-54.2</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5" t="s">
        <v>532</v>
      </c>
      <c r="AL40" s="1196"/>
      <c r="AM40" s="1196"/>
      <c r="AN40" s="1197"/>
      <c r="AO40" s="322">
        <v>-194940</v>
      </c>
      <c r="AP40" s="322">
        <v>-60260</v>
      </c>
      <c r="AQ40" s="323">
        <v>-136382</v>
      </c>
      <c r="AR40" s="324">
        <v>-55.8</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1" t="s">
        <v>295</v>
      </c>
      <c r="AL41" s="1202"/>
      <c r="AM41" s="1202"/>
      <c r="AN41" s="1203"/>
      <c r="AO41" s="322">
        <v>-67302</v>
      </c>
      <c r="AP41" s="322">
        <v>-20804</v>
      </c>
      <c r="AQ41" s="323">
        <v>45930</v>
      </c>
      <c r="AR41" s="324">
        <v>-145.30000000000001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533</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535</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8" t="s">
        <v>500</v>
      </c>
      <c r="AN49" s="1190" t="s">
        <v>536</v>
      </c>
      <c r="AO49" s="1191"/>
      <c r="AP49" s="1191"/>
      <c r="AQ49" s="1191"/>
      <c r="AR49" s="119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9"/>
      <c r="AN50" s="338" t="s">
        <v>537</v>
      </c>
      <c r="AO50" s="339" t="s">
        <v>538</v>
      </c>
      <c r="AP50" s="340" t="s">
        <v>539</v>
      </c>
      <c r="AQ50" s="341" t="s">
        <v>540</v>
      </c>
      <c r="AR50" s="342" t="s">
        <v>541</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542</v>
      </c>
      <c r="AL51" s="335"/>
      <c r="AM51" s="343">
        <v>562013</v>
      </c>
      <c r="AN51" s="344">
        <v>166621</v>
      </c>
      <c r="AO51" s="345">
        <v>95.1</v>
      </c>
      <c r="AP51" s="346">
        <v>238802</v>
      </c>
      <c r="AQ51" s="347">
        <v>29.1</v>
      </c>
      <c r="AR51" s="348">
        <v>66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543</v>
      </c>
      <c r="AM52" s="351">
        <v>234076</v>
      </c>
      <c r="AN52" s="352">
        <v>69397</v>
      </c>
      <c r="AO52" s="353">
        <v>59.2</v>
      </c>
      <c r="AP52" s="354">
        <v>128562</v>
      </c>
      <c r="AQ52" s="355">
        <v>35.200000000000003</v>
      </c>
      <c r="AR52" s="356">
        <v>24</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544</v>
      </c>
      <c r="AL53" s="335"/>
      <c r="AM53" s="343">
        <v>965026</v>
      </c>
      <c r="AN53" s="344">
        <v>285680</v>
      </c>
      <c r="AO53" s="345">
        <v>71.5</v>
      </c>
      <c r="AP53" s="346">
        <v>288550</v>
      </c>
      <c r="AQ53" s="347">
        <v>20.8</v>
      </c>
      <c r="AR53" s="348">
        <v>50.7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543</v>
      </c>
      <c r="AM54" s="351">
        <v>228420</v>
      </c>
      <c r="AN54" s="352">
        <v>67620</v>
      </c>
      <c r="AO54" s="353">
        <v>-2.6</v>
      </c>
      <c r="AP54" s="354">
        <v>141525</v>
      </c>
      <c r="AQ54" s="355">
        <v>10.1</v>
      </c>
      <c r="AR54" s="356">
        <v>-12.7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545</v>
      </c>
      <c r="AL55" s="335"/>
      <c r="AM55" s="343">
        <v>666834</v>
      </c>
      <c r="AN55" s="344">
        <v>203241</v>
      </c>
      <c r="AO55" s="345">
        <v>-28.9</v>
      </c>
      <c r="AP55" s="346">
        <v>287914</v>
      </c>
      <c r="AQ55" s="347">
        <v>-0.2</v>
      </c>
      <c r="AR55" s="348">
        <v>-28.7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543</v>
      </c>
      <c r="AM56" s="351">
        <v>223375</v>
      </c>
      <c r="AN56" s="352">
        <v>68081</v>
      </c>
      <c r="AO56" s="353">
        <v>0.7</v>
      </c>
      <c r="AP56" s="354">
        <v>146531</v>
      </c>
      <c r="AQ56" s="355">
        <v>3.5</v>
      </c>
      <c r="AR56" s="356">
        <v>-2.8</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546</v>
      </c>
      <c r="AL57" s="335"/>
      <c r="AM57" s="343">
        <v>844050</v>
      </c>
      <c r="AN57" s="344">
        <v>259868</v>
      </c>
      <c r="AO57" s="345">
        <v>27.9</v>
      </c>
      <c r="AP57" s="346">
        <v>310300</v>
      </c>
      <c r="AQ57" s="347">
        <v>7.8</v>
      </c>
      <c r="AR57" s="348">
        <v>20.100000000000001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543</v>
      </c>
      <c r="AM58" s="351">
        <v>329125</v>
      </c>
      <c r="AN58" s="352">
        <v>101332</v>
      </c>
      <c r="AO58" s="353">
        <v>48.8</v>
      </c>
      <c r="AP58" s="354">
        <v>157576</v>
      </c>
      <c r="AQ58" s="355">
        <v>7.5</v>
      </c>
      <c r="AR58" s="356">
        <v>41.3</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547</v>
      </c>
      <c r="AL59" s="335"/>
      <c r="AM59" s="343">
        <v>938381</v>
      </c>
      <c r="AN59" s="344">
        <v>290071</v>
      </c>
      <c r="AO59" s="345">
        <v>11.6</v>
      </c>
      <c r="AP59" s="346">
        <v>317319</v>
      </c>
      <c r="AQ59" s="347">
        <v>2.2999999999999998</v>
      </c>
      <c r="AR59" s="348">
        <v>9.3000000000000007</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543</v>
      </c>
      <c r="AM60" s="351">
        <v>279305</v>
      </c>
      <c r="AN60" s="352">
        <v>86338</v>
      </c>
      <c r="AO60" s="353">
        <v>-14.8</v>
      </c>
      <c r="AP60" s="354">
        <v>164214</v>
      </c>
      <c r="AQ60" s="355">
        <v>4.2</v>
      </c>
      <c r="AR60" s="356">
        <v>-19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548</v>
      </c>
      <c r="AL61" s="357"/>
      <c r="AM61" s="358">
        <v>795261</v>
      </c>
      <c r="AN61" s="359">
        <v>241096</v>
      </c>
      <c r="AO61" s="360">
        <v>35.4</v>
      </c>
      <c r="AP61" s="361">
        <v>288577</v>
      </c>
      <c r="AQ61" s="362">
        <v>12</v>
      </c>
      <c r="AR61" s="348">
        <v>23.4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543</v>
      </c>
      <c r="AM62" s="351">
        <v>258860</v>
      </c>
      <c r="AN62" s="352">
        <v>78554</v>
      </c>
      <c r="AO62" s="353">
        <v>18.3</v>
      </c>
      <c r="AP62" s="354">
        <v>147682</v>
      </c>
      <c r="AQ62" s="355">
        <v>12.1</v>
      </c>
      <c r="AR62" s="356">
        <v>6.2</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N3McO4sJPUUuptCiGWZT6SPWnz0o+QPXymI1xCPMVCX1V5eZuA1HoTb8/m3S+XU57ILjsOjukCb9UqLCv9ZgOA==" saltValue="oyJvHSege3HURVxFaMIxJ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F81"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550</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3AOkDk4BdgiuQTd0Zacnbe4eAT+c5EZd4ADZRQ2PnyEgGY2RNpmm3sih5H2YyDyme7sasDBGhI34UnRDV5CiJw==" saltValue="h2G4uNyLz26hPbDKoZV9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71"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Lyw10GVH+W6hcYmSLH7rlDPy175RfGDiN+F1ewQGiEDhZHtnNTC4OnfqD8sxFWB6osK9GM+lUWPfoRdz899Xg==" saltValue="5564ZgMJVyYxrknpsUMlN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9"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213" t="s">
        <v>3</v>
      </c>
      <c r="D47" s="1213"/>
      <c r="E47" s="1214"/>
      <c r="F47" s="11">
        <v>57.78</v>
      </c>
      <c r="G47" s="12">
        <v>57.68</v>
      </c>
      <c r="H47" s="12">
        <v>55.39</v>
      </c>
      <c r="I47" s="12">
        <v>56.67</v>
      </c>
      <c r="J47" s="13">
        <v>57.61</v>
      </c>
    </row>
    <row r="48" spans="2:10" ht="57.75" customHeight="1">
      <c r="B48" s="14"/>
      <c r="C48" s="1215" t="s">
        <v>4</v>
      </c>
      <c r="D48" s="1215"/>
      <c r="E48" s="1216"/>
      <c r="F48" s="15">
        <v>2.76</v>
      </c>
      <c r="G48" s="16">
        <v>2.77</v>
      </c>
      <c r="H48" s="16">
        <v>2.68</v>
      </c>
      <c r="I48" s="16">
        <v>2.7</v>
      </c>
      <c r="J48" s="17">
        <v>2.78</v>
      </c>
    </row>
    <row r="49" spans="2:10" ht="57.75" customHeight="1" thickBot="1">
      <c r="B49" s="18"/>
      <c r="C49" s="1217" t="s">
        <v>5</v>
      </c>
      <c r="D49" s="1217"/>
      <c r="E49" s="1218"/>
      <c r="F49" s="19">
        <v>9.94</v>
      </c>
      <c r="G49" s="20">
        <v>11.57</v>
      </c>
      <c r="H49" s="20">
        <v>7.46</v>
      </c>
      <c r="I49" s="20">
        <v>7.39</v>
      </c>
      <c r="J49" s="21">
        <v>9.9499999999999993</v>
      </c>
    </row>
    <row r="50" spans="2:10" ht="13.5" customHeight="1"/>
    <row r="51" spans="2:10" ht="13.5" hidden="1" customHeight="1"/>
    <row r="52" spans="2:10" ht="13.5" hidden="1" customHeight="1"/>
    <row r="53" spans="2:10" ht="13.5" hidden="1" customHeight="1"/>
  </sheetData>
  <sheetProtection algorithmName="SHA-512" hashValue="kZNjiyVTh2jCw3LTqbiNx0XBc2dwhqOJbNdHifb8A3ElVYz7MPFTjzFffojUn9++ZvB+lrnYKVUrQzZ/y5SfSA==" saltValue="7CGteqrJ5/TkqqkPcAGr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2019-10-25T08:12:22Z</cp:lastPrinted>
  <dcterms:created xsi:type="dcterms:W3CDTF">2019-02-14T04:55:08Z</dcterms:created>
  <dcterms:modified xsi:type="dcterms:W3CDTF">2019-10-28T07:46:01Z</dcterms:modified>
  <cp:category/>
</cp:coreProperties>
</file>