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0490" windowHeight="90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BE34" i="10"/>
  <c r="C34" i="10"/>
  <c r="U34" i="10" l="1"/>
  <c r="U35"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AM34" i="10"/>
  <c r="CO34" i="10" l="1"/>
  <c r="CO35" i="10" s="1"/>
  <c r="CO36" i="10" s="1"/>
</calcChain>
</file>

<file path=xl/sharedStrings.xml><?xml version="1.0" encoding="utf-8"?>
<sst xmlns="http://schemas.openxmlformats.org/spreadsheetml/2006/main" count="1147" uniqueCount="593">
  <si>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</si>
  <si>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</si>
  <si>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</si>
  <si>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</si>
  <si>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</si>
  <si>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</si>
  <si>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</si>
  <si>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</si>
  <si>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</si>
  <si>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</si>
  <si>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</si>
  <si>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</si>
  <si>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</si>
  <si>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</si>
  <si>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</si>
  <si>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</si>
  <si>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</si>
  <si>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</si>
  <si>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</si>
  <si>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</si>
  <si>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</si>
  <si>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</si>
  <si>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</si>
  <si>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</si>
  <si>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</si>
  <si>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</si>
  <si>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</si>
  <si>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</si>
  <si>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</si>
  <si>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</si>
  <si>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</si>
  <si>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</si>
  <si>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</si>
  <si>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</si>
  <si>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</si>
  <si>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</si>
  <si>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</si>
  <si>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</si>
  <si>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</si>
  <si>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</si>
  <si>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</si>
  <si>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</si>
  <si>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</si>
  <si>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</si>
  <si>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</si>
  <si>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</si>
  <si>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</si>
  <si>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</si>
  <si>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</si>
  <si>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</si>
  <si>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</si>
  <si>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</si>
  <si>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</si>
  <si>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</si>
  <si>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</si>
  <si>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</si>
  <si>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</si>
  <si>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</si>
  <si>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</si>
  <si>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</si>
  <si>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</si>
  <si>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</si>
  <si>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</si>
  <si>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</si>
  <si>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</si>
  <si>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</si>
  <si>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</si>
  <si>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</si>
  <si>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</si>
  <si>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</si>
  <si>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</si>
  <si>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</si>
  <si>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</si>
  <si>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</si>
  <si>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</si>
  <si>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</si>
  <si>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</si>
  <si>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</si>
  <si>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</si>
  <si>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</si>
  <si>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</si>
  <si>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</si>
  <si>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</si>
  <si>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</si>
  <si>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</si>
  <si>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</si>
  <si>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</si>
  <si>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</si>
  <si>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</si>
  <si>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</si>
  <si>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</si>
  <si>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</si>
  <si>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</si>
  <si>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</si>
  <si>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</si>
  <si>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</si>
  <si>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</si>
  <si>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</si>
  <si>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</si>
  <si>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</si>
  <si>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</si>
  <si>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</si>
  <si>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</si>
  <si>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</si>
  <si>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</si>
  <si>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</si>
  <si>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</si>
  <si>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</si>
  <si>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</si>
  <si>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</si>
  <si>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</si>
  <si>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</si>
  <si>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</si>
  <si>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</si>
  <si>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</si>
  <si>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</si>
  <si>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</si>
  <si>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</si>
  <si>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</si>
  <si>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</si>
  <si>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</si>
  <si>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</si>
  <si>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</si>
  <si>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</si>
  <si>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</si>
  <si>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</si>
  <si>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</si>
  <si>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</si>
  <si>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</si>
  <si>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</si>
  <si>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</si>
  <si>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</si>
  <si>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</si>
  <si>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</si>
  <si>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</si>
  <si>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</si>
  <si>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</si>
  <si>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</si>
  <si>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</si>
  <si>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</si>
  <si>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</si>
  <si>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</si>
  <si>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</si>
  <si>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</si>
  <si>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</si>
  <si>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</si>
  <si>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</si>
  <si>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</si>
  <si>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</si>
  <si>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</si>
  <si>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</si>
  <si>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</si>
  <si>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</si>
  <si>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</si>
  <si>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</si>
  <si>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</si>
  <si>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</si>
  <si>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</si>
  <si>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</si>
  <si>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</si>
  <si>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</si>
  <si>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</si>
  <si>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</si>
  <si>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</si>
  <si>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</si>
  <si>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</si>
  <si>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</si>
  <si>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</si>
  <si>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</si>
  <si>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</si>
  <si>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</si>
  <si>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</si>
  <si>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</si>
  <si>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</si>
  <si>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</si>
  <si>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</si>
  <si>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</si>
  <si>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</si>
  <si>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</si>
  <si>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</si>
  <si>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</si>
  <si>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</si>
  <si>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</si>
  <si>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</si>
  <si>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</si>
  <si>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</si>
  <si>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</si>
  <si>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</si>
  <si>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</si>
  <si>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</si>
  <si>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</si>
  <si>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</si>
  <si>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</si>
  <si>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</si>
  <si>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</si>
  <si>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</si>
  <si>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</si>
  <si>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</si>
  <si>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</si>
  <si>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</si>
  <si>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</si>
  <si>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</si>
  <si>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</si>
  <si>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</si>
  <si>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</si>
  <si>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福岡県添田町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</si>
  <si>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</si>
  <si>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</si>
  <si>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</si>
  <si>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</si>
  <si>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</si>
  <si>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</si>
  <si>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</si>
  <si>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</si>
  <si>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</si>
  <si>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</si>
  <si>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</si>
  <si>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</si>
  <si>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</si>
  <si>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</si>
  <si>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</si>
  <si>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</si>
  <si>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</si>
  <si>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</si>
  <si>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</si>
  <si>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</si>
  <si>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</si>
  <si>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</si>
  <si>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</si>
  <si>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</si>
  <si>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</si>
  <si>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</si>
  <si>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</si>
  <si>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</si>
  <si>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</si>
  <si>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</si>
  <si>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</si>
  <si>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</si>
  <si>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</si>
  <si>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</si>
  <si>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</si>
  <si>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</si>
  <si>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</si>
  <si>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</si>
  <si>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</si>
  <si>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</si>
  <si>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</si>
  <si>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</si>
  <si>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</si>
  <si>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</si>
  <si>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</si>
  <si>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</si>
  <si>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</si>
  <si>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</si>
  <si>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</si>
  <si>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</si>
  <si>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</si>
  <si>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</si>
  <si>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</si>
  <si>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</si>
  <si>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</si>
  <si>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</si>
  <si>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</si>
  <si>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</si>
  <si>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</si>
  <si>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</si>
  <si>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</si>
  <si>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</si>
  <si>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</si>
  <si>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</si>
  <si>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</si>
  <si>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</si>
  <si>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</si>
  <si>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</si>
  <si>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</si>
  <si>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</si>
  <si>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</si>
  <si>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</si>
  <si>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</si>
  <si>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</si>
  <si>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</si>
  <si>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</si>
  <si>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</si>
  <si>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</si>
  <si>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</si>
  <si>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</si>
  <si>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</si>
  <si>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</si>
  <si>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</si>
  <si>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</si>
  <si>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</si>
  <si>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</si>
  <si>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</si>
  <si>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</si>
  <si>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</si>
  <si>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</si>
  <si>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</si>
  <si>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</si>
  <si>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</si>
  <si>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</si>
  <si>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</si>
  <si>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</si>
  <si>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</si>
  <si>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</si>
  <si>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</si>
  <si>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</si>
  <si>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</si>
  <si>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</si>
  <si>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</si>
  <si>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</si>
  <si>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</si>
  <si>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</si>
  <si>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</si>
  <si>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</si>
  <si>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</si>
  <si>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</si>
  <si>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</si>
  <si>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</si>
  <si>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</si>
  <si>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</si>
  <si>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</si>
  <si>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</si>
  <si>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</si>
  <si>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</si>
  <si>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</si>
  <si>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</si>
  <si>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</si>
  <si>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</si>
  <si>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</si>
  <si>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</si>
  <si>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</si>
  <si>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</si>
  <si>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</si>
  <si>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</si>
  <si>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</si>
  <si>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</si>
  <si>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</si>
  <si>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</si>
  <si>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</si>
  <si>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</si>
  <si>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</si>
  <si>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</si>
  <si>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</si>
  <si>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</si>
  <si>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</si>
  <si>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</si>
  <si>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</si>
  <si>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</si>
  <si>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</si>
  <si>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</si>
  <si>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</si>
  <si>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</si>
  <si>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</si>
  <si>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</si>
  <si>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</si>
  <si>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福岡県添田町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</si>
  <si>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</si>
  <si>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</si>
  <si>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</si>
  <si>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</si>
  <si>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</si>
  <si>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</si>
  <si>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</si>
  <si>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</si>
  <si>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</si>
  <si>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</si>
  <si>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</si>
  <si>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</si>
  <si>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</si>
  <si>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</si>
  <si>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</si>
  <si>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</si>
  <si>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</si>
  <si>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</si>
  <si>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</si>
  <si>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</si>
  <si>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</si>
  <si>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</si>
  <si>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</si>
  <si>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</si>
  <si>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</si>
  <si>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</si>
  <si>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</si>
  <si>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</si>
  <si>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</si>
  <si>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</si>
  <si>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</si>
  <si>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</si>
  <si>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</si>
  <si>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</si>
  <si>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</si>
  <si>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</si>
  <si>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</si>
  <si>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</si>
  <si>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</si>
  <si>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</si>
  <si>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</si>
  <si>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</si>
  <si>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</si>
  <si>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</si>
  <si>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</si>
  <si>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</si>
  <si>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</si>
  <si>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</si>
  <si>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</si>
  <si>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</si>
  <si>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</si>
  <si>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</si>
  <si>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</si>
  <si>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</si>
  <si>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</si>
  <si>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</si>
  <si>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</si>
  <si>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</si>
  <si>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</si>
  <si>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</si>
  <si>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</si>
  <si>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</si>
  <si>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</si>
  <si>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</si>
  <si>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</si>
  <si>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</si>
  <si>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</si>
  <si>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</si>
  <si>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</si>
  <si>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</si>
  <si>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</si>
  <si>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</si>
  <si>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</si>
  <si>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</si>
  <si>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</si>
  <si>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</si>
  <si>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</si>
  <si>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</si>
  <si>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</si>
  <si>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</si>
  <si>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</si>
  <si>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</si>
  <si>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</si>
  <si>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</si>
  <si>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</si>
  <si>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</si>
  <si>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</si>
  <si>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</si>
  <si>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</si>
  <si>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</si>
  <si>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</si>
  <si>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</si>
  <si>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</si>
  <si>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</si>
  <si>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</si>
  <si>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</si>
  <si>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</si>
  <si>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</si>
  <si>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</si>
  <si>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</si>
  <si>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</si>
  <si>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</si>
  <si>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</si>
  <si>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</si>
  <si>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</si>
  <si>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</si>
  <si>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</si>
  <si>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</si>
  <si>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</si>
  <si>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</si>
  <si>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</si>
  <si>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</si>
  <si>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</si>
  <si>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</si>
  <si>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</si>
  <si>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</si>
  <si>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</si>
  <si>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</si>
  <si>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</si>
  <si>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</si>
  <si>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</si>
  <si>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</si>
  <si>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</si>
  <si>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</si>
  <si>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</si>
  <si>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</si>
  <si>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</si>
  <si>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</si>
  <si>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</si>
  <si>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</si>
  <si>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</si>
  <si>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</si>
  <si>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</si>
  <si>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</si>
  <si>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</si>
  <si>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</si>
  <si>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</si>
  <si>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</si>
  <si>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</si>
  <si>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</si>
  <si>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</si>
  <si>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</si>
  <si>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</si>
  <si>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</si>
  <si>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</si>
  <si>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</si>
  <si>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</si>
  <si>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</si>
  <si>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</si>
  <si>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</si>
  <si>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</si>
  <si>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</si>
  <si>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</si>
  <si>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</si>
  <si>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</si>
  <si>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</si>
  <si>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</si>
  <si>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</si>
  <si>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</si>
  <si>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</si>
  <si>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</si>
  <si>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</si>
  <si>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</si>
  <si>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</si>
  <si>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</si>
  <si>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</si>
  <si>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</si>
  <si>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</si>
  <si>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</si>
  <si>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</si>
  <si>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</si>
  <si>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</si>
  <si>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</si>
  <si>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</si>
  <si>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</si>
  <si>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</si>
  <si>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</si>
  <si>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</si>
  <si>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</si>
  <si>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</si>
  <si>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</si>
  <si>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</si>
  <si>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</si>
  <si>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</si>
  <si>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1.91</t>
  </si>
  <si>
    <t>▲ 8.62</t>
  </si>
  <si>
    <t>水道事業会計</t>
  </si>
  <si>
    <t>一般会計</t>
  </si>
  <si>
    <t>国民健康保険事業勘定特別会計</t>
  </si>
  <si>
    <t>▲ 0.93</t>
  </si>
  <si>
    <t>▲ 3.09</t>
  </si>
  <si>
    <t>▲ 1.98</t>
  </si>
  <si>
    <t>▲ 2.99</t>
  </si>
  <si>
    <t>後期高齢者医療事業特別会計</t>
  </si>
  <si>
    <t>バス事業特別会計</t>
  </si>
  <si>
    <t>住宅新築資金等貸付事業特別会計</t>
  </si>
  <si>
    <t>その他会計（赤字）</t>
  </si>
  <si>
    <t>その他会計（黒字）</t>
  </si>
  <si>
    <t>英彦山観光福祉協会</t>
    <rPh sb="0" eb="3">
      <t>ヒコサン</t>
    </rPh>
    <rPh sb="3" eb="5">
      <t>カンコウ</t>
    </rPh>
    <rPh sb="5" eb="7">
      <t>フクシ</t>
    </rPh>
    <rPh sb="7" eb="9">
      <t>キョウカイ</t>
    </rPh>
    <phoneticPr fontId="2"/>
  </si>
  <si>
    <t>ウッディー</t>
  </si>
  <si>
    <t>栄農社</t>
    <rPh sb="0" eb="1">
      <t>エイ</t>
    </rPh>
    <rPh sb="1" eb="2">
      <t>ノウ</t>
    </rPh>
    <rPh sb="2" eb="3">
      <t>シャ</t>
    </rPh>
    <phoneticPr fontId="2"/>
  </si>
  <si>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</si>
  <si>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</si>
  <si>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</si>
  <si>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</si>
  <si>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福岡県田川地区消防組合</t>
  </si>
  <si>
    <t>田川郡東部環境衛生施設組合</t>
  </si>
  <si>
    <t>田川地区斎場組合</t>
  </si>
  <si>
    <t>福岡県自治振興組合（一般会計）</t>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</si>
  <si>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</si>
  <si>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福岡県介護保険広域連合（一般会計）</t>
    <phoneticPr fontId="2"/>
  </si>
  <si>
    <t>福岡県介護保険広域連合（介護保険事業特別会計）</t>
    <rPh sb="12" eb="14">
      <t>カイゴ</t>
    </rPh>
    <rPh sb="14" eb="16">
      <t>ホケン</t>
    </rPh>
    <rPh sb="16" eb="18">
      <t>ジギョウ</t>
    </rPh>
    <rPh sb="18" eb="20">
      <t>トクベツ</t>
    </rPh>
    <phoneticPr fontId="2"/>
  </si>
  <si>
    <t>福岡県後期高齢者医療広域連合（一般会計）</t>
    <phoneticPr fontId="2"/>
  </si>
  <si>
    <t>福岡県後期高齢者医療広域連合（後期高齢者医療特別会計）</t>
    <rPh sb="15" eb="17">
      <t>コウキ</t>
    </rPh>
    <rPh sb="17" eb="20">
      <t>コウレイシャ</t>
    </rPh>
    <rPh sb="20" eb="22">
      <t>イリョウ</t>
    </rPh>
    <rPh sb="22" eb="24">
      <t>トクベツ</t>
    </rPh>
    <phoneticPr fontId="2"/>
  </si>
  <si>
    <t>-</t>
    <phoneticPr fontId="11"/>
  </si>
  <si>
    <t>-</t>
    <phoneticPr fontId="2"/>
  </si>
  <si>
    <t>鉱害復旧可動井堰維持管理基金</t>
    <phoneticPr fontId="11"/>
  </si>
  <si>
    <t>安心・安全なまちづくり推進基金</t>
    <phoneticPr fontId="11"/>
  </si>
  <si>
    <t>元気なまちづくり基金</t>
    <phoneticPr fontId="11"/>
  </si>
  <si>
    <t>林業振興基金</t>
    <phoneticPr fontId="11"/>
  </si>
  <si>
    <t>物産販売事業基金</t>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</si>
  <si>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</si>
  <si>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</si>
  <si>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</si>
  <si>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</si>
  <si>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</si>
  <si>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</si>
  <si>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</si>
  <si>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</si>
  <si>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</si>
  <si>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</si>
  <si>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</si>
  <si>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</si>
  <si>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</si>
  <si>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</si>
  <si>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有形固定資産減価償却率は、類似団体内平均値を下回っており、将来負担比率は平成28年度△51.5％であり、「―」で表示されている。
今後は公共施設の老朽化に対応する更新費用や、地方債を財源とする大型事業の実施が見込まれ将来負担比率の数値は悪化する見込みから、減価償却率を絡めた分析を行い、公共施設等総合管理計画に基づいた適正な維持管理に努める。</t>
    <rPh sb="0" eb="2">
      <t>ユウケイ</t>
    </rPh>
    <rPh sb="2" eb="4">
      <t>コテイ</t>
    </rPh>
    <rPh sb="4" eb="6">
      <t>シサン</t>
    </rPh>
    <rPh sb="6" eb="8">
      <t>ゲンカ</t>
    </rPh>
    <rPh sb="8" eb="10">
      <t>ショウキャク</t>
    </rPh>
    <rPh sb="10" eb="11">
      <t>リツ</t>
    </rPh>
    <rPh sb="13" eb="15">
      <t>ルイジ</t>
    </rPh>
    <rPh sb="15" eb="17">
      <t>ダンタイ</t>
    </rPh>
    <rPh sb="17" eb="18">
      <t>ナイ</t>
    </rPh>
    <rPh sb="18" eb="21">
      <t>ヘイキンチ</t>
    </rPh>
    <rPh sb="22" eb="24">
      <t>シタマワ</t>
    </rPh>
    <rPh sb="29" eb="31">
      <t>ショウライ</t>
    </rPh>
    <rPh sb="31" eb="33">
      <t>フタン</t>
    </rPh>
    <rPh sb="33" eb="35">
      <t>ヒリツ</t>
    </rPh>
    <rPh sb="36" eb="38">
      <t>ヘイセイ</t>
    </rPh>
    <rPh sb="40" eb="41">
      <t>ネン</t>
    </rPh>
    <rPh sb="41" eb="42">
      <t>ド</t>
    </rPh>
    <rPh sb="65" eb="67">
      <t>コンゴ</t>
    </rPh>
    <rPh sb="68" eb="70">
      <t>コウキョウ</t>
    </rPh>
    <rPh sb="70" eb="72">
      <t>シセツ</t>
    </rPh>
    <rPh sb="73" eb="76">
      <t>ロウキュウカ</t>
    </rPh>
    <rPh sb="77" eb="79">
      <t>タイオウ</t>
    </rPh>
    <rPh sb="81" eb="83">
      <t>コウシン</t>
    </rPh>
    <rPh sb="83" eb="85">
      <t>ヒヨウ</t>
    </rPh>
    <rPh sb="87" eb="90">
      <t>チホウサイ</t>
    </rPh>
    <rPh sb="91" eb="93">
      <t>ザイゲン</t>
    </rPh>
    <rPh sb="96" eb="98">
      <t>オオガタ</t>
    </rPh>
    <rPh sb="98" eb="100">
      <t>ジギョウ</t>
    </rPh>
    <rPh sb="101" eb="103">
      <t>ジッシ</t>
    </rPh>
    <rPh sb="104" eb="106">
      <t>ミコ</t>
    </rPh>
    <rPh sb="108" eb="110">
      <t>ショウライ</t>
    </rPh>
    <rPh sb="110" eb="112">
      <t>フタン</t>
    </rPh>
    <rPh sb="112" eb="114">
      <t>ヒリツ</t>
    </rPh>
    <rPh sb="115" eb="117">
      <t>スウチ</t>
    </rPh>
    <rPh sb="118" eb="120">
      <t>アッカ</t>
    </rPh>
    <rPh sb="122" eb="124">
      <t>ミコ</t>
    </rPh>
    <rPh sb="128" eb="130">
      <t>ゲンカ</t>
    </rPh>
    <rPh sb="130" eb="132">
      <t>ショウキャク</t>
    </rPh>
    <rPh sb="132" eb="133">
      <t>リツ</t>
    </rPh>
    <rPh sb="134" eb="135">
      <t>カラ</t>
    </rPh>
    <rPh sb="137" eb="139">
      <t>ブンセキ</t>
    </rPh>
    <rPh sb="140" eb="141">
      <t>オコナ</t>
    </rPh>
    <rPh sb="143" eb="145">
      <t>コウキョウ</t>
    </rPh>
    <rPh sb="145" eb="147">
      <t>シセツ</t>
    </rPh>
    <rPh sb="147" eb="148">
      <t>トウ</t>
    </rPh>
    <rPh sb="148" eb="150">
      <t>ソウゴウ</t>
    </rPh>
    <rPh sb="150" eb="152">
      <t>カンリ</t>
    </rPh>
    <rPh sb="152" eb="154">
      <t>ケイカク</t>
    </rPh>
    <rPh sb="155" eb="156">
      <t>モト</t>
    </rPh>
    <rPh sb="159" eb="161">
      <t>テキセイ</t>
    </rPh>
    <rPh sb="162" eb="164">
      <t>イジ</t>
    </rPh>
    <rPh sb="164" eb="166">
      <t>カンリ</t>
    </rPh>
    <rPh sb="167" eb="168">
      <t>ツト</t>
    </rPh>
    <phoneticPr fontId="5"/>
  </si>
  <si>
    <t xml:space="preserve">平成29年度における将来負担比率は△64.5％であり、「―」で表示されている。また、実質公債費比率は類似団体と比較して低い水準である。
実質公債費率が前年度と比べ減少している要因は１５年度に英彦山スロープカー設置事業の財源として借り入れた過疎対策事業債の償還終了に伴うものである。
なお、元利償還金は減少しているが今後も公営住宅建替事業の財源として公営住宅債を借入予定のため、新規大型事業については、ストック面とフロー面の両方の目線から事業内容を十分考慮する必要がある。
</t>
    <rPh sb="68" eb="70">
      <t>ジッシツ</t>
    </rPh>
    <rPh sb="70" eb="72">
      <t>コウサイ</t>
    </rPh>
    <rPh sb="72" eb="73">
      <t>ヒ</t>
    </rPh>
    <rPh sb="73" eb="74">
      <t>リツ</t>
    </rPh>
    <rPh sb="75" eb="78">
      <t>ゼンネンド</t>
    </rPh>
    <rPh sb="79" eb="80">
      <t>クラ</t>
    </rPh>
    <rPh sb="81" eb="83">
      <t>ゲンショウ</t>
    </rPh>
    <rPh sb="87" eb="89">
      <t>ヨウイン</t>
    </rPh>
    <rPh sb="160" eb="162">
      <t>コウエイ</t>
    </rPh>
    <rPh sb="162" eb="164">
      <t>ジュウタク</t>
    </rPh>
    <rPh sb="164" eb="166">
      <t>タテカ</t>
    </rPh>
    <rPh sb="204" eb="205">
      <t>メン</t>
    </rPh>
    <rPh sb="209" eb="210">
      <t>メン</t>
    </rPh>
    <rPh sb="211" eb="213">
      <t>リョウホウ</t>
    </rPh>
    <rPh sb="214" eb="216">
      <t>メセン</t>
    </rPh>
    <rPh sb="229" eb="231">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</si>
</sst>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 fillId="0" borderId="0">
      <alignment vertical="center"/>
    </xf>
    <xf numFmtId="0" fontId="33" fillId="0" borderId="0">
      <alignment vertical="center"/>
    </xf>
  </cellStyleXfs>
  <cellXfs count="13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6" xfId="12" quotePrefix="1" applyNumberFormat="1" applyFont="1" applyBorder="1" applyAlignment="1" applyProtection="1">
      <alignment horizontal="right" vertical="center" shrinkToFit="1"/>
      <protection locked="0"/>
    </xf>
    <xf numFmtId="0" fontId="21" fillId="0" borderId="188" xfId="20" applyFont="1" applyFill="1" applyBorder="1" applyAlignment="1" applyProtection="1">
      <alignment horizontal="left" vertical="center" wrapText="1"/>
      <protection locked="0"/>
    </xf>
    <xf numFmtId="0" fontId="0" fillId="0" borderId="105" xfId="0" applyFill="1" applyBorder="1" applyProtection="1">
      <alignment vertical="center"/>
      <protection locked="0"/>
    </xf>
    <xf numFmtId="0" fontId="0" fillId="0" borderId="189" xfId="0" applyFill="1" applyBorder="1" applyProtection="1">
      <alignment vertical="center"/>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98"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90"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6" xfId="16" applyFont="1" applyFill="1" applyBorder="1" applyAlignment="1" applyProtection="1">
      <alignment horizontal="left" vertical="top" wrapText="1"/>
      <protection locked="0"/>
    </xf>
    <xf numFmtId="0" fontId="1" fillId="0" borderId="62"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2"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B62B-473C-8EA1-9C87F423A2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87364</c:v>
                </c:pt>
                <c:pt idx="1">
                  <c:v>148892</c:v>
                </c:pt>
                <c:pt idx="2">
                  <c:v>95474</c:v>
                </c:pt>
                <c:pt idx="3">
                  <c:v>90002</c:v>
                </c:pt>
                <c:pt idx="4">
                  <c:v>96281</c:v>
                </c:pt>
              </c:numCache>
            </c:numRef>
          </c:val>
          <c:smooth val="0"/>
          <c:extLst xmlns:c16r2="http://schemas.microsoft.com/office/drawing/2015/06/chart">
            <c:ext xmlns:c16="http://schemas.microsoft.com/office/drawing/2014/chart" uri="{C3380CC4-5D6E-409C-BE32-E72D297353CC}">
              <c16:uniqueId val="{00000001-B62B-473C-8EA1-9C87F423A299}"/>
            </c:ext>
          </c:extLst>
        </c:ser>
        <c:dLbls>
          <c:showLegendKey val="0"/>
          <c:showVal val="0"/>
          <c:showCatName val="0"/>
          <c:showSerName val="0"/>
          <c:showPercent val="0"/>
          <c:showBubbleSize val="0"/>
        </c:dLbls>
        <c:marker val="1"/>
        <c:smooth val="0"/>
        <c:axId val="808982968"/>
        <c:axId val="808997080"/>
      </c:lineChart>
      <c:catAx>
        <c:axId val="808982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8997080"/>
        <c:crosses val="autoZero"/>
        <c:auto val="1"/>
        <c:lblAlgn val="ctr"/>
        <c:lblOffset val="100"/>
        <c:tickLblSkip val="1"/>
        <c:tickMarkSkip val="1"/>
        <c:noMultiLvlLbl val="0"/>
      </c:catAx>
      <c:valAx>
        <c:axId val="8089970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8982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3.36</c:v>
                </c:pt>
                <c:pt idx="1">
                  <c:v>3.48</c:v>
                </c:pt>
                <c:pt idx="2">
                  <c:v>2.78</c:v>
                </c:pt>
                <c:pt idx="3">
                  <c:v>3.8</c:v>
                </c:pt>
                <c:pt idx="4">
                  <c:v>0.82</c:v>
                </c:pt>
              </c:numCache>
            </c:numRef>
          </c:val>
          <c:extLst xmlns:c16r2="http://schemas.microsoft.com/office/drawing/2015/06/chart">
            <c:ext xmlns:c16="http://schemas.microsoft.com/office/drawing/2014/chart" uri="{C3380CC4-5D6E-409C-BE32-E72D297353CC}">
              <c16:uniqueId val="{00000000-43C4-4314-95F6-3D396032EA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91.48</c:v>
                </c:pt>
                <c:pt idx="1">
                  <c:v>91.69</c:v>
                </c:pt>
                <c:pt idx="2">
                  <c:v>88.89</c:v>
                </c:pt>
                <c:pt idx="3">
                  <c:v>91.44</c:v>
                </c:pt>
                <c:pt idx="4">
                  <c:v>91.86</c:v>
                </c:pt>
              </c:numCache>
            </c:numRef>
          </c:val>
          <c:extLst xmlns:c16r2="http://schemas.microsoft.com/office/drawing/2015/06/chart">
            <c:ext xmlns:c16="http://schemas.microsoft.com/office/drawing/2014/chart" uri="{C3380CC4-5D6E-409C-BE32-E72D297353CC}">
              <c16:uniqueId val="{00000001-43C4-4314-95F6-3D396032EABE}"/>
            </c:ext>
          </c:extLst>
        </c:ser>
        <c:dLbls>
          <c:showLegendKey val="0"/>
          <c:showVal val="0"/>
          <c:showCatName val="0"/>
          <c:showSerName val="0"/>
          <c:showPercent val="0"/>
          <c:showBubbleSize val="0"/>
        </c:dLbls>
        <c:gapWidth val="250"/>
        <c:overlap val="100"/>
        <c:axId val="809006488"/>
        <c:axId val="809028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0.38</c:v>
                </c:pt>
                <c:pt idx="1">
                  <c:v>2.37</c:v>
                </c:pt>
                <c:pt idx="2">
                  <c:v>5.48</c:v>
                </c:pt>
                <c:pt idx="3">
                  <c:v>-1.91</c:v>
                </c:pt>
                <c:pt idx="4">
                  <c:v>-8.6199999999999992</c:v>
                </c:pt>
              </c:numCache>
            </c:numRef>
          </c:val>
          <c:smooth val="0"/>
          <c:extLst xmlns:c16r2="http://schemas.microsoft.com/office/drawing/2015/06/chart">
            <c:ext xmlns:c16="http://schemas.microsoft.com/office/drawing/2014/chart" uri="{C3380CC4-5D6E-409C-BE32-E72D297353CC}">
              <c16:uniqueId val="{00000002-43C4-4314-95F6-3D396032EABE}"/>
            </c:ext>
          </c:extLst>
        </c:ser>
        <c:dLbls>
          <c:showLegendKey val="0"/>
          <c:showVal val="0"/>
          <c:showCatName val="0"/>
          <c:showSerName val="0"/>
          <c:showPercent val="0"/>
          <c:showBubbleSize val="0"/>
        </c:dLbls>
        <c:marker val="1"/>
        <c:smooth val="0"/>
        <c:axId val="809006488"/>
        <c:axId val="809028048"/>
      </c:lineChart>
      <c:catAx>
        <c:axId val="809006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9028048"/>
        <c:crosses val="autoZero"/>
        <c:auto val="1"/>
        <c:lblAlgn val="ctr"/>
        <c:lblOffset val="100"/>
        <c:tickLblSkip val="1"/>
        <c:tickMarkSkip val="1"/>
        <c:noMultiLvlLbl val="0"/>
      </c:catAx>
      <c:valAx>
        <c:axId val="809028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006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EF0-4253-A699-55260D0C99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EF0-4253-A699-55260D0C99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EF0-4253-A699-55260D0C99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EF0-4253-A699-55260D0C99E6}"/>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EF0-4253-A699-55260D0C99E6}"/>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0EF0-4253-A699-55260D0C99E6}"/>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0.03</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6-0EF0-4253-A699-55260D0C99E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0.93</c:v>
                </c:pt>
                <c:pt idx="1">
                  <c:v>#N/A</c:v>
                </c:pt>
                <c:pt idx="2">
                  <c:v>3.09</c:v>
                </c:pt>
                <c:pt idx="3">
                  <c:v>#N/A</c:v>
                </c:pt>
                <c:pt idx="4">
                  <c:v>1.98</c:v>
                </c:pt>
                <c:pt idx="5">
                  <c:v>#N/A</c:v>
                </c:pt>
                <c:pt idx="6">
                  <c:v>2.99</c:v>
                </c:pt>
                <c:pt idx="7">
                  <c:v>#N/A</c:v>
                </c:pt>
                <c:pt idx="8">
                  <c:v>#N/A</c:v>
                </c:pt>
                <c:pt idx="9">
                  <c:v>0.4</c:v>
                </c:pt>
              </c:numCache>
            </c:numRef>
          </c:val>
          <c:extLst xmlns:c16r2="http://schemas.microsoft.com/office/drawing/2015/06/chart">
            <c:ext xmlns:c16="http://schemas.microsoft.com/office/drawing/2014/chart" uri="{C3380CC4-5D6E-409C-BE32-E72D297353CC}">
              <c16:uniqueId val="{00000007-0EF0-4253-A699-55260D0C99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3.34</c:v>
                </c:pt>
                <c:pt idx="2">
                  <c:v>#N/A</c:v>
                </c:pt>
                <c:pt idx="3">
                  <c:v>3.46</c:v>
                </c:pt>
                <c:pt idx="4">
                  <c:v>#N/A</c:v>
                </c:pt>
                <c:pt idx="5">
                  <c:v>2.76</c:v>
                </c:pt>
                <c:pt idx="6">
                  <c:v>#N/A</c:v>
                </c:pt>
                <c:pt idx="7">
                  <c:v>3.78</c:v>
                </c:pt>
                <c:pt idx="8">
                  <c:v>#N/A</c:v>
                </c:pt>
                <c:pt idx="9">
                  <c:v>0.81</c:v>
                </c:pt>
              </c:numCache>
            </c:numRef>
          </c:val>
          <c:extLst xmlns:c16r2="http://schemas.microsoft.com/office/drawing/2015/06/chart">
            <c:ext xmlns:c16="http://schemas.microsoft.com/office/drawing/2014/chart" uri="{C3380CC4-5D6E-409C-BE32-E72D297353CC}">
              <c16:uniqueId val="{00000008-0EF0-4253-A699-55260D0C99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10.07</c:v>
                </c:pt>
                <c:pt idx="2">
                  <c:v>#N/A</c:v>
                </c:pt>
                <c:pt idx="3">
                  <c:v>10.6</c:v>
                </c:pt>
                <c:pt idx="4">
                  <c:v>#N/A</c:v>
                </c:pt>
                <c:pt idx="5">
                  <c:v>10.57</c:v>
                </c:pt>
                <c:pt idx="6">
                  <c:v>#N/A</c:v>
                </c:pt>
                <c:pt idx="7">
                  <c:v>10.59</c:v>
                </c:pt>
                <c:pt idx="8">
                  <c:v>#N/A</c:v>
                </c:pt>
                <c:pt idx="9">
                  <c:v>10.59</c:v>
                </c:pt>
              </c:numCache>
            </c:numRef>
          </c:val>
          <c:extLst xmlns:c16r2="http://schemas.microsoft.com/office/drawing/2015/06/chart">
            <c:ext xmlns:c16="http://schemas.microsoft.com/office/drawing/2014/chart" uri="{C3380CC4-5D6E-409C-BE32-E72D297353CC}">
              <c16:uniqueId val="{00000009-0EF0-4253-A699-55260D0C99E6}"/>
            </c:ext>
          </c:extLst>
        </c:ser>
        <c:dLbls>
          <c:showLegendKey val="0"/>
          <c:showVal val="0"/>
          <c:showCatName val="0"/>
          <c:showSerName val="0"/>
          <c:showPercent val="0"/>
          <c:showBubbleSize val="0"/>
        </c:dLbls>
        <c:gapWidth val="150"/>
        <c:overlap val="100"/>
        <c:axId val="763299376"/>
        <c:axId val="763299768"/>
      </c:barChart>
      <c:catAx>
        <c:axId val="76329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3299768"/>
        <c:crosses val="autoZero"/>
        <c:auto val="1"/>
        <c:lblAlgn val="ctr"/>
        <c:lblOffset val="100"/>
        <c:tickLblSkip val="1"/>
        <c:tickMarkSkip val="1"/>
        <c:noMultiLvlLbl val="0"/>
      </c:catAx>
      <c:valAx>
        <c:axId val="763299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3299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878</c:v>
                </c:pt>
                <c:pt idx="5">
                  <c:v>870</c:v>
                </c:pt>
                <c:pt idx="8">
                  <c:v>859</c:v>
                </c:pt>
                <c:pt idx="11">
                  <c:v>769</c:v>
                </c:pt>
                <c:pt idx="14">
                  <c:v>681</c:v>
                </c:pt>
              </c:numCache>
            </c:numRef>
          </c:val>
          <c:extLst xmlns:c16r2="http://schemas.microsoft.com/office/drawing/2015/06/chart">
            <c:ext xmlns:c16="http://schemas.microsoft.com/office/drawing/2014/chart" uri="{C3380CC4-5D6E-409C-BE32-E72D297353CC}">
              <c16:uniqueId val="{00000000-7C7D-43F0-9C15-B9087D261E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C7D-43F0-9C15-B9087D261E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C7D-43F0-9C15-B9087D261E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11</c:v>
                </c:pt>
                <c:pt idx="6">
                  <c:v>16</c:v>
                </c:pt>
                <c:pt idx="9">
                  <c:v>18</c:v>
                </c:pt>
                <c:pt idx="12">
                  <c:v>14</c:v>
                </c:pt>
              </c:numCache>
            </c:numRef>
          </c:val>
          <c:extLst xmlns:c16r2="http://schemas.microsoft.com/office/drawing/2015/06/chart">
            <c:ext xmlns:c16="http://schemas.microsoft.com/office/drawing/2014/chart" uri="{C3380CC4-5D6E-409C-BE32-E72D297353CC}">
              <c16:uniqueId val="{00000003-7C7D-43F0-9C15-B9087D261E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C7D-43F0-9C15-B9087D261E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C7D-43F0-9C15-B9087D261E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C7D-43F0-9C15-B9087D261E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1038</c:v>
                </c:pt>
                <c:pt idx="3">
                  <c:v>1051</c:v>
                </c:pt>
                <c:pt idx="6">
                  <c:v>1069</c:v>
                </c:pt>
                <c:pt idx="9">
                  <c:v>944</c:v>
                </c:pt>
                <c:pt idx="12">
                  <c:v>811</c:v>
                </c:pt>
              </c:numCache>
            </c:numRef>
          </c:val>
          <c:extLst xmlns:c16r2="http://schemas.microsoft.com/office/drawing/2015/06/chart">
            <c:ext xmlns:c16="http://schemas.microsoft.com/office/drawing/2014/chart" uri="{C3380CC4-5D6E-409C-BE32-E72D297353CC}">
              <c16:uniqueId val="{00000007-7C7D-43F0-9C15-B9087D261E1D}"/>
            </c:ext>
          </c:extLst>
        </c:ser>
        <c:dLbls>
          <c:showLegendKey val="0"/>
          <c:showVal val="0"/>
          <c:showCatName val="0"/>
          <c:showSerName val="0"/>
          <c:showPercent val="0"/>
          <c:showBubbleSize val="0"/>
        </c:dLbls>
        <c:gapWidth val="100"/>
        <c:overlap val="100"/>
        <c:axId val="763300552"/>
        <c:axId val="763300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177</c:v>
                </c:pt>
                <c:pt idx="2">
                  <c:v>#N/A</c:v>
                </c:pt>
                <c:pt idx="3">
                  <c:v>#N/A</c:v>
                </c:pt>
                <c:pt idx="4">
                  <c:v>192</c:v>
                </c:pt>
                <c:pt idx="5">
                  <c:v>#N/A</c:v>
                </c:pt>
                <c:pt idx="6">
                  <c:v>#N/A</c:v>
                </c:pt>
                <c:pt idx="7">
                  <c:v>226</c:v>
                </c:pt>
                <c:pt idx="8">
                  <c:v>#N/A</c:v>
                </c:pt>
                <c:pt idx="9">
                  <c:v>#N/A</c:v>
                </c:pt>
                <c:pt idx="10">
                  <c:v>193</c:v>
                </c:pt>
                <c:pt idx="11">
                  <c:v>#N/A</c:v>
                </c:pt>
                <c:pt idx="12">
                  <c:v>#N/A</c:v>
                </c:pt>
                <c:pt idx="13">
                  <c:v>144</c:v>
                </c:pt>
                <c:pt idx="14">
                  <c:v>#N/A</c:v>
                </c:pt>
              </c:numCache>
            </c:numRef>
          </c:val>
          <c:smooth val="0"/>
          <c:extLst xmlns:c16r2="http://schemas.microsoft.com/office/drawing/2015/06/chart">
            <c:ext xmlns:c16="http://schemas.microsoft.com/office/drawing/2014/chart" uri="{C3380CC4-5D6E-409C-BE32-E72D297353CC}">
              <c16:uniqueId val="{00000008-7C7D-43F0-9C15-B9087D261E1D}"/>
            </c:ext>
          </c:extLst>
        </c:ser>
        <c:dLbls>
          <c:showLegendKey val="0"/>
          <c:showVal val="0"/>
          <c:showCatName val="0"/>
          <c:showSerName val="0"/>
          <c:showPercent val="0"/>
          <c:showBubbleSize val="0"/>
        </c:dLbls>
        <c:marker val="1"/>
        <c:smooth val="0"/>
        <c:axId val="763300552"/>
        <c:axId val="763300160"/>
      </c:lineChart>
      <c:catAx>
        <c:axId val="76330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3300160"/>
        <c:crosses val="autoZero"/>
        <c:auto val="1"/>
        <c:lblAlgn val="ctr"/>
        <c:lblOffset val="100"/>
        <c:tickLblSkip val="1"/>
        <c:tickMarkSkip val="1"/>
        <c:noMultiLvlLbl val="0"/>
      </c:catAx>
      <c:valAx>
        <c:axId val="76330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330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5832</c:v>
                </c:pt>
                <c:pt idx="5">
                  <c:v>5303</c:v>
                </c:pt>
                <c:pt idx="8">
                  <c:v>5015</c:v>
                </c:pt>
                <c:pt idx="11">
                  <c:v>4675</c:v>
                </c:pt>
                <c:pt idx="14">
                  <c:v>4801</c:v>
                </c:pt>
              </c:numCache>
            </c:numRef>
          </c:val>
          <c:extLst xmlns:c16r2="http://schemas.microsoft.com/office/drawing/2015/06/chart">
            <c:ext xmlns:c16="http://schemas.microsoft.com/office/drawing/2014/chart" uri="{C3380CC4-5D6E-409C-BE32-E72D297353CC}">
              <c16:uniqueId val="{00000000-5D81-4E9D-B472-19A10FC5BA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522</c:v>
                </c:pt>
                <c:pt idx="5">
                  <c:v>695</c:v>
                </c:pt>
                <c:pt idx="8">
                  <c:v>353</c:v>
                </c:pt>
                <c:pt idx="11">
                  <c:v>337</c:v>
                </c:pt>
                <c:pt idx="14">
                  <c:v>373</c:v>
                </c:pt>
              </c:numCache>
            </c:numRef>
          </c:val>
          <c:extLst xmlns:c16r2="http://schemas.microsoft.com/office/drawing/2015/06/chart">
            <c:ext xmlns:c16="http://schemas.microsoft.com/office/drawing/2014/chart" uri="{C3380CC4-5D6E-409C-BE32-E72D297353CC}">
              <c16:uniqueId val="{00000001-5D81-4E9D-B472-19A10FC5BA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5431</c:v>
                </c:pt>
                <c:pt idx="5">
                  <c:v>5102</c:v>
                </c:pt>
                <c:pt idx="8">
                  <c:v>4586</c:v>
                </c:pt>
                <c:pt idx="11">
                  <c:v>4555</c:v>
                </c:pt>
                <c:pt idx="14">
                  <c:v>4511</c:v>
                </c:pt>
              </c:numCache>
            </c:numRef>
          </c:val>
          <c:extLst xmlns:c16r2="http://schemas.microsoft.com/office/drawing/2015/06/chart">
            <c:ext xmlns:c16="http://schemas.microsoft.com/office/drawing/2014/chart" uri="{C3380CC4-5D6E-409C-BE32-E72D297353CC}">
              <c16:uniqueId val="{00000002-5D81-4E9D-B472-19A10FC5BA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D81-4E9D-B472-19A10FC5BA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D81-4E9D-B472-19A10FC5BA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D81-4E9D-B472-19A10FC5BA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1908</c:v>
                </c:pt>
                <c:pt idx="3">
                  <c:v>1819</c:v>
                </c:pt>
                <c:pt idx="6">
                  <c:v>1788</c:v>
                </c:pt>
                <c:pt idx="9">
                  <c:v>1760</c:v>
                </c:pt>
                <c:pt idx="12">
                  <c:v>1736</c:v>
                </c:pt>
              </c:numCache>
            </c:numRef>
          </c:val>
          <c:extLst xmlns:c16r2="http://schemas.microsoft.com/office/drawing/2015/06/chart">
            <c:ext xmlns:c16="http://schemas.microsoft.com/office/drawing/2014/chart" uri="{C3380CC4-5D6E-409C-BE32-E72D297353CC}">
              <c16:uniqueId val="{00000006-5D81-4E9D-B472-19A10FC5BA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79</c:v>
                </c:pt>
                <c:pt idx="3">
                  <c:v>144</c:v>
                </c:pt>
                <c:pt idx="6">
                  <c:v>130</c:v>
                </c:pt>
                <c:pt idx="9">
                  <c:v>112</c:v>
                </c:pt>
                <c:pt idx="12">
                  <c:v>110</c:v>
                </c:pt>
              </c:numCache>
            </c:numRef>
          </c:val>
          <c:extLst xmlns:c16r2="http://schemas.microsoft.com/office/drawing/2015/06/chart">
            <c:ext xmlns:c16="http://schemas.microsoft.com/office/drawing/2014/chart" uri="{C3380CC4-5D6E-409C-BE32-E72D297353CC}">
              <c16:uniqueId val="{00000007-5D81-4E9D-B472-19A10FC5BA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184</c:v>
                </c:pt>
                <c:pt idx="3">
                  <c:v>156</c:v>
                </c:pt>
                <c:pt idx="6">
                  <c:v>67</c:v>
                </c:pt>
                <c:pt idx="9">
                  <c:v>3</c:v>
                </c:pt>
                <c:pt idx="12">
                  <c:v>4</c:v>
                </c:pt>
              </c:numCache>
            </c:numRef>
          </c:val>
          <c:extLst xmlns:c16r2="http://schemas.microsoft.com/office/drawing/2015/06/chart">
            <c:ext xmlns:c16="http://schemas.microsoft.com/office/drawing/2014/chart" uri="{C3380CC4-5D6E-409C-BE32-E72D297353CC}">
              <c16:uniqueId val="{00000008-5D81-4E9D-B472-19A10FC5BA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D81-4E9D-B472-19A10FC5BA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7630</c:v>
                </c:pt>
                <c:pt idx="3">
                  <c:v>7243</c:v>
                </c:pt>
                <c:pt idx="6">
                  <c:v>6509</c:v>
                </c:pt>
                <c:pt idx="9">
                  <c:v>6144</c:v>
                </c:pt>
                <c:pt idx="12">
                  <c:v>5918</c:v>
                </c:pt>
              </c:numCache>
            </c:numRef>
          </c:val>
          <c:extLst xmlns:c16r2="http://schemas.microsoft.com/office/drawing/2015/06/chart">
            <c:ext xmlns:c16="http://schemas.microsoft.com/office/drawing/2014/chart" uri="{C3380CC4-5D6E-409C-BE32-E72D297353CC}">
              <c16:uniqueId val="{0000000A-5D81-4E9D-B472-19A10FC5BA21}"/>
            </c:ext>
          </c:extLst>
        </c:ser>
        <c:dLbls>
          <c:showLegendKey val="0"/>
          <c:showVal val="0"/>
          <c:showCatName val="0"/>
          <c:showSerName val="0"/>
          <c:showPercent val="0"/>
          <c:showBubbleSize val="0"/>
        </c:dLbls>
        <c:gapWidth val="100"/>
        <c:overlap val="100"/>
        <c:axId val="763293888"/>
        <c:axId val="763246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D81-4E9D-B472-19A10FC5BA21}"/>
            </c:ext>
          </c:extLst>
        </c:ser>
        <c:dLbls>
          <c:showLegendKey val="0"/>
          <c:showVal val="0"/>
          <c:showCatName val="0"/>
          <c:showSerName val="0"/>
          <c:showPercent val="0"/>
          <c:showBubbleSize val="0"/>
        </c:dLbls>
        <c:marker val="1"/>
        <c:smooth val="0"/>
        <c:axId val="763293888"/>
        <c:axId val="763246848"/>
      </c:lineChart>
      <c:catAx>
        <c:axId val="76329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63246848"/>
        <c:crosses val="autoZero"/>
        <c:auto val="1"/>
        <c:lblAlgn val="ctr"/>
        <c:lblOffset val="100"/>
        <c:tickLblSkip val="1"/>
        <c:tickMarkSkip val="1"/>
        <c:noMultiLvlLbl val="0"/>
      </c:catAx>
      <c:valAx>
        <c:axId val="763246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329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3445</c:v>
                </c:pt>
                <c:pt idx="1">
                  <c:v>3419</c:v>
                </c:pt>
                <c:pt idx="2">
                  <c:v>3320</c:v>
                </c:pt>
              </c:numCache>
            </c:numRef>
          </c:val>
          <c:extLst xmlns:c16r2="http://schemas.microsoft.com/office/drawing/2015/06/chart">
            <c:ext xmlns:c16="http://schemas.microsoft.com/office/drawing/2014/chart" uri="{C3380CC4-5D6E-409C-BE32-E72D297353CC}">
              <c16:uniqueId val="{00000000-916B-4B56-A631-4A737735B7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314</c:v>
                </c:pt>
                <c:pt idx="1">
                  <c:v>314</c:v>
                </c:pt>
                <c:pt idx="2">
                  <c:v>314</c:v>
                </c:pt>
              </c:numCache>
            </c:numRef>
          </c:val>
          <c:extLst xmlns:c16r2="http://schemas.microsoft.com/office/drawing/2015/06/chart">
            <c:ext xmlns:c16="http://schemas.microsoft.com/office/drawing/2014/chart" uri="{C3380CC4-5D6E-409C-BE32-E72D297353CC}">
              <c16:uniqueId val="{00000001-916B-4B56-A631-4A737735B7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1004</c:v>
                </c:pt>
                <c:pt idx="1">
                  <c:v>996</c:v>
                </c:pt>
                <c:pt idx="2">
                  <c:v>1051</c:v>
                </c:pt>
              </c:numCache>
            </c:numRef>
          </c:val>
          <c:extLst xmlns:c16r2="http://schemas.microsoft.com/office/drawing/2015/06/chart">
            <c:ext xmlns:c16="http://schemas.microsoft.com/office/drawing/2014/chart" uri="{C3380CC4-5D6E-409C-BE32-E72D297353CC}">
              <c16:uniqueId val="{00000002-916B-4B56-A631-4A737735B77B}"/>
            </c:ext>
          </c:extLst>
        </c:ser>
        <c:dLbls>
          <c:showLegendKey val="0"/>
          <c:showVal val="0"/>
          <c:showCatName val="0"/>
          <c:showSerName val="0"/>
          <c:showPercent val="0"/>
          <c:showBubbleSize val="0"/>
        </c:dLbls>
        <c:gapWidth val="120"/>
        <c:overlap val="100"/>
        <c:axId val="763246456"/>
        <c:axId val="763251552"/>
      </c:barChart>
      <c:catAx>
        <c:axId val="76324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63251552"/>
        <c:crosses val="autoZero"/>
        <c:auto val="1"/>
        <c:lblAlgn val="ctr"/>
        <c:lblOffset val="100"/>
        <c:tickLblSkip val="1"/>
        <c:tickMarkSkip val="1"/>
        <c:noMultiLvlLbl val="0"/>
      </c:catAx>
      <c:valAx>
        <c:axId val="763251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6324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166-4EF4-8564-D90EFC3A3F44}"/>
                </c:ext>
                <c:ext xmlns:c15="http://schemas.microsoft.com/office/drawing/2012/chart" uri="{CE6537A1-D6FC-4f65-9D91-7224C49458BB}">
                  <c15:dlblFieldTable>
                    <c15:dlblFTEntry>
                      <c15:txfldGUID>{A7410414-A152-4DBC-8B55-E141AEAD894A}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166-4EF4-8564-D90EFC3A3F44}"/>
                </c:ext>
                <c:ext xmlns:c15="http://schemas.microsoft.com/office/drawing/2012/chart" uri="{CE6537A1-D6FC-4f65-9D91-7224C49458BB}">
                  <c15:dlblFieldTable>
                    <c15:dlblFTEntry>
                      <c15:txfldGUID>{68D5B552-6FAB-4045-9679-7D3D0C71E735}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166-4EF4-8564-D90EFC3A3F44}"/>
                </c:ext>
                <c:ext xmlns:c15="http://schemas.microsoft.com/office/drawing/2012/chart" uri="{CE6537A1-D6FC-4f65-9D91-7224C49458BB}">
                  <c15:dlblFieldTable>
                    <c15:dlblFTEntry>
                      <c15:txfldGUID>{9D38D5C8-F3D3-48E2-AD73-1493999EB090}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166-4EF4-8564-D90EFC3A3F44}"/>
                </c:ext>
                <c:ext xmlns:c15="http://schemas.microsoft.com/office/drawing/2012/chart" uri="{CE6537A1-D6FC-4f65-9D91-7224C49458BB}">
                  <c15:dlblFieldTable>
                    <c15:dlblFTEntry>
                      <c15:txfldGUID>{C9D3BCA5-EF01-4B74-896A-F2CA93AE4EA7}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166-4EF4-8564-D90EFC3A3F44}"/>
                </c:ext>
                <c:ext xmlns:c15="http://schemas.microsoft.com/office/drawing/2012/chart" uri="{CE6537A1-D6FC-4f65-9D91-7224C49458BB}">
                  <c15:dlblFieldTable>
                    <c15:dlblFTEntry>
                      <c15:txfldGUID>{45E51B3A-1DC0-46C9-A7FF-780D45F046B8}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166-4EF4-8564-D90EFC3A3F44}"/>
                </c:ext>
                <c:ext xmlns:c15="http://schemas.microsoft.com/office/drawing/2012/chart" uri="{CE6537A1-D6FC-4f65-9D91-7224C49458BB}">
                  <c15:dlblFieldTable>
                    <c15:dlblFTEntry>
                      <c15:txfldGUID>{94360C05-D228-40CC-B775-43552E7480FC}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166-4EF4-8564-D90EFC3A3F44}"/>
                </c:ext>
                <c:ext xmlns:c15="http://schemas.microsoft.com/office/drawing/2012/chart" uri="{CE6537A1-D6FC-4f65-9D91-7224C49458BB}">
                  <c15:dlblFieldTable>
                    <c15:dlblFTEntry>
                      <c15:txfldGUID>{3E4FBFCE-D2F3-48C4-99EC-EF9DBF2296BE}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166-4EF4-8564-D90EFC3A3F44}"/>
                </c:ext>
                <c:ext xmlns:c15="http://schemas.microsoft.com/office/drawing/2012/chart" uri="{CE6537A1-D6FC-4f65-9D91-7224C49458BB}">
                  <c15:dlblFieldTable>
                    <c15:dlblFTEntry>
                      <c15:txfldGUID>{E8D02F29-E21A-4F17-95E3-30672B745EFB}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166-4EF4-8564-D90EFC3A3F44}"/>
                </c:ext>
                <c:ext xmlns:c15="http://schemas.microsoft.com/office/drawing/2012/chart" uri="{CE6537A1-D6FC-4f65-9D91-7224C49458BB}">
                  <c15:dlblFieldTable>
                    <c15:dlblFTEntry>
                      <c15:txfldGUID>{51A0CB91-7351-49A5-8FE9-C59B9F6EC1DC}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166-4EF4-8564-D90EFC3A3F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166-4EF4-8564-D90EFC3A3F44}"/>
                </c:ext>
                <c:ext xmlns:c15="http://schemas.microsoft.com/office/drawing/2012/chart" uri="{CE6537A1-D6FC-4f65-9D91-7224C49458BB}">
                  <c15:dlblFieldTable>
                    <c15:dlblFTEntry>
                      <c15:txfldGUID>{4DF554A2-F8FF-4ACF-8A12-0992D4D18362}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166-4EF4-8564-D90EFC3A3F44}"/>
                </c:ext>
                <c:ext xmlns:c15="http://schemas.microsoft.com/office/drawing/2012/chart" uri="{CE6537A1-D6FC-4f65-9D91-7224C49458BB}">
                  <c15:dlblFieldTable>
                    <c15:dlblFTEntry>
                      <c15:txfldGUID>{B95985E7-DA94-47C5-A593-CD051F0736A4}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166-4EF4-8564-D90EFC3A3F44}"/>
                </c:ext>
                <c:ext xmlns:c15="http://schemas.microsoft.com/office/drawing/2012/chart" uri="{CE6537A1-D6FC-4f65-9D91-7224C49458BB}">
                  <c15:dlblFieldTable>
                    <c15:dlblFTEntry>
                      <c15:txfldGUID>{2CCEF8C1-2D39-48E2-8256-959E92C5552C}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166-4EF4-8564-D90EFC3A3F44}"/>
                </c:ext>
                <c:ext xmlns:c15="http://schemas.microsoft.com/office/drawing/2012/chart" uri="{CE6537A1-D6FC-4f65-9D91-7224C49458BB}">
                  <c15:dlblFieldTable>
                    <c15:dlblFTEntry>
                      <c15:txfldGUID>{E56CA3B4-8CB0-4DE2-8F86-C064507AD5B7}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166-4EF4-8564-D90EFC3A3F44}"/>
                </c:ext>
                <c:ext xmlns:c15="http://schemas.microsoft.com/office/drawing/2012/chart" uri="{CE6537A1-D6FC-4f65-9D91-7224C49458BB}">
                  <c15:dlblFieldTable>
                    <c15:dlblFTEntry>
                      <c15:txfldGUID>{859DFCFB-4930-498D-9FFA-96EED4949375}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66-4EF4-8564-D90EFC3A3F44}"/>
                </c:ext>
                <c:ext xmlns:c15="http://schemas.microsoft.com/office/drawing/2012/chart" uri="{CE6537A1-D6FC-4f65-9D91-7224C49458BB}">
                  <c15:dlblFieldTable>
                    <c15:dlblFTEntry>
                      <c15:txfldGUID>{8602B44F-3846-47CD-867F-EBA8643AB640}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66-4EF4-8564-D90EFC3A3F44}"/>
                </c:ext>
                <c:ext xmlns:c15="http://schemas.microsoft.com/office/drawing/2012/chart" uri="{CE6537A1-D6FC-4f65-9D91-7224C49458BB}">
                  <c15:dlblFieldTable>
                    <c15:dlblFTEntry>
                      <c15:txfldGUID>{90C8BD6F-DBD1-4765-92AC-54BF266823EF}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166-4EF4-8564-D90EFC3A3F44}"/>
                </c:ext>
                <c:ext xmlns:c15="http://schemas.microsoft.com/office/drawing/2012/chart" uri="{CE6537A1-D6FC-4f65-9D91-7224C49458BB}">
                  <c15:layout/>
                  <c15:dlblFieldTable>
                    <c15:dlblFTEntry>
                      <c15:txfldGUID>{8BEB1B83-94C5-4A29-91E5-CB6B0FA83507}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166-4EF4-8564-D90EFC3A3F44}"/>
                </c:ext>
                <c:ext xmlns:c15="http://schemas.microsoft.com/office/drawing/2012/chart" uri="{CE6537A1-D6FC-4f65-9D91-7224C49458BB}">
                  <c15:dlblFieldTable>
                    <c15:dlblFTEntry>
                      <c15:txfldGUID>{797704E1-9C00-4FC3-957D-BECBD1CCAF9D}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58.7</c:v>
                </c:pt>
              </c:numCache>
            </c:numRef>
          </c:xVal>
          <c:yVal>
            <c:numRef>
              <c:f>公会計指標分析・財政指標組合せ分析表!$BP$55:$DC$55</c:f>
              <c:numCache>
                <c:formatCode>#,##0.0;"▲ "#,##0.0</c:formatCode>
                <c:ptCount val="40"/>
                <c:pt idx="24">
                  <c:v>25.4</c:v>
                </c:pt>
              </c:numCache>
            </c:numRef>
          </c:yVal>
          <c:smooth val="0"/>
          <c:extLst xmlns:c16r2="http://schemas.microsoft.com/office/drawing/2015/06/chart">
            <c:ext xmlns:c16="http://schemas.microsoft.com/office/drawing/2014/chart" uri="{C3380CC4-5D6E-409C-BE32-E72D297353CC}">
              <c16:uniqueId val="{00000013-F166-4EF4-8564-D90EFC3A3F44}"/>
            </c:ext>
          </c:extLst>
        </c:ser>
        <c:dLbls>
          <c:showLegendKey val="0"/>
          <c:showVal val="1"/>
          <c:showCatName val="0"/>
          <c:showSerName val="0"/>
          <c:showPercent val="0"/>
          <c:showBubbleSize val="0"/>
        </c:dLbls>
        <c:axId val="763302512"/>
        <c:axId val="763301728"/>
      </c:scatterChart>
      <c:valAx>
        <c:axId val="763302512"/>
        <c:scaling>
          <c:orientation val="minMax"/>
          <c:max val="70.5"/>
          <c:min val="4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3301728"/>
        <c:crosses val="autoZero"/>
        <c:crossBetween val="midCat"/>
      </c:valAx>
      <c:valAx>
        <c:axId val="763301728"/>
        <c:scaling>
          <c:orientation val="minMax"/>
          <c:max val="30.5"/>
          <c:min val="2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3302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3F-4A27-A853-6DC940432E44}"/>
                </c:ext>
                <c:ext xmlns:c15="http://schemas.microsoft.com/office/drawing/2012/chart" uri="{CE6537A1-D6FC-4f65-9D91-7224C49458BB}">
                  <c15:dlblFieldTable>
                    <c15:dlblFTEntry>
                      <c15:txfldGUID>{506CAFA8-5187-4393-85DD-C42201D2E954}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3F-4A27-A853-6DC940432E44}"/>
                </c:ext>
                <c:ext xmlns:c15="http://schemas.microsoft.com/office/drawing/2012/chart" uri="{CE6537A1-D6FC-4f65-9D91-7224C49458BB}">
                  <c15:dlblFieldTable>
                    <c15:dlblFTEntry>
                      <c15:txfldGUID>{504A5D21-A805-466A-A0EA-26F5F904E346}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3F-4A27-A853-6DC940432E44}"/>
                </c:ext>
                <c:ext xmlns:c15="http://schemas.microsoft.com/office/drawing/2012/chart" uri="{CE6537A1-D6FC-4f65-9D91-7224C49458BB}">
                  <c15:dlblFieldTable>
                    <c15:dlblFTEntry>
                      <c15:txfldGUID>{A1093DBD-0419-40B8-AD42-D0AA3E721256}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3F-4A27-A853-6DC940432E44}"/>
                </c:ext>
                <c:ext xmlns:c15="http://schemas.microsoft.com/office/drawing/2012/chart" uri="{CE6537A1-D6FC-4f65-9D91-7224C49458BB}">
                  <c15:dlblFieldTable>
                    <c15:dlblFTEntry>
                      <c15:txfldGUID>{C2763EEA-B017-4769-BB16-50B56CF96A2C}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3F-4A27-A853-6DC940432E44}"/>
                </c:ext>
                <c:ext xmlns:c15="http://schemas.microsoft.com/office/drawing/2012/chart" uri="{CE6537A1-D6FC-4f65-9D91-7224C49458BB}">
                  <c15:dlblFieldTable>
                    <c15:dlblFTEntry>
                      <c15:txfldGUID>{2BE96E83-1449-44A2-BDC6-AEE7EC34B35B}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3F-4A27-A853-6DC940432E44}"/>
                </c:ext>
                <c:ext xmlns:c15="http://schemas.microsoft.com/office/drawing/2012/chart" uri="{CE6537A1-D6FC-4f65-9D91-7224C49458BB}">
                  <c15:dlblFieldTable>
                    <c15:dlblFTEntry>
                      <c15:txfldGUID>{BBBE9811-1F80-46CE-9C10-8AA8885305CA}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3F-4A27-A853-6DC940432E44}"/>
                </c:ext>
                <c:ext xmlns:c15="http://schemas.microsoft.com/office/drawing/2012/chart" uri="{CE6537A1-D6FC-4f65-9D91-7224C49458BB}">
                  <c15:dlblFieldTable>
                    <c15:dlblFTEntry>
                      <c15:txfldGUID>{050E6188-B488-4EE1-89E0-AEF3583B9A29}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3F-4A27-A853-6DC940432E44}"/>
                </c:ext>
                <c:ext xmlns:c15="http://schemas.microsoft.com/office/drawing/2012/chart" uri="{CE6537A1-D6FC-4f65-9D91-7224C49458BB}">
                  <c15:dlblFieldTable>
                    <c15:dlblFTEntry>
                      <c15:txfldGUID>{DD107F59-BDA6-4A27-B371-C1F3DDCC4746}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3F-4A27-A853-6DC940432E44}"/>
                </c:ext>
                <c:ext xmlns:c15="http://schemas.microsoft.com/office/drawing/2012/chart" uri="{CE6537A1-D6FC-4f65-9D91-7224C49458BB}">
                  <c15:dlblFieldTable>
                    <c15:dlblFTEntry>
                      <c15:txfldGUID>{D044EA12-BC03-45B6-890B-E983F919D90D}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5.8</c:v>
                </c:pt>
                <c:pt idx="16">
                  <c:v>6.7</c:v>
                </c:pt>
                <c:pt idx="24">
                  <c:v>6.8</c:v>
                </c:pt>
                <c:pt idx="32">
                  <c:v>6.2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33F-4A27-A853-6DC940432E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3F-4A27-A853-6DC940432E44}"/>
                </c:ext>
                <c:ext xmlns:c15="http://schemas.microsoft.com/office/drawing/2012/chart" uri="{CE6537A1-D6FC-4f65-9D91-7224C49458BB}">
                  <c15:layout/>
                  <c15:dlblFieldTable>
                    <c15:dlblFTEntry>
                      <c15:txfldGUID>{44049D33-5403-4C06-AA69-F36A03C1E654}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3F-4A27-A853-6DC940432E44}"/>
                </c:ext>
                <c:ext xmlns:c15="http://schemas.microsoft.com/office/drawing/2012/chart" uri="{CE6537A1-D6FC-4f65-9D91-7224C49458BB}">
                  <c15:dlblFieldTable>
                    <c15:dlblFTEntry>
                      <c15:txfldGUID>{FE1F654F-BAD6-4BE2-B06E-8E8E1251764F}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3F-4A27-A853-6DC940432E44}"/>
                </c:ext>
                <c:ext xmlns:c15="http://schemas.microsoft.com/office/drawing/2012/chart" uri="{CE6537A1-D6FC-4f65-9D91-7224C49458BB}">
                  <c15:dlblFieldTable>
                    <c15:dlblFTEntry>
                      <c15:txfldGUID>{4D2928D8-3CD6-45AF-ABBF-7C30DD0CCEF0}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3F-4A27-A853-6DC940432E44}"/>
                </c:ext>
                <c:ext xmlns:c15="http://schemas.microsoft.com/office/drawing/2012/chart" uri="{CE6537A1-D6FC-4f65-9D91-7224C49458BB}">
                  <c15:dlblFieldTable>
                    <c15:dlblFTEntry>
                      <c15:txfldGUID>{ED0DC2AE-BEBE-4DA6-942E-73DEDB86F7F1}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3F-4A27-A853-6DC940432E44}"/>
                </c:ext>
                <c:ext xmlns:c15="http://schemas.microsoft.com/office/drawing/2012/chart" uri="{CE6537A1-D6FC-4f65-9D91-7224C49458BB}">
                  <c15:dlblFieldTable>
                    <c15:dlblFTEntry>
                      <c15:txfldGUID>{38AFC3DA-7B92-4D58-8C00-42ADF9CFB639}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3F-4A27-A853-6DC940432E44}"/>
                </c:ext>
                <c:ext xmlns:c15="http://schemas.microsoft.com/office/drawing/2012/chart" uri="{CE6537A1-D6FC-4f65-9D91-7224C49458BB}">
                  <c15:layout/>
                  <c15:dlblFieldTable>
                    <c15:dlblFTEntry>
                      <c15:txfldGUID>{258AEDD8-07E5-4C52-91B2-4F38F1F11FAB}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3F-4A27-A853-6DC940432E44}"/>
                </c:ext>
                <c:ext xmlns:c15="http://schemas.microsoft.com/office/drawing/2012/chart" uri="{CE6537A1-D6FC-4f65-9D91-7224C49458BB}">
                  <c15:layout/>
                  <c15:dlblFieldTable>
                    <c15:dlblFTEntry>
                      <c15:txfldGUID>{E0366631-08DE-48B4-BFD7-5642E63B8943}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3F-4A27-A853-6DC940432E44}"/>
                </c:ext>
                <c:ext xmlns:c15="http://schemas.microsoft.com/office/drawing/2012/chart" uri="{CE6537A1-D6FC-4f65-9D91-7224C49458BB}">
                  <c15:layout/>
                  <c15:dlblFieldTable>
                    <c15:dlblFTEntry>
                      <c15:txfldGUID>{50E39392-47C3-4281-A55A-CF52FE70666E}</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3F-4A27-A853-6DC940432E44}"/>
                </c:ext>
                <c:ext xmlns:c15="http://schemas.microsoft.com/office/drawing/2012/chart" uri="{CE6537A1-D6FC-4f65-9D91-7224C49458BB}">
                  <c15:layout/>
                  <c15:dlblFieldTable>
                    <c15:dlblFTEntry>
                      <c15:txfldGUID>{8C4C640B-7743-4D3E-90C8-579828A80F70}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8.6999999999999993</c:v>
                </c:pt>
                <c:pt idx="24">
                  <c:v>8.6</c:v>
                </c:pt>
                <c:pt idx="32">
                  <c:v>8.5</c:v>
                </c:pt>
              </c:numCache>
            </c:numRef>
          </c:xVal>
          <c:yVal>
            <c:numRef>
              <c:f>公会計指標分析・財政指標組合せ分析表!$BP$77:$DC$77</c:f>
              <c:numCache>
                <c:formatCode>#,##0.0;"▲ "#,##0.0</c:formatCode>
                <c:ptCount val="40"/>
                <c:pt idx="0">
                  <c:v>18.899999999999999</c:v>
                </c:pt>
                <c:pt idx="8">
                  <c:v>10.199999999999999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133F-4A27-A853-6DC940432E44}"/>
            </c:ext>
          </c:extLst>
        </c:ser>
        <c:dLbls>
          <c:showLegendKey val="0"/>
          <c:showVal val="1"/>
          <c:showCatName val="0"/>
          <c:showSerName val="0"/>
          <c:showPercent val="0"/>
          <c:showBubbleSize val="0"/>
        </c:dLbls>
        <c:axId val="763289968"/>
        <c:axId val="763289576"/>
      </c:scatterChart>
      <c:valAx>
        <c:axId val="763289968"/>
        <c:scaling>
          <c:orientation val="minMax"/>
          <c:max val="10.29999999999999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3289576"/>
        <c:crosses val="autoZero"/>
        <c:crossBetween val="midCat"/>
      </c:valAx>
      <c:valAx>
        <c:axId val="763289576"/>
        <c:scaling>
          <c:orientation val="minMax"/>
          <c:max val="3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3289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元利償還金が減少となっている大きな要因は、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年度に英彦山スロープカー設置事業の財源として借入れた過疎対策事業債の償還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年度に終了したためである。また、過疎対策事業債等の償還終了に伴い、算入公債費等も減少となった。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元利償還金は減少しているが、今後も朝日ヶ丘団地建替事業の財源とした公営住宅債を借入予定のため、新規大型事業については、事業内容を十分考慮し、事業を実施する。また、計画的に繰上償還を実施し、公債費の抑制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将来負担比率分子は、充当可能財源等が将来負担額を上回ったため前年度に引き続きマイナスとなった。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地方債の現在高が減少となった主な要因は、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過疎対策事業債等の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借入額が元金償還額を下回ったためである。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基準財政需要額算入見込額が増額となったのは、災害復旧事業債や辺地対策事業債の地方債現在高が前年度に比べ増額となったためである。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現在高は年々減少しているが、朝日ヶ丘団地建替事業や災害復旧事業の財源として地方債を借入れる予定のため今後は増加が見込まれる。そのため、地方債を財源とする大型事業については、事業の緊急性や優先度を十分考慮し、事業を実施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九州北部豪雨災害による災害寄附金の一部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国保会計の赤字補てん財源として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定住促進住宅取得支援事業やリノベーション事業支援金等の財源として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以内の積立を今後も行っていく予定だが、「</a:t>
          </a:r>
          <a:r>
            <a:rPr kumimoji="1" lang="ja-JP" altLang="ja-JP" sz="1300">
              <a:solidFill>
                <a:schemeClr val="dk1"/>
              </a:solidFill>
              <a:effectLst/>
              <a:latin typeface="+mn-lt"/>
              <a:ea typeface="+mn-ea"/>
              <a:cs typeface="+mn-cs"/>
            </a:rPr>
            <a:t>安心・安全なまちづくり推進基金</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元気なまちづくり基金</a:t>
          </a:r>
          <a:r>
            <a:rPr kumimoji="1" lang="ja-JP" altLang="en-US" sz="1300">
              <a:solidFill>
                <a:schemeClr val="dk1"/>
              </a:solidFill>
              <a:effectLst/>
              <a:latin typeface="+mn-lt"/>
              <a:ea typeface="+mn-ea"/>
              <a:cs typeface="+mn-cs"/>
            </a:rPr>
            <a:t>」等の特定目的基金については減少していく見込みである。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様々な自然災害や人為的災害等から添田町民の生命と財産を守ることを目的に、災害予防対策、復旧対策等を迅速に進める経費に充当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豊かな自然と歴史のこころがつくる活力あるまちづくりを推進するための経費に充当</a:t>
          </a:r>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添田町物産販売施設整備等の財源に充当</a:t>
          </a:r>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・そえだ公民館内オークホール基金：オークホールにおける事業の健全な運営とホールの改良、設備等の施設整備の財源に充当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九州北部豪雨災害による災害寄附金の一部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元気なまちづくり基金：定住促進住宅取得支援事業やリノベーション事業支援金等の財源として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道の駅歓遊舎ひこさんの指定管理納金を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・そえだ公民館内オークホール基金：</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舞台機構改修工事の財源として</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九州北部豪雨の災害復旧事業や</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河川等観測用カメラ設置工事等の</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災害予防対策</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事業の財源として</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2,706</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年度に実施する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定住促進住宅取得支援事業やリノベーション事業支援金等の財源として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施設の修繕や長寿命化対策に備え、施設の指定管理納付金を毎年積立予定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・そえだ公民館内オークホール基金：</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年度に実施する</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舞台機構改修工事の財源として</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mn-lt"/>
              <a:ea typeface="+mn-ea"/>
              <a:cs typeface="+mn-cs"/>
            </a:rPr>
            <a:t>国民健康保険会計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の赤字補てん財源等として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・決算剰余金の積立が前年度に比べ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万円増額となったことによる増加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・老朽化した施設の改修経費や災害への備えとして、決算剰余金の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・基金の利子や運用により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年度に繰上償還を実施したため地方債償還は減額となっているが、今後も朝日ヶ丘団地建替事業等の大型事業を控えており、計画的に積立を行うこととする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00000000-0008-0000-0D00-000004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xmlns="" id="{00000000-0008-0000-0D00-000005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xmlns="" id="{00000000-0008-0000-0D00-000006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00000000-0008-0000-0D00-000007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xmlns="" id="{00000000-0008-0000-0D00-000008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xmlns="" id="{00000000-0008-0000-0D00-000009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00000000-0008-0000-0D00-00000A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00000000-0008-0000-0D00-00000B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00000000-0008-0000-0D00-00000C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00000000-0008-0000-0D00-00000D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00000000-0008-0000-0D00-00000E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00000000-0008-0000-0D00-00000F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00000000-0008-0000-0D00-000010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00000000-0008-0000-0D00-000011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00000000-0008-0000-0D00-000012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00000000-0008-0000-0D00-000013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00000000-0008-0000-0D00-000014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00000000-0008-0000-0D00-000015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00000000-0008-0000-0D00-000016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00000000-0008-0000-0D00-000017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00000000-0008-0000-0D00-000018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00000000-0008-0000-0D00-000019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00000000-0008-0000-0D00-00001A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00000000-0008-0000-0D00-00001B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00000000-0008-0000-0D00-00001C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00000000-0008-0000-0D00-00001D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00000000-0008-0000-0D00-00001E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00000000-0008-0000-0D00-00001F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00000000-0008-0000-0D00-000020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00000000-0008-0000-0D00-000021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00000000-0008-0000-0D00-000022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00000000-0008-0000-0D00-000023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00000000-0008-0000-0D00-000024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xmlns="" id="{00000000-0008-0000-0D00-000025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xmlns="" id="{00000000-0008-0000-0D00-000026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xmlns="" id="{00000000-0008-0000-0D00-000027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xmlns="" id="{00000000-0008-0000-0D00-000028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xmlns="" id="{00000000-0008-0000-0D00-000029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xmlns="" id="{00000000-0008-0000-0D00-00002A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xmlns="" id="{00000000-0008-0000-0D00-00002B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xmlns="" id="{00000000-0008-0000-0D00-00002C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xmlns="" id="{00000000-0008-0000-0D00-00002D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xmlns="" id="{00000000-0008-0000-0D00-00002E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xmlns="" id="{00000000-0008-0000-0D00-00002F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xmlns="" id="{00000000-0008-0000-0D00-000030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xmlns="" id="{00000000-0008-0000-0D00-000031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xmlns="" id="{00000000-0008-0000-0D00-000032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xmlns="" id="{00000000-0008-0000-0D00-000033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xmlns="" id="{00000000-0008-0000-0D00-000034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xmlns="" id="{00000000-0008-0000-0D00-000035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有形固定資産減価償却率については他団体平均と比較すると下回っている。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しかし、今後は施設老朽化により減価償却率の数値悪化が見込まれることから、維持管理費用の増加が財政状況に影響を与える事が懸念される。</a:t>
          </a:r>
          <a:endParaRPr lang="ja-JP" altLang="ja-JP">
            <a:effectLst/>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％削減するという目標を掲げており、老朽化した施設の集約化・複合化や除去に向け取組まなければならない。</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xmlns="" id="{00000000-0008-0000-0D00-000036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xmlns="" id="{00000000-0008-0000-0D00-000037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xmlns="" id="{00000000-0008-0000-0D00-000038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xmlns="" id="{00000000-0008-0000-0D00-000039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xmlns="" id="{00000000-0008-0000-0D00-00003A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xmlns="" id="{00000000-0008-0000-0D00-00003B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xmlns="" id="{00000000-0008-0000-0D00-00003C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xmlns="" id="{00000000-0008-0000-0D00-00003D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xmlns="" id="{00000000-0008-0000-0D00-00003E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xmlns="" id="{00000000-0008-0000-0D00-00003F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xmlns="" id="{00000000-0008-0000-0D00-000040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xmlns="" id="{00000000-0008-0000-0D00-000041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xmlns="" id="{00000000-0008-0000-0D00-000042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xmlns="" id="{00000000-0008-0000-0D00-000043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xmlns="" id="{00000000-0008-0000-0D00-000044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xmlns="" id="{00000000-0008-0000-0D00-000045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a:extLst>
            <a:ext uri="{FF2B5EF4-FFF2-40B4-BE49-F238E27FC236}">
              <a16:creationId xmlns:a16="http://schemas.microsoft.com/office/drawing/2014/main" xmlns="" id="{00000000-0008-0000-0D00-000046000000}"/>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xmlns="" id="{00000000-0008-0000-0D00-000047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72" name="直線コネクタ 71">
          <a:extLst>
            <a:ext uri="{FF2B5EF4-FFF2-40B4-BE49-F238E27FC236}">
              <a16:creationId xmlns:a16="http://schemas.microsoft.com/office/drawing/2014/main" xmlns="" id="{00000000-0008-0000-0D00-000048000000}"/>
            </a:ext>
          </a:extLst>
        </xdr:cNvPr>
        <xdr:cNvCxnSpPr/>
      </xdr:nvCxnSpPr>
      <xdr:spPr>
        <a:xfrm flipV="1">
          <a:off x="4760595" y="4650286"/>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a:extLst>
            <a:ext uri="{FF2B5EF4-FFF2-40B4-BE49-F238E27FC236}">
              <a16:creationId xmlns:a16="http://schemas.microsoft.com/office/drawing/2014/main" xmlns="" id="{00000000-0008-0000-0D00-000049000000}"/>
            </a:ext>
          </a:extLst>
        </xdr:cNvPr>
        <xdr:cNvSpPr txBox="1"/>
      </xdr:nvSpPr>
      <xdr:spPr>
        <a:xfrm>
          <a:off x="4813300" y="603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a:extLst>
            <a:ext uri="{FF2B5EF4-FFF2-40B4-BE49-F238E27FC236}">
              <a16:creationId xmlns:a16="http://schemas.microsoft.com/office/drawing/2014/main" xmlns="" id="{00000000-0008-0000-0D00-00004A000000}"/>
            </a:ext>
          </a:extLst>
        </xdr:cNvPr>
        <xdr:cNvCxnSpPr/>
      </xdr:nvCxnSpPr>
      <xdr:spPr>
        <a:xfrm>
          <a:off x="4673600" y="602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75" name="有形固定資産減価償却率最大値テキスト">
          <a:extLst>
            <a:ext uri="{FF2B5EF4-FFF2-40B4-BE49-F238E27FC236}">
              <a16:creationId xmlns:a16="http://schemas.microsoft.com/office/drawing/2014/main" xmlns="" id="{00000000-0008-0000-0D00-00004B000000}"/>
            </a:ext>
          </a:extLst>
        </xdr:cNvPr>
        <xdr:cNvSpPr txBox="1"/>
      </xdr:nvSpPr>
      <xdr:spPr>
        <a:xfrm>
          <a:off x="4813300" y="442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6" name="直線コネクタ 75">
          <a:extLst>
            <a:ext uri="{FF2B5EF4-FFF2-40B4-BE49-F238E27FC236}">
              <a16:creationId xmlns:a16="http://schemas.microsoft.com/office/drawing/2014/main" xmlns="" id="{00000000-0008-0000-0D00-00004C000000}"/>
            </a:ext>
          </a:extLst>
        </xdr:cNvPr>
        <xdr:cNvCxnSpPr/>
      </xdr:nvCxnSpPr>
      <xdr:spPr>
        <a:xfrm>
          <a:off x="4673600" y="465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7" name="有形固定資産減価償却率平均値テキスト">
          <a:extLst>
            <a:ext uri="{FF2B5EF4-FFF2-40B4-BE49-F238E27FC236}">
              <a16:creationId xmlns:a16="http://schemas.microsoft.com/office/drawing/2014/main" xmlns="" id="{00000000-0008-0000-0D00-00004D000000}"/>
            </a:ext>
          </a:extLst>
        </xdr:cNvPr>
        <xdr:cNvSpPr txBox="1"/>
      </xdr:nvSpPr>
      <xdr:spPr>
        <a:xfrm>
          <a:off x="4813300" y="5315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8" name="フローチャート: 判断 77">
          <a:extLst>
            <a:ext uri="{FF2B5EF4-FFF2-40B4-BE49-F238E27FC236}">
              <a16:creationId xmlns:a16="http://schemas.microsoft.com/office/drawing/2014/main" xmlns="" id="{00000000-0008-0000-0D00-00004E000000}"/>
            </a:ext>
          </a:extLst>
        </xdr:cNvPr>
        <xdr:cNvSpPr/>
      </xdr:nvSpPr>
      <xdr:spPr>
        <a:xfrm>
          <a:off x="4711700" y="53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9" name="フローチャート: 判断 78">
          <a:extLst>
            <a:ext uri="{FF2B5EF4-FFF2-40B4-BE49-F238E27FC236}">
              <a16:creationId xmlns:a16="http://schemas.microsoft.com/office/drawing/2014/main" xmlns="" id="{00000000-0008-0000-0D00-00004F000000}"/>
            </a:ext>
          </a:extLst>
        </xdr:cNvPr>
        <xdr:cNvSpPr/>
      </xdr:nvSpPr>
      <xdr:spPr>
        <a:xfrm>
          <a:off x="4000500" y="54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0" name="フローチャート: 判断 79">
          <a:extLst>
            <a:ext uri="{FF2B5EF4-FFF2-40B4-BE49-F238E27FC236}">
              <a16:creationId xmlns:a16="http://schemas.microsoft.com/office/drawing/2014/main" xmlns="" id="{00000000-0008-0000-0D00-000050000000}"/>
            </a:ext>
          </a:extLst>
        </xdr:cNvPr>
        <xdr:cNvSpPr/>
      </xdr:nvSpPr>
      <xdr:spPr>
        <a:xfrm>
          <a:off x="3238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D00-000051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D00-000052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D00-000053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D00-000054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0000000-0008-0000-0D00-000055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157389</xdr:rowOff>
    </xdr:from>
    <xdr:to>
      <xdr:col>19</xdr:col>
      <xdr:colOff>187325</xdr:colOff>
      <xdr:row>32</xdr:row>
      <xdr:rowOff>87539</xdr:rowOff>
    </xdr:to>
    <xdr:sp macro="" textlink="">
      <xdr:nvSpPr>
        <xdr:cNvPr id="86" name="楕円 85">
          <a:extLst>
            <a:ext uri="{FF2B5EF4-FFF2-40B4-BE49-F238E27FC236}">
              <a16:creationId xmlns:a16="http://schemas.microsoft.com/office/drawing/2014/main" xmlns="" id="{00000000-0008-0000-0D00-000056000000}"/>
            </a:ext>
          </a:extLst>
        </xdr:cNvPr>
        <xdr:cNvSpPr/>
      </xdr:nvSpPr>
      <xdr:spPr>
        <a:xfrm>
          <a:off x="4000500" y="54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36212</xdr:rowOff>
    </xdr:from>
    <xdr:ext cx="405111" cy="259045"/>
    <xdr:sp macro="" textlink="">
      <xdr:nvSpPr>
        <xdr:cNvPr id="87" name="n_1aveValue有形固定資産減価償却率">
          <a:extLst>
            <a:ext uri="{FF2B5EF4-FFF2-40B4-BE49-F238E27FC236}">
              <a16:creationId xmlns:a16="http://schemas.microsoft.com/office/drawing/2014/main" xmlns="" id="{00000000-0008-0000-0D00-000057000000}"/>
            </a:ext>
          </a:extLst>
        </xdr:cNvPr>
        <xdr:cNvSpPr txBox="1"/>
      </xdr:nvSpPr>
      <xdr:spPr>
        <a:xfrm>
          <a:off x="3836044" y="517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8" name="n_2aveValue有形固定資産減価償却率">
          <a:extLst>
            <a:ext uri="{FF2B5EF4-FFF2-40B4-BE49-F238E27FC236}">
              <a16:creationId xmlns:a16="http://schemas.microsoft.com/office/drawing/2014/main" xmlns="" id="{00000000-0008-0000-0D00-000058000000}"/>
            </a:ext>
          </a:extLst>
        </xdr:cNvPr>
        <xdr:cNvSpPr txBox="1"/>
      </xdr:nvSpPr>
      <xdr:spPr>
        <a:xfrm>
          <a:off x="3086744" y="5225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78666</xdr:rowOff>
    </xdr:from>
    <xdr:ext cx="405111" cy="259045"/>
    <xdr:sp macro="" textlink="">
      <xdr:nvSpPr>
        <xdr:cNvPr id="89" name="n_1mainValue有形固定資産減価償却率">
          <a:extLst>
            <a:ext uri="{FF2B5EF4-FFF2-40B4-BE49-F238E27FC236}">
              <a16:creationId xmlns:a16="http://schemas.microsoft.com/office/drawing/2014/main" xmlns="" id="{00000000-0008-0000-0D00-000059000000}"/>
            </a:ext>
          </a:extLst>
        </xdr:cNvPr>
        <xdr:cNvSpPr txBox="1"/>
      </xdr:nvSpPr>
      <xdr:spPr>
        <a:xfrm>
          <a:off x="3836044" y="556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xmlns="" id="{00000000-0008-0000-0D00-00005A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xmlns="" id="{00000000-0008-0000-0D00-00005B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xmlns="" id="{00000000-0008-0000-0D00-00005C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xmlns="" id="{00000000-0008-0000-0D00-00005D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xmlns="" id="{00000000-0008-0000-0D00-00005E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xmlns="" id="{00000000-0008-0000-0D00-00005F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xmlns="" id="{00000000-0008-0000-0D00-000060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xmlns="" id="{00000000-0008-0000-0D00-000061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xmlns="" id="{00000000-0008-0000-0D00-000062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xmlns="" id="{00000000-0008-0000-0D00-000063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xmlns="" id="{00000000-0008-0000-0D00-000064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xmlns="" id="{00000000-0008-0000-0D00-000065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xmlns="" id="{00000000-0008-0000-0D00-000066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年度に繰上償還を行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ったことや、大型事業の財源として借入した地方債の償還終了に伴い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が原因である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学校環境整備事業や公営住宅建設事業が予定されており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債残高が増加していく見込み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ため、新規大型事業については事業内容を十分に考慮し、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公債費抑制の対策を行っていく。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xmlns="" id="{00000000-0008-0000-0D00-000067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xmlns="" id="{00000000-0008-0000-0D00-000068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xmlns="" id="{00000000-0008-0000-0D00-000069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xmlns="" id="{00000000-0008-0000-0D00-00006A000000}"/>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xmlns="" id="{00000000-0008-0000-0D00-00006B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xmlns="" id="{00000000-0008-0000-0D00-00006C000000}"/>
            </a:ext>
          </a:extLst>
        </xdr:cNvPr>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xmlns="" id="{00000000-0008-0000-0D00-00006D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a16="http://schemas.microsoft.com/office/drawing/2014/main" xmlns="" id="{00000000-0008-0000-0D00-00006E000000}"/>
            </a:ext>
          </a:extLst>
        </xdr:cNvPr>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xmlns="" id="{00000000-0008-0000-0D00-00006F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a16="http://schemas.microsoft.com/office/drawing/2014/main" xmlns="" id="{00000000-0008-0000-0D00-000070000000}"/>
            </a:ext>
          </a:extLst>
        </xdr:cNvPr>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xmlns="" id="{00000000-0008-0000-0D00-000071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xmlns="" id="{00000000-0008-0000-0D00-000072000000}"/>
            </a:ext>
          </a:extLst>
        </xdr:cNvPr>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xmlns="" id="{00000000-0008-0000-0D00-00007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xmlns="" id="{00000000-0008-0000-0D00-000074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xmlns="" id="{00000000-0008-0000-0D00-000075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xmlns="" id="{00000000-0008-0000-0D00-000076000000}"/>
            </a:ext>
          </a:extLst>
        </xdr:cNvPr>
        <xdr:cNvCxnSpPr/>
      </xdr:nvCxnSpPr>
      <xdr:spPr>
        <a:xfrm flipV="1">
          <a:off x="14793595" y="4697236"/>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xmlns="" id="{00000000-0008-0000-0D00-000077000000}"/>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xmlns="" id="{00000000-0008-0000-0D00-000078000000}"/>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a:extLst>
            <a:ext uri="{FF2B5EF4-FFF2-40B4-BE49-F238E27FC236}">
              <a16:creationId xmlns:a16="http://schemas.microsoft.com/office/drawing/2014/main" xmlns="" id="{00000000-0008-0000-0D00-000079000000}"/>
            </a:ext>
          </a:extLst>
        </xdr:cNvPr>
        <xdr:cNvSpPr txBox="1"/>
      </xdr:nvSpPr>
      <xdr:spPr>
        <a:xfrm>
          <a:off x="14846300" y="447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a:extLst>
            <a:ext uri="{FF2B5EF4-FFF2-40B4-BE49-F238E27FC236}">
              <a16:creationId xmlns:a16="http://schemas.microsoft.com/office/drawing/2014/main" xmlns="" id="{00000000-0008-0000-0D00-00007A000000}"/>
            </a:ext>
          </a:extLst>
        </xdr:cNvPr>
        <xdr:cNvCxnSpPr/>
      </xdr:nvCxnSpPr>
      <xdr:spPr>
        <a:xfrm>
          <a:off x="14706600" y="469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3" name="債務償還可能年数平均値テキスト">
          <a:extLst>
            <a:ext uri="{FF2B5EF4-FFF2-40B4-BE49-F238E27FC236}">
              <a16:creationId xmlns:a16="http://schemas.microsoft.com/office/drawing/2014/main" xmlns="" id="{00000000-0008-0000-0D00-00007B000000}"/>
            </a:ext>
          </a:extLst>
        </xdr:cNvPr>
        <xdr:cNvSpPr txBox="1"/>
      </xdr:nvSpPr>
      <xdr:spPr>
        <a:xfrm>
          <a:off x="14846300" y="5097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a:extLst>
            <a:ext uri="{FF2B5EF4-FFF2-40B4-BE49-F238E27FC236}">
              <a16:creationId xmlns:a16="http://schemas.microsoft.com/office/drawing/2014/main" xmlns="" id="{00000000-0008-0000-0D00-00007C000000}"/>
            </a:ext>
          </a:extLst>
        </xdr:cNvPr>
        <xdr:cNvSpPr/>
      </xdr:nvSpPr>
      <xdr:spPr>
        <a:xfrm>
          <a:off x="14744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xmlns="" id="{00000000-0008-0000-0D00-00007D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00000000-0008-0000-0D00-00007E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00000000-0008-0000-0D00-00007F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00000000-0008-0000-0D00-000080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00000000-0008-0000-0D00-000081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171097</xdr:rowOff>
    </xdr:from>
    <xdr:to>
      <xdr:col>76</xdr:col>
      <xdr:colOff>73025</xdr:colOff>
      <xdr:row>32</xdr:row>
      <xdr:rowOff>101247</xdr:rowOff>
    </xdr:to>
    <xdr:sp macro="" textlink="">
      <xdr:nvSpPr>
        <xdr:cNvPr id="130" name="楕円 129">
          <a:extLst>
            <a:ext uri="{FF2B5EF4-FFF2-40B4-BE49-F238E27FC236}">
              <a16:creationId xmlns:a16="http://schemas.microsoft.com/office/drawing/2014/main" xmlns="" id="{00000000-0008-0000-0D00-000082000000}"/>
            </a:ext>
          </a:extLst>
        </xdr:cNvPr>
        <xdr:cNvSpPr/>
      </xdr:nvSpPr>
      <xdr:spPr>
        <a:xfrm>
          <a:off x="14744700" y="54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149524</xdr:rowOff>
    </xdr:from>
    <xdr:ext cx="340478" cy="259045"/>
    <xdr:sp macro="" textlink="">
      <xdr:nvSpPr>
        <xdr:cNvPr id="131" name="債務償還可能年数該当値テキスト">
          <a:extLst>
            <a:ext uri="{FF2B5EF4-FFF2-40B4-BE49-F238E27FC236}">
              <a16:creationId xmlns:a16="http://schemas.microsoft.com/office/drawing/2014/main" xmlns="" id="{00000000-0008-0000-0D00-000083000000}"/>
            </a:ext>
          </a:extLst>
        </xdr:cNvPr>
        <xdr:cNvSpPr txBox="1"/>
      </xdr:nvSpPr>
      <xdr:spPr>
        <a:xfrm>
          <a:off x="14846300" y="5464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xmlns="" id="{00000000-0008-0000-0D00-000084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xmlns="" id="{00000000-0008-0000-0D00-000085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xmlns="" id="{00000000-0008-0000-0D00-000086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xmlns="" id="{00000000-0008-0000-0D00-000087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xmlns="" id="{00000000-0008-0000-0D00-000088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xmlns="" id="{00000000-0008-0000-0D00-000089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xmlns="" id="{00000000-0008-0000-0E00-000038000000}"/>
            </a:ext>
          </a:extLst>
        </xdr:cNvPr>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0000000-0008-0000-0E00-000039000000}"/>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xmlns="" id="{00000000-0008-0000-0E00-00003A000000}"/>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00000000-0008-0000-0E00-00003B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a:extLst>
            <a:ext uri="{FF2B5EF4-FFF2-40B4-BE49-F238E27FC236}">
              <a16:creationId xmlns:a16="http://schemas.microsoft.com/office/drawing/2014/main" xmlns="" id="{00000000-0008-0000-0E00-00003C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00000000-0008-0000-0E00-00003D000000}"/>
            </a:ext>
          </a:extLst>
        </xdr:cNvPr>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a:extLst>
            <a:ext uri="{FF2B5EF4-FFF2-40B4-BE49-F238E27FC236}">
              <a16:creationId xmlns:a16="http://schemas.microsoft.com/office/drawing/2014/main" xmlns="" id="{00000000-0008-0000-0E00-00003E000000}"/>
            </a:ext>
          </a:extLst>
        </xdr:cNvPr>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xmlns="" id="{00000000-0008-0000-0E00-00003F000000}"/>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a:extLst>
            <a:ext uri="{FF2B5EF4-FFF2-40B4-BE49-F238E27FC236}">
              <a16:creationId xmlns:a16="http://schemas.microsoft.com/office/drawing/2014/main" xmlns="" id="{00000000-0008-0000-0E00-000040000000}"/>
            </a:ext>
          </a:extLst>
        </xdr:cNvPr>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0" name="楕円 69">
          <a:extLst>
            <a:ext uri="{FF2B5EF4-FFF2-40B4-BE49-F238E27FC236}">
              <a16:creationId xmlns:a16="http://schemas.microsoft.com/office/drawing/2014/main" xmlns="" id="{00000000-0008-0000-0E00-000046000000}"/>
            </a:ext>
          </a:extLst>
        </xdr:cNvPr>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21607</xdr:rowOff>
    </xdr:from>
    <xdr:ext cx="405111" cy="259045"/>
    <xdr:sp macro="" textlink="">
      <xdr:nvSpPr>
        <xdr:cNvPr id="71" name="n_1aveValue【道路】&#10;有形固定資産減価償却率">
          <a:extLst>
            <a:ext uri="{FF2B5EF4-FFF2-40B4-BE49-F238E27FC236}">
              <a16:creationId xmlns:a16="http://schemas.microsoft.com/office/drawing/2014/main" xmlns="" id="{00000000-0008-0000-0E00-000047000000}"/>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2" name="n_2aveValue【道路】&#10;有形固定資産減価償却率">
          <a:extLst>
            <a:ext uri="{FF2B5EF4-FFF2-40B4-BE49-F238E27FC236}">
              <a16:creationId xmlns:a16="http://schemas.microsoft.com/office/drawing/2014/main" xmlns="" id="{00000000-0008-0000-0E00-000048000000}"/>
            </a:ext>
          </a:extLst>
        </xdr:cNvPr>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73" name="n_1mainValue【道路】&#10;有形固定資産減価償却率">
          <a:extLst>
            <a:ext uri="{FF2B5EF4-FFF2-40B4-BE49-F238E27FC236}">
              <a16:creationId xmlns:a16="http://schemas.microsoft.com/office/drawing/2014/main" xmlns="" id="{00000000-0008-0000-0E00-000049000000}"/>
            </a:ext>
          </a:extLst>
        </xdr:cNvPr>
        <xdr:cNvSpPr txBox="1"/>
      </xdr:nvSpPr>
      <xdr:spPr>
        <a:xfrm>
          <a:off x="3582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xmlns="" id="{00000000-0008-0000-0E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xmlns="" id="{00000000-0008-0000-0E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xmlns="" id="{00000000-0008-0000-0E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xmlns="" id="{00000000-0008-0000-0E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xmlns="" id="{00000000-0008-0000-0E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xmlns="" id="{00000000-0008-0000-0E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xmlns="" id="{00000000-0008-0000-0E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xmlns="" id="{00000000-0008-0000-0E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xmlns="" id="{00000000-0008-0000-0E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xmlns="" id="{00000000-0008-0000-0E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a:extLst>
            <a:ext uri="{FF2B5EF4-FFF2-40B4-BE49-F238E27FC236}">
              <a16:creationId xmlns:a16="http://schemas.microsoft.com/office/drawing/2014/main" xmlns="" id="{00000000-0008-0000-0E00-00005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a:extLst>
            <a:ext uri="{FF2B5EF4-FFF2-40B4-BE49-F238E27FC236}">
              <a16:creationId xmlns:a16="http://schemas.microsoft.com/office/drawing/2014/main" xmlns="" id="{00000000-0008-0000-0E00-00005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a:extLst>
            <a:ext uri="{FF2B5EF4-FFF2-40B4-BE49-F238E27FC236}">
              <a16:creationId xmlns:a16="http://schemas.microsoft.com/office/drawing/2014/main" xmlns="" id="{00000000-0008-0000-0E00-00005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a:extLst>
            <a:ext uri="{FF2B5EF4-FFF2-40B4-BE49-F238E27FC236}">
              <a16:creationId xmlns:a16="http://schemas.microsoft.com/office/drawing/2014/main" xmlns="" id="{00000000-0008-0000-0E00-000057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a:extLst>
            <a:ext uri="{FF2B5EF4-FFF2-40B4-BE49-F238E27FC236}">
              <a16:creationId xmlns:a16="http://schemas.microsoft.com/office/drawing/2014/main" xmlns="" id="{00000000-0008-0000-0E00-00005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a:extLst>
            <a:ext uri="{FF2B5EF4-FFF2-40B4-BE49-F238E27FC236}">
              <a16:creationId xmlns:a16="http://schemas.microsoft.com/office/drawing/2014/main" xmlns="" id="{00000000-0008-0000-0E00-000059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a:extLst>
            <a:ext uri="{FF2B5EF4-FFF2-40B4-BE49-F238E27FC236}">
              <a16:creationId xmlns:a16="http://schemas.microsoft.com/office/drawing/2014/main" xmlns="" id="{00000000-0008-0000-0E00-00005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a:extLst>
            <a:ext uri="{FF2B5EF4-FFF2-40B4-BE49-F238E27FC236}">
              <a16:creationId xmlns:a16="http://schemas.microsoft.com/office/drawing/2014/main" xmlns="" id="{00000000-0008-0000-0E00-00005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a:extLst>
            <a:ext uri="{FF2B5EF4-FFF2-40B4-BE49-F238E27FC236}">
              <a16:creationId xmlns:a16="http://schemas.microsoft.com/office/drawing/2014/main" xmlns="" id="{00000000-0008-0000-0E00-00005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a:extLst>
            <a:ext uri="{FF2B5EF4-FFF2-40B4-BE49-F238E27FC236}">
              <a16:creationId xmlns:a16="http://schemas.microsoft.com/office/drawing/2014/main" xmlns="" id="{00000000-0008-0000-0E00-00005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a:extLst>
            <a:ext uri="{FF2B5EF4-FFF2-40B4-BE49-F238E27FC236}">
              <a16:creationId xmlns:a16="http://schemas.microsoft.com/office/drawing/2014/main" xmlns="" id="{00000000-0008-0000-0E00-00005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a:extLst>
            <a:ext uri="{FF2B5EF4-FFF2-40B4-BE49-F238E27FC236}">
              <a16:creationId xmlns:a16="http://schemas.microsoft.com/office/drawing/2014/main" xmlns="" id="{00000000-0008-0000-0E00-00005F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xmlns="" id="{00000000-0008-0000-0E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a:extLst>
            <a:ext uri="{FF2B5EF4-FFF2-40B4-BE49-F238E27FC236}">
              <a16:creationId xmlns:a16="http://schemas.microsoft.com/office/drawing/2014/main" xmlns="" id="{00000000-0008-0000-0E00-00006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xmlns="" id="{00000000-0008-0000-0E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99" name="直線コネクタ 98">
          <a:extLst>
            <a:ext uri="{FF2B5EF4-FFF2-40B4-BE49-F238E27FC236}">
              <a16:creationId xmlns:a16="http://schemas.microsoft.com/office/drawing/2014/main" xmlns="" id="{00000000-0008-0000-0E00-000063000000}"/>
            </a:ext>
          </a:extLst>
        </xdr:cNvPr>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0" name="【道路】&#10;一人当たり延長最小値テキスト">
          <a:extLst>
            <a:ext uri="{FF2B5EF4-FFF2-40B4-BE49-F238E27FC236}">
              <a16:creationId xmlns:a16="http://schemas.microsoft.com/office/drawing/2014/main" xmlns="" id="{00000000-0008-0000-0E00-000064000000}"/>
            </a:ext>
          </a:extLst>
        </xdr:cNvPr>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1" name="直線コネクタ 100">
          <a:extLst>
            <a:ext uri="{FF2B5EF4-FFF2-40B4-BE49-F238E27FC236}">
              <a16:creationId xmlns:a16="http://schemas.microsoft.com/office/drawing/2014/main" xmlns="" id="{00000000-0008-0000-0E00-000065000000}"/>
            </a:ext>
          </a:extLst>
        </xdr:cNvPr>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2" name="【道路】&#10;一人当たり延長最大値テキスト">
          <a:extLst>
            <a:ext uri="{FF2B5EF4-FFF2-40B4-BE49-F238E27FC236}">
              <a16:creationId xmlns:a16="http://schemas.microsoft.com/office/drawing/2014/main" xmlns="" id="{00000000-0008-0000-0E00-000066000000}"/>
            </a:ext>
          </a:extLst>
        </xdr:cNvPr>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3" name="直線コネクタ 102">
          <a:extLst>
            <a:ext uri="{FF2B5EF4-FFF2-40B4-BE49-F238E27FC236}">
              <a16:creationId xmlns:a16="http://schemas.microsoft.com/office/drawing/2014/main" xmlns="" id="{00000000-0008-0000-0E00-000067000000}"/>
            </a:ext>
          </a:extLst>
        </xdr:cNvPr>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4" name="【道路】&#10;一人当たり延長平均値テキスト">
          <a:extLst>
            <a:ext uri="{FF2B5EF4-FFF2-40B4-BE49-F238E27FC236}">
              <a16:creationId xmlns:a16="http://schemas.microsoft.com/office/drawing/2014/main" xmlns="" id="{00000000-0008-0000-0E00-000068000000}"/>
            </a:ext>
          </a:extLst>
        </xdr:cNvPr>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5" name="フローチャート: 判断 104">
          <a:extLst>
            <a:ext uri="{FF2B5EF4-FFF2-40B4-BE49-F238E27FC236}">
              <a16:creationId xmlns:a16="http://schemas.microsoft.com/office/drawing/2014/main" xmlns="" id="{00000000-0008-0000-0E00-000069000000}"/>
            </a:ext>
          </a:extLst>
        </xdr:cNvPr>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6" name="フローチャート: 判断 105">
          <a:extLst>
            <a:ext uri="{FF2B5EF4-FFF2-40B4-BE49-F238E27FC236}">
              <a16:creationId xmlns:a16="http://schemas.microsoft.com/office/drawing/2014/main" xmlns="" id="{00000000-0008-0000-0E00-00006A000000}"/>
            </a:ext>
          </a:extLst>
        </xdr:cNvPr>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07" name="フローチャート: 判断 106">
          <a:extLst>
            <a:ext uri="{FF2B5EF4-FFF2-40B4-BE49-F238E27FC236}">
              <a16:creationId xmlns:a16="http://schemas.microsoft.com/office/drawing/2014/main" xmlns="" id="{00000000-0008-0000-0E00-00006B000000}"/>
            </a:ext>
          </a:extLst>
        </xdr:cNvPr>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E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E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E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E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E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148517</xdr:rowOff>
    </xdr:from>
    <xdr:to>
      <xdr:col>50</xdr:col>
      <xdr:colOff>165100</xdr:colOff>
      <xdr:row>40</xdr:row>
      <xdr:rowOff>78667</xdr:rowOff>
    </xdr:to>
    <xdr:sp macro="" textlink="">
      <xdr:nvSpPr>
        <xdr:cNvPr id="113" name="楕円 112">
          <a:extLst>
            <a:ext uri="{FF2B5EF4-FFF2-40B4-BE49-F238E27FC236}">
              <a16:creationId xmlns:a16="http://schemas.microsoft.com/office/drawing/2014/main" xmlns="" id="{00000000-0008-0000-0E00-000071000000}"/>
            </a:ext>
          </a:extLst>
        </xdr:cNvPr>
        <xdr:cNvSpPr/>
      </xdr:nvSpPr>
      <xdr:spPr>
        <a:xfrm>
          <a:off x="9588500" y="68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79894</xdr:rowOff>
    </xdr:from>
    <xdr:ext cx="534377" cy="259045"/>
    <xdr:sp macro="" textlink="">
      <xdr:nvSpPr>
        <xdr:cNvPr id="114" name="n_1aveValue【道路】&#10;一人当たり延長">
          <a:extLst>
            <a:ext uri="{FF2B5EF4-FFF2-40B4-BE49-F238E27FC236}">
              <a16:creationId xmlns:a16="http://schemas.microsoft.com/office/drawing/2014/main" xmlns="" id="{00000000-0008-0000-0E00-000072000000}"/>
            </a:ext>
          </a:extLst>
        </xdr:cNvPr>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15" name="n_2aveValue【道路】&#10;一人当たり延長">
          <a:extLst>
            <a:ext uri="{FF2B5EF4-FFF2-40B4-BE49-F238E27FC236}">
              <a16:creationId xmlns:a16="http://schemas.microsoft.com/office/drawing/2014/main" xmlns="" id="{00000000-0008-0000-0E00-000073000000}"/>
            </a:ext>
          </a:extLst>
        </xdr:cNvPr>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69794</xdr:rowOff>
    </xdr:from>
    <xdr:ext cx="534377" cy="259045"/>
    <xdr:sp macro="" textlink="">
      <xdr:nvSpPr>
        <xdr:cNvPr id="116" name="n_1mainValue【道路】&#10;一人当たり延長">
          <a:extLst>
            <a:ext uri="{FF2B5EF4-FFF2-40B4-BE49-F238E27FC236}">
              <a16:creationId xmlns:a16="http://schemas.microsoft.com/office/drawing/2014/main" xmlns="" id="{00000000-0008-0000-0E00-000074000000}"/>
            </a:ext>
          </a:extLst>
        </xdr:cNvPr>
        <xdr:cNvSpPr txBox="1"/>
      </xdr:nvSpPr>
      <xdr:spPr>
        <a:xfrm>
          <a:off x="9359411" y="69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xmlns="" id="{00000000-0008-0000-0E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xmlns="" id="{00000000-0008-0000-0E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xmlns="" id="{00000000-0008-0000-0E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xmlns="" id="{00000000-0008-0000-0E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xmlns="" id="{00000000-0008-0000-0E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xmlns="" id="{00000000-0008-0000-0E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xmlns="" id="{00000000-0008-0000-0E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xmlns="" id="{00000000-0008-0000-0E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xmlns="" id="{00000000-0008-0000-0E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xmlns="" id="{00000000-0008-0000-0E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a:extLst>
            <a:ext uri="{FF2B5EF4-FFF2-40B4-BE49-F238E27FC236}">
              <a16:creationId xmlns:a16="http://schemas.microsoft.com/office/drawing/2014/main" xmlns="" id="{00000000-0008-0000-0E00-00007F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a:extLst>
            <a:ext uri="{FF2B5EF4-FFF2-40B4-BE49-F238E27FC236}">
              <a16:creationId xmlns:a16="http://schemas.microsoft.com/office/drawing/2014/main" xmlns="" id="{00000000-0008-0000-0E00-00008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a:extLst>
            <a:ext uri="{FF2B5EF4-FFF2-40B4-BE49-F238E27FC236}">
              <a16:creationId xmlns:a16="http://schemas.microsoft.com/office/drawing/2014/main" xmlns="" id="{00000000-0008-0000-0E00-00008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a:extLst>
            <a:ext uri="{FF2B5EF4-FFF2-40B4-BE49-F238E27FC236}">
              <a16:creationId xmlns:a16="http://schemas.microsoft.com/office/drawing/2014/main" xmlns="" id="{00000000-0008-0000-0E00-00008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a:extLst>
            <a:ext uri="{FF2B5EF4-FFF2-40B4-BE49-F238E27FC236}">
              <a16:creationId xmlns:a16="http://schemas.microsoft.com/office/drawing/2014/main" xmlns="" id="{00000000-0008-0000-0E00-00008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a:extLst>
            <a:ext uri="{FF2B5EF4-FFF2-40B4-BE49-F238E27FC236}">
              <a16:creationId xmlns:a16="http://schemas.microsoft.com/office/drawing/2014/main" xmlns="" id="{00000000-0008-0000-0E00-00008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a:extLst>
            <a:ext uri="{FF2B5EF4-FFF2-40B4-BE49-F238E27FC236}">
              <a16:creationId xmlns:a16="http://schemas.microsoft.com/office/drawing/2014/main" xmlns="" id="{00000000-0008-0000-0E00-00008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a:extLst>
            <a:ext uri="{FF2B5EF4-FFF2-40B4-BE49-F238E27FC236}">
              <a16:creationId xmlns:a16="http://schemas.microsoft.com/office/drawing/2014/main" xmlns="" id="{00000000-0008-0000-0E00-00008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a:extLst>
            <a:ext uri="{FF2B5EF4-FFF2-40B4-BE49-F238E27FC236}">
              <a16:creationId xmlns:a16="http://schemas.microsoft.com/office/drawing/2014/main" xmlns="" id="{00000000-0008-0000-0E00-00008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a:extLst>
            <a:ext uri="{FF2B5EF4-FFF2-40B4-BE49-F238E27FC236}">
              <a16:creationId xmlns:a16="http://schemas.microsoft.com/office/drawing/2014/main" xmlns="" id="{00000000-0008-0000-0E00-00008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7" name="テキスト ボックス 136">
          <a:extLst>
            <a:ext uri="{FF2B5EF4-FFF2-40B4-BE49-F238E27FC236}">
              <a16:creationId xmlns:a16="http://schemas.microsoft.com/office/drawing/2014/main" xmlns="" id="{00000000-0008-0000-0E00-000089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a:extLst>
            <a:ext uri="{FF2B5EF4-FFF2-40B4-BE49-F238E27FC236}">
              <a16:creationId xmlns:a16="http://schemas.microsoft.com/office/drawing/2014/main" xmlns="" id="{00000000-0008-0000-0E00-00008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a:extLst>
            <a:ext uri="{FF2B5EF4-FFF2-40B4-BE49-F238E27FC236}">
              <a16:creationId xmlns:a16="http://schemas.microsoft.com/office/drawing/2014/main" xmlns="" id="{00000000-0008-0000-0E00-00008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a:extLst>
            <a:ext uri="{FF2B5EF4-FFF2-40B4-BE49-F238E27FC236}">
              <a16:creationId xmlns:a16="http://schemas.microsoft.com/office/drawing/2014/main" xmlns="" id="{00000000-0008-0000-0E00-00008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1" name="直線コネクタ 140">
          <a:extLst>
            <a:ext uri="{FF2B5EF4-FFF2-40B4-BE49-F238E27FC236}">
              <a16:creationId xmlns:a16="http://schemas.microsoft.com/office/drawing/2014/main" xmlns="" id="{00000000-0008-0000-0E00-00008D000000}"/>
            </a:ext>
          </a:extLst>
        </xdr:cNvPr>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2" name="【橋りょう・トンネル】&#10;有形固定資産減価償却率最小値テキスト">
          <a:extLst>
            <a:ext uri="{FF2B5EF4-FFF2-40B4-BE49-F238E27FC236}">
              <a16:creationId xmlns:a16="http://schemas.microsoft.com/office/drawing/2014/main" xmlns="" id="{00000000-0008-0000-0E00-00008E000000}"/>
            </a:ext>
          </a:extLst>
        </xdr:cNvPr>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3" name="直線コネクタ 142">
          <a:extLst>
            <a:ext uri="{FF2B5EF4-FFF2-40B4-BE49-F238E27FC236}">
              <a16:creationId xmlns:a16="http://schemas.microsoft.com/office/drawing/2014/main" xmlns="" id="{00000000-0008-0000-0E00-00008F000000}"/>
            </a:ext>
          </a:extLst>
        </xdr:cNvPr>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44" name="【橋りょう・トンネル】&#10;有形固定資産減価償却率最大値テキスト">
          <a:extLst>
            <a:ext uri="{FF2B5EF4-FFF2-40B4-BE49-F238E27FC236}">
              <a16:creationId xmlns:a16="http://schemas.microsoft.com/office/drawing/2014/main" xmlns="" id="{00000000-0008-0000-0E00-000090000000}"/>
            </a:ext>
          </a:extLst>
        </xdr:cNvPr>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45" name="直線コネクタ 144">
          <a:extLst>
            <a:ext uri="{FF2B5EF4-FFF2-40B4-BE49-F238E27FC236}">
              <a16:creationId xmlns:a16="http://schemas.microsoft.com/office/drawing/2014/main" xmlns="" id="{00000000-0008-0000-0E00-000091000000}"/>
            </a:ext>
          </a:extLst>
        </xdr:cNvPr>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46" name="【橋りょう・トンネル】&#10;有形固定資産減価償却率平均値テキスト">
          <a:extLst>
            <a:ext uri="{FF2B5EF4-FFF2-40B4-BE49-F238E27FC236}">
              <a16:creationId xmlns:a16="http://schemas.microsoft.com/office/drawing/2014/main" xmlns="" id="{00000000-0008-0000-0E00-000092000000}"/>
            </a:ext>
          </a:extLst>
        </xdr:cNvPr>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47" name="フローチャート: 判断 146">
          <a:extLst>
            <a:ext uri="{FF2B5EF4-FFF2-40B4-BE49-F238E27FC236}">
              <a16:creationId xmlns:a16="http://schemas.microsoft.com/office/drawing/2014/main" xmlns="" id="{00000000-0008-0000-0E00-000093000000}"/>
            </a:ext>
          </a:extLst>
        </xdr:cNvPr>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48" name="フローチャート: 判断 147">
          <a:extLst>
            <a:ext uri="{FF2B5EF4-FFF2-40B4-BE49-F238E27FC236}">
              <a16:creationId xmlns:a16="http://schemas.microsoft.com/office/drawing/2014/main" xmlns="" id="{00000000-0008-0000-0E00-000094000000}"/>
            </a:ext>
          </a:extLst>
        </xdr:cNvPr>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49" name="フローチャート: 判断 148">
          <a:extLst>
            <a:ext uri="{FF2B5EF4-FFF2-40B4-BE49-F238E27FC236}">
              <a16:creationId xmlns:a16="http://schemas.microsoft.com/office/drawing/2014/main" xmlns="" id="{00000000-0008-0000-0E00-000095000000}"/>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00000000-0008-0000-0E00-00009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00000000-0008-0000-0E00-00009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00000000-0008-0000-0E00-00009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E00-00009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E00-00009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55" name="楕円 154">
          <a:extLst>
            <a:ext uri="{FF2B5EF4-FFF2-40B4-BE49-F238E27FC236}">
              <a16:creationId xmlns:a16="http://schemas.microsoft.com/office/drawing/2014/main" xmlns="" id="{00000000-0008-0000-0E00-00009B000000}"/>
            </a:ext>
          </a:extLst>
        </xdr:cNvPr>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46372</xdr:rowOff>
    </xdr:from>
    <xdr:ext cx="405111" cy="259045"/>
    <xdr:sp macro="" textlink="">
      <xdr:nvSpPr>
        <xdr:cNvPr id="156" name="n_1aveValue【橋りょう・トンネル】&#10;有形固定資産減価償却率">
          <a:extLst>
            <a:ext uri="{FF2B5EF4-FFF2-40B4-BE49-F238E27FC236}">
              <a16:creationId xmlns:a16="http://schemas.microsoft.com/office/drawing/2014/main" xmlns="" id="{00000000-0008-0000-0E00-00009C000000}"/>
            </a:ext>
          </a:extLst>
        </xdr:cNvPr>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57" name="n_2aveValue【橋りょう・トンネル】&#10;有形固定資産減価償却率">
          <a:extLst>
            <a:ext uri="{FF2B5EF4-FFF2-40B4-BE49-F238E27FC236}">
              <a16:creationId xmlns:a16="http://schemas.microsoft.com/office/drawing/2014/main" xmlns="" id="{00000000-0008-0000-0E00-00009D000000}"/>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58" name="n_1mainValue【橋りょう・トンネル】&#10;有形固定資産減価償却率">
          <a:extLst>
            <a:ext uri="{FF2B5EF4-FFF2-40B4-BE49-F238E27FC236}">
              <a16:creationId xmlns:a16="http://schemas.microsoft.com/office/drawing/2014/main" xmlns="" id="{00000000-0008-0000-0E00-00009E000000}"/>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xmlns="" id="{00000000-0008-0000-0E00-00009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xmlns="" id="{00000000-0008-0000-0E00-0000A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xmlns="" id="{00000000-0008-0000-0E00-0000A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xmlns="" id="{00000000-0008-0000-0E00-0000A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xmlns="" id="{00000000-0008-0000-0E00-0000A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xmlns="" id="{00000000-0008-0000-0E00-0000A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xmlns="" id="{00000000-0008-0000-0E00-0000A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xmlns="" id="{00000000-0008-0000-0E00-0000A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a:extLst>
            <a:ext uri="{FF2B5EF4-FFF2-40B4-BE49-F238E27FC236}">
              <a16:creationId xmlns:a16="http://schemas.microsoft.com/office/drawing/2014/main" xmlns="" id="{00000000-0008-0000-0E00-0000A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a:extLst>
            <a:ext uri="{FF2B5EF4-FFF2-40B4-BE49-F238E27FC236}">
              <a16:creationId xmlns:a16="http://schemas.microsoft.com/office/drawing/2014/main" xmlns="" id="{00000000-0008-0000-0E00-0000A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a:extLst>
            <a:ext uri="{FF2B5EF4-FFF2-40B4-BE49-F238E27FC236}">
              <a16:creationId xmlns:a16="http://schemas.microsoft.com/office/drawing/2014/main" xmlns="" id="{00000000-0008-0000-0E00-0000A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0" name="テキスト ボックス 169">
          <a:extLst>
            <a:ext uri="{FF2B5EF4-FFF2-40B4-BE49-F238E27FC236}">
              <a16:creationId xmlns:a16="http://schemas.microsoft.com/office/drawing/2014/main" xmlns="" id="{00000000-0008-0000-0E00-0000A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a:extLst>
            <a:ext uri="{FF2B5EF4-FFF2-40B4-BE49-F238E27FC236}">
              <a16:creationId xmlns:a16="http://schemas.microsoft.com/office/drawing/2014/main" xmlns="" id="{00000000-0008-0000-0E00-0000A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2" name="テキスト ボックス 171">
          <a:extLst>
            <a:ext uri="{FF2B5EF4-FFF2-40B4-BE49-F238E27FC236}">
              <a16:creationId xmlns:a16="http://schemas.microsoft.com/office/drawing/2014/main" xmlns="" id="{00000000-0008-0000-0E00-0000A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a:extLst>
            <a:ext uri="{FF2B5EF4-FFF2-40B4-BE49-F238E27FC236}">
              <a16:creationId xmlns:a16="http://schemas.microsoft.com/office/drawing/2014/main" xmlns="" id="{00000000-0008-0000-0E00-0000A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4" name="テキスト ボックス 173">
          <a:extLst>
            <a:ext uri="{FF2B5EF4-FFF2-40B4-BE49-F238E27FC236}">
              <a16:creationId xmlns:a16="http://schemas.microsoft.com/office/drawing/2014/main" xmlns="" id="{00000000-0008-0000-0E00-0000A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a:extLst>
            <a:ext uri="{FF2B5EF4-FFF2-40B4-BE49-F238E27FC236}">
              <a16:creationId xmlns:a16="http://schemas.microsoft.com/office/drawing/2014/main" xmlns="" id="{00000000-0008-0000-0E00-0000A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6" name="テキスト ボックス 175">
          <a:extLst>
            <a:ext uri="{FF2B5EF4-FFF2-40B4-BE49-F238E27FC236}">
              <a16:creationId xmlns:a16="http://schemas.microsoft.com/office/drawing/2014/main" xmlns="" id="{00000000-0008-0000-0E00-0000B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a:extLst>
            <a:ext uri="{FF2B5EF4-FFF2-40B4-BE49-F238E27FC236}">
              <a16:creationId xmlns:a16="http://schemas.microsoft.com/office/drawing/2014/main" xmlns="" id="{00000000-0008-0000-0E00-0000B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8" name="テキスト ボックス 177">
          <a:extLst>
            <a:ext uri="{FF2B5EF4-FFF2-40B4-BE49-F238E27FC236}">
              <a16:creationId xmlns:a16="http://schemas.microsoft.com/office/drawing/2014/main" xmlns="" id="{00000000-0008-0000-0E00-0000B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a:extLst>
            <a:ext uri="{FF2B5EF4-FFF2-40B4-BE49-F238E27FC236}">
              <a16:creationId xmlns:a16="http://schemas.microsoft.com/office/drawing/2014/main" xmlns="" id="{00000000-0008-0000-0E00-0000B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a:extLst>
            <a:ext uri="{FF2B5EF4-FFF2-40B4-BE49-F238E27FC236}">
              <a16:creationId xmlns:a16="http://schemas.microsoft.com/office/drawing/2014/main" xmlns="" id="{00000000-0008-0000-0E00-0000B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a:extLst>
            <a:ext uri="{FF2B5EF4-FFF2-40B4-BE49-F238E27FC236}">
              <a16:creationId xmlns:a16="http://schemas.microsoft.com/office/drawing/2014/main" xmlns="" id="{00000000-0008-0000-0E00-0000B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82" name="直線コネクタ 181">
          <a:extLst>
            <a:ext uri="{FF2B5EF4-FFF2-40B4-BE49-F238E27FC236}">
              <a16:creationId xmlns:a16="http://schemas.microsoft.com/office/drawing/2014/main" xmlns="" id="{00000000-0008-0000-0E00-0000B6000000}"/>
            </a:ext>
          </a:extLst>
        </xdr:cNvPr>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83" name="【橋りょう・トンネル】&#10;一人当たり有形固定資産（償却資産）額最小値テキスト">
          <a:extLst>
            <a:ext uri="{FF2B5EF4-FFF2-40B4-BE49-F238E27FC236}">
              <a16:creationId xmlns:a16="http://schemas.microsoft.com/office/drawing/2014/main" xmlns="" id="{00000000-0008-0000-0E00-0000B7000000}"/>
            </a:ext>
          </a:extLst>
        </xdr:cNvPr>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84" name="直線コネクタ 183">
          <a:extLst>
            <a:ext uri="{FF2B5EF4-FFF2-40B4-BE49-F238E27FC236}">
              <a16:creationId xmlns:a16="http://schemas.microsoft.com/office/drawing/2014/main" xmlns="" id="{00000000-0008-0000-0E00-0000B8000000}"/>
            </a:ext>
          </a:extLst>
        </xdr:cNvPr>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85" name="【橋りょう・トンネル】&#10;一人当たり有形固定資産（償却資産）額最大値テキスト">
          <a:extLst>
            <a:ext uri="{FF2B5EF4-FFF2-40B4-BE49-F238E27FC236}">
              <a16:creationId xmlns:a16="http://schemas.microsoft.com/office/drawing/2014/main" xmlns="" id="{00000000-0008-0000-0E00-0000B9000000}"/>
            </a:ext>
          </a:extLst>
        </xdr:cNvPr>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86" name="直線コネクタ 185">
          <a:extLst>
            <a:ext uri="{FF2B5EF4-FFF2-40B4-BE49-F238E27FC236}">
              <a16:creationId xmlns:a16="http://schemas.microsoft.com/office/drawing/2014/main" xmlns="" id="{00000000-0008-0000-0E00-0000BA000000}"/>
            </a:ext>
          </a:extLst>
        </xdr:cNvPr>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87" name="【橋りょう・トンネル】&#10;一人当たり有形固定資産（償却資産）額平均値テキスト">
          <a:extLst>
            <a:ext uri="{FF2B5EF4-FFF2-40B4-BE49-F238E27FC236}">
              <a16:creationId xmlns:a16="http://schemas.microsoft.com/office/drawing/2014/main" xmlns="" id="{00000000-0008-0000-0E00-0000BB000000}"/>
            </a:ext>
          </a:extLst>
        </xdr:cNvPr>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88" name="フローチャート: 判断 187">
          <a:extLst>
            <a:ext uri="{FF2B5EF4-FFF2-40B4-BE49-F238E27FC236}">
              <a16:creationId xmlns:a16="http://schemas.microsoft.com/office/drawing/2014/main" xmlns="" id="{00000000-0008-0000-0E00-0000BC000000}"/>
            </a:ext>
          </a:extLst>
        </xdr:cNvPr>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89" name="フローチャート: 判断 188">
          <a:extLst>
            <a:ext uri="{FF2B5EF4-FFF2-40B4-BE49-F238E27FC236}">
              <a16:creationId xmlns:a16="http://schemas.microsoft.com/office/drawing/2014/main" xmlns="" id="{00000000-0008-0000-0E00-0000BD000000}"/>
            </a:ext>
          </a:extLst>
        </xdr:cNvPr>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0" name="フローチャート: 判断 189">
          <a:extLst>
            <a:ext uri="{FF2B5EF4-FFF2-40B4-BE49-F238E27FC236}">
              <a16:creationId xmlns:a16="http://schemas.microsoft.com/office/drawing/2014/main" xmlns="" id="{00000000-0008-0000-0E00-0000BE000000}"/>
            </a:ext>
          </a:extLst>
        </xdr:cNvPr>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00000000-0008-0000-0E00-0000B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00000000-0008-0000-0E00-0000C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00000000-0008-0000-0E00-0000C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00000000-0008-0000-0E00-0000C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00000000-0008-0000-0E00-0000C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20208</xdr:rowOff>
    </xdr:from>
    <xdr:to>
      <xdr:col>50</xdr:col>
      <xdr:colOff>165100</xdr:colOff>
      <xdr:row>63</xdr:row>
      <xdr:rowOff>121808</xdr:rowOff>
    </xdr:to>
    <xdr:sp macro="" textlink="">
      <xdr:nvSpPr>
        <xdr:cNvPr id="196" name="楕円 195">
          <a:extLst>
            <a:ext uri="{FF2B5EF4-FFF2-40B4-BE49-F238E27FC236}">
              <a16:creationId xmlns:a16="http://schemas.microsoft.com/office/drawing/2014/main" xmlns="" id="{00000000-0008-0000-0E00-0000C4000000}"/>
            </a:ext>
          </a:extLst>
        </xdr:cNvPr>
        <xdr:cNvSpPr/>
      </xdr:nvSpPr>
      <xdr:spPr>
        <a:xfrm>
          <a:off x="9588500" y="10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114047</xdr:rowOff>
    </xdr:from>
    <xdr:ext cx="599010" cy="259045"/>
    <xdr:sp macro="" textlink="">
      <xdr:nvSpPr>
        <xdr:cNvPr id="197" name="n_1aveValue【橋りょう・トンネル】&#10;一人当たり有形固定資産（償却資産）額">
          <a:extLst>
            <a:ext uri="{FF2B5EF4-FFF2-40B4-BE49-F238E27FC236}">
              <a16:creationId xmlns:a16="http://schemas.microsoft.com/office/drawing/2014/main" xmlns="" id="{00000000-0008-0000-0E00-0000C5000000}"/>
            </a:ext>
          </a:extLst>
        </xdr:cNvPr>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198" name="n_2aveValue【橋りょう・トンネル】&#10;一人当たり有形固定資産（償却資産）額">
          <a:extLst>
            <a:ext uri="{FF2B5EF4-FFF2-40B4-BE49-F238E27FC236}">
              <a16:creationId xmlns:a16="http://schemas.microsoft.com/office/drawing/2014/main" xmlns="" id="{00000000-0008-0000-0E00-0000C6000000}"/>
            </a:ext>
          </a:extLst>
        </xdr:cNvPr>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112935</xdr:rowOff>
    </xdr:from>
    <xdr:ext cx="599010" cy="259045"/>
    <xdr:sp macro="" textlink="">
      <xdr:nvSpPr>
        <xdr:cNvPr id="199" name="n_1mainValue【橋りょう・トンネル】&#10;一人当たり有形固定資産（償却資産）額">
          <a:extLst>
            <a:ext uri="{FF2B5EF4-FFF2-40B4-BE49-F238E27FC236}">
              <a16:creationId xmlns:a16="http://schemas.microsoft.com/office/drawing/2014/main" xmlns="" id="{00000000-0008-0000-0E00-0000C7000000}"/>
            </a:ext>
          </a:extLst>
        </xdr:cNvPr>
        <xdr:cNvSpPr txBox="1"/>
      </xdr:nvSpPr>
      <xdr:spPr>
        <a:xfrm>
          <a:off x="9327095" y="1091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a:extLst>
            <a:ext uri="{FF2B5EF4-FFF2-40B4-BE49-F238E27FC236}">
              <a16:creationId xmlns:a16="http://schemas.microsoft.com/office/drawing/2014/main" xmlns="" id="{00000000-0008-0000-0E00-0000C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a:extLst>
            <a:ext uri="{FF2B5EF4-FFF2-40B4-BE49-F238E27FC236}">
              <a16:creationId xmlns:a16="http://schemas.microsoft.com/office/drawing/2014/main" xmlns="" id="{00000000-0008-0000-0E00-0000C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a:extLst>
            <a:ext uri="{FF2B5EF4-FFF2-40B4-BE49-F238E27FC236}">
              <a16:creationId xmlns:a16="http://schemas.microsoft.com/office/drawing/2014/main" xmlns="" id="{00000000-0008-0000-0E00-0000C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a:extLst>
            <a:ext uri="{FF2B5EF4-FFF2-40B4-BE49-F238E27FC236}">
              <a16:creationId xmlns:a16="http://schemas.microsoft.com/office/drawing/2014/main" xmlns="" id="{00000000-0008-0000-0E00-0000C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a:extLst>
            <a:ext uri="{FF2B5EF4-FFF2-40B4-BE49-F238E27FC236}">
              <a16:creationId xmlns:a16="http://schemas.microsoft.com/office/drawing/2014/main" xmlns="" id="{00000000-0008-0000-0E00-0000C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a:extLst>
            <a:ext uri="{FF2B5EF4-FFF2-40B4-BE49-F238E27FC236}">
              <a16:creationId xmlns:a16="http://schemas.microsoft.com/office/drawing/2014/main" xmlns="" id="{00000000-0008-0000-0E00-0000C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a:extLst>
            <a:ext uri="{FF2B5EF4-FFF2-40B4-BE49-F238E27FC236}">
              <a16:creationId xmlns:a16="http://schemas.microsoft.com/office/drawing/2014/main" xmlns="" id="{00000000-0008-0000-0E00-0000C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a:extLst>
            <a:ext uri="{FF2B5EF4-FFF2-40B4-BE49-F238E27FC236}">
              <a16:creationId xmlns:a16="http://schemas.microsoft.com/office/drawing/2014/main" xmlns="" id="{00000000-0008-0000-0E00-0000C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a:extLst>
            <a:ext uri="{FF2B5EF4-FFF2-40B4-BE49-F238E27FC236}">
              <a16:creationId xmlns:a16="http://schemas.microsoft.com/office/drawing/2014/main" xmlns="" id="{00000000-0008-0000-0E00-0000D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a:extLst>
            <a:ext uri="{FF2B5EF4-FFF2-40B4-BE49-F238E27FC236}">
              <a16:creationId xmlns:a16="http://schemas.microsoft.com/office/drawing/2014/main" xmlns="" id="{00000000-0008-0000-0E00-0000D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0" name="直線コネクタ 209">
          <a:extLst>
            <a:ext uri="{FF2B5EF4-FFF2-40B4-BE49-F238E27FC236}">
              <a16:creationId xmlns:a16="http://schemas.microsoft.com/office/drawing/2014/main" xmlns="" id="{00000000-0008-0000-0E00-0000D2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1" name="テキスト ボックス 210">
          <a:extLst>
            <a:ext uri="{FF2B5EF4-FFF2-40B4-BE49-F238E27FC236}">
              <a16:creationId xmlns:a16="http://schemas.microsoft.com/office/drawing/2014/main" xmlns="" id="{00000000-0008-0000-0E00-0000D3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2" name="直線コネクタ 211">
          <a:extLst>
            <a:ext uri="{FF2B5EF4-FFF2-40B4-BE49-F238E27FC236}">
              <a16:creationId xmlns:a16="http://schemas.microsoft.com/office/drawing/2014/main" xmlns="" id="{00000000-0008-0000-0E00-0000D4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3" name="テキスト ボックス 212">
          <a:extLst>
            <a:ext uri="{FF2B5EF4-FFF2-40B4-BE49-F238E27FC236}">
              <a16:creationId xmlns:a16="http://schemas.microsoft.com/office/drawing/2014/main" xmlns="" id="{00000000-0008-0000-0E00-0000D5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4" name="直線コネクタ 213">
          <a:extLst>
            <a:ext uri="{FF2B5EF4-FFF2-40B4-BE49-F238E27FC236}">
              <a16:creationId xmlns:a16="http://schemas.microsoft.com/office/drawing/2014/main" xmlns="" id="{00000000-0008-0000-0E00-0000D6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5" name="テキスト ボックス 214">
          <a:extLst>
            <a:ext uri="{FF2B5EF4-FFF2-40B4-BE49-F238E27FC236}">
              <a16:creationId xmlns:a16="http://schemas.microsoft.com/office/drawing/2014/main" xmlns="" id="{00000000-0008-0000-0E00-0000D7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6" name="直線コネクタ 215">
          <a:extLst>
            <a:ext uri="{FF2B5EF4-FFF2-40B4-BE49-F238E27FC236}">
              <a16:creationId xmlns:a16="http://schemas.microsoft.com/office/drawing/2014/main" xmlns="" id="{00000000-0008-0000-0E00-0000D8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7" name="テキスト ボックス 216">
          <a:extLst>
            <a:ext uri="{FF2B5EF4-FFF2-40B4-BE49-F238E27FC236}">
              <a16:creationId xmlns:a16="http://schemas.microsoft.com/office/drawing/2014/main" xmlns="" id="{00000000-0008-0000-0E00-0000D9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8" name="直線コネクタ 217">
          <a:extLst>
            <a:ext uri="{FF2B5EF4-FFF2-40B4-BE49-F238E27FC236}">
              <a16:creationId xmlns:a16="http://schemas.microsoft.com/office/drawing/2014/main" xmlns="" id="{00000000-0008-0000-0E00-0000DA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9" name="テキスト ボックス 218">
          <a:extLst>
            <a:ext uri="{FF2B5EF4-FFF2-40B4-BE49-F238E27FC236}">
              <a16:creationId xmlns:a16="http://schemas.microsoft.com/office/drawing/2014/main" xmlns="" id="{00000000-0008-0000-0E00-0000DB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0" name="直線コネクタ 219">
          <a:extLst>
            <a:ext uri="{FF2B5EF4-FFF2-40B4-BE49-F238E27FC236}">
              <a16:creationId xmlns:a16="http://schemas.microsoft.com/office/drawing/2014/main" xmlns="" id="{00000000-0008-0000-0E00-0000DC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1" name="テキスト ボックス 220">
          <a:extLst>
            <a:ext uri="{FF2B5EF4-FFF2-40B4-BE49-F238E27FC236}">
              <a16:creationId xmlns:a16="http://schemas.microsoft.com/office/drawing/2014/main" xmlns="" id="{00000000-0008-0000-0E00-0000DD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a:extLst>
            <a:ext uri="{FF2B5EF4-FFF2-40B4-BE49-F238E27FC236}">
              <a16:creationId xmlns:a16="http://schemas.microsoft.com/office/drawing/2014/main" xmlns="" id="{00000000-0008-0000-0E00-0000D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xmlns="" id="{00000000-0008-0000-0E00-0000DF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a:extLst>
            <a:ext uri="{FF2B5EF4-FFF2-40B4-BE49-F238E27FC236}">
              <a16:creationId xmlns:a16="http://schemas.microsoft.com/office/drawing/2014/main" xmlns="" id="{00000000-0008-0000-0E00-0000E0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25" name="直線コネクタ 224">
          <a:extLst>
            <a:ext uri="{FF2B5EF4-FFF2-40B4-BE49-F238E27FC236}">
              <a16:creationId xmlns:a16="http://schemas.microsoft.com/office/drawing/2014/main" xmlns="" id="{00000000-0008-0000-0E00-0000E1000000}"/>
            </a:ext>
          </a:extLst>
        </xdr:cNvPr>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26" name="【公営住宅】&#10;有形固定資産減価償却率最小値テキスト">
          <a:extLst>
            <a:ext uri="{FF2B5EF4-FFF2-40B4-BE49-F238E27FC236}">
              <a16:creationId xmlns:a16="http://schemas.microsoft.com/office/drawing/2014/main" xmlns="" id="{00000000-0008-0000-0E00-0000E2000000}"/>
            </a:ext>
          </a:extLst>
        </xdr:cNvPr>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27" name="直線コネクタ 226">
          <a:extLst>
            <a:ext uri="{FF2B5EF4-FFF2-40B4-BE49-F238E27FC236}">
              <a16:creationId xmlns:a16="http://schemas.microsoft.com/office/drawing/2014/main" xmlns="" id="{00000000-0008-0000-0E00-0000E3000000}"/>
            </a:ext>
          </a:extLst>
        </xdr:cNvPr>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8" name="【公営住宅】&#10;有形固定資産減価償却率最大値テキスト">
          <a:extLst>
            <a:ext uri="{FF2B5EF4-FFF2-40B4-BE49-F238E27FC236}">
              <a16:creationId xmlns:a16="http://schemas.microsoft.com/office/drawing/2014/main" xmlns="" id="{00000000-0008-0000-0E00-0000E4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9" name="直線コネクタ 228">
          <a:extLst>
            <a:ext uri="{FF2B5EF4-FFF2-40B4-BE49-F238E27FC236}">
              <a16:creationId xmlns:a16="http://schemas.microsoft.com/office/drawing/2014/main" xmlns="" id="{00000000-0008-0000-0E00-0000E5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30" name="【公営住宅】&#10;有形固定資産減価償却率平均値テキスト">
          <a:extLst>
            <a:ext uri="{FF2B5EF4-FFF2-40B4-BE49-F238E27FC236}">
              <a16:creationId xmlns:a16="http://schemas.microsoft.com/office/drawing/2014/main" xmlns="" id="{00000000-0008-0000-0E00-0000E6000000}"/>
            </a:ext>
          </a:extLst>
        </xdr:cNvPr>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31" name="フローチャート: 判断 230">
          <a:extLst>
            <a:ext uri="{FF2B5EF4-FFF2-40B4-BE49-F238E27FC236}">
              <a16:creationId xmlns:a16="http://schemas.microsoft.com/office/drawing/2014/main" xmlns="" id="{00000000-0008-0000-0E00-0000E7000000}"/>
            </a:ext>
          </a:extLst>
        </xdr:cNvPr>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32" name="フローチャート: 判断 231">
          <a:extLst>
            <a:ext uri="{FF2B5EF4-FFF2-40B4-BE49-F238E27FC236}">
              <a16:creationId xmlns:a16="http://schemas.microsoft.com/office/drawing/2014/main" xmlns="" id="{00000000-0008-0000-0E00-0000E800000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33" name="フローチャート: 判断 232">
          <a:extLst>
            <a:ext uri="{FF2B5EF4-FFF2-40B4-BE49-F238E27FC236}">
              <a16:creationId xmlns:a16="http://schemas.microsoft.com/office/drawing/2014/main" xmlns="" id="{00000000-0008-0000-0E00-0000E9000000}"/>
            </a:ext>
          </a:extLst>
        </xdr:cNvPr>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xmlns="" id="{00000000-0008-0000-0E00-0000E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xmlns="" id="{00000000-0008-0000-0E00-0000E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xmlns="" id="{00000000-0008-0000-0E00-0000E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xmlns="" id="{00000000-0008-0000-0E00-0000E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xmlns="" id="{00000000-0008-0000-0E00-0000E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24856</xdr:rowOff>
    </xdr:from>
    <xdr:to>
      <xdr:col>20</xdr:col>
      <xdr:colOff>38100</xdr:colOff>
      <xdr:row>80</xdr:row>
      <xdr:rowOff>126456</xdr:rowOff>
    </xdr:to>
    <xdr:sp macro="" textlink="">
      <xdr:nvSpPr>
        <xdr:cNvPr id="239" name="楕円 238">
          <a:extLst>
            <a:ext uri="{FF2B5EF4-FFF2-40B4-BE49-F238E27FC236}">
              <a16:creationId xmlns:a16="http://schemas.microsoft.com/office/drawing/2014/main" xmlns="" id="{00000000-0008-0000-0E00-0000EF000000}"/>
            </a:ext>
          </a:extLst>
        </xdr:cNvPr>
        <xdr:cNvSpPr/>
      </xdr:nvSpPr>
      <xdr:spPr>
        <a:xfrm>
          <a:off x="3746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68597</xdr:rowOff>
    </xdr:from>
    <xdr:ext cx="405111" cy="259045"/>
    <xdr:sp macro="" textlink="">
      <xdr:nvSpPr>
        <xdr:cNvPr id="240" name="n_1aveValue【公営住宅】&#10;有形固定資産減価償却率">
          <a:extLst>
            <a:ext uri="{FF2B5EF4-FFF2-40B4-BE49-F238E27FC236}">
              <a16:creationId xmlns:a16="http://schemas.microsoft.com/office/drawing/2014/main" xmlns="" id="{00000000-0008-0000-0E00-0000F0000000}"/>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41" name="n_2aveValue【公営住宅】&#10;有形固定資産減価償却率">
          <a:extLst>
            <a:ext uri="{FF2B5EF4-FFF2-40B4-BE49-F238E27FC236}">
              <a16:creationId xmlns:a16="http://schemas.microsoft.com/office/drawing/2014/main" xmlns="" id="{00000000-0008-0000-0E00-0000F1000000}"/>
            </a:ext>
          </a:extLst>
        </xdr:cNvPr>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142983</xdr:rowOff>
    </xdr:from>
    <xdr:ext cx="405111" cy="259045"/>
    <xdr:sp macro="" textlink="">
      <xdr:nvSpPr>
        <xdr:cNvPr id="242" name="n_1mainValue【公営住宅】&#10;有形固定資産減価償却率">
          <a:extLst>
            <a:ext uri="{FF2B5EF4-FFF2-40B4-BE49-F238E27FC236}">
              <a16:creationId xmlns:a16="http://schemas.microsoft.com/office/drawing/2014/main" xmlns="" id="{00000000-0008-0000-0E00-0000F2000000}"/>
            </a:ext>
          </a:extLst>
        </xdr:cNvPr>
        <xdr:cNvSpPr txBox="1"/>
      </xdr:nvSpPr>
      <xdr:spPr>
        <a:xfrm>
          <a:off x="3582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a:extLst>
            <a:ext uri="{FF2B5EF4-FFF2-40B4-BE49-F238E27FC236}">
              <a16:creationId xmlns:a16="http://schemas.microsoft.com/office/drawing/2014/main" xmlns="" id="{00000000-0008-0000-0E00-0000F3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a:extLst>
            <a:ext uri="{FF2B5EF4-FFF2-40B4-BE49-F238E27FC236}">
              <a16:creationId xmlns:a16="http://schemas.microsoft.com/office/drawing/2014/main" xmlns="" id="{00000000-0008-0000-0E00-0000F4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a:extLst>
            <a:ext uri="{FF2B5EF4-FFF2-40B4-BE49-F238E27FC236}">
              <a16:creationId xmlns:a16="http://schemas.microsoft.com/office/drawing/2014/main" xmlns="" id="{00000000-0008-0000-0E00-0000F5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a:extLst>
            <a:ext uri="{FF2B5EF4-FFF2-40B4-BE49-F238E27FC236}">
              <a16:creationId xmlns:a16="http://schemas.microsoft.com/office/drawing/2014/main" xmlns="" id="{00000000-0008-0000-0E00-0000F6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a:extLst>
            <a:ext uri="{FF2B5EF4-FFF2-40B4-BE49-F238E27FC236}">
              <a16:creationId xmlns:a16="http://schemas.microsoft.com/office/drawing/2014/main" xmlns="" id="{00000000-0008-0000-0E00-0000F7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a:extLst>
            <a:ext uri="{FF2B5EF4-FFF2-40B4-BE49-F238E27FC236}">
              <a16:creationId xmlns:a16="http://schemas.microsoft.com/office/drawing/2014/main" xmlns="" id="{00000000-0008-0000-0E00-0000F8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a:extLst>
            <a:ext uri="{FF2B5EF4-FFF2-40B4-BE49-F238E27FC236}">
              <a16:creationId xmlns:a16="http://schemas.microsoft.com/office/drawing/2014/main" xmlns="" id="{00000000-0008-0000-0E00-0000F9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a:extLst>
            <a:ext uri="{FF2B5EF4-FFF2-40B4-BE49-F238E27FC236}">
              <a16:creationId xmlns:a16="http://schemas.microsoft.com/office/drawing/2014/main" xmlns="" id="{00000000-0008-0000-0E00-0000FA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a:extLst>
            <a:ext uri="{FF2B5EF4-FFF2-40B4-BE49-F238E27FC236}">
              <a16:creationId xmlns:a16="http://schemas.microsoft.com/office/drawing/2014/main" xmlns="" id="{00000000-0008-0000-0E00-0000FB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a:extLst>
            <a:ext uri="{FF2B5EF4-FFF2-40B4-BE49-F238E27FC236}">
              <a16:creationId xmlns:a16="http://schemas.microsoft.com/office/drawing/2014/main" xmlns="" id="{00000000-0008-0000-0E00-0000FC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3" name="直線コネクタ 252">
          <a:extLst>
            <a:ext uri="{FF2B5EF4-FFF2-40B4-BE49-F238E27FC236}">
              <a16:creationId xmlns:a16="http://schemas.microsoft.com/office/drawing/2014/main" xmlns="" id="{00000000-0008-0000-0E00-0000FD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4" name="テキスト ボックス 253">
          <a:extLst>
            <a:ext uri="{FF2B5EF4-FFF2-40B4-BE49-F238E27FC236}">
              <a16:creationId xmlns:a16="http://schemas.microsoft.com/office/drawing/2014/main" xmlns="" id="{00000000-0008-0000-0E00-0000FE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5" name="直線コネクタ 254">
          <a:extLst>
            <a:ext uri="{FF2B5EF4-FFF2-40B4-BE49-F238E27FC236}">
              <a16:creationId xmlns:a16="http://schemas.microsoft.com/office/drawing/2014/main" xmlns="" id="{00000000-0008-0000-0E00-0000FF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6" name="テキスト ボックス 255">
          <a:extLst>
            <a:ext uri="{FF2B5EF4-FFF2-40B4-BE49-F238E27FC236}">
              <a16:creationId xmlns:a16="http://schemas.microsoft.com/office/drawing/2014/main" xmlns="" id="{00000000-0008-0000-0E00-00000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7" name="直線コネクタ 256">
          <a:extLst>
            <a:ext uri="{FF2B5EF4-FFF2-40B4-BE49-F238E27FC236}">
              <a16:creationId xmlns:a16="http://schemas.microsoft.com/office/drawing/2014/main" xmlns="" id="{00000000-0008-0000-0E00-00000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8" name="テキスト ボックス 257">
          <a:extLst>
            <a:ext uri="{FF2B5EF4-FFF2-40B4-BE49-F238E27FC236}">
              <a16:creationId xmlns:a16="http://schemas.microsoft.com/office/drawing/2014/main" xmlns="" id="{00000000-0008-0000-0E00-00000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9" name="直線コネクタ 258">
          <a:extLst>
            <a:ext uri="{FF2B5EF4-FFF2-40B4-BE49-F238E27FC236}">
              <a16:creationId xmlns:a16="http://schemas.microsoft.com/office/drawing/2014/main" xmlns="" id="{00000000-0008-0000-0E00-00000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0" name="テキスト ボックス 259">
          <a:extLst>
            <a:ext uri="{FF2B5EF4-FFF2-40B4-BE49-F238E27FC236}">
              <a16:creationId xmlns:a16="http://schemas.microsoft.com/office/drawing/2014/main" xmlns="" id="{00000000-0008-0000-0E00-00000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a:extLst>
            <a:ext uri="{FF2B5EF4-FFF2-40B4-BE49-F238E27FC236}">
              <a16:creationId xmlns:a16="http://schemas.microsoft.com/office/drawing/2014/main" xmlns="" id="{00000000-0008-0000-0E00-00000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xmlns="" id="{00000000-0008-0000-0E00-00000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a:extLst>
            <a:ext uri="{FF2B5EF4-FFF2-40B4-BE49-F238E27FC236}">
              <a16:creationId xmlns:a16="http://schemas.microsoft.com/office/drawing/2014/main" xmlns="" id="{00000000-0008-0000-0E00-00000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64" name="直線コネクタ 263">
          <a:extLst>
            <a:ext uri="{FF2B5EF4-FFF2-40B4-BE49-F238E27FC236}">
              <a16:creationId xmlns:a16="http://schemas.microsoft.com/office/drawing/2014/main" xmlns="" id="{00000000-0008-0000-0E00-000008010000}"/>
            </a:ext>
          </a:extLst>
        </xdr:cNvPr>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65" name="【公営住宅】&#10;一人当たり面積最小値テキスト">
          <a:extLst>
            <a:ext uri="{FF2B5EF4-FFF2-40B4-BE49-F238E27FC236}">
              <a16:creationId xmlns:a16="http://schemas.microsoft.com/office/drawing/2014/main" xmlns="" id="{00000000-0008-0000-0E00-000009010000}"/>
            </a:ext>
          </a:extLst>
        </xdr:cNvPr>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66" name="直線コネクタ 265">
          <a:extLst>
            <a:ext uri="{FF2B5EF4-FFF2-40B4-BE49-F238E27FC236}">
              <a16:creationId xmlns:a16="http://schemas.microsoft.com/office/drawing/2014/main" xmlns="" id="{00000000-0008-0000-0E00-00000A010000}"/>
            </a:ext>
          </a:extLst>
        </xdr:cNvPr>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67" name="【公営住宅】&#10;一人当たり面積最大値テキスト">
          <a:extLst>
            <a:ext uri="{FF2B5EF4-FFF2-40B4-BE49-F238E27FC236}">
              <a16:creationId xmlns:a16="http://schemas.microsoft.com/office/drawing/2014/main" xmlns="" id="{00000000-0008-0000-0E00-00000B010000}"/>
            </a:ext>
          </a:extLst>
        </xdr:cNvPr>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68" name="直線コネクタ 267">
          <a:extLst>
            <a:ext uri="{FF2B5EF4-FFF2-40B4-BE49-F238E27FC236}">
              <a16:creationId xmlns:a16="http://schemas.microsoft.com/office/drawing/2014/main" xmlns="" id="{00000000-0008-0000-0E00-00000C010000}"/>
            </a:ext>
          </a:extLst>
        </xdr:cNvPr>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69" name="【公営住宅】&#10;一人当たり面積平均値テキスト">
          <a:extLst>
            <a:ext uri="{FF2B5EF4-FFF2-40B4-BE49-F238E27FC236}">
              <a16:creationId xmlns:a16="http://schemas.microsoft.com/office/drawing/2014/main" xmlns="" id="{00000000-0008-0000-0E00-00000D010000}"/>
            </a:ext>
          </a:extLst>
        </xdr:cNvPr>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70" name="フローチャート: 判断 269">
          <a:extLst>
            <a:ext uri="{FF2B5EF4-FFF2-40B4-BE49-F238E27FC236}">
              <a16:creationId xmlns:a16="http://schemas.microsoft.com/office/drawing/2014/main" xmlns="" id="{00000000-0008-0000-0E00-00000E010000}"/>
            </a:ext>
          </a:extLst>
        </xdr:cNvPr>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71" name="フローチャート: 判断 270">
          <a:extLst>
            <a:ext uri="{FF2B5EF4-FFF2-40B4-BE49-F238E27FC236}">
              <a16:creationId xmlns:a16="http://schemas.microsoft.com/office/drawing/2014/main" xmlns="" id="{00000000-0008-0000-0E00-00000F01000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72" name="フローチャート: 判断 271">
          <a:extLst>
            <a:ext uri="{FF2B5EF4-FFF2-40B4-BE49-F238E27FC236}">
              <a16:creationId xmlns:a16="http://schemas.microsoft.com/office/drawing/2014/main" xmlns="" id="{00000000-0008-0000-0E00-000010010000}"/>
            </a:ext>
          </a:extLst>
        </xdr:cNvPr>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E00-00001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00000000-0008-0000-0E00-00001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00000000-0008-0000-0E00-00001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00000000-0008-0000-0E00-00001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00000000-0008-0000-0E00-00001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99543</xdr:rowOff>
    </xdr:from>
    <xdr:to>
      <xdr:col>50</xdr:col>
      <xdr:colOff>165100</xdr:colOff>
      <xdr:row>83</xdr:row>
      <xdr:rowOff>29693</xdr:rowOff>
    </xdr:to>
    <xdr:sp macro="" textlink="">
      <xdr:nvSpPr>
        <xdr:cNvPr id="278" name="楕円 277">
          <a:extLst>
            <a:ext uri="{FF2B5EF4-FFF2-40B4-BE49-F238E27FC236}">
              <a16:creationId xmlns:a16="http://schemas.microsoft.com/office/drawing/2014/main" xmlns="" id="{00000000-0008-0000-0E00-000016010000}"/>
            </a:ext>
          </a:extLst>
        </xdr:cNvPr>
        <xdr:cNvSpPr/>
      </xdr:nvSpPr>
      <xdr:spPr>
        <a:xfrm>
          <a:off x="9588500" y="141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58081</xdr:rowOff>
    </xdr:from>
    <xdr:ext cx="469744" cy="259045"/>
    <xdr:sp macro="" textlink="">
      <xdr:nvSpPr>
        <xdr:cNvPr id="279" name="n_1aveValue【公営住宅】&#10;一人当たり面積">
          <a:extLst>
            <a:ext uri="{FF2B5EF4-FFF2-40B4-BE49-F238E27FC236}">
              <a16:creationId xmlns:a16="http://schemas.microsoft.com/office/drawing/2014/main" xmlns="" id="{00000000-0008-0000-0E00-000017010000}"/>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280" name="n_2aveValue【公営住宅】&#10;一人当たり面積">
          <a:extLst>
            <a:ext uri="{FF2B5EF4-FFF2-40B4-BE49-F238E27FC236}">
              <a16:creationId xmlns:a16="http://schemas.microsoft.com/office/drawing/2014/main" xmlns="" id="{00000000-0008-0000-0E00-000018010000}"/>
            </a:ext>
          </a:extLst>
        </xdr:cNvPr>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46220</xdr:rowOff>
    </xdr:from>
    <xdr:ext cx="469744" cy="259045"/>
    <xdr:sp macro="" textlink="">
      <xdr:nvSpPr>
        <xdr:cNvPr id="281" name="n_1mainValue【公営住宅】&#10;一人当たり面積">
          <a:extLst>
            <a:ext uri="{FF2B5EF4-FFF2-40B4-BE49-F238E27FC236}">
              <a16:creationId xmlns:a16="http://schemas.microsoft.com/office/drawing/2014/main" xmlns="" id="{00000000-0008-0000-0E00-000019010000}"/>
            </a:ext>
          </a:extLst>
        </xdr:cNvPr>
        <xdr:cNvSpPr txBox="1"/>
      </xdr:nvSpPr>
      <xdr:spPr>
        <a:xfrm>
          <a:off x="9391727" y="1393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xmlns="" id="{00000000-0008-0000-0E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xmlns="" id="{00000000-0008-0000-0E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xmlns="" id="{00000000-0008-0000-0E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xmlns="" id="{00000000-0008-0000-0E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xmlns="" id="{00000000-0008-0000-0E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xmlns="" id="{00000000-0008-0000-0E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xmlns="" id="{00000000-0008-0000-0E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xmlns="" id="{00000000-0008-0000-0E00-00002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xmlns="" id="{00000000-0008-0000-0E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xmlns="" id="{00000000-0008-0000-0E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xmlns="" id="{00000000-0008-0000-0E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xmlns="" id="{00000000-0008-0000-0E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xmlns="" id="{00000000-0008-0000-0E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xmlns="" id="{00000000-0008-0000-0E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xmlns="" id="{00000000-0008-0000-0E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xmlns="" id="{00000000-0008-0000-0E00-00002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xmlns="" id="{00000000-0008-0000-0E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xmlns="" id="{00000000-0008-0000-0E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xmlns="" id="{00000000-0008-0000-0E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xmlns="" id="{00000000-0008-0000-0E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xmlns="" id="{00000000-0008-0000-0E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xmlns="" id="{00000000-0008-0000-0E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xmlns="" id="{00000000-0008-0000-0E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xmlns="" id="{00000000-0008-0000-0E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xmlns="" id="{00000000-0008-0000-0E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xmlns="" id="{00000000-0008-0000-0E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a:extLst>
            <a:ext uri="{FF2B5EF4-FFF2-40B4-BE49-F238E27FC236}">
              <a16:creationId xmlns:a16="http://schemas.microsoft.com/office/drawing/2014/main" xmlns="" id="{00000000-0008-0000-0E00-000034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xmlns="" id="{00000000-0008-0000-0E00-00003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a:extLst>
            <a:ext uri="{FF2B5EF4-FFF2-40B4-BE49-F238E27FC236}">
              <a16:creationId xmlns:a16="http://schemas.microsoft.com/office/drawing/2014/main" xmlns="" id="{00000000-0008-0000-0E00-000036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xmlns="" id="{00000000-0008-0000-0E00-00003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xmlns="" id="{00000000-0008-0000-0E00-00003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xmlns="" id="{00000000-0008-0000-0E00-00003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xmlns="" id="{00000000-0008-0000-0E00-00003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xmlns="" id="{00000000-0008-0000-0E00-00003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xmlns="" id="{00000000-0008-0000-0E00-00003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xmlns="" id="{00000000-0008-0000-0E00-00003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a:extLst>
            <a:ext uri="{FF2B5EF4-FFF2-40B4-BE49-F238E27FC236}">
              <a16:creationId xmlns:a16="http://schemas.microsoft.com/office/drawing/2014/main" xmlns="" id="{00000000-0008-0000-0E00-00003E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xmlns="" id="{00000000-0008-0000-0E00-00003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a:extLst>
            <a:ext uri="{FF2B5EF4-FFF2-40B4-BE49-F238E27FC236}">
              <a16:creationId xmlns:a16="http://schemas.microsoft.com/office/drawing/2014/main" xmlns="" id="{00000000-0008-0000-0E00-00004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xmlns="" id="{00000000-0008-0000-0E00-00004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22" name="直線コネクタ 321">
          <a:extLst>
            <a:ext uri="{FF2B5EF4-FFF2-40B4-BE49-F238E27FC236}">
              <a16:creationId xmlns:a16="http://schemas.microsoft.com/office/drawing/2014/main" xmlns="" id="{00000000-0008-0000-0E00-000042010000}"/>
            </a:ext>
          </a:extLst>
        </xdr:cNvPr>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23" name="【認定こども園・幼稚園・保育所】&#10;有形固定資産減価償却率最小値テキスト">
          <a:extLst>
            <a:ext uri="{FF2B5EF4-FFF2-40B4-BE49-F238E27FC236}">
              <a16:creationId xmlns:a16="http://schemas.microsoft.com/office/drawing/2014/main" xmlns="" id="{00000000-0008-0000-0E00-000043010000}"/>
            </a:ext>
          </a:extLst>
        </xdr:cNvPr>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24" name="直線コネクタ 323">
          <a:extLst>
            <a:ext uri="{FF2B5EF4-FFF2-40B4-BE49-F238E27FC236}">
              <a16:creationId xmlns:a16="http://schemas.microsoft.com/office/drawing/2014/main" xmlns="" id="{00000000-0008-0000-0E00-000044010000}"/>
            </a:ext>
          </a:extLst>
        </xdr:cNvPr>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5" name="【認定こども園・幼稚園・保育所】&#10;有形固定資産減価償却率最大値テキスト">
          <a:extLst>
            <a:ext uri="{FF2B5EF4-FFF2-40B4-BE49-F238E27FC236}">
              <a16:creationId xmlns:a16="http://schemas.microsoft.com/office/drawing/2014/main" xmlns="" id="{00000000-0008-0000-0E00-000045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6" name="直線コネクタ 325">
          <a:extLst>
            <a:ext uri="{FF2B5EF4-FFF2-40B4-BE49-F238E27FC236}">
              <a16:creationId xmlns:a16="http://schemas.microsoft.com/office/drawing/2014/main" xmlns="" id="{00000000-0008-0000-0E00-000046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xmlns="" id="{00000000-0008-0000-0E00-000047010000}"/>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28" name="フローチャート: 判断 327">
          <a:extLst>
            <a:ext uri="{FF2B5EF4-FFF2-40B4-BE49-F238E27FC236}">
              <a16:creationId xmlns:a16="http://schemas.microsoft.com/office/drawing/2014/main" xmlns="" id="{00000000-0008-0000-0E00-000048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29" name="フローチャート: 判断 328">
          <a:extLst>
            <a:ext uri="{FF2B5EF4-FFF2-40B4-BE49-F238E27FC236}">
              <a16:creationId xmlns:a16="http://schemas.microsoft.com/office/drawing/2014/main" xmlns="" id="{00000000-0008-0000-0E00-000049010000}"/>
            </a:ext>
          </a:extLst>
        </xdr:cNvPr>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30" name="フローチャート: 判断 329">
          <a:extLst>
            <a:ext uri="{FF2B5EF4-FFF2-40B4-BE49-F238E27FC236}">
              <a16:creationId xmlns:a16="http://schemas.microsoft.com/office/drawing/2014/main" xmlns="" id="{00000000-0008-0000-0E00-00004A010000}"/>
            </a:ext>
          </a:extLst>
        </xdr:cNvPr>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120650</xdr:rowOff>
    </xdr:from>
    <xdr:to>
      <xdr:col>81</xdr:col>
      <xdr:colOff>101600</xdr:colOff>
      <xdr:row>36</xdr:row>
      <xdr:rowOff>50800</xdr:rowOff>
    </xdr:to>
    <xdr:sp macro="" textlink="">
      <xdr:nvSpPr>
        <xdr:cNvPr id="336" name="楕円 335">
          <a:extLst>
            <a:ext uri="{FF2B5EF4-FFF2-40B4-BE49-F238E27FC236}">
              <a16:creationId xmlns:a16="http://schemas.microsoft.com/office/drawing/2014/main" xmlns="" id="{00000000-0008-0000-0E00-000050010000}"/>
            </a:ext>
          </a:extLst>
        </xdr:cNvPr>
        <xdr:cNvSpPr/>
      </xdr:nvSpPr>
      <xdr:spPr>
        <a:xfrm>
          <a:off x="15430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160037</xdr:rowOff>
    </xdr:from>
    <xdr:ext cx="405111" cy="259045"/>
    <xdr:sp macro="" textlink="">
      <xdr:nvSpPr>
        <xdr:cNvPr id="337" name="n_1aveValue【認定こども園・幼稚園・保育所】&#10;有形固定資産減価償却率">
          <a:extLst>
            <a:ext uri="{FF2B5EF4-FFF2-40B4-BE49-F238E27FC236}">
              <a16:creationId xmlns:a16="http://schemas.microsoft.com/office/drawing/2014/main" xmlns="" id="{00000000-0008-0000-0E00-000051010000}"/>
            </a:ext>
          </a:extLst>
        </xdr:cNvPr>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38" name="n_2aveValue【認定こども園・幼稚園・保育所】&#10;有形固定資産減価償却率">
          <a:extLst>
            <a:ext uri="{FF2B5EF4-FFF2-40B4-BE49-F238E27FC236}">
              <a16:creationId xmlns:a16="http://schemas.microsoft.com/office/drawing/2014/main" xmlns="" id="{00000000-0008-0000-0E00-000052010000}"/>
            </a:ext>
          </a:extLst>
        </xdr:cNvPr>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67327</xdr:rowOff>
    </xdr:from>
    <xdr:ext cx="405111" cy="259045"/>
    <xdr:sp macro="" textlink="">
      <xdr:nvSpPr>
        <xdr:cNvPr id="339" name="n_1mainValue【認定こども園・幼稚園・保育所】&#10;有形固定資産減価償却率">
          <a:extLst>
            <a:ext uri="{FF2B5EF4-FFF2-40B4-BE49-F238E27FC236}">
              <a16:creationId xmlns:a16="http://schemas.microsoft.com/office/drawing/2014/main" xmlns="" id="{00000000-0008-0000-0E00-000053010000}"/>
            </a:ext>
          </a:extLst>
        </xdr:cNvPr>
        <xdr:cNvSpPr txBox="1"/>
      </xdr:nvSpPr>
      <xdr:spPr>
        <a:xfrm>
          <a:off x="15266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xmlns="" id="{00000000-0008-0000-0E00-00005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xmlns="" id="{00000000-0008-0000-0E00-00005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xmlns="" id="{00000000-0008-0000-0E00-00005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xmlns="" id="{00000000-0008-0000-0E00-00005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xmlns="" id="{00000000-0008-0000-0E00-00005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xmlns="" id="{00000000-0008-0000-0E00-00005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xmlns="" id="{00000000-0008-0000-0E00-00005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xmlns="" id="{00000000-0008-0000-0E00-00005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xmlns="" id="{00000000-0008-0000-0E00-00005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xmlns="" id="{00000000-0008-0000-0E00-00005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0" name="直線コネクタ 349">
          <a:extLst>
            <a:ext uri="{FF2B5EF4-FFF2-40B4-BE49-F238E27FC236}">
              <a16:creationId xmlns:a16="http://schemas.microsoft.com/office/drawing/2014/main" xmlns="" id="{00000000-0008-0000-0E00-00005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1" name="テキスト ボックス 350">
          <a:extLst>
            <a:ext uri="{FF2B5EF4-FFF2-40B4-BE49-F238E27FC236}">
              <a16:creationId xmlns:a16="http://schemas.microsoft.com/office/drawing/2014/main" xmlns="" id="{00000000-0008-0000-0E00-00005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2" name="直線コネクタ 351">
          <a:extLst>
            <a:ext uri="{FF2B5EF4-FFF2-40B4-BE49-F238E27FC236}">
              <a16:creationId xmlns:a16="http://schemas.microsoft.com/office/drawing/2014/main" xmlns="" id="{00000000-0008-0000-0E00-00006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3" name="テキスト ボックス 352">
          <a:extLst>
            <a:ext uri="{FF2B5EF4-FFF2-40B4-BE49-F238E27FC236}">
              <a16:creationId xmlns:a16="http://schemas.microsoft.com/office/drawing/2014/main" xmlns="" id="{00000000-0008-0000-0E00-00006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4" name="直線コネクタ 353">
          <a:extLst>
            <a:ext uri="{FF2B5EF4-FFF2-40B4-BE49-F238E27FC236}">
              <a16:creationId xmlns:a16="http://schemas.microsoft.com/office/drawing/2014/main" xmlns="" id="{00000000-0008-0000-0E00-00006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5" name="テキスト ボックス 354">
          <a:extLst>
            <a:ext uri="{FF2B5EF4-FFF2-40B4-BE49-F238E27FC236}">
              <a16:creationId xmlns:a16="http://schemas.microsoft.com/office/drawing/2014/main" xmlns="" id="{00000000-0008-0000-0E00-00006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6" name="直線コネクタ 355">
          <a:extLst>
            <a:ext uri="{FF2B5EF4-FFF2-40B4-BE49-F238E27FC236}">
              <a16:creationId xmlns:a16="http://schemas.microsoft.com/office/drawing/2014/main" xmlns="" id="{00000000-0008-0000-0E00-00006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7" name="テキスト ボックス 356">
          <a:extLst>
            <a:ext uri="{FF2B5EF4-FFF2-40B4-BE49-F238E27FC236}">
              <a16:creationId xmlns:a16="http://schemas.microsoft.com/office/drawing/2014/main" xmlns="" id="{00000000-0008-0000-0E00-00006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xmlns="" id="{00000000-0008-0000-0E00-00006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a:extLst>
            <a:ext uri="{FF2B5EF4-FFF2-40B4-BE49-F238E27FC236}">
              <a16:creationId xmlns:a16="http://schemas.microsoft.com/office/drawing/2014/main" xmlns="" id="{00000000-0008-0000-0E00-00006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a:extLst>
            <a:ext uri="{FF2B5EF4-FFF2-40B4-BE49-F238E27FC236}">
              <a16:creationId xmlns:a16="http://schemas.microsoft.com/office/drawing/2014/main" xmlns="" id="{00000000-0008-0000-0E00-00006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361" name="直線コネクタ 360">
          <a:extLst>
            <a:ext uri="{FF2B5EF4-FFF2-40B4-BE49-F238E27FC236}">
              <a16:creationId xmlns:a16="http://schemas.microsoft.com/office/drawing/2014/main" xmlns="" id="{00000000-0008-0000-0E00-000069010000}"/>
            </a:ext>
          </a:extLst>
        </xdr:cNvPr>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362" name="【認定こども園・幼稚園・保育所】&#10;一人当たり面積最小値テキスト">
          <a:extLst>
            <a:ext uri="{FF2B5EF4-FFF2-40B4-BE49-F238E27FC236}">
              <a16:creationId xmlns:a16="http://schemas.microsoft.com/office/drawing/2014/main" xmlns="" id="{00000000-0008-0000-0E00-00006A010000}"/>
            </a:ext>
          </a:extLst>
        </xdr:cNvPr>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363" name="直線コネクタ 362">
          <a:extLst>
            <a:ext uri="{FF2B5EF4-FFF2-40B4-BE49-F238E27FC236}">
              <a16:creationId xmlns:a16="http://schemas.microsoft.com/office/drawing/2014/main" xmlns="" id="{00000000-0008-0000-0E00-00006B010000}"/>
            </a:ext>
          </a:extLst>
        </xdr:cNvPr>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364" name="【認定こども園・幼稚園・保育所】&#10;一人当たり面積最大値テキスト">
          <a:extLst>
            <a:ext uri="{FF2B5EF4-FFF2-40B4-BE49-F238E27FC236}">
              <a16:creationId xmlns:a16="http://schemas.microsoft.com/office/drawing/2014/main" xmlns="" id="{00000000-0008-0000-0E00-00006C010000}"/>
            </a:ext>
          </a:extLst>
        </xdr:cNvPr>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365" name="直線コネクタ 364">
          <a:extLst>
            <a:ext uri="{FF2B5EF4-FFF2-40B4-BE49-F238E27FC236}">
              <a16:creationId xmlns:a16="http://schemas.microsoft.com/office/drawing/2014/main" xmlns="" id="{00000000-0008-0000-0E00-00006D010000}"/>
            </a:ext>
          </a:extLst>
        </xdr:cNvPr>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366" name="【認定こども園・幼稚園・保育所】&#10;一人当たり面積平均値テキスト">
          <a:extLst>
            <a:ext uri="{FF2B5EF4-FFF2-40B4-BE49-F238E27FC236}">
              <a16:creationId xmlns:a16="http://schemas.microsoft.com/office/drawing/2014/main" xmlns="" id="{00000000-0008-0000-0E00-00006E010000}"/>
            </a:ext>
          </a:extLst>
        </xdr:cNvPr>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367" name="フローチャート: 判断 366">
          <a:extLst>
            <a:ext uri="{FF2B5EF4-FFF2-40B4-BE49-F238E27FC236}">
              <a16:creationId xmlns:a16="http://schemas.microsoft.com/office/drawing/2014/main" xmlns="" id="{00000000-0008-0000-0E00-00006F010000}"/>
            </a:ext>
          </a:extLst>
        </xdr:cNvPr>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368" name="フローチャート: 判断 367">
          <a:extLst>
            <a:ext uri="{FF2B5EF4-FFF2-40B4-BE49-F238E27FC236}">
              <a16:creationId xmlns:a16="http://schemas.microsoft.com/office/drawing/2014/main" xmlns="" id="{00000000-0008-0000-0E00-000070010000}"/>
            </a:ext>
          </a:extLst>
        </xdr:cNvPr>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369" name="フローチャート: 判断 368">
          <a:extLst>
            <a:ext uri="{FF2B5EF4-FFF2-40B4-BE49-F238E27FC236}">
              <a16:creationId xmlns:a16="http://schemas.microsoft.com/office/drawing/2014/main" xmlns="" id="{00000000-0008-0000-0E00-000071010000}"/>
            </a:ext>
          </a:extLst>
        </xdr:cNvPr>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xmlns="" id="{00000000-0008-0000-0E00-00007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xmlns="" id="{00000000-0008-0000-0E00-00007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xmlns="" id="{00000000-0008-0000-0E00-00007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xmlns="" id="{00000000-0008-0000-0E00-00007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xmlns="" id="{00000000-0008-0000-0E00-00007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59690</xdr:rowOff>
    </xdr:from>
    <xdr:to>
      <xdr:col>112</xdr:col>
      <xdr:colOff>38100</xdr:colOff>
      <xdr:row>36</xdr:row>
      <xdr:rowOff>161290</xdr:rowOff>
    </xdr:to>
    <xdr:sp macro="" textlink="">
      <xdr:nvSpPr>
        <xdr:cNvPr id="375" name="楕円 374">
          <a:extLst>
            <a:ext uri="{FF2B5EF4-FFF2-40B4-BE49-F238E27FC236}">
              <a16:creationId xmlns:a16="http://schemas.microsoft.com/office/drawing/2014/main" xmlns="" id="{00000000-0008-0000-0E00-000077010000}"/>
            </a:ext>
          </a:extLst>
        </xdr:cNvPr>
        <xdr:cNvSpPr/>
      </xdr:nvSpPr>
      <xdr:spPr>
        <a:xfrm>
          <a:off x="2127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83837</xdr:rowOff>
    </xdr:from>
    <xdr:ext cx="469744" cy="259045"/>
    <xdr:sp macro="" textlink="">
      <xdr:nvSpPr>
        <xdr:cNvPr id="376" name="n_1aveValue【認定こども園・幼稚園・保育所】&#10;一人当たり面積">
          <a:extLst>
            <a:ext uri="{FF2B5EF4-FFF2-40B4-BE49-F238E27FC236}">
              <a16:creationId xmlns:a16="http://schemas.microsoft.com/office/drawing/2014/main" xmlns="" id="{00000000-0008-0000-0E00-000078010000}"/>
            </a:ext>
          </a:extLst>
        </xdr:cNvPr>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377" name="n_2aveValue【認定こども園・幼稚園・保育所】&#10;一人当たり面積">
          <a:extLst>
            <a:ext uri="{FF2B5EF4-FFF2-40B4-BE49-F238E27FC236}">
              <a16:creationId xmlns:a16="http://schemas.microsoft.com/office/drawing/2014/main" xmlns="" id="{00000000-0008-0000-0E00-000079010000}"/>
            </a:ext>
          </a:extLst>
        </xdr:cNvPr>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6367</xdr:rowOff>
    </xdr:from>
    <xdr:ext cx="469744" cy="259045"/>
    <xdr:sp macro="" textlink="">
      <xdr:nvSpPr>
        <xdr:cNvPr id="378" name="n_1mainValue【認定こども園・幼稚園・保育所】&#10;一人当たり面積">
          <a:extLst>
            <a:ext uri="{FF2B5EF4-FFF2-40B4-BE49-F238E27FC236}">
              <a16:creationId xmlns:a16="http://schemas.microsoft.com/office/drawing/2014/main" xmlns="" id="{00000000-0008-0000-0E00-00007A010000}"/>
            </a:ext>
          </a:extLst>
        </xdr:cNvPr>
        <xdr:cNvSpPr txBox="1"/>
      </xdr:nvSpPr>
      <xdr:spPr>
        <a:xfrm>
          <a:off x="210757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a:extLst>
            <a:ext uri="{FF2B5EF4-FFF2-40B4-BE49-F238E27FC236}">
              <a16:creationId xmlns:a16="http://schemas.microsoft.com/office/drawing/2014/main" xmlns="" id="{00000000-0008-0000-0E00-00007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a:extLst>
            <a:ext uri="{FF2B5EF4-FFF2-40B4-BE49-F238E27FC236}">
              <a16:creationId xmlns:a16="http://schemas.microsoft.com/office/drawing/2014/main" xmlns="" id="{00000000-0008-0000-0E00-00007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a:extLst>
            <a:ext uri="{FF2B5EF4-FFF2-40B4-BE49-F238E27FC236}">
              <a16:creationId xmlns:a16="http://schemas.microsoft.com/office/drawing/2014/main" xmlns="" id="{00000000-0008-0000-0E00-00007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a:extLst>
            <a:ext uri="{FF2B5EF4-FFF2-40B4-BE49-F238E27FC236}">
              <a16:creationId xmlns:a16="http://schemas.microsoft.com/office/drawing/2014/main" xmlns="" id="{00000000-0008-0000-0E00-00007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a:extLst>
            <a:ext uri="{FF2B5EF4-FFF2-40B4-BE49-F238E27FC236}">
              <a16:creationId xmlns:a16="http://schemas.microsoft.com/office/drawing/2014/main" xmlns="" id="{00000000-0008-0000-0E00-00007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a:extLst>
            <a:ext uri="{FF2B5EF4-FFF2-40B4-BE49-F238E27FC236}">
              <a16:creationId xmlns:a16="http://schemas.microsoft.com/office/drawing/2014/main" xmlns="" id="{00000000-0008-0000-0E00-00008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a:extLst>
            <a:ext uri="{FF2B5EF4-FFF2-40B4-BE49-F238E27FC236}">
              <a16:creationId xmlns:a16="http://schemas.microsoft.com/office/drawing/2014/main" xmlns="" id="{00000000-0008-0000-0E00-00008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a:extLst>
            <a:ext uri="{FF2B5EF4-FFF2-40B4-BE49-F238E27FC236}">
              <a16:creationId xmlns:a16="http://schemas.microsoft.com/office/drawing/2014/main" xmlns="" id="{00000000-0008-0000-0E00-00008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a:extLst>
            <a:ext uri="{FF2B5EF4-FFF2-40B4-BE49-F238E27FC236}">
              <a16:creationId xmlns:a16="http://schemas.microsoft.com/office/drawing/2014/main" xmlns="" id="{00000000-0008-0000-0E00-00008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a:extLst>
            <a:ext uri="{FF2B5EF4-FFF2-40B4-BE49-F238E27FC236}">
              <a16:creationId xmlns:a16="http://schemas.microsoft.com/office/drawing/2014/main" xmlns="" id="{00000000-0008-0000-0E00-00008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a:extLst>
            <a:ext uri="{FF2B5EF4-FFF2-40B4-BE49-F238E27FC236}">
              <a16:creationId xmlns:a16="http://schemas.microsoft.com/office/drawing/2014/main" xmlns="" id="{00000000-0008-0000-0E00-000085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a:extLst>
            <a:ext uri="{FF2B5EF4-FFF2-40B4-BE49-F238E27FC236}">
              <a16:creationId xmlns:a16="http://schemas.microsoft.com/office/drawing/2014/main" xmlns="" id="{00000000-0008-0000-0E00-00008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1" name="テキスト ボックス 390">
          <a:extLst>
            <a:ext uri="{FF2B5EF4-FFF2-40B4-BE49-F238E27FC236}">
              <a16:creationId xmlns:a16="http://schemas.microsoft.com/office/drawing/2014/main" xmlns="" id="{00000000-0008-0000-0E00-000087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a:extLst>
            <a:ext uri="{FF2B5EF4-FFF2-40B4-BE49-F238E27FC236}">
              <a16:creationId xmlns:a16="http://schemas.microsoft.com/office/drawing/2014/main" xmlns="" id="{00000000-0008-0000-0E00-00008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a:extLst>
            <a:ext uri="{FF2B5EF4-FFF2-40B4-BE49-F238E27FC236}">
              <a16:creationId xmlns:a16="http://schemas.microsoft.com/office/drawing/2014/main" xmlns="" id="{00000000-0008-0000-0E00-00008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a:extLst>
            <a:ext uri="{FF2B5EF4-FFF2-40B4-BE49-F238E27FC236}">
              <a16:creationId xmlns:a16="http://schemas.microsoft.com/office/drawing/2014/main" xmlns="" id="{00000000-0008-0000-0E00-00008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a:extLst>
            <a:ext uri="{FF2B5EF4-FFF2-40B4-BE49-F238E27FC236}">
              <a16:creationId xmlns:a16="http://schemas.microsoft.com/office/drawing/2014/main" xmlns="" id="{00000000-0008-0000-0E00-00008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a:extLst>
            <a:ext uri="{FF2B5EF4-FFF2-40B4-BE49-F238E27FC236}">
              <a16:creationId xmlns:a16="http://schemas.microsoft.com/office/drawing/2014/main" xmlns="" id="{00000000-0008-0000-0E00-00008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a:extLst>
            <a:ext uri="{FF2B5EF4-FFF2-40B4-BE49-F238E27FC236}">
              <a16:creationId xmlns:a16="http://schemas.microsoft.com/office/drawing/2014/main" xmlns="" id="{00000000-0008-0000-0E00-00008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a:extLst>
            <a:ext uri="{FF2B5EF4-FFF2-40B4-BE49-F238E27FC236}">
              <a16:creationId xmlns:a16="http://schemas.microsoft.com/office/drawing/2014/main" xmlns="" id="{00000000-0008-0000-0E00-00008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9" name="テキスト ボックス 398">
          <a:extLst>
            <a:ext uri="{FF2B5EF4-FFF2-40B4-BE49-F238E27FC236}">
              <a16:creationId xmlns:a16="http://schemas.microsoft.com/office/drawing/2014/main" xmlns="" id="{00000000-0008-0000-0E00-00008F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a:extLst>
            <a:ext uri="{FF2B5EF4-FFF2-40B4-BE49-F238E27FC236}">
              <a16:creationId xmlns:a16="http://schemas.microsoft.com/office/drawing/2014/main" xmlns="" id="{00000000-0008-0000-0E00-00009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xmlns="" id="{00000000-0008-0000-0E00-00009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a:extLst>
            <a:ext uri="{FF2B5EF4-FFF2-40B4-BE49-F238E27FC236}">
              <a16:creationId xmlns:a16="http://schemas.microsoft.com/office/drawing/2014/main" xmlns="" id="{00000000-0008-0000-0E00-00009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03" name="直線コネクタ 402">
          <a:extLst>
            <a:ext uri="{FF2B5EF4-FFF2-40B4-BE49-F238E27FC236}">
              <a16:creationId xmlns:a16="http://schemas.microsoft.com/office/drawing/2014/main" xmlns="" id="{00000000-0008-0000-0E00-000093010000}"/>
            </a:ext>
          </a:extLst>
        </xdr:cNvPr>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04" name="【学校施設】&#10;有形固定資産減価償却率最小値テキスト">
          <a:extLst>
            <a:ext uri="{FF2B5EF4-FFF2-40B4-BE49-F238E27FC236}">
              <a16:creationId xmlns:a16="http://schemas.microsoft.com/office/drawing/2014/main" xmlns="" id="{00000000-0008-0000-0E00-000094010000}"/>
            </a:ext>
          </a:extLst>
        </xdr:cNvPr>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05" name="直線コネクタ 404">
          <a:extLst>
            <a:ext uri="{FF2B5EF4-FFF2-40B4-BE49-F238E27FC236}">
              <a16:creationId xmlns:a16="http://schemas.microsoft.com/office/drawing/2014/main" xmlns="" id="{00000000-0008-0000-0E00-000095010000}"/>
            </a:ext>
          </a:extLst>
        </xdr:cNvPr>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6" name="【学校施設】&#10;有形固定資産減価償却率最大値テキスト">
          <a:extLst>
            <a:ext uri="{FF2B5EF4-FFF2-40B4-BE49-F238E27FC236}">
              <a16:creationId xmlns:a16="http://schemas.microsoft.com/office/drawing/2014/main" xmlns="" id="{00000000-0008-0000-0E00-00009601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7" name="直線コネクタ 406">
          <a:extLst>
            <a:ext uri="{FF2B5EF4-FFF2-40B4-BE49-F238E27FC236}">
              <a16:creationId xmlns:a16="http://schemas.microsoft.com/office/drawing/2014/main" xmlns="" id="{00000000-0008-0000-0E00-00009701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08" name="【学校施設】&#10;有形固定資産減価償却率平均値テキスト">
          <a:extLst>
            <a:ext uri="{FF2B5EF4-FFF2-40B4-BE49-F238E27FC236}">
              <a16:creationId xmlns:a16="http://schemas.microsoft.com/office/drawing/2014/main" xmlns="" id="{00000000-0008-0000-0E00-000098010000}"/>
            </a:ext>
          </a:extLst>
        </xdr:cNvPr>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09" name="フローチャート: 判断 408">
          <a:extLst>
            <a:ext uri="{FF2B5EF4-FFF2-40B4-BE49-F238E27FC236}">
              <a16:creationId xmlns:a16="http://schemas.microsoft.com/office/drawing/2014/main" xmlns="" id="{00000000-0008-0000-0E00-000099010000}"/>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10" name="フローチャート: 判断 409">
          <a:extLst>
            <a:ext uri="{FF2B5EF4-FFF2-40B4-BE49-F238E27FC236}">
              <a16:creationId xmlns:a16="http://schemas.microsoft.com/office/drawing/2014/main" xmlns="" id="{00000000-0008-0000-0E00-00009A010000}"/>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11" name="フローチャート: 判断 410">
          <a:extLst>
            <a:ext uri="{FF2B5EF4-FFF2-40B4-BE49-F238E27FC236}">
              <a16:creationId xmlns:a16="http://schemas.microsoft.com/office/drawing/2014/main" xmlns="" id="{00000000-0008-0000-0E00-00009B010000}"/>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xmlns="" id="{00000000-0008-0000-0E00-00009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xmlns="" id="{00000000-0008-0000-0E00-00009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xmlns="" id="{00000000-0008-0000-0E00-00009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xmlns="" id="{00000000-0008-0000-0E00-00009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xmlns="" id="{00000000-0008-0000-0E00-0000A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168275</xdr:rowOff>
    </xdr:from>
    <xdr:to>
      <xdr:col>81</xdr:col>
      <xdr:colOff>101600</xdr:colOff>
      <xdr:row>63</xdr:row>
      <xdr:rowOff>98425</xdr:rowOff>
    </xdr:to>
    <xdr:sp macro="" textlink="">
      <xdr:nvSpPr>
        <xdr:cNvPr id="417" name="楕円 416">
          <a:extLst>
            <a:ext uri="{FF2B5EF4-FFF2-40B4-BE49-F238E27FC236}">
              <a16:creationId xmlns:a16="http://schemas.microsoft.com/office/drawing/2014/main" xmlns="" id="{00000000-0008-0000-0E00-0000A1010000}"/>
            </a:ext>
          </a:extLst>
        </xdr:cNvPr>
        <xdr:cNvSpPr/>
      </xdr:nvSpPr>
      <xdr:spPr>
        <a:xfrm>
          <a:off x="1543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95902</xdr:rowOff>
    </xdr:from>
    <xdr:ext cx="405111" cy="259045"/>
    <xdr:sp macro="" textlink="">
      <xdr:nvSpPr>
        <xdr:cNvPr id="418" name="n_1aveValue【学校施設】&#10;有形固定資産減価償却率">
          <a:extLst>
            <a:ext uri="{FF2B5EF4-FFF2-40B4-BE49-F238E27FC236}">
              <a16:creationId xmlns:a16="http://schemas.microsoft.com/office/drawing/2014/main" xmlns="" id="{00000000-0008-0000-0E00-0000A2010000}"/>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19" name="n_2aveValue【学校施設】&#10;有形固定資産減価償却率">
          <a:extLst>
            <a:ext uri="{FF2B5EF4-FFF2-40B4-BE49-F238E27FC236}">
              <a16:creationId xmlns:a16="http://schemas.microsoft.com/office/drawing/2014/main" xmlns="" id="{00000000-0008-0000-0E00-0000A301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89552</xdr:rowOff>
    </xdr:from>
    <xdr:ext cx="405111" cy="259045"/>
    <xdr:sp macro="" textlink="">
      <xdr:nvSpPr>
        <xdr:cNvPr id="420" name="n_1mainValue【学校施設】&#10;有形固定資産減価償却率">
          <a:extLst>
            <a:ext uri="{FF2B5EF4-FFF2-40B4-BE49-F238E27FC236}">
              <a16:creationId xmlns:a16="http://schemas.microsoft.com/office/drawing/2014/main" xmlns="" id="{00000000-0008-0000-0E00-0000A4010000}"/>
            </a:ext>
          </a:extLst>
        </xdr:cNvPr>
        <xdr:cNvSpPr txBox="1"/>
      </xdr:nvSpPr>
      <xdr:spPr>
        <a:xfrm>
          <a:off x="152660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xmlns="" id="{00000000-0008-0000-0E00-0000A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xmlns="" id="{00000000-0008-0000-0E00-0000A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xmlns="" id="{00000000-0008-0000-0E00-0000A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xmlns="" id="{00000000-0008-0000-0E00-0000A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xmlns="" id="{00000000-0008-0000-0E00-0000A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xmlns="" id="{00000000-0008-0000-0E00-0000A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xmlns="" id="{00000000-0008-0000-0E00-0000A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xmlns="" id="{00000000-0008-0000-0E00-0000A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a:extLst>
            <a:ext uri="{FF2B5EF4-FFF2-40B4-BE49-F238E27FC236}">
              <a16:creationId xmlns:a16="http://schemas.microsoft.com/office/drawing/2014/main" xmlns="" id="{00000000-0008-0000-0E00-0000A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a:extLst>
            <a:ext uri="{FF2B5EF4-FFF2-40B4-BE49-F238E27FC236}">
              <a16:creationId xmlns:a16="http://schemas.microsoft.com/office/drawing/2014/main" xmlns="" id="{00000000-0008-0000-0E00-0000A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1" name="直線コネクタ 430">
          <a:extLst>
            <a:ext uri="{FF2B5EF4-FFF2-40B4-BE49-F238E27FC236}">
              <a16:creationId xmlns:a16="http://schemas.microsoft.com/office/drawing/2014/main" xmlns="" id="{00000000-0008-0000-0E00-0000A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2" name="テキスト ボックス 431">
          <a:extLst>
            <a:ext uri="{FF2B5EF4-FFF2-40B4-BE49-F238E27FC236}">
              <a16:creationId xmlns:a16="http://schemas.microsoft.com/office/drawing/2014/main" xmlns="" id="{00000000-0008-0000-0E00-0000B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3" name="直線コネクタ 432">
          <a:extLst>
            <a:ext uri="{FF2B5EF4-FFF2-40B4-BE49-F238E27FC236}">
              <a16:creationId xmlns:a16="http://schemas.microsoft.com/office/drawing/2014/main" xmlns="" id="{00000000-0008-0000-0E00-0000B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4" name="テキスト ボックス 433">
          <a:extLst>
            <a:ext uri="{FF2B5EF4-FFF2-40B4-BE49-F238E27FC236}">
              <a16:creationId xmlns:a16="http://schemas.microsoft.com/office/drawing/2014/main" xmlns="" id="{00000000-0008-0000-0E00-0000B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5" name="直線コネクタ 434">
          <a:extLst>
            <a:ext uri="{FF2B5EF4-FFF2-40B4-BE49-F238E27FC236}">
              <a16:creationId xmlns:a16="http://schemas.microsoft.com/office/drawing/2014/main" xmlns="" id="{00000000-0008-0000-0E00-0000B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6" name="テキスト ボックス 435">
          <a:extLst>
            <a:ext uri="{FF2B5EF4-FFF2-40B4-BE49-F238E27FC236}">
              <a16:creationId xmlns:a16="http://schemas.microsoft.com/office/drawing/2014/main" xmlns="" id="{00000000-0008-0000-0E00-0000B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7" name="直線コネクタ 436">
          <a:extLst>
            <a:ext uri="{FF2B5EF4-FFF2-40B4-BE49-F238E27FC236}">
              <a16:creationId xmlns:a16="http://schemas.microsoft.com/office/drawing/2014/main" xmlns="" id="{00000000-0008-0000-0E00-0000B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8" name="テキスト ボックス 437">
          <a:extLst>
            <a:ext uri="{FF2B5EF4-FFF2-40B4-BE49-F238E27FC236}">
              <a16:creationId xmlns:a16="http://schemas.microsoft.com/office/drawing/2014/main" xmlns="" id="{00000000-0008-0000-0E00-0000B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9" name="直線コネクタ 438">
          <a:extLst>
            <a:ext uri="{FF2B5EF4-FFF2-40B4-BE49-F238E27FC236}">
              <a16:creationId xmlns:a16="http://schemas.microsoft.com/office/drawing/2014/main" xmlns="" id="{00000000-0008-0000-0E00-0000B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0" name="テキスト ボックス 439">
          <a:extLst>
            <a:ext uri="{FF2B5EF4-FFF2-40B4-BE49-F238E27FC236}">
              <a16:creationId xmlns:a16="http://schemas.microsoft.com/office/drawing/2014/main" xmlns="" id="{00000000-0008-0000-0E00-0000B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1" name="【学校施設】&#10;一人当たり面積グラフ枠">
          <a:extLst>
            <a:ext uri="{FF2B5EF4-FFF2-40B4-BE49-F238E27FC236}">
              <a16:creationId xmlns:a16="http://schemas.microsoft.com/office/drawing/2014/main" xmlns="" id="{00000000-0008-0000-0E00-0000B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42" name="直線コネクタ 441">
          <a:extLst>
            <a:ext uri="{FF2B5EF4-FFF2-40B4-BE49-F238E27FC236}">
              <a16:creationId xmlns:a16="http://schemas.microsoft.com/office/drawing/2014/main" xmlns="" id="{00000000-0008-0000-0E00-0000BA010000}"/>
            </a:ext>
          </a:extLst>
        </xdr:cNvPr>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43" name="【学校施設】&#10;一人当たり面積最小値テキスト">
          <a:extLst>
            <a:ext uri="{FF2B5EF4-FFF2-40B4-BE49-F238E27FC236}">
              <a16:creationId xmlns:a16="http://schemas.microsoft.com/office/drawing/2014/main" xmlns="" id="{00000000-0008-0000-0E00-0000BB010000}"/>
            </a:ext>
          </a:extLst>
        </xdr:cNvPr>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44" name="直線コネクタ 443">
          <a:extLst>
            <a:ext uri="{FF2B5EF4-FFF2-40B4-BE49-F238E27FC236}">
              <a16:creationId xmlns:a16="http://schemas.microsoft.com/office/drawing/2014/main" xmlns="" id="{00000000-0008-0000-0E00-0000BC010000}"/>
            </a:ext>
          </a:extLst>
        </xdr:cNvPr>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45" name="【学校施設】&#10;一人当たり面積最大値テキスト">
          <a:extLst>
            <a:ext uri="{FF2B5EF4-FFF2-40B4-BE49-F238E27FC236}">
              <a16:creationId xmlns:a16="http://schemas.microsoft.com/office/drawing/2014/main" xmlns="" id="{00000000-0008-0000-0E00-0000BD010000}"/>
            </a:ext>
          </a:extLst>
        </xdr:cNvPr>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46" name="直線コネクタ 445">
          <a:extLst>
            <a:ext uri="{FF2B5EF4-FFF2-40B4-BE49-F238E27FC236}">
              <a16:creationId xmlns:a16="http://schemas.microsoft.com/office/drawing/2014/main" xmlns="" id="{00000000-0008-0000-0E00-0000BE010000}"/>
            </a:ext>
          </a:extLst>
        </xdr:cNvPr>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447" name="【学校施設】&#10;一人当たり面積平均値テキスト">
          <a:extLst>
            <a:ext uri="{FF2B5EF4-FFF2-40B4-BE49-F238E27FC236}">
              <a16:creationId xmlns:a16="http://schemas.microsoft.com/office/drawing/2014/main" xmlns="" id="{00000000-0008-0000-0E00-0000BF010000}"/>
            </a:ext>
          </a:extLst>
        </xdr:cNvPr>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48" name="フローチャート: 判断 447">
          <a:extLst>
            <a:ext uri="{FF2B5EF4-FFF2-40B4-BE49-F238E27FC236}">
              <a16:creationId xmlns:a16="http://schemas.microsoft.com/office/drawing/2014/main" xmlns="" id="{00000000-0008-0000-0E00-0000C0010000}"/>
            </a:ext>
          </a:extLst>
        </xdr:cNvPr>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49" name="フローチャート: 判断 448">
          <a:extLst>
            <a:ext uri="{FF2B5EF4-FFF2-40B4-BE49-F238E27FC236}">
              <a16:creationId xmlns:a16="http://schemas.microsoft.com/office/drawing/2014/main" xmlns="" id="{00000000-0008-0000-0E00-0000C1010000}"/>
            </a:ext>
          </a:extLst>
        </xdr:cNvPr>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50" name="フローチャート: 判断 449">
          <a:extLst>
            <a:ext uri="{FF2B5EF4-FFF2-40B4-BE49-F238E27FC236}">
              <a16:creationId xmlns:a16="http://schemas.microsoft.com/office/drawing/2014/main" xmlns="" id="{00000000-0008-0000-0E00-0000C2010000}"/>
            </a:ext>
          </a:extLst>
        </xdr:cNvPr>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00000000-0008-0000-0E00-0000C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00000000-0008-0000-0E00-0000C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00000000-0008-0000-0E00-0000C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xmlns="" id="{00000000-0008-0000-0E00-0000C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xmlns="" id="{00000000-0008-0000-0E00-0000C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40183</xdr:rowOff>
    </xdr:from>
    <xdr:to>
      <xdr:col>112</xdr:col>
      <xdr:colOff>38100</xdr:colOff>
      <xdr:row>61</xdr:row>
      <xdr:rowOff>141783</xdr:rowOff>
    </xdr:to>
    <xdr:sp macro="" textlink="">
      <xdr:nvSpPr>
        <xdr:cNvPr id="456" name="楕円 455">
          <a:extLst>
            <a:ext uri="{FF2B5EF4-FFF2-40B4-BE49-F238E27FC236}">
              <a16:creationId xmlns:a16="http://schemas.microsoft.com/office/drawing/2014/main" xmlns="" id="{00000000-0008-0000-0E00-0000C8010000}"/>
            </a:ext>
          </a:extLst>
        </xdr:cNvPr>
        <xdr:cNvSpPr/>
      </xdr:nvSpPr>
      <xdr:spPr>
        <a:xfrm>
          <a:off x="21272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48124</xdr:rowOff>
    </xdr:from>
    <xdr:ext cx="469744" cy="259045"/>
    <xdr:sp macro="" textlink="">
      <xdr:nvSpPr>
        <xdr:cNvPr id="457" name="n_1aveValue【学校施設】&#10;一人当たり面積">
          <a:extLst>
            <a:ext uri="{FF2B5EF4-FFF2-40B4-BE49-F238E27FC236}">
              <a16:creationId xmlns:a16="http://schemas.microsoft.com/office/drawing/2014/main" xmlns="" id="{00000000-0008-0000-0E00-0000C9010000}"/>
            </a:ext>
          </a:extLst>
        </xdr:cNvPr>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458" name="n_2aveValue【学校施設】&#10;一人当たり面積">
          <a:extLst>
            <a:ext uri="{FF2B5EF4-FFF2-40B4-BE49-F238E27FC236}">
              <a16:creationId xmlns:a16="http://schemas.microsoft.com/office/drawing/2014/main" xmlns="" id="{00000000-0008-0000-0E00-0000CA010000}"/>
            </a:ext>
          </a:extLst>
        </xdr:cNvPr>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132910</xdr:rowOff>
    </xdr:from>
    <xdr:ext cx="469744" cy="259045"/>
    <xdr:sp macro="" textlink="">
      <xdr:nvSpPr>
        <xdr:cNvPr id="459" name="n_1mainValue【学校施設】&#10;一人当たり面積">
          <a:extLst>
            <a:ext uri="{FF2B5EF4-FFF2-40B4-BE49-F238E27FC236}">
              <a16:creationId xmlns:a16="http://schemas.microsoft.com/office/drawing/2014/main" xmlns="" id="{00000000-0008-0000-0E00-0000CB010000}"/>
            </a:ext>
          </a:extLst>
        </xdr:cNvPr>
        <xdr:cNvSpPr txBox="1"/>
      </xdr:nvSpPr>
      <xdr:spPr>
        <a:xfrm>
          <a:off x="210757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a:extLst>
            <a:ext uri="{FF2B5EF4-FFF2-40B4-BE49-F238E27FC236}">
              <a16:creationId xmlns:a16="http://schemas.microsoft.com/office/drawing/2014/main" xmlns="" id="{00000000-0008-0000-0E00-0000C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a:extLst>
            <a:ext uri="{FF2B5EF4-FFF2-40B4-BE49-F238E27FC236}">
              <a16:creationId xmlns:a16="http://schemas.microsoft.com/office/drawing/2014/main" xmlns="" id="{00000000-0008-0000-0E00-0000C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a:extLst>
            <a:ext uri="{FF2B5EF4-FFF2-40B4-BE49-F238E27FC236}">
              <a16:creationId xmlns:a16="http://schemas.microsoft.com/office/drawing/2014/main" xmlns="" id="{00000000-0008-0000-0E00-0000C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a:extLst>
            <a:ext uri="{FF2B5EF4-FFF2-40B4-BE49-F238E27FC236}">
              <a16:creationId xmlns:a16="http://schemas.microsoft.com/office/drawing/2014/main" xmlns="" id="{00000000-0008-0000-0E00-0000C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a:extLst>
            <a:ext uri="{FF2B5EF4-FFF2-40B4-BE49-F238E27FC236}">
              <a16:creationId xmlns:a16="http://schemas.microsoft.com/office/drawing/2014/main" xmlns="" id="{00000000-0008-0000-0E00-0000D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a:extLst>
            <a:ext uri="{FF2B5EF4-FFF2-40B4-BE49-F238E27FC236}">
              <a16:creationId xmlns:a16="http://schemas.microsoft.com/office/drawing/2014/main" xmlns="" id="{00000000-0008-0000-0E00-0000D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a:extLst>
            <a:ext uri="{FF2B5EF4-FFF2-40B4-BE49-F238E27FC236}">
              <a16:creationId xmlns:a16="http://schemas.microsoft.com/office/drawing/2014/main" xmlns="" id="{00000000-0008-0000-0E00-0000D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a:extLst>
            <a:ext uri="{FF2B5EF4-FFF2-40B4-BE49-F238E27FC236}">
              <a16:creationId xmlns:a16="http://schemas.microsoft.com/office/drawing/2014/main" xmlns="" id="{00000000-0008-0000-0E00-0000D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a:extLst>
            <a:ext uri="{FF2B5EF4-FFF2-40B4-BE49-F238E27FC236}">
              <a16:creationId xmlns:a16="http://schemas.microsoft.com/office/drawing/2014/main" xmlns="" id="{00000000-0008-0000-0E00-0000D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a:extLst>
            <a:ext uri="{FF2B5EF4-FFF2-40B4-BE49-F238E27FC236}">
              <a16:creationId xmlns:a16="http://schemas.microsoft.com/office/drawing/2014/main" xmlns="" id="{00000000-0008-0000-0E00-0000D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0" name="直線コネクタ 469">
          <a:extLst>
            <a:ext uri="{FF2B5EF4-FFF2-40B4-BE49-F238E27FC236}">
              <a16:creationId xmlns:a16="http://schemas.microsoft.com/office/drawing/2014/main" xmlns="" id="{00000000-0008-0000-0E00-0000D6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1" name="テキスト ボックス 470">
          <a:extLst>
            <a:ext uri="{FF2B5EF4-FFF2-40B4-BE49-F238E27FC236}">
              <a16:creationId xmlns:a16="http://schemas.microsoft.com/office/drawing/2014/main" xmlns="" id="{00000000-0008-0000-0E00-0000D7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2" name="直線コネクタ 471">
          <a:extLst>
            <a:ext uri="{FF2B5EF4-FFF2-40B4-BE49-F238E27FC236}">
              <a16:creationId xmlns:a16="http://schemas.microsoft.com/office/drawing/2014/main" xmlns="" id="{00000000-0008-0000-0E00-0000D8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3" name="テキスト ボックス 472">
          <a:extLst>
            <a:ext uri="{FF2B5EF4-FFF2-40B4-BE49-F238E27FC236}">
              <a16:creationId xmlns:a16="http://schemas.microsoft.com/office/drawing/2014/main" xmlns="" id="{00000000-0008-0000-0E00-0000D9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4" name="直線コネクタ 473">
          <a:extLst>
            <a:ext uri="{FF2B5EF4-FFF2-40B4-BE49-F238E27FC236}">
              <a16:creationId xmlns:a16="http://schemas.microsoft.com/office/drawing/2014/main" xmlns="" id="{00000000-0008-0000-0E00-0000DA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5" name="テキスト ボックス 474">
          <a:extLst>
            <a:ext uri="{FF2B5EF4-FFF2-40B4-BE49-F238E27FC236}">
              <a16:creationId xmlns:a16="http://schemas.microsoft.com/office/drawing/2014/main" xmlns="" id="{00000000-0008-0000-0E00-0000DB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6" name="直線コネクタ 475">
          <a:extLst>
            <a:ext uri="{FF2B5EF4-FFF2-40B4-BE49-F238E27FC236}">
              <a16:creationId xmlns:a16="http://schemas.microsoft.com/office/drawing/2014/main" xmlns="" id="{00000000-0008-0000-0E00-0000DC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7" name="テキスト ボックス 476">
          <a:extLst>
            <a:ext uri="{FF2B5EF4-FFF2-40B4-BE49-F238E27FC236}">
              <a16:creationId xmlns:a16="http://schemas.microsoft.com/office/drawing/2014/main" xmlns="" id="{00000000-0008-0000-0E00-0000DD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8" name="直線コネクタ 477">
          <a:extLst>
            <a:ext uri="{FF2B5EF4-FFF2-40B4-BE49-F238E27FC236}">
              <a16:creationId xmlns:a16="http://schemas.microsoft.com/office/drawing/2014/main" xmlns="" id="{00000000-0008-0000-0E00-0000DE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9" name="テキスト ボックス 478">
          <a:extLst>
            <a:ext uri="{FF2B5EF4-FFF2-40B4-BE49-F238E27FC236}">
              <a16:creationId xmlns:a16="http://schemas.microsoft.com/office/drawing/2014/main" xmlns="" id="{00000000-0008-0000-0E00-0000DF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0" name="直線コネクタ 479">
          <a:extLst>
            <a:ext uri="{FF2B5EF4-FFF2-40B4-BE49-F238E27FC236}">
              <a16:creationId xmlns:a16="http://schemas.microsoft.com/office/drawing/2014/main" xmlns="" id="{00000000-0008-0000-0E00-0000E0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1" name="テキスト ボックス 480">
          <a:extLst>
            <a:ext uri="{FF2B5EF4-FFF2-40B4-BE49-F238E27FC236}">
              <a16:creationId xmlns:a16="http://schemas.microsoft.com/office/drawing/2014/main" xmlns="" id="{00000000-0008-0000-0E00-0000E1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a:extLst>
            <a:ext uri="{FF2B5EF4-FFF2-40B4-BE49-F238E27FC236}">
              <a16:creationId xmlns:a16="http://schemas.microsoft.com/office/drawing/2014/main" xmlns="" id="{00000000-0008-0000-0E00-0000E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xmlns="" id="{00000000-0008-0000-0E00-0000E3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児童館】&#10;有形固定資産減価償却率グラフ枠">
          <a:extLst>
            <a:ext uri="{FF2B5EF4-FFF2-40B4-BE49-F238E27FC236}">
              <a16:creationId xmlns:a16="http://schemas.microsoft.com/office/drawing/2014/main" xmlns="" id="{00000000-0008-0000-0E00-0000E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485" name="直線コネクタ 484">
          <a:extLst>
            <a:ext uri="{FF2B5EF4-FFF2-40B4-BE49-F238E27FC236}">
              <a16:creationId xmlns:a16="http://schemas.microsoft.com/office/drawing/2014/main" xmlns="" id="{00000000-0008-0000-0E00-0000E5010000}"/>
            </a:ext>
          </a:extLst>
        </xdr:cNvPr>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86" name="【児童館】&#10;有形固定資産減価償却率最小値テキスト">
          <a:extLst>
            <a:ext uri="{FF2B5EF4-FFF2-40B4-BE49-F238E27FC236}">
              <a16:creationId xmlns:a16="http://schemas.microsoft.com/office/drawing/2014/main" xmlns="" id="{00000000-0008-0000-0E00-0000E601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87" name="直線コネクタ 486">
          <a:extLst>
            <a:ext uri="{FF2B5EF4-FFF2-40B4-BE49-F238E27FC236}">
              <a16:creationId xmlns:a16="http://schemas.microsoft.com/office/drawing/2014/main" xmlns="" id="{00000000-0008-0000-0E00-0000E701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8" name="【児童館】&#10;有形固定資産減価償却率最大値テキスト">
          <a:extLst>
            <a:ext uri="{FF2B5EF4-FFF2-40B4-BE49-F238E27FC236}">
              <a16:creationId xmlns:a16="http://schemas.microsoft.com/office/drawing/2014/main" xmlns="" id="{00000000-0008-0000-0E00-0000E8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9" name="直線コネクタ 488">
          <a:extLst>
            <a:ext uri="{FF2B5EF4-FFF2-40B4-BE49-F238E27FC236}">
              <a16:creationId xmlns:a16="http://schemas.microsoft.com/office/drawing/2014/main" xmlns="" id="{00000000-0008-0000-0E00-0000E9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490" name="【児童館】&#10;有形固定資産減価償却率平均値テキスト">
          <a:extLst>
            <a:ext uri="{FF2B5EF4-FFF2-40B4-BE49-F238E27FC236}">
              <a16:creationId xmlns:a16="http://schemas.microsoft.com/office/drawing/2014/main" xmlns="" id="{00000000-0008-0000-0E00-0000EA010000}"/>
            </a:ext>
          </a:extLst>
        </xdr:cNvPr>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491" name="フローチャート: 判断 490">
          <a:extLst>
            <a:ext uri="{FF2B5EF4-FFF2-40B4-BE49-F238E27FC236}">
              <a16:creationId xmlns:a16="http://schemas.microsoft.com/office/drawing/2014/main" xmlns="" id="{00000000-0008-0000-0E00-0000EB010000}"/>
            </a:ext>
          </a:extLst>
        </xdr:cNvPr>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492" name="フローチャート: 判断 491">
          <a:extLst>
            <a:ext uri="{FF2B5EF4-FFF2-40B4-BE49-F238E27FC236}">
              <a16:creationId xmlns:a16="http://schemas.microsoft.com/office/drawing/2014/main" xmlns="" id="{00000000-0008-0000-0E00-0000EC010000}"/>
            </a:ext>
          </a:extLst>
        </xdr:cNvPr>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493" name="フローチャート: 判断 492">
          <a:extLst>
            <a:ext uri="{FF2B5EF4-FFF2-40B4-BE49-F238E27FC236}">
              <a16:creationId xmlns:a16="http://schemas.microsoft.com/office/drawing/2014/main" xmlns="" id="{00000000-0008-0000-0E00-0000ED010000}"/>
            </a:ext>
          </a:extLst>
        </xdr:cNvPr>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xmlns="" id="{00000000-0008-0000-0E00-0000E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xmlns="" id="{00000000-0008-0000-0E00-0000E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xmlns="" id="{00000000-0008-0000-0E00-0000F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xmlns="" id="{00000000-0008-0000-0E00-0000F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xmlns="" id="{00000000-0008-0000-0E00-0000F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5262</xdr:rowOff>
    </xdr:from>
    <xdr:to>
      <xdr:col>81</xdr:col>
      <xdr:colOff>101600</xdr:colOff>
      <xdr:row>83</xdr:row>
      <xdr:rowOff>106862</xdr:rowOff>
    </xdr:to>
    <xdr:sp macro="" textlink="">
      <xdr:nvSpPr>
        <xdr:cNvPr id="499" name="楕円 498">
          <a:extLst>
            <a:ext uri="{FF2B5EF4-FFF2-40B4-BE49-F238E27FC236}">
              <a16:creationId xmlns:a16="http://schemas.microsoft.com/office/drawing/2014/main" xmlns="" id="{00000000-0008-0000-0E00-0000F3010000}"/>
            </a:ext>
          </a:extLst>
        </xdr:cNvPr>
        <xdr:cNvSpPr/>
      </xdr:nvSpPr>
      <xdr:spPr>
        <a:xfrm>
          <a:off x="15430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77</xdr:row>
      <xdr:rowOff>152779</xdr:rowOff>
    </xdr:from>
    <xdr:ext cx="405111" cy="259045"/>
    <xdr:sp macro="" textlink="">
      <xdr:nvSpPr>
        <xdr:cNvPr id="500" name="n_1aveValue【児童館】&#10;有形固定資産減価償却率">
          <a:extLst>
            <a:ext uri="{FF2B5EF4-FFF2-40B4-BE49-F238E27FC236}">
              <a16:creationId xmlns:a16="http://schemas.microsoft.com/office/drawing/2014/main" xmlns="" id="{00000000-0008-0000-0E00-0000F4010000}"/>
            </a:ext>
          </a:extLst>
        </xdr:cNvPr>
        <xdr:cNvSpPr txBox="1"/>
      </xdr:nvSpPr>
      <xdr:spPr>
        <a:xfrm>
          <a:off x="152660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501" name="n_2aveValue【児童館】&#10;有形固定資産減価償却率">
          <a:extLst>
            <a:ext uri="{FF2B5EF4-FFF2-40B4-BE49-F238E27FC236}">
              <a16:creationId xmlns:a16="http://schemas.microsoft.com/office/drawing/2014/main" xmlns="" id="{00000000-0008-0000-0E00-0000F5010000}"/>
            </a:ext>
          </a:extLst>
        </xdr:cNvPr>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97989</xdr:rowOff>
    </xdr:from>
    <xdr:ext cx="405111" cy="259045"/>
    <xdr:sp macro="" textlink="">
      <xdr:nvSpPr>
        <xdr:cNvPr id="502" name="n_1mainValue【児童館】&#10;有形固定資産減価償却率">
          <a:extLst>
            <a:ext uri="{FF2B5EF4-FFF2-40B4-BE49-F238E27FC236}">
              <a16:creationId xmlns:a16="http://schemas.microsoft.com/office/drawing/2014/main" xmlns="" id="{00000000-0008-0000-0E00-0000F6010000}"/>
            </a:ext>
          </a:extLst>
        </xdr:cNvPr>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xmlns="" id="{00000000-0008-0000-0E00-0000F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xmlns="" id="{00000000-0008-0000-0E00-0000F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xmlns="" id="{00000000-0008-0000-0E00-0000F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xmlns="" id="{00000000-0008-0000-0E00-0000F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xmlns="" id="{00000000-0008-0000-0E00-0000F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xmlns="" id="{00000000-0008-0000-0E00-0000F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xmlns="" id="{00000000-0008-0000-0E00-0000F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xmlns="" id="{00000000-0008-0000-0E00-0000F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1" name="テキスト ボックス 510">
          <a:extLst>
            <a:ext uri="{FF2B5EF4-FFF2-40B4-BE49-F238E27FC236}">
              <a16:creationId xmlns:a16="http://schemas.microsoft.com/office/drawing/2014/main" xmlns="" id="{00000000-0008-0000-0E00-0000F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2" name="直線コネクタ 511">
          <a:extLst>
            <a:ext uri="{FF2B5EF4-FFF2-40B4-BE49-F238E27FC236}">
              <a16:creationId xmlns:a16="http://schemas.microsoft.com/office/drawing/2014/main" xmlns="" id="{00000000-0008-0000-0E00-00000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3" name="直線コネクタ 512">
          <a:extLst>
            <a:ext uri="{FF2B5EF4-FFF2-40B4-BE49-F238E27FC236}">
              <a16:creationId xmlns:a16="http://schemas.microsoft.com/office/drawing/2014/main" xmlns="" id="{00000000-0008-0000-0E00-00000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4" name="テキスト ボックス 513">
          <a:extLst>
            <a:ext uri="{FF2B5EF4-FFF2-40B4-BE49-F238E27FC236}">
              <a16:creationId xmlns:a16="http://schemas.microsoft.com/office/drawing/2014/main" xmlns="" id="{00000000-0008-0000-0E00-00000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5" name="直線コネクタ 514">
          <a:extLst>
            <a:ext uri="{FF2B5EF4-FFF2-40B4-BE49-F238E27FC236}">
              <a16:creationId xmlns:a16="http://schemas.microsoft.com/office/drawing/2014/main" xmlns="" id="{00000000-0008-0000-0E00-00000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6" name="テキスト ボックス 515">
          <a:extLst>
            <a:ext uri="{FF2B5EF4-FFF2-40B4-BE49-F238E27FC236}">
              <a16:creationId xmlns:a16="http://schemas.microsoft.com/office/drawing/2014/main" xmlns="" id="{00000000-0008-0000-0E00-00000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7" name="直線コネクタ 516">
          <a:extLst>
            <a:ext uri="{FF2B5EF4-FFF2-40B4-BE49-F238E27FC236}">
              <a16:creationId xmlns:a16="http://schemas.microsoft.com/office/drawing/2014/main" xmlns="" id="{00000000-0008-0000-0E00-00000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8" name="テキスト ボックス 517">
          <a:extLst>
            <a:ext uri="{FF2B5EF4-FFF2-40B4-BE49-F238E27FC236}">
              <a16:creationId xmlns:a16="http://schemas.microsoft.com/office/drawing/2014/main" xmlns="" id="{00000000-0008-0000-0E00-00000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9" name="直線コネクタ 518">
          <a:extLst>
            <a:ext uri="{FF2B5EF4-FFF2-40B4-BE49-F238E27FC236}">
              <a16:creationId xmlns:a16="http://schemas.microsoft.com/office/drawing/2014/main" xmlns="" id="{00000000-0008-0000-0E00-00000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0" name="テキスト ボックス 519">
          <a:extLst>
            <a:ext uri="{FF2B5EF4-FFF2-40B4-BE49-F238E27FC236}">
              <a16:creationId xmlns:a16="http://schemas.microsoft.com/office/drawing/2014/main" xmlns="" id="{00000000-0008-0000-0E00-00000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1" name="直線コネクタ 520">
          <a:extLst>
            <a:ext uri="{FF2B5EF4-FFF2-40B4-BE49-F238E27FC236}">
              <a16:creationId xmlns:a16="http://schemas.microsoft.com/office/drawing/2014/main" xmlns="" id="{00000000-0008-0000-0E00-00000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2" name="テキスト ボックス 521">
          <a:extLst>
            <a:ext uri="{FF2B5EF4-FFF2-40B4-BE49-F238E27FC236}">
              <a16:creationId xmlns:a16="http://schemas.microsoft.com/office/drawing/2014/main" xmlns="" id="{00000000-0008-0000-0E00-00000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3" name="直線コネクタ 522">
          <a:extLst>
            <a:ext uri="{FF2B5EF4-FFF2-40B4-BE49-F238E27FC236}">
              <a16:creationId xmlns:a16="http://schemas.microsoft.com/office/drawing/2014/main" xmlns="" id="{00000000-0008-0000-0E00-00000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4" name="テキスト ボックス 523">
          <a:extLst>
            <a:ext uri="{FF2B5EF4-FFF2-40B4-BE49-F238E27FC236}">
              <a16:creationId xmlns:a16="http://schemas.microsoft.com/office/drawing/2014/main" xmlns="" id="{00000000-0008-0000-0E00-00000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5" name="【児童館】&#10;一人当たり面積グラフ枠">
          <a:extLst>
            <a:ext uri="{FF2B5EF4-FFF2-40B4-BE49-F238E27FC236}">
              <a16:creationId xmlns:a16="http://schemas.microsoft.com/office/drawing/2014/main" xmlns="" id="{00000000-0008-0000-0E00-00000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26" name="直線コネクタ 525">
          <a:extLst>
            <a:ext uri="{FF2B5EF4-FFF2-40B4-BE49-F238E27FC236}">
              <a16:creationId xmlns:a16="http://schemas.microsoft.com/office/drawing/2014/main" xmlns="" id="{00000000-0008-0000-0E00-00000E020000}"/>
            </a:ext>
          </a:extLst>
        </xdr:cNvPr>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27" name="【児童館】&#10;一人当たり面積最小値テキスト">
          <a:extLst>
            <a:ext uri="{FF2B5EF4-FFF2-40B4-BE49-F238E27FC236}">
              <a16:creationId xmlns:a16="http://schemas.microsoft.com/office/drawing/2014/main" xmlns="" id="{00000000-0008-0000-0E00-00000F020000}"/>
            </a:ext>
          </a:extLst>
        </xdr:cNvPr>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28" name="直線コネクタ 527">
          <a:extLst>
            <a:ext uri="{FF2B5EF4-FFF2-40B4-BE49-F238E27FC236}">
              <a16:creationId xmlns:a16="http://schemas.microsoft.com/office/drawing/2014/main" xmlns="" id="{00000000-0008-0000-0E00-000010020000}"/>
            </a:ext>
          </a:extLst>
        </xdr:cNvPr>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29" name="【児童館】&#10;一人当たり面積最大値テキスト">
          <a:extLst>
            <a:ext uri="{FF2B5EF4-FFF2-40B4-BE49-F238E27FC236}">
              <a16:creationId xmlns:a16="http://schemas.microsoft.com/office/drawing/2014/main" xmlns="" id="{00000000-0008-0000-0E00-00001102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30" name="直線コネクタ 529">
          <a:extLst>
            <a:ext uri="{FF2B5EF4-FFF2-40B4-BE49-F238E27FC236}">
              <a16:creationId xmlns:a16="http://schemas.microsoft.com/office/drawing/2014/main" xmlns="" id="{00000000-0008-0000-0E00-00001202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72407</xdr:rowOff>
    </xdr:from>
    <xdr:ext cx="469744" cy="259045"/>
    <xdr:sp macro="" textlink="">
      <xdr:nvSpPr>
        <xdr:cNvPr id="531" name="【児童館】&#10;一人当たり面積平均値テキスト">
          <a:extLst>
            <a:ext uri="{FF2B5EF4-FFF2-40B4-BE49-F238E27FC236}">
              <a16:creationId xmlns:a16="http://schemas.microsoft.com/office/drawing/2014/main" xmlns="" id="{00000000-0008-0000-0E00-000013020000}"/>
            </a:ext>
          </a:extLst>
        </xdr:cNvPr>
        <xdr:cNvSpPr txBox="1"/>
      </xdr:nvSpPr>
      <xdr:spPr>
        <a:xfrm>
          <a:off x="22199600" y="14645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32" name="フローチャート: 判断 531">
          <a:extLst>
            <a:ext uri="{FF2B5EF4-FFF2-40B4-BE49-F238E27FC236}">
              <a16:creationId xmlns:a16="http://schemas.microsoft.com/office/drawing/2014/main" xmlns="" id="{00000000-0008-0000-0E00-000014020000}"/>
            </a:ext>
          </a:extLst>
        </xdr:cNvPr>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33" name="フローチャート: 判断 532">
          <a:extLst>
            <a:ext uri="{FF2B5EF4-FFF2-40B4-BE49-F238E27FC236}">
              <a16:creationId xmlns:a16="http://schemas.microsoft.com/office/drawing/2014/main" xmlns="" id="{00000000-0008-0000-0E00-000015020000}"/>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34" name="フローチャート: 判断 533">
          <a:extLst>
            <a:ext uri="{FF2B5EF4-FFF2-40B4-BE49-F238E27FC236}">
              <a16:creationId xmlns:a16="http://schemas.microsoft.com/office/drawing/2014/main" xmlns="" id="{00000000-0008-0000-0E00-000016020000}"/>
            </a:ext>
          </a:extLst>
        </xdr:cNvPr>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xmlns="" id="{00000000-0008-0000-0E00-00001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xmlns="" id="{00000000-0008-0000-0E00-00001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xmlns="" id="{00000000-0008-0000-0E00-00001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xmlns="" id="{00000000-0008-0000-0E00-00001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xmlns="" id="{00000000-0008-0000-0E00-00001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156845</xdr:rowOff>
    </xdr:from>
    <xdr:to>
      <xdr:col>112</xdr:col>
      <xdr:colOff>38100</xdr:colOff>
      <xdr:row>86</xdr:row>
      <xdr:rowOff>86995</xdr:rowOff>
    </xdr:to>
    <xdr:sp macro="" textlink="">
      <xdr:nvSpPr>
        <xdr:cNvPr id="540" name="楕円 539">
          <a:extLst>
            <a:ext uri="{FF2B5EF4-FFF2-40B4-BE49-F238E27FC236}">
              <a16:creationId xmlns:a16="http://schemas.microsoft.com/office/drawing/2014/main" xmlns="" id="{00000000-0008-0000-0E00-00001C020000}"/>
            </a:ext>
          </a:extLst>
        </xdr:cNvPr>
        <xdr:cNvSpPr/>
      </xdr:nvSpPr>
      <xdr:spPr>
        <a:xfrm>
          <a:off x="21272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67327</xdr:rowOff>
    </xdr:from>
    <xdr:ext cx="469744" cy="259045"/>
    <xdr:sp macro="" textlink="">
      <xdr:nvSpPr>
        <xdr:cNvPr id="541" name="n_1aveValue【児童館】&#10;一人当たり面積">
          <a:extLst>
            <a:ext uri="{FF2B5EF4-FFF2-40B4-BE49-F238E27FC236}">
              <a16:creationId xmlns:a16="http://schemas.microsoft.com/office/drawing/2014/main" xmlns="" id="{00000000-0008-0000-0E00-00001D020000}"/>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542" name="n_2aveValue【児童館】&#10;一人当たり面積">
          <a:extLst>
            <a:ext uri="{FF2B5EF4-FFF2-40B4-BE49-F238E27FC236}">
              <a16:creationId xmlns:a16="http://schemas.microsoft.com/office/drawing/2014/main" xmlns="" id="{00000000-0008-0000-0E00-00001E020000}"/>
            </a:ext>
          </a:extLst>
        </xdr:cNvPr>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78122</xdr:rowOff>
    </xdr:from>
    <xdr:ext cx="469744" cy="259045"/>
    <xdr:sp macro="" textlink="">
      <xdr:nvSpPr>
        <xdr:cNvPr id="543" name="n_1mainValue【児童館】&#10;一人当たり面積">
          <a:extLst>
            <a:ext uri="{FF2B5EF4-FFF2-40B4-BE49-F238E27FC236}">
              <a16:creationId xmlns:a16="http://schemas.microsoft.com/office/drawing/2014/main" xmlns="" id="{00000000-0008-0000-0E00-00001F020000}"/>
            </a:ext>
          </a:extLst>
        </xdr:cNvPr>
        <xdr:cNvSpPr txBox="1"/>
      </xdr:nvSpPr>
      <xdr:spPr>
        <a:xfrm>
          <a:off x="21075727"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xmlns="" id="{00000000-0008-0000-0E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xmlns="" id="{00000000-0008-0000-0E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xmlns="" id="{00000000-0008-0000-0E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xmlns="" id="{00000000-0008-0000-0E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xmlns="" id="{00000000-0008-0000-0E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xmlns="" id="{00000000-0008-0000-0E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xmlns="" id="{00000000-0008-0000-0E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xmlns="" id="{00000000-0008-0000-0E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xmlns="" id="{00000000-0008-0000-0E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xmlns="" id="{00000000-0008-0000-0E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4" name="テキスト ボックス 553">
          <a:extLst>
            <a:ext uri="{FF2B5EF4-FFF2-40B4-BE49-F238E27FC236}">
              <a16:creationId xmlns:a16="http://schemas.microsoft.com/office/drawing/2014/main" xmlns="" id="{00000000-0008-0000-0E00-00002A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5" name="直線コネクタ 554">
          <a:extLst>
            <a:ext uri="{FF2B5EF4-FFF2-40B4-BE49-F238E27FC236}">
              <a16:creationId xmlns:a16="http://schemas.microsoft.com/office/drawing/2014/main" xmlns="" id="{00000000-0008-0000-0E00-00002B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6" name="テキスト ボックス 555">
          <a:extLst>
            <a:ext uri="{FF2B5EF4-FFF2-40B4-BE49-F238E27FC236}">
              <a16:creationId xmlns:a16="http://schemas.microsoft.com/office/drawing/2014/main" xmlns="" id="{00000000-0008-0000-0E00-00002C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7" name="直線コネクタ 556">
          <a:extLst>
            <a:ext uri="{FF2B5EF4-FFF2-40B4-BE49-F238E27FC236}">
              <a16:creationId xmlns:a16="http://schemas.microsoft.com/office/drawing/2014/main" xmlns="" id="{00000000-0008-0000-0E00-00002D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8" name="テキスト ボックス 557">
          <a:extLst>
            <a:ext uri="{FF2B5EF4-FFF2-40B4-BE49-F238E27FC236}">
              <a16:creationId xmlns:a16="http://schemas.microsoft.com/office/drawing/2014/main" xmlns="" id="{00000000-0008-0000-0E00-00002E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9" name="直線コネクタ 558">
          <a:extLst>
            <a:ext uri="{FF2B5EF4-FFF2-40B4-BE49-F238E27FC236}">
              <a16:creationId xmlns:a16="http://schemas.microsoft.com/office/drawing/2014/main" xmlns="" id="{00000000-0008-0000-0E00-00002F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0" name="テキスト ボックス 559">
          <a:extLst>
            <a:ext uri="{FF2B5EF4-FFF2-40B4-BE49-F238E27FC236}">
              <a16:creationId xmlns:a16="http://schemas.microsoft.com/office/drawing/2014/main" xmlns="" id="{00000000-0008-0000-0E00-000030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1" name="直線コネクタ 560">
          <a:extLst>
            <a:ext uri="{FF2B5EF4-FFF2-40B4-BE49-F238E27FC236}">
              <a16:creationId xmlns:a16="http://schemas.microsoft.com/office/drawing/2014/main" xmlns="" id="{00000000-0008-0000-0E00-000031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62" name="テキスト ボックス 561">
          <a:extLst>
            <a:ext uri="{FF2B5EF4-FFF2-40B4-BE49-F238E27FC236}">
              <a16:creationId xmlns:a16="http://schemas.microsoft.com/office/drawing/2014/main" xmlns="" id="{00000000-0008-0000-0E00-000032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xmlns="" id="{00000000-0008-0000-0E00-00003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4" name="テキスト ボックス 563">
          <a:extLst>
            <a:ext uri="{FF2B5EF4-FFF2-40B4-BE49-F238E27FC236}">
              <a16:creationId xmlns:a16="http://schemas.microsoft.com/office/drawing/2014/main" xmlns="" id="{00000000-0008-0000-0E00-00003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xmlns="" id="{00000000-0008-0000-0E00-00003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66" name="直線コネクタ 565">
          <a:extLst>
            <a:ext uri="{FF2B5EF4-FFF2-40B4-BE49-F238E27FC236}">
              <a16:creationId xmlns:a16="http://schemas.microsoft.com/office/drawing/2014/main" xmlns="" id="{00000000-0008-0000-0E00-000036020000}"/>
            </a:ext>
          </a:extLst>
        </xdr:cNvPr>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67" name="【公民館】&#10;有形固定資産減価償却率最小値テキスト">
          <a:extLst>
            <a:ext uri="{FF2B5EF4-FFF2-40B4-BE49-F238E27FC236}">
              <a16:creationId xmlns:a16="http://schemas.microsoft.com/office/drawing/2014/main" xmlns="" id="{00000000-0008-0000-0E00-000037020000}"/>
            </a:ext>
          </a:extLst>
        </xdr:cNvPr>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68" name="直線コネクタ 567">
          <a:extLst>
            <a:ext uri="{FF2B5EF4-FFF2-40B4-BE49-F238E27FC236}">
              <a16:creationId xmlns:a16="http://schemas.microsoft.com/office/drawing/2014/main" xmlns="" id="{00000000-0008-0000-0E00-000038020000}"/>
            </a:ext>
          </a:extLst>
        </xdr:cNvPr>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9" name="【公民館】&#10;有形固定資産減価償却率最大値テキスト">
          <a:extLst>
            <a:ext uri="{FF2B5EF4-FFF2-40B4-BE49-F238E27FC236}">
              <a16:creationId xmlns:a16="http://schemas.microsoft.com/office/drawing/2014/main" xmlns="" id="{00000000-0008-0000-0E00-00003902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0" name="直線コネクタ 569">
          <a:extLst>
            <a:ext uri="{FF2B5EF4-FFF2-40B4-BE49-F238E27FC236}">
              <a16:creationId xmlns:a16="http://schemas.microsoft.com/office/drawing/2014/main" xmlns="" id="{00000000-0008-0000-0E00-00003A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571" name="【公民館】&#10;有形固定資産減価償却率平均値テキスト">
          <a:extLst>
            <a:ext uri="{FF2B5EF4-FFF2-40B4-BE49-F238E27FC236}">
              <a16:creationId xmlns:a16="http://schemas.microsoft.com/office/drawing/2014/main" xmlns="" id="{00000000-0008-0000-0E00-00003B020000}"/>
            </a:ext>
          </a:extLst>
        </xdr:cNvPr>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72" name="フローチャート: 判断 571">
          <a:extLst>
            <a:ext uri="{FF2B5EF4-FFF2-40B4-BE49-F238E27FC236}">
              <a16:creationId xmlns:a16="http://schemas.microsoft.com/office/drawing/2014/main" xmlns="" id="{00000000-0008-0000-0E00-00003C020000}"/>
            </a:ext>
          </a:extLst>
        </xdr:cNvPr>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73" name="フローチャート: 判断 572">
          <a:extLst>
            <a:ext uri="{FF2B5EF4-FFF2-40B4-BE49-F238E27FC236}">
              <a16:creationId xmlns:a16="http://schemas.microsoft.com/office/drawing/2014/main" xmlns="" id="{00000000-0008-0000-0E00-00003D020000}"/>
            </a:ext>
          </a:extLst>
        </xdr:cNvPr>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74" name="フローチャート: 判断 573">
          <a:extLst>
            <a:ext uri="{FF2B5EF4-FFF2-40B4-BE49-F238E27FC236}">
              <a16:creationId xmlns:a16="http://schemas.microsoft.com/office/drawing/2014/main" xmlns="" id="{00000000-0008-0000-0E00-00003E020000}"/>
            </a:ext>
          </a:extLst>
        </xdr:cNvPr>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00000000-0008-0000-0E00-00003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xmlns="" id="{00000000-0008-0000-0E00-00004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00000000-0008-0000-0E00-00004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00000000-0008-0000-0E00-00004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00000000-0008-0000-0E00-00004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61976</xdr:rowOff>
    </xdr:from>
    <xdr:to>
      <xdr:col>81</xdr:col>
      <xdr:colOff>101600</xdr:colOff>
      <xdr:row>105</xdr:row>
      <xdr:rowOff>163576</xdr:rowOff>
    </xdr:to>
    <xdr:sp macro="" textlink="">
      <xdr:nvSpPr>
        <xdr:cNvPr id="580" name="楕円 579">
          <a:extLst>
            <a:ext uri="{FF2B5EF4-FFF2-40B4-BE49-F238E27FC236}">
              <a16:creationId xmlns:a16="http://schemas.microsoft.com/office/drawing/2014/main" xmlns="" id="{00000000-0008-0000-0E00-000044020000}"/>
            </a:ext>
          </a:extLst>
        </xdr:cNvPr>
        <xdr:cNvSpPr/>
      </xdr:nvSpPr>
      <xdr:spPr>
        <a:xfrm>
          <a:off x="15430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90949</xdr:rowOff>
    </xdr:from>
    <xdr:ext cx="405111" cy="259045"/>
    <xdr:sp macro="" textlink="">
      <xdr:nvSpPr>
        <xdr:cNvPr id="581" name="n_1aveValue【公民館】&#10;有形固定資産減価償却率">
          <a:extLst>
            <a:ext uri="{FF2B5EF4-FFF2-40B4-BE49-F238E27FC236}">
              <a16:creationId xmlns:a16="http://schemas.microsoft.com/office/drawing/2014/main" xmlns="" id="{00000000-0008-0000-0E00-000045020000}"/>
            </a:ext>
          </a:extLst>
        </xdr:cNvPr>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582" name="n_2aveValue【公民館】&#10;有形固定資産減価償却率">
          <a:extLst>
            <a:ext uri="{FF2B5EF4-FFF2-40B4-BE49-F238E27FC236}">
              <a16:creationId xmlns:a16="http://schemas.microsoft.com/office/drawing/2014/main" xmlns="" id="{00000000-0008-0000-0E00-000046020000}"/>
            </a:ext>
          </a:extLst>
        </xdr:cNvPr>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154703</xdr:rowOff>
    </xdr:from>
    <xdr:ext cx="405111" cy="259045"/>
    <xdr:sp macro="" textlink="">
      <xdr:nvSpPr>
        <xdr:cNvPr id="583" name="n_1mainValue【公民館】&#10;有形固定資産減価償却率">
          <a:extLst>
            <a:ext uri="{FF2B5EF4-FFF2-40B4-BE49-F238E27FC236}">
              <a16:creationId xmlns:a16="http://schemas.microsoft.com/office/drawing/2014/main" xmlns="" id="{00000000-0008-0000-0E00-000047020000}"/>
            </a:ext>
          </a:extLst>
        </xdr:cNvPr>
        <xdr:cNvSpPr txBox="1"/>
      </xdr:nvSpPr>
      <xdr:spPr>
        <a:xfrm>
          <a:off x="15266044" y="181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a:extLst>
            <a:ext uri="{FF2B5EF4-FFF2-40B4-BE49-F238E27FC236}">
              <a16:creationId xmlns:a16="http://schemas.microsoft.com/office/drawing/2014/main" xmlns="" id="{00000000-0008-0000-0E00-00004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a:extLst>
            <a:ext uri="{FF2B5EF4-FFF2-40B4-BE49-F238E27FC236}">
              <a16:creationId xmlns:a16="http://schemas.microsoft.com/office/drawing/2014/main" xmlns="" id="{00000000-0008-0000-0E00-00004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a:extLst>
            <a:ext uri="{FF2B5EF4-FFF2-40B4-BE49-F238E27FC236}">
              <a16:creationId xmlns:a16="http://schemas.microsoft.com/office/drawing/2014/main" xmlns="" id="{00000000-0008-0000-0E00-00004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a:extLst>
            <a:ext uri="{FF2B5EF4-FFF2-40B4-BE49-F238E27FC236}">
              <a16:creationId xmlns:a16="http://schemas.microsoft.com/office/drawing/2014/main" xmlns="" id="{00000000-0008-0000-0E00-00004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a:extLst>
            <a:ext uri="{FF2B5EF4-FFF2-40B4-BE49-F238E27FC236}">
              <a16:creationId xmlns:a16="http://schemas.microsoft.com/office/drawing/2014/main" xmlns="" id="{00000000-0008-0000-0E00-00004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a:extLst>
            <a:ext uri="{FF2B5EF4-FFF2-40B4-BE49-F238E27FC236}">
              <a16:creationId xmlns:a16="http://schemas.microsoft.com/office/drawing/2014/main" xmlns="" id="{00000000-0008-0000-0E00-00004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a:extLst>
            <a:ext uri="{FF2B5EF4-FFF2-40B4-BE49-F238E27FC236}">
              <a16:creationId xmlns:a16="http://schemas.microsoft.com/office/drawing/2014/main" xmlns="" id="{00000000-0008-0000-0E00-00004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a:extLst>
            <a:ext uri="{FF2B5EF4-FFF2-40B4-BE49-F238E27FC236}">
              <a16:creationId xmlns:a16="http://schemas.microsoft.com/office/drawing/2014/main" xmlns="" id="{00000000-0008-0000-0E00-00004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a:extLst>
            <a:ext uri="{FF2B5EF4-FFF2-40B4-BE49-F238E27FC236}">
              <a16:creationId xmlns:a16="http://schemas.microsoft.com/office/drawing/2014/main" xmlns="" id="{00000000-0008-0000-0E00-00005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a:extLst>
            <a:ext uri="{FF2B5EF4-FFF2-40B4-BE49-F238E27FC236}">
              <a16:creationId xmlns:a16="http://schemas.microsoft.com/office/drawing/2014/main" xmlns="" id="{00000000-0008-0000-0E00-00005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a:extLst>
            <a:ext uri="{FF2B5EF4-FFF2-40B4-BE49-F238E27FC236}">
              <a16:creationId xmlns:a16="http://schemas.microsoft.com/office/drawing/2014/main" xmlns="" id="{00000000-0008-0000-0E00-00005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a:extLst>
            <a:ext uri="{FF2B5EF4-FFF2-40B4-BE49-F238E27FC236}">
              <a16:creationId xmlns:a16="http://schemas.microsoft.com/office/drawing/2014/main" xmlns="" id="{00000000-0008-0000-0E00-00005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a:extLst>
            <a:ext uri="{FF2B5EF4-FFF2-40B4-BE49-F238E27FC236}">
              <a16:creationId xmlns:a16="http://schemas.microsoft.com/office/drawing/2014/main" xmlns="" id="{00000000-0008-0000-0E00-00005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a:extLst>
            <a:ext uri="{FF2B5EF4-FFF2-40B4-BE49-F238E27FC236}">
              <a16:creationId xmlns:a16="http://schemas.microsoft.com/office/drawing/2014/main" xmlns="" id="{00000000-0008-0000-0E00-00005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a:extLst>
            <a:ext uri="{FF2B5EF4-FFF2-40B4-BE49-F238E27FC236}">
              <a16:creationId xmlns:a16="http://schemas.microsoft.com/office/drawing/2014/main" xmlns="" id="{00000000-0008-0000-0E00-00005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a:extLst>
            <a:ext uri="{FF2B5EF4-FFF2-40B4-BE49-F238E27FC236}">
              <a16:creationId xmlns:a16="http://schemas.microsoft.com/office/drawing/2014/main" xmlns="" id="{00000000-0008-0000-0E00-00005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a:extLst>
            <a:ext uri="{FF2B5EF4-FFF2-40B4-BE49-F238E27FC236}">
              <a16:creationId xmlns:a16="http://schemas.microsoft.com/office/drawing/2014/main" xmlns="" id="{00000000-0008-0000-0E00-00005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a:extLst>
            <a:ext uri="{FF2B5EF4-FFF2-40B4-BE49-F238E27FC236}">
              <a16:creationId xmlns:a16="http://schemas.microsoft.com/office/drawing/2014/main" xmlns="" id="{00000000-0008-0000-0E00-00005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a:extLst>
            <a:ext uri="{FF2B5EF4-FFF2-40B4-BE49-F238E27FC236}">
              <a16:creationId xmlns:a16="http://schemas.microsoft.com/office/drawing/2014/main" xmlns="" id="{00000000-0008-0000-0E00-00005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a:extLst>
            <a:ext uri="{FF2B5EF4-FFF2-40B4-BE49-F238E27FC236}">
              <a16:creationId xmlns:a16="http://schemas.microsoft.com/office/drawing/2014/main" xmlns="" id="{00000000-0008-0000-0E00-00005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a:extLst>
            <a:ext uri="{FF2B5EF4-FFF2-40B4-BE49-F238E27FC236}">
              <a16:creationId xmlns:a16="http://schemas.microsoft.com/office/drawing/2014/main" xmlns="" id="{00000000-0008-0000-0E00-00005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a:extLst>
            <a:ext uri="{FF2B5EF4-FFF2-40B4-BE49-F238E27FC236}">
              <a16:creationId xmlns:a16="http://schemas.microsoft.com/office/drawing/2014/main" xmlns="" id="{00000000-0008-0000-0E00-00005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a:extLst>
            <a:ext uri="{FF2B5EF4-FFF2-40B4-BE49-F238E27FC236}">
              <a16:creationId xmlns:a16="http://schemas.microsoft.com/office/drawing/2014/main" xmlns="" id="{00000000-0008-0000-0E00-00005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07" name="直線コネクタ 606">
          <a:extLst>
            <a:ext uri="{FF2B5EF4-FFF2-40B4-BE49-F238E27FC236}">
              <a16:creationId xmlns:a16="http://schemas.microsoft.com/office/drawing/2014/main" xmlns="" id="{00000000-0008-0000-0E00-00005F020000}"/>
            </a:ext>
          </a:extLst>
        </xdr:cNvPr>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08" name="【公民館】&#10;一人当たり面積最小値テキスト">
          <a:extLst>
            <a:ext uri="{FF2B5EF4-FFF2-40B4-BE49-F238E27FC236}">
              <a16:creationId xmlns:a16="http://schemas.microsoft.com/office/drawing/2014/main" xmlns="" id="{00000000-0008-0000-0E00-000060020000}"/>
            </a:ext>
          </a:extLst>
        </xdr:cNvPr>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09" name="直線コネクタ 608">
          <a:extLst>
            <a:ext uri="{FF2B5EF4-FFF2-40B4-BE49-F238E27FC236}">
              <a16:creationId xmlns:a16="http://schemas.microsoft.com/office/drawing/2014/main" xmlns="" id="{00000000-0008-0000-0E00-000061020000}"/>
            </a:ext>
          </a:extLst>
        </xdr:cNvPr>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10" name="【公民館】&#10;一人当たり面積最大値テキスト">
          <a:extLst>
            <a:ext uri="{FF2B5EF4-FFF2-40B4-BE49-F238E27FC236}">
              <a16:creationId xmlns:a16="http://schemas.microsoft.com/office/drawing/2014/main" xmlns="" id="{00000000-0008-0000-0E00-000062020000}"/>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11" name="直線コネクタ 610">
          <a:extLst>
            <a:ext uri="{FF2B5EF4-FFF2-40B4-BE49-F238E27FC236}">
              <a16:creationId xmlns:a16="http://schemas.microsoft.com/office/drawing/2014/main" xmlns="" id="{00000000-0008-0000-0E00-000063020000}"/>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612" name="【公民館】&#10;一人当たり面積平均値テキスト">
          <a:extLst>
            <a:ext uri="{FF2B5EF4-FFF2-40B4-BE49-F238E27FC236}">
              <a16:creationId xmlns:a16="http://schemas.microsoft.com/office/drawing/2014/main" xmlns="" id="{00000000-0008-0000-0E00-000064020000}"/>
            </a:ext>
          </a:extLst>
        </xdr:cNvPr>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13" name="フローチャート: 判断 612">
          <a:extLst>
            <a:ext uri="{FF2B5EF4-FFF2-40B4-BE49-F238E27FC236}">
              <a16:creationId xmlns:a16="http://schemas.microsoft.com/office/drawing/2014/main" xmlns="" id="{00000000-0008-0000-0E00-000065020000}"/>
            </a:ext>
          </a:extLst>
        </xdr:cNvPr>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14" name="フローチャート: 判断 613">
          <a:extLst>
            <a:ext uri="{FF2B5EF4-FFF2-40B4-BE49-F238E27FC236}">
              <a16:creationId xmlns:a16="http://schemas.microsoft.com/office/drawing/2014/main" xmlns="" id="{00000000-0008-0000-0E00-000066020000}"/>
            </a:ext>
          </a:extLst>
        </xdr:cNvPr>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15" name="フローチャート: 判断 614">
          <a:extLst>
            <a:ext uri="{FF2B5EF4-FFF2-40B4-BE49-F238E27FC236}">
              <a16:creationId xmlns:a16="http://schemas.microsoft.com/office/drawing/2014/main" xmlns="" id="{00000000-0008-0000-0E00-000067020000}"/>
            </a:ext>
          </a:extLst>
        </xdr:cNvPr>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00000000-0008-0000-0E00-00006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xmlns="" id="{00000000-0008-0000-0E00-00006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xmlns="" id="{00000000-0008-0000-0E00-00006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xmlns="" id="{00000000-0008-0000-0E00-00006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xmlns="" id="{00000000-0008-0000-0E00-00006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621" name="楕円 620">
          <a:extLst>
            <a:ext uri="{FF2B5EF4-FFF2-40B4-BE49-F238E27FC236}">
              <a16:creationId xmlns:a16="http://schemas.microsoft.com/office/drawing/2014/main" xmlns="" id="{00000000-0008-0000-0E00-00006D020000}"/>
            </a:ext>
          </a:extLst>
        </xdr:cNvPr>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125747</xdr:rowOff>
    </xdr:from>
    <xdr:ext cx="469744" cy="259045"/>
    <xdr:sp macro="" textlink="">
      <xdr:nvSpPr>
        <xdr:cNvPr id="622" name="n_1aveValue【公民館】&#10;一人当たり面積">
          <a:extLst>
            <a:ext uri="{FF2B5EF4-FFF2-40B4-BE49-F238E27FC236}">
              <a16:creationId xmlns:a16="http://schemas.microsoft.com/office/drawing/2014/main" xmlns="" id="{00000000-0008-0000-0E00-00006E020000}"/>
            </a:ext>
          </a:extLst>
        </xdr:cNvPr>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23" name="n_2aveValue【公民館】&#10;一人当たり面積">
          <a:extLst>
            <a:ext uri="{FF2B5EF4-FFF2-40B4-BE49-F238E27FC236}">
              <a16:creationId xmlns:a16="http://schemas.microsoft.com/office/drawing/2014/main" xmlns="" id="{00000000-0008-0000-0E00-00006F020000}"/>
            </a:ext>
          </a:extLst>
        </xdr:cNvPr>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624" name="n_1mainValue【公民館】&#10;一人当たり面積">
          <a:extLst>
            <a:ext uri="{FF2B5EF4-FFF2-40B4-BE49-F238E27FC236}">
              <a16:creationId xmlns:a16="http://schemas.microsoft.com/office/drawing/2014/main" xmlns="" id="{00000000-0008-0000-0E00-000070020000}"/>
            </a:ext>
          </a:extLst>
        </xdr:cNvPr>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a:extLst>
            <a:ext uri="{FF2B5EF4-FFF2-40B4-BE49-F238E27FC236}">
              <a16:creationId xmlns:a16="http://schemas.microsoft.com/office/drawing/2014/main" xmlns="" id="{00000000-0008-0000-0E00-00007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a:extLst>
            <a:ext uri="{FF2B5EF4-FFF2-40B4-BE49-F238E27FC236}">
              <a16:creationId xmlns:a16="http://schemas.microsoft.com/office/drawing/2014/main" xmlns="" id="{00000000-0008-0000-0E00-00007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a:extLst>
            <a:ext uri="{FF2B5EF4-FFF2-40B4-BE49-F238E27FC236}">
              <a16:creationId xmlns:a16="http://schemas.microsoft.com/office/drawing/2014/main" xmlns="" id="{00000000-0008-0000-0E00-00007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認定こども園・幼稚園・保育所</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については、</a:t>
          </a:r>
          <a:r>
            <a:rPr kumimoji="1" lang="ja-JP" altLang="en-US" sz="1200">
              <a:latin typeface="ＭＳ Ｐゴシック" panose="020B0600070205080204" pitchFamily="50" charset="-128"/>
              <a:ea typeface="ＭＳ Ｐゴシック" panose="020B0600070205080204" pitchFamily="50" charset="-128"/>
            </a:rPr>
            <a:t>類似団体と比較して有形固定資産減価償却率が特に高くなっており、</a:t>
          </a:r>
          <a:r>
            <a:rPr kumimoji="1" lang="ja-JP" altLang="ja-JP" sz="1200">
              <a:solidFill>
                <a:schemeClr val="dk1"/>
              </a:solidFill>
              <a:effectLst/>
              <a:latin typeface="+mn-lt"/>
              <a:ea typeface="+mn-ea"/>
              <a:cs typeface="+mn-cs"/>
            </a:rPr>
            <a:t>保育園全ての施設が建築後</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年以上経過している</a:t>
          </a:r>
          <a:r>
            <a:rPr kumimoji="1" lang="ja-JP" altLang="en-US" sz="1200">
              <a:solidFill>
                <a:schemeClr val="dk1"/>
              </a:solidFill>
              <a:effectLst/>
              <a:latin typeface="+mn-lt"/>
              <a:ea typeface="+mn-ea"/>
              <a:cs typeface="+mn-cs"/>
            </a:rPr>
            <a:t>ことが原因である。</a:t>
          </a:r>
          <a:r>
            <a:rPr kumimoji="1" lang="ja-JP" altLang="ja-JP" sz="1200">
              <a:solidFill>
                <a:schemeClr val="dk1"/>
              </a:solidFill>
              <a:effectLst/>
              <a:latin typeface="+mn-lt"/>
              <a:ea typeface="+mn-ea"/>
              <a:cs typeface="+mn-cs"/>
            </a:rPr>
            <a:t>今後は少子高齢化により園児数の減少がみられることから、公共施設総合管理計画に基づき、施設の在り方について検討する。</a:t>
          </a:r>
          <a:endParaRPr lang="ja-JP" altLang="ja-JP" sz="1200">
            <a:effectLst/>
          </a:endParaRPr>
        </a:p>
        <a:p>
          <a:r>
            <a:rPr kumimoji="1" lang="ja-JP" altLang="en-US" sz="1200">
              <a:latin typeface="ＭＳ Ｐゴシック" panose="020B0600070205080204" pitchFamily="50" charset="-128"/>
              <a:ea typeface="ＭＳ Ｐゴシック" panose="020B0600070205080204" pitchFamily="50" charset="-128"/>
            </a:rPr>
            <a:t>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については小学校、中学校の耐震工事等の改修事業を行ったため、類似団体と比較して低い数値となっている。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a:extLst>
            <a:ext uri="{FF2B5EF4-FFF2-40B4-BE49-F238E27FC236}">
              <a16:creationId xmlns:a16="http://schemas.microsoft.com/office/drawing/2014/main" xmlns="" id="{00000000-0008-0000-0F00-000039000000}"/>
            </a:ext>
          </a:extLst>
        </xdr:cNvPr>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00000000-0008-0000-0F00-00003A000000}"/>
            </a:ext>
          </a:extLst>
        </xdr:cNvPr>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a:extLst>
            <a:ext uri="{FF2B5EF4-FFF2-40B4-BE49-F238E27FC236}">
              <a16:creationId xmlns:a16="http://schemas.microsoft.com/office/drawing/2014/main" xmlns="" id="{00000000-0008-0000-0F00-00003B000000}"/>
            </a:ext>
          </a:extLst>
        </xdr:cNvPr>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00000000-0008-0000-0F00-00003C000000}"/>
            </a:ext>
          </a:extLst>
        </xdr:cNvPr>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a:extLst>
            <a:ext uri="{FF2B5EF4-FFF2-40B4-BE49-F238E27FC236}">
              <a16:creationId xmlns:a16="http://schemas.microsoft.com/office/drawing/2014/main" xmlns="" id="{00000000-0008-0000-0F00-00003D000000}"/>
            </a:ext>
          </a:extLst>
        </xdr:cNvPr>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00000000-0008-0000-0F00-00003E000000}"/>
            </a:ext>
          </a:extLst>
        </xdr:cNvPr>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a:extLst>
            <a:ext uri="{FF2B5EF4-FFF2-40B4-BE49-F238E27FC236}">
              <a16:creationId xmlns:a16="http://schemas.microsoft.com/office/drawing/2014/main" xmlns="" id="{00000000-0008-0000-0F00-00003F000000}"/>
            </a:ext>
          </a:extLst>
        </xdr:cNvPr>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a:extLst>
            <a:ext uri="{FF2B5EF4-FFF2-40B4-BE49-F238E27FC236}">
              <a16:creationId xmlns:a16="http://schemas.microsoft.com/office/drawing/2014/main" xmlns="" id="{00000000-0008-0000-0F00-000040000000}"/>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17797</xdr:rowOff>
    </xdr:from>
    <xdr:ext cx="405111" cy="259045"/>
    <xdr:sp macro="" textlink="">
      <xdr:nvSpPr>
        <xdr:cNvPr id="65" name="n_1aveValue【図書館】&#10;有形固定資産減価償却率">
          <a:extLst>
            <a:ext uri="{FF2B5EF4-FFF2-40B4-BE49-F238E27FC236}">
              <a16:creationId xmlns:a16="http://schemas.microsoft.com/office/drawing/2014/main" xmlns="" id="{00000000-0008-0000-0F00-000041000000}"/>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49893</xdr:rowOff>
    </xdr:from>
    <xdr:to>
      <xdr:col>15</xdr:col>
      <xdr:colOff>101600</xdr:colOff>
      <xdr:row>38</xdr:row>
      <xdr:rowOff>151493</xdr:rowOff>
    </xdr:to>
    <xdr:sp macro="" textlink="">
      <xdr:nvSpPr>
        <xdr:cNvPr id="66" name="フローチャート: 判断 65">
          <a:extLst>
            <a:ext uri="{FF2B5EF4-FFF2-40B4-BE49-F238E27FC236}">
              <a16:creationId xmlns:a16="http://schemas.microsoft.com/office/drawing/2014/main" xmlns="" id="{00000000-0008-0000-0F00-000042000000}"/>
            </a:ext>
          </a:extLst>
        </xdr:cNvPr>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168020</xdr:rowOff>
    </xdr:from>
    <xdr:ext cx="405111" cy="259045"/>
    <xdr:sp macro="" textlink="">
      <xdr:nvSpPr>
        <xdr:cNvPr id="67" name="n_2aveValue【図書館】&#10;有形固定資産減価償却率">
          <a:extLst>
            <a:ext uri="{FF2B5EF4-FFF2-40B4-BE49-F238E27FC236}">
              <a16:creationId xmlns:a16="http://schemas.microsoft.com/office/drawing/2014/main" xmlns="" id="{00000000-0008-0000-0F00-000043000000}"/>
            </a:ext>
          </a:extLst>
        </xdr:cNvPr>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3" name="楕円 72">
          <a:extLst>
            <a:ext uri="{FF2B5EF4-FFF2-40B4-BE49-F238E27FC236}">
              <a16:creationId xmlns:a16="http://schemas.microsoft.com/office/drawing/2014/main" xmlns="" id="{00000000-0008-0000-0F00-000049000000}"/>
            </a:ext>
          </a:extLst>
        </xdr:cNvPr>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21789</xdr:rowOff>
    </xdr:from>
    <xdr:ext cx="405111" cy="259045"/>
    <xdr:sp macro="" textlink="">
      <xdr:nvSpPr>
        <xdr:cNvPr id="74" name="n_1mainValue【図書館】&#10;有形固定資産減価償却率">
          <a:extLst>
            <a:ext uri="{FF2B5EF4-FFF2-40B4-BE49-F238E27FC236}">
              <a16:creationId xmlns:a16="http://schemas.microsoft.com/office/drawing/2014/main" xmlns="" id="{00000000-0008-0000-0F00-00004A000000}"/>
            </a:ext>
          </a:extLst>
        </xdr:cNvPr>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xmlns="" id="{00000000-0008-0000-0F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xmlns="" id="{00000000-0008-0000-0F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xmlns="" id="{00000000-0008-0000-0F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xmlns="" id="{00000000-0008-0000-0F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xmlns="" id="{00000000-0008-0000-0F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F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F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xmlns="" id="{00000000-0008-0000-0F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xmlns="" id="{00000000-0008-0000-0F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xmlns="" id="{00000000-0008-0000-0F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xmlns="" id="{00000000-0008-0000-0F00-00005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xmlns="" id="{00000000-0008-0000-0F00-00005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xmlns="" id="{00000000-0008-0000-0F00-00005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xmlns="" id="{00000000-0008-0000-0F00-00005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xmlns="" id="{00000000-0008-0000-0F00-00005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a:extLst>
            <a:ext uri="{FF2B5EF4-FFF2-40B4-BE49-F238E27FC236}">
              <a16:creationId xmlns:a16="http://schemas.microsoft.com/office/drawing/2014/main" xmlns="" id="{00000000-0008-0000-0F00-00005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xmlns="" id="{00000000-0008-0000-0F00-00005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a:extLst>
            <a:ext uri="{FF2B5EF4-FFF2-40B4-BE49-F238E27FC236}">
              <a16:creationId xmlns:a16="http://schemas.microsoft.com/office/drawing/2014/main" xmlns="" id="{00000000-0008-0000-0F00-00005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xmlns="" id="{00000000-0008-0000-0F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xmlns="" id="{00000000-0008-0000-0F00-00005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xmlns="" id="{00000000-0008-0000-0F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96" name="直線コネクタ 95">
          <a:extLst>
            <a:ext uri="{FF2B5EF4-FFF2-40B4-BE49-F238E27FC236}">
              <a16:creationId xmlns:a16="http://schemas.microsoft.com/office/drawing/2014/main" xmlns="" id="{00000000-0008-0000-0F00-000060000000}"/>
            </a:ext>
          </a:extLst>
        </xdr:cNvPr>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97" name="【図書館】&#10;一人当たり面積最小値テキスト">
          <a:extLst>
            <a:ext uri="{FF2B5EF4-FFF2-40B4-BE49-F238E27FC236}">
              <a16:creationId xmlns:a16="http://schemas.microsoft.com/office/drawing/2014/main" xmlns="" id="{00000000-0008-0000-0F00-000061000000}"/>
            </a:ext>
          </a:extLst>
        </xdr:cNvPr>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98" name="直線コネクタ 97">
          <a:extLst>
            <a:ext uri="{FF2B5EF4-FFF2-40B4-BE49-F238E27FC236}">
              <a16:creationId xmlns:a16="http://schemas.microsoft.com/office/drawing/2014/main" xmlns="" id="{00000000-0008-0000-0F00-000062000000}"/>
            </a:ext>
          </a:extLst>
        </xdr:cNvPr>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99" name="【図書館】&#10;一人当たり面積最大値テキスト">
          <a:extLst>
            <a:ext uri="{FF2B5EF4-FFF2-40B4-BE49-F238E27FC236}">
              <a16:creationId xmlns:a16="http://schemas.microsoft.com/office/drawing/2014/main" xmlns="" id="{00000000-0008-0000-0F00-000063000000}"/>
            </a:ext>
          </a:extLst>
        </xdr:cNvPr>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0" name="直線コネクタ 99">
          <a:extLst>
            <a:ext uri="{FF2B5EF4-FFF2-40B4-BE49-F238E27FC236}">
              <a16:creationId xmlns:a16="http://schemas.microsoft.com/office/drawing/2014/main" xmlns="" id="{00000000-0008-0000-0F00-000064000000}"/>
            </a:ext>
          </a:extLst>
        </xdr:cNvPr>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51833</xdr:rowOff>
    </xdr:from>
    <xdr:ext cx="469744" cy="259045"/>
    <xdr:sp macro="" textlink="">
      <xdr:nvSpPr>
        <xdr:cNvPr id="101" name="【図書館】&#10;一人当たり面積平均値テキスト">
          <a:extLst>
            <a:ext uri="{FF2B5EF4-FFF2-40B4-BE49-F238E27FC236}">
              <a16:creationId xmlns:a16="http://schemas.microsoft.com/office/drawing/2014/main" xmlns="" id="{00000000-0008-0000-0F00-000065000000}"/>
            </a:ext>
          </a:extLst>
        </xdr:cNvPr>
        <xdr:cNvSpPr txBox="1"/>
      </xdr:nvSpPr>
      <xdr:spPr>
        <a:xfrm>
          <a:off x="10515600" y="690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2" name="フローチャート: 判断 101">
          <a:extLst>
            <a:ext uri="{FF2B5EF4-FFF2-40B4-BE49-F238E27FC236}">
              <a16:creationId xmlns:a16="http://schemas.microsoft.com/office/drawing/2014/main" xmlns="" id="{00000000-0008-0000-0F00-000066000000}"/>
            </a:ext>
          </a:extLst>
        </xdr:cNvPr>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3" name="フローチャート: 判断 102">
          <a:extLst>
            <a:ext uri="{FF2B5EF4-FFF2-40B4-BE49-F238E27FC236}">
              <a16:creationId xmlns:a16="http://schemas.microsoft.com/office/drawing/2014/main" xmlns="" id="{00000000-0008-0000-0F00-000067000000}"/>
            </a:ext>
          </a:extLst>
        </xdr:cNvPr>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4081</xdr:rowOff>
    </xdr:from>
    <xdr:ext cx="469744" cy="259045"/>
    <xdr:sp macro="" textlink="">
      <xdr:nvSpPr>
        <xdr:cNvPr id="104" name="n_1aveValue【図書館】&#10;一人当たり面積">
          <a:extLst>
            <a:ext uri="{FF2B5EF4-FFF2-40B4-BE49-F238E27FC236}">
              <a16:creationId xmlns:a16="http://schemas.microsoft.com/office/drawing/2014/main" xmlns="" id="{00000000-0008-0000-0F00-000068000000}"/>
            </a:ext>
          </a:extLst>
        </xdr:cNvPr>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146558</xdr:rowOff>
    </xdr:from>
    <xdr:to>
      <xdr:col>46</xdr:col>
      <xdr:colOff>38100</xdr:colOff>
      <xdr:row>40</xdr:row>
      <xdr:rowOff>76708</xdr:rowOff>
    </xdr:to>
    <xdr:sp macro="" textlink="">
      <xdr:nvSpPr>
        <xdr:cNvPr id="105" name="フローチャート: 判断 104">
          <a:extLst>
            <a:ext uri="{FF2B5EF4-FFF2-40B4-BE49-F238E27FC236}">
              <a16:creationId xmlns:a16="http://schemas.microsoft.com/office/drawing/2014/main" xmlns="" id="{00000000-0008-0000-0F00-000069000000}"/>
            </a:ext>
          </a:extLst>
        </xdr:cNvPr>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93235</xdr:rowOff>
    </xdr:from>
    <xdr:ext cx="469744" cy="259045"/>
    <xdr:sp macro="" textlink="">
      <xdr:nvSpPr>
        <xdr:cNvPr id="106" name="n_2aveValue【図書館】&#10;一人当たり面積">
          <a:extLst>
            <a:ext uri="{FF2B5EF4-FFF2-40B4-BE49-F238E27FC236}">
              <a16:creationId xmlns:a16="http://schemas.microsoft.com/office/drawing/2014/main" xmlns="" id="{00000000-0008-0000-0F00-00006A000000}"/>
            </a:ext>
          </a:extLst>
        </xdr:cNvPr>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0000000-0008-0000-0F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F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F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F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F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66548</xdr:rowOff>
    </xdr:from>
    <xdr:to>
      <xdr:col>50</xdr:col>
      <xdr:colOff>165100</xdr:colOff>
      <xdr:row>40</xdr:row>
      <xdr:rowOff>168148</xdr:rowOff>
    </xdr:to>
    <xdr:sp macro="" textlink="">
      <xdr:nvSpPr>
        <xdr:cNvPr id="112" name="楕円 111">
          <a:extLst>
            <a:ext uri="{FF2B5EF4-FFF2-40B4-BE49-F238E27FC236}">
              <a16:creationId xmlns:a16="http://schemas.microsoft.com/office/drawing/2014/main" xmlns="" id="{00000000-0008-0000-0F00-000070000000}"/>
            </a:ext>
          </a:extLst>
        </xdr:cNvPr>
        <xdr:cNvSpPr/>
      </xdr:nvSpPr>
      <xdr:spPr>
        <a:xfrm>
          <a:off x="958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159275</xdr:rowOff>
    </xdr:from>
    <xdr:ext cx="469744" cy="259045"/>
    <xdr:sp macro="" textlink="">
      <xdr:nvSpPr>
        <xdr:cNvPr id="113" name="n_1mainValue【図書館】&#10;一人当たり面積">
          <a:extLst>
            <a:ext uri="{FF2B5EF4-FFF2-40B4-BE49-F238E27FC236}">
              <a16:creationId xmlns:a16="http://schemas.microsoft.com/office/drawing/2014/main" xmlns="" id="{00000000-0008-0000-0F00-000071000000}"/>
            </a:ext>
          </a:extLst>
        </xdr:cNvPr>
        <xdr:cNvSpPr txBox="1"/>
      </xdr:nvSpPr>
      <xdr:spPr>
        <a:xfrm>
          <a:off x="9391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xmlns="" id="{00000000-0008-0000-0F00-00007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xmlns="" id="{00000000-0008-0000-0F00-00007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xmlns="" id="{00000000-0008-0000-0F00-00007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xmlns="" id="{00000000-0008-0000-0F00-00007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xmlns="" id="{00000000-0008-0000-0F00-00007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xmlns="" id="{00000000-0008-0000-0F00-00007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xmlns="" id="{00000000-0008-0000-0F00-00007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xmlns="" id="{00000000-0008-0000-0F00-00007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xmlns="" id="{00000000-0008-0000-0F00-00007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xmlns="" id="{00000000-0008-0000-0F00-00007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a:extLst>
            <a:ext uri="{FF2B5EF4-FFF2-40B4-BE49-F238E27FC236}">
              <a16:creationId xmlns:a16="http://schemas.microsoft.com/office/drawing/2014/main" xmlns="" id="{00000000-0008-0000-0F00-00007C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a:extLst>
            <a:ext uri="{FF2B5EF4-FFF2-40B4-BE49-F238E27FC236}">
              <a16:creationId xmlns:a16="http://schemas.microsoft.com/office/drawing/2014/main" xmlns="" id="{00000000-0008-0000-0F00-00007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a:extLst>
            <a:ext uri="{FF2B5EF4-FFF2-40B4-BE49-F238E27FC236}">
              <a16:creationId xmlns:a16="http://schemas.microsoft.com/office/drawing/2014/main" xmlns="" id="{00000000-0008-0000-0F00-00007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a:extLst>
            <a:ext uri="{FF2B5EF4-FFF2-40B4-BE49-F238E27FC236}">
              <a16:creationId xmlns:a16="http://schemas.microsoft.com/office/drawing/2014/main" xmlns="" id="{00000000-0008-0000-0F00-00007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a:extLst>
            <a:ext uri="{FF2B5EF4-FFF2-40B4-BE49-F238E27FC236}">
              <a16:creationId xmlns:a16="http://schemas.microsoft.com/office/drawing/2014/main" xmlns="" id="{00000000-0008-0000-0F00-00008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a:extLst>
            <a:ext uri="{FF2B5EF4-FFF2-40B4-BE49-F238E27FC236}">
              <a16:creationId xmlns:a16="http://schemas.microsoft.com/office/drawing/2014/main" xmlns="" id="{00000000-0008-0000-0F00-00008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a:extLst>
            <a:ext uri="{FF2B5EF4-FFF2-40B4-BE49-F238E27FC236}">
              <a16:creationId xmlns:a16="http://schemas.microsoft.com/office/drawing/2014/main" xmlns="" id="{00000000-0008-0000-0F00-00008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a:extLst>
            <a:ext uri="{FF2B5EF4-FFF2-40B4-BE49-F238E27FC236}">
              <a16:creationId xmlns:a16="http://schemas.microsoft.com/office/drawing/2014/main" xmlns="" id="{00000000-0008-0000-0F00-00008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a:extLst>
            <a:ext uri="{FF2B5EF4-FFF2-40B4-BE49-F238E27FC236}">
              <a16:creationId xmlns:a16="http://schemas.microsoft.com/office/drawing/2014/main" xmlns="" id="{00000000-0008-0000-0F00-00008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a:extLst>
            <a:ext uri="{FF2B5EF4-FFF2-40B4-BE49-F238E27FC236}">
              <a16:creationId xmlns:a16="http://schemas.microsoft.com/office/drawing/2014/main" xmlns="" id="{00000000-0008-0000-0F00-00008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a:extLst>
            <a:ext uri="{FF2B5EF4-FFF2-40B4-BE49-F238E27FC236}">
              <a16:creationId xmlns:a16="http://schemas.microsoft.com/office/drawing/2014/main" xmlns="" id="{00000000-0008-0000-0F00-000086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xmlns="" id="{00000000-0008-0000-0F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xmlns="" id="{00000000-0008-0000-0F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xmlns="" id="{00000000-0008-0000-0F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38" name="直線コネクタ 137">
          <a:extLst>
            <a:ext uri="{FF2B5EF4-FFF2-40B4-BE49-F238E27FC236}">
              <a16:creationId xmlns:a16="http://schemas.microsoft.com/office/drawing/2014/main" xmlns="" id="{00000000-0008-0000-0F00-00008A000000}"/>
            </a:ext>
          </a:extLst>
        </xdr:cNvPr>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xmlns="" id="{00000000-0008-0000-0F00-00008B000000}"/>
            </a:ext>
          </a:extLst>
        </xdr:cNvPr>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40" name="直線コネクタ 139">
          <a:extLst>
            <a:ext uri="{FF2B5EF4-FFF2-40B4-BE49-F238E27FC236}">
              <a16:creationId xmlns:a16="http://schemas.microsoft.com/office/drawing/2014/main" xmlns="" id="{00000000-0008-0000-0F00-00008C000000}"/>
            </a:ext>
          </a:extLst>
        </xdr:cNvPr>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41" name="【体育館・プール】&#10;有形固定資産減価償却率最大値テキスト">
          <a:extLst>
            <a:ext uri="{FF2B5EF4-FFF2-40B4-BE49-F238E27FC236}">
              <a16:creationId xmlns:a16="http://schemas.microsoft.com/office/drawing/2014/main" xmlns="" id="{00000000-0008-0000-0F00-00008D000000}"/>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42" name="直線コネクタ 141">
          <a:extLst>
            <a:ext uri="{FF2B5EF4-FFF2-40B4-BE49-F238E27FC236}">
              <a16:creationId xmlns:a16="http://schemas.microsoft.com/office/drawing/2014/main" xmlns="" id="{00000000-0008-0000-0F00-00008E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xmlns="" id="{00000000-0008-0000-0F00-00008F000000}"/>
            </a:ext>
          </a:extLst>
        </xdr:cNvPr>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44" name="フローチャート: 判断 143">
          <a:extLst>
            <a:ext uri="{FF2B5EF4-FFF2-40B4-BE49-F238E27FC236}">
              <a16:creationId xmlns:a16="http://schemas.microsoft.com/office/drawing/2014/main" xmlns="" id="{00000000-0008-0000-0F00-000090000000}"/>
            </a:ext>
          </a:extLst>
        </xdr:cNvPr>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45" name="フローチャート: 判断 144">
          <a:extLst>
            <a:ext uri="{FF2B5EF4-FFF2-40B4-BE49-F238E27FC236}">
              <a16:creationId xmlns:a16="http://schemas.microsoft.com/office/drawing/2014/main" xmlns="" id="{00000000-0008-0000-0F00-000091000000}"/>
            </a:ext>
          </a:extLst>
        </xdr:cNvPr>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146" name="n_1aveValue【体育館・プール】&#10;有形固定資産減価償却率">
          <a:extLst>
            <a:ext uri="{FF2B5EF4-FFF2-40B4-BE49-F238E27FC236}">
              <a16:creationId xmlns:a16="http://schemas.microsoft.com/office/drawing/2014/main" xmlns="" id="{00000000-0008-0000-0F00-000092000000}"/>
            </a:ext>
          </a:extLst>
        </xdr:cNvPr>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147" name="フローチャート: 判断 146">
          <a:extLst>
            <a:ext uri="{FF2B5EF4-FFF2-40B4-BE49-F238E27FC236}">
              <a16:creationId xmlns:a16="http://schemas.microsoft.com/office/drawing/2014/main" xmlns="" id="{00000000-0008-0000-0F00-000093000000}"/>
            </a:ext>
          </a:extLst>
        </xdr:cNvPr>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148" name="n_2aveValue【体育館・プール】&#10;有形固定資産減価償却率">
          <a:extLst>
            <a:ext uri="{FF2B5EF4-FFF2-40B4-BE49-F238E27FC236}">
              <a16:creationId xmlns:a16="http://schemas.microsoft.com/office/drawing/2014/main" xmlns="" id="{00000000-0008-0000-0F00-000094000000}"/>
            </a:ext>
          </a:extLst>
        </xdr:cNvPr>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00000000-0008-0000-0F00-00009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00000000-0008-0000-0F00-00009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00000000-0008-0000-0F00-00009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00000000-0008-0000-0F00-00009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F00-00009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21590</xdr:rowOff>
    </xdr:from>
    <xdr:to>
      <xdr:col>20</xdr:col>
      <xdr:colOff>38100</xdr:colOff>
      <xdr:row>56</xdr:row>
      <xdr:rowOff>123190</xdr:rowOff>
    </xdr:to>
    <xdr:sp macro="" textlink="">
      <xdr:nvSpPr>
        <xdr:cNvPr id="154" name="楕円 153">
          <a:extLst>
            <a:ext uri="{FF2B5EF4-FFF2-40B4-BE49-F238E27FC236}">
              <a16:creationId xmlns:a16="http://schemas.microsoft.com/office/drawing/2014/main" xmlns="" id="{00000000-0008-0000-0F00-00009A000000}"/>
            </a:ext>
          </a:extLst>
        </xdr:cNvPr>
        <xdr:cNvSpPr/>
      </xdr:nvSpPr>
      <xdr:spPr>
        <a:xfrm>
          <a:off x="3746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139717</xdr:rowOff>
    </xdr:from>
    <xdr:ext cx="405111" cy="259045"/>
    <xdr:sp macro="" textlink="">
      <xdr:nvSpPr>
        <xdr:cNvPr id="155" name="n_1mainValue【体育館・プール】&#10;有形固定資産減価償却率">
          <a:extLst>
            <a:ext uri="{FF2B5EF4-FFF2-40B4-BE49-F238E27FC236}">
              <a16:creationId xmlns:a16="http://schemas.microsoft.com/office/drawing/2014/main" xmlns="" id="{00000000-0008-0000-0F00-00009B000000}"/>
            </a:ext>
          </a:extLst>
        </xdr:cNvPr>
        <xdr:cNvSpPr txBox="1"/>
      </xdr:nvSpPr>
      <xdr:spPr>
        <a:xfrm>
          <a:off x="35820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xmlns="" id="{00000000-0008-0000-0F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xmlns="" id="{00000000-0008-0000-0F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xmlns="" id="{00000000-0008-0000-0F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xmlns="" id="{00000000-0008-0000-0F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xmlns="" id="{00000000-0008-0000-0F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xmlns="" id="{00000000-0008-0000-0F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xmlns="" id="{00000000-0008-0000-0F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xmlns="" id="{00000000-0008-0000-0F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xmlns="" id="{00000000-0008-0000-0F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xmlns="" id="{00000000-0008-0000-0F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6" name="直線コネクタ 165">
          <a:extLst>
            <a:ext uri="{FF2B5EF4-FFF2-40B4-BE49-F238E27FC236}">
              <a16:creationId xmlns:a16="http://schemas.microsoft.com/office/drawing/2014/main" xmlns="" id="{00000000-0008-0000-0F00-0000A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67" name="テキスト ボックス 166">
          <a:extLst>
            <a:ext uri="{FF2B5EF4-FFF2-40B4-BE49-F238E27FC236}">
              <a16:creationId xmlns:a16="http://schemas.microsoft.com/office/drawing/2014/main" xmlns="" id="{00000000-0008-0000-0F00-0000A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a:extLst>
            <a:ext uri="{FF2B5EF4-FFF2-40B4-BE49-F238E27FC236}">
              <a16:creationId xmlns:a16="http://schemas.microsoft.com/office/drawing/2014/main" xmlns="" id="{00000000-0008-0000-0F00-0000A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a:extLst>
            <a:ext uri="{FF2B5EF4-FFF2-40B4-BE49-F238E27FC236}">
              <a16:creationId xmlns:a16="http://schemas.microsoft.com/office/drawing/2014/main" xmlns="" id="{00000000-0008-0000-0F00-0000A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0" name="直線コネクタ 169">
          <a:extLst>
            <a:ext uri="{FF2B5EF4-FFF2-40B4-BE49-F238E27FC236}">
              <a16:creationId xmlns:a16="http://schemas.microsoft.com/office/drawing/2014/main" xmlns="" id="{00000000-0008-0000-0F00-0000A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71" name="テキスト ボックス 170">
          <a:extLst>
            <a:ext uri="{FF2B5EF4-FFF2-40B4-BE49-F238E27FC236}">
              <a16:creationId xmlns:a16="http://schemas.microsoft.com/office/drawing/2014/main" xmlns="" id="{00000000-0008-0000-0F00-0000A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2" name="直線コネクタ 171">
          <a:extLst>
            <a:ext uri="{FF2B5EF4-FFF2-40B4-BE49-F238E27FC236}">
              <a16:creationId xmlns:a16="http://schemas.microsoft.com/office/drawing/2014/main" xmlns="" id="{00000000-0008-0000-0F00-0000A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3" name="テキスト ボックス 172">
          <a:extLst>
            <a:ext uri="{FF2B5EF4-FFF2-40B4-BE49-F238E27FC236}">
              <a16:creationId xmlns:a16="http://schemas.microsoft.com/office/drawing/2014/main" xmlns="" id="{00000000-0008-0000-0F00-0000A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4" name="【体育館・プール】&#10;一人当たり面積グラフ枠">
          <a:extLst>
            <a:ext uri="{FF2B5EF4-FFF2-40B4-BE49-F238E27FC236}">
              <a16:creationId xmlns:a16="http://schemas.microsoft.com/office/drawing/2014/main" xmlns="" id="{00000000-0008-0000-0F00-0000A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75" name="直線コネクタ 174">
          <a:extLst>
            <a:ext uri="{FF2B5EF4-FFF2-40B4-BE49-F238E27FC236}">
              <a16:creationId xmlns:a16="http://schemas.microsoft.com/office/drawing/2014/main" xmlns="" id="{00000000-0008-0000-0F00-0000AF000000}"/>
            </a:ext>
          </a:extLst>
        </xdr:cNvPr>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76" name="【体育館・プール】&#10;一人当たり面積最小値テキスト">
          <a:extLst>
            <a:ext uri="{FF2B5EF4-FFF2-40B4-BE49-F238E27FC236}">
              <a16:creationId xmlns:a16="http://schemas.microsoft.com/office/drawing/2014/main" xmlns="" id="{00000000-0008-0000-0F00-0000B0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77" name="直線コネクタ 176">
          <a:extLst>
            <a:ext uri="{FF2B5EF4-FFF2-40B4-BE49-F238E27FC236}">
              <a16:creationId xmlns:a16="http://schemas.microsoft.com/office/drawing/2014/main" xmlns="" id="{00000000-0008-0000-0F00-0000B1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78" name="【体育館・プール】&#10;一人当たり面積最大値テキスト">
          <a:extLst>
            <a:ext uri="{FF2B5EF4-FFF2-40B4-BE49-F238E27FC236}">
              <a16:creationId xmlns:a16="http://schemas.microsoft.com/office/drawing/2014/main" xmlns="" id="{00000000-0008-0000-0F00-0000B2000000}"/>
            </a:ext>
          </a:extLst>
        </xdr:cNvPr>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79" name="直線コネクタ 178">
          <a:extLst>
            <a:ext uri="{FF2B5EF4-FFF2-40B4-BE49-F238E27FC236}">
              <a16:creationId xmlns:a16="http://schemas.microsoft.com/office/drawing/2014/main" xmlns="" id="{00000000-0008-0000-0F00-0000B3000000}"/>
            </a:ext>
          </a:extLst>
        </xdr:cNvPr>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80" name="【体育館・プール】&#10;一人当たり面積平均値テキスト">
          <a:extLst>
            <a:ext uri="{FF2B5EF4-FFF2-40B4-BE49-F238E27FC236}">
              <a16:creationId xmlns:a16="http://schemas.microsoft.com/office/drawing/2014/main" xmlns="" id="{00000000-0008-0000-0F00-0000B4000000}"/>
            </a:ext>
          </a:extLst>
        </xdr:cNvPr>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81" name="フローチャート: 判断 180">
          <a:extLst>
            <a:ext uri="{FF2B5EF4-FFF2-40B4-BE49-F238E27FC236}">
              <a16:creationId xmlns:a16="http://schemas.microsoft.com/office/drawing/2014/main" xmlns="" id="{00000000-0008-0000-0F00-0000B5000000}"/>
            </a:ext>
          </a:extLst>
        </xdr:cNvPr>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82" name="フローチャート: 判断 181">
          <a:extLst>
            <a:ext uri="{FF2B5EF4-FFF2-40B4-BE49-F238E27FC236}">
              <a16:creationId xmlns:a16="http://schemas.microsoft.com/office/drawing/2014/main" xmlns="" id="{00000000-0008-0000-0F00-0000B6000000}"/>
            </a:ext>
          </a:extLst>
        </xdr:cNvPr>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83" name="n_1aveValue【体育館・プール】&#10;一人当たり面積">
          <a:extLst>
            <a:ext uri="{FF2B5EF4-FFF2-40B4-BE49-F238E27FC236}">
              <a16:creationId xmlns:a16="http://schemas.microsoft.com/office/drawing/2014/main" xmlns="" id="{00000000-0008-0000-0F00-0000B7000000}"/>
            </a:ext>
          </a:extLst>
        </xdr:cNvPr>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84" name="フローチャート: 判断 183">
          <a:extLst>
            <a:ext uri="{FF2B5EF4-FFF2-40B4-BE49-F238E27FC236}">
              <a16:creationId xmlns:a16="http://schemas.microsoft.com/office/drawing/2014/main" xmlns="" id="{00000000-0008-0000-0F00-0000B8000000}"/>
            </a:ext>
          </a:extLst>
        </xdr:cNvPr>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85" name="n_2aveValue【体育館・プール】&#10;一人当たり面積">
          <a:extLst>
            <a:ext uri="{FF2B5EF4-FFF2-40B4-BE49-F238E27FC236}">
              <a16:creationId xmlns:a16="http://schemas.microsoft.com/office/drawing/2014/main" xmlns="" id="{00000000-0008-0000-0F00-0000B9000000}"/>
            </a:ext>
          </a:extLst>
        </xdr:cNvPr>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F00-0000B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F00-0000B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F00-0000B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F00-0000B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0000000-0008-0000-0F00-0000B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90932</xdr:rowOff>
    </xdr:from>
    <xdr:to>
      <xdr:col>50</xdr:col>
      <xdr:colOff>165100</xdr:colOff>
      <xdr:row>63</xdr:row>
      <xdr:rowOff>21082</xdr:rowOff>
    </xdr:to>
    <xdr:sp macro="" textlink="">
      <xdr:nvSpPr>
        <xdr:cNvPr id="191" name="楕円 190">
          <a:extLst>
            <a:ext uri="{FF2B5EF4-FFF2-40B4-BE49-F238E27FC236}">
              <a16:creationId xmlns:a16="http://schemas.microsoft.com/office/drawing/2014/main" xmlns="" id="{00000000-0008-0000-0F00-0000BF000000}"/>
            </a:ext>
          </a:extLst>
        </xdr:cNvPr>
        <xdr:cNvSpPr/>
      </xdr:nvSpPr>
      <xdr:spPr>
        <a:xfrm>
          <a:off x="9588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12209</xdr:rowOff>
    </xdr:from>
    <xdr:ext cx="469744" cy="259045"/>
    <xdr:sp macro="" textlink="">
      <xdr:nvSpPr>
        <xdr:cNvPr id="192" name="n_1mainValue【体育館・プール】&#10;一人当たり面積">
          <a:extLst>
            <a:ext uri="{FF2B5EF4-FFF2-40B4-BE49-F238E27FC236}">
              <a16:creationId xmlns:a16="http://schemas.microsoft.com/office/drawing/2014/main" xmlns="" id="{00000000-0008-0000-0F00-0000C0000000}"/>
            </a:ext>
          </a:extLst>
        </xdr:cNvPr>
        <xdr:cNvSpPr txBox="1"/>
      </xdr:nvSpPr>
      <xdr:spPr>
        <a:xfrm>
          <a:off x="9391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3" name="正方形/長方形 192">
          <a:extLst>
            <a:ext uri="{FF2B5EF4-FFF2-40B4-BE49-F238E27FC236}">
              <a16:creationId xmlns:a16="http://schemas.microsoft.com/office/drawing/2014/main" xmlns="" id="{00000000-0008-0000-0F00-0000C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4" name="正方形/長方形 193">
          <a:extLst>
            <a:ext uri="{FF2B5EF4-FFF2-40B4-BE49-F238E27FC236}">
              <a16:creationId xmlns:a16="http://schemas.microsoft.com/office/drawing/2014/main" xmlns="" id="{00000000-0008-0000-0F00-0000C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5" name="正方形/長方形 194">
          <a:extLst>
            <a:ext uri="{FF2B5EF4-FFF2-40B4-BE49-F238E27FC236}">
              <a16:creationId xmlns:a16="http://schemas.microsoft.com/office/drawing/2014/main" xmlns="" id="{00000000-0008-0000-0F00-0000C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6" name="正方形/長方形 195">
          <a:extLst>
            <a:ext uri="{FF2B5EF4-FFF2-40B4-BE49-F238E27FC236}">
              <a16:creationId xmlns:a16="http://schemas.microsoft.com/office/drawing/2014/main" xmlns="" id="{00000000-0008-0000-0F00-0000C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7" name="正方形/長方形 196">
          <a:extLst>
            <a:ext uri="{FF2B5EF4-FFF2-40B4-BE49-F238E27FC236}">
              <a16:creationId xmlns:a16="http://schemas.microsoft.com/office/drawing/2014/main" xmlns="" id="{00000000-0008-0000-0F00-0000C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8" name="正方形/長方形 197">
          <a:extLst>
            <a:ext uri="{FF2B5EF4-FFF2-40B4-BE49-F238E27FC236}">
              <a16:creationId xmlns:a16="http://schemas.microsoft.com/office/drawing/2014/main" xmlns="" id="{00000000-0008-0000-0F00-0000C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99" name="正方形/長方形 198">
          <a:extLst>
            <a:ext uri="{FF2B5EF4-FFF2-40B4-BE49-F238E27FC236}">
              <a16:creationId xmlns:a16="http://schemas.microsoft.com/office/drawing/2014/main" xmlns="" id="{00000000-0008-0000-0F00-0000C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0" name="正方形/長方形 199">
          <a:extLst>
            <a:ext uri="{FF2B5EF4-FFF2-40B4-BE49-F238E27FC236}">
              <a16:creationId xmlns:a16="http://schemas.microsoft.com/office/drawing/2014/main" xmlns="" id="{00000000-0008-0000-0F00-0000C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1" name="テキスト ボックス 200">
          <a:extLst>
            <a:ext uri="{FF2B5EF4-FFF2-40B4-BE49-F238E27FC236}">
              <a16:creationId xmlns:a16="http://schemas.microsoft.com/office/drawing/2014/main" xmlns="" id="{00000000-0008-0000-0F00-0000C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2" name="直線コネクタ 201">
          <a:extLst>
            <a:ext uri="{FF2B5EF4-FFF2-40B4-BE49-F238E27FC236}">
              <a16:creationId xmlns:a16="http://schemas.microsoft.com/office/drawing/2014/main" xmlns="" id="{00000000-0008-0000-0F00-0000C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3" name="テキスト ボックス 202">
          <a:extLst>
            <a:ext uri="{FF2B5EF4-FFF2-40B4-BE49-F238E27FC236}">
              <a16:creationId xmlns:a16="http://schemas.microsoft.com/office/drawing/2014/main" xmlns="" id="{00000000-0008-0000-0F00-0000C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4" name="直線コネクタ 203">
          <a:extLst>
            <a:ext uri="{FF2B5EF4-FFF2-40B4-BE49-F238E27FC236}">
              <a16:creationId xmlns:a16="http://schemas.microsoft.com/office/drawing/2014/main" xmlns="" id="{00000000-0008-0000-0F00-0000C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5" name="テキスト ボックス 204">
          <a:extLst>
            <a:ext uri="{FF2B5EF4-FFF2-40B4-BE49-F238E27FC236}">
              <a16:creationId xmlns:a16="http://schemas.microsoft.com/office/drawing/2014/main" xmlns="" id="{00000000-0008-0000-0F00-0000C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6" name="直線コネクタ 205">
          <a:extLst>
            <a:ext uri="{FF2B5EF4-FFF2-40B4-BE49-F238E27FC236}">
              <a16:creationId xmlns:a16="http://schemas.microsoft.com/office/drawing/2014/main" xmlns="" id="{00000000-0008-0000-0F00-0000C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7" name="テキスト ボックス 206">
          <a:extLst>
            <a:ext uri="{FF2B5EF4-FFF2-40B4-BE49-F238E27FC236}">
              <a16:creationId xmlns:a16="http://schemas.microsoft.com/office/drawing/2014/main" xmlns="" id="{00000000-0008-0000-0F00-0000C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8" name="直線コネクタ 207">
          <a:extLst>
            <a:ext uri="{FF2B5EF4-FFF2-40B4-BE49-F238E27FC236}">
              <a16:creationId xmlns:a16="http://schemas.microsoft.com/office/drawing/2014/main" xmlns="" id="{00000000-0008-0000-0F00-0000D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09" name="テキスト ボックス 208">
          <a:extLst>
            <a:ext uri="{FF2B5EF4-FFF2-40B4-BE49-F238E27FC236}">
              <a16:creationId xmlns:a16="http://schemas.microsoft.com/office/drawing/2014/main" xmlns="" id="{00000000-0008-0000-0F00-0000D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0" name="直線コネクタ 209">
          <a:extLst>
            <a:ext uri="{FF2B5EF4-FFF2-40B4-BE49-F238E27FC236}">
              <a16:creationId xmlns:a16="http://schemas.microsoft.com/office/drawing/2014/main" xmlns="" id="{00000000-0008-0000-0F00-0000D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1" name="テキスト ボックス 210">
          <a:extLst>
            <a:ext uri="{FF2B5EF4-FFF2-40B4-BE49-F238E27FC236}">
              <a16:creationId xmlns:a16="http://schemas.microsoft.com/office/drawing/2014/main" xmlns="" id="{00000000-0008-0000-0F00-0000D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2" name="直線コネクタ 211">
          <a:extLst>
            <a:ext uri="{FF2B5EF4-FFF2-40B4-BE49-F238E27FC236}">
              <a16:creationId xmlns:a16="http://schemas.microsoft.com/office/drawing/2014/main" xmlns="" id="{00000000-0008-0000-0F00-0000D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3" name="テキスト ボックス 212">
          <a:extLst>
            <a:ext uri="{FF2B5EF4-FFF2-40B4-BE49-F238E27FC236}">
              <a16:creationId xmlns:a16="http://schemas.microsoft.com/office/drawing/2014/main" xmlns="" id="{00000000-0008-0000-0F00-0000D5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4" name="直線コネクタ 213">
          <a:extLst>
            <a:ext uri="{FF2B5EF4-FFF2-40B4-BE49-F238E27FC236}">
              <a16:creationId xmlns:a16="http://schemas.microsoft.com/office/drawing/2014/main" xmlns="" id="{00000000-0008-0000-0F00-0000D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xmlns="" id="{00000000-0008-0000-0F00-0000D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6" name="【福祉施設】&#10;有形固定資産減価償却率グラフ枠">
          <a:extLst>
            <a:ext uri="{FF2B5EF4-FFF2-40B4-BE49-F238E27FC236}">
              <a16:creationId xmlns:a16="http://schemas.microsoft.com/office/drawing/2014/main" xmlns="" id="{00000000-0008-0000-0F00-0000D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17" name="直線コネクタ 216">
          <a:extLst>
            <a:ext uri="{FF2B5EF4-FFF2-40B4-BE49-F238E27FC236}">
              <a16:creationId xmlns:a16="http://schemas.microsoft.com/office/drawing/2014/main" xmlns="" id="{00000000-0008-0000-0F00-0000D9000000}"/>
            </a:ext>
          </a:extLst>
        </xdr:cNvPr>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18" name="【福祉施設】&#10;有形固定資産減価償却率最小値テキスト">
          <a:extLst>
            <a:ext uri="{FF2B5EF4-FFF2-40B4-BE49-F238E27FC236}">
              <a16:creationId xmlns:a16="http://schemas.microsoft.com/office/drawing/2014/main" xmlns="" id="{00000000-0008-0000-0F00-0000DA00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19" name="直線コネクタ 218">
          <a:extLst>
            <a:ext uri="{FF2B5EF4-FFF2-40B4-BE49-F238E27FC236}">
              <a16:creationId xmlns:a16="http://schemas.microsoft.com/office/drawing/2014/main" xmlns="" id="{00000000-0008-0000-0F00-0000DB00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20" name="【福祉施設】&#10;有形固定資産減価償却率最大値テキスト">
          <a:extLst>
            <a:ext uri="{FF2B5EF4-FFF2-40B4-BE49-F238E27FC236}">
              <a16:creationId xmlns:a16="http://schemas.microsoft.com/office/drawing/2014/main" xmlns="" id="{00000000-0008-0000-0F00-0000DC000000}"/>
            </a:ext>
          </a:extLst>
        </xdr:cNvPr>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21" name="直線コネクタ 220">
          <a:extLst>
            <a:ext uri="{FF2B5EF4-FFF2-40B4-BE49-F238E27FC236}">
              <a16:creationId xmlns:a16="http://schemas.microsoft.com/office/drawing/2014/main" xmlns="" id="{00000000-0008-0000-0F00-0000DD000000}"/>
            </a:ext>
          </a:extLst>
        </xdr:cNvPr>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222" name="【福祉施設】&#10;有形固定資産減価償却率平均値テキスト">
          <a:extLst>
            <a:ext uri="{FF2B5EF4-FFF2-40B4-BE49-F238E27FC236}">
              <a16:creationId xmlns:a16="http://schemas.microsoft.com/office/drawing/2014/main" xmlns="" id="{00000000-0008-0000-0F00-0000DE000000}"/>
            </a:ext>
          </a:extLst>
        </xdr:cNvPr>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23" name="フローチャート: 判断 222">
          <a:extLst>
            <a:ext uri="{FF2B5EF4-FFF2-40B4-BE49-F238E27FC236}">
              <a16:creationId xmlns:a16="http://schemas.microsoft.com/office/drawing/2014/main" xmlns="" id="{00000000-0008-0000-0F00-0000DF000000}"/>
            </a:ext>
          </a:extLst>
        </xdr:cNvPr>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24" name="フローチャート: 判断 223">
          <a:extLst>
            <a:ext uri="{FF2B5EF4-FFF2-40B4-BE49-F238E27FC236}">
              <a16:creationId xmlns:a16="http://schemas.microsoft.com/office/drawing/2014/main" xmlns="" id="{00000000-0008-0000-0F00-0000E0000000}"/>
            </a:ext>
          </a:extLst>
        </xdr:cNvPr>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225" name="n_1aveValue【福祉施設】&#10;有形固定資産減価償却率">
          <a:extLst>
            <a:ext uri="{FF2B5EF4-FFF2-40B4-BE49-F238E27FC236}">
              <a16:creationId xmlns:a16="http://schemas.microsoft.com/office/drawing/2014/main" xmlns="" id="{00000000-0008-0000-0F00-0000E1000000}"/>
            </a:ext>
          </a:extLst>
        </xdr:cNvPr>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226" name="フローチャート: 判断 225">
          <a:extLst>
            <a:ext uri="{FF2B5EF4-FFF2-40B4-BE49-F238E27FC236}">
              <a16:creationId xmlns:a16="http://schemas.microsoft.com/office/drawing/2014/main" xmlns="" id="{00000000-0008-0000-0F00-0000E2000000}"/>
            </a:ext>
          </a:extLst>
        </xdr:cNvPr>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227" name="n_2aveValue【福祉施設】&#10;有形固定資産減価償却率">
          <a:extLst>
            <a:ext uri="{FF2B5EF4-FFF2-40B4-BE49-F238E27FC236}">
              <a16:creationId xmlns:a16="http://schemas.microsoft.com/office/drawing/2014/main" xmlns="" id="{00000000-0008-0000-0F00-0000E3000000}"/>
            </a:ext>
          </a:extLst>
        </xdr:cNvPr>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00000000-0008-0000-0F00-0000E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xmlns="" id="{00000000-0008-0000-0F00-0000E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xmlns="" id="{00000000-0008-0000-0F00-0000E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xmlns="" id="{00000000-0008-0000-0F00-0000E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xmlns="" id="{00000000-0008-0000-0F00-0000E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21589</xdr:rowOff>
    </xdr:from>
    <xdr:to>
      <xdr:col>20</xdr:col>
      <xdr:colOff>38100</xdr:colOff>
      <xdr:row>84</xdr:row>
      <xdr:rowOff>123189</xdr:rowOff>
    </xdr:to>
    <xdr:sp macro="" textlink="">
      <xdr:nvSpPr>
        <xdr:cNvPr id="233" name="楕円 232">
          <a:extLst>
            <a:ext uri="{FF2B5EF4-FFF2-40B4-BE49-F238E27FC236}">
              <a16:creationId xmlns:a16="http://schemas.microsoft.com/office/drawing/2014/main" xmlns="" id="{00000000-0008-0000-0F00-0000E9000000}"/>
            </a:ext>
          </a:extLst>
        </xdr:cNvPr>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114316</xdr:rowOff>
    </xdr:from>
    <xdr:ext cx="405111" cy="259045"/>
    <xdr:sp macro="" textlink="">
      <xdr:nvSpPr>
        <xdr:cNvPr id="234" name="n_1mainValue【福祉施設】&#10;有形固定資産減価償却率">
          <a:extLst>
            <a:ext uri="{FF2B5EF4-FFF2-40B4-BE49-F238E27FC236}">
              <a16:creationId xmlns:a16="http://schemas.microsoft.com/office/drawing/2014/main" xmlns="" id="{00000000-0008-0000-0F00-0000EA000000}"/>
            </a:ext>
          </a:extLst>
        </xdr:cNvPr>
        <xdr:cNvSpPr txBox="1"/>
      </xdr:nvSpPr>
      <xdr:spPr>
        <a:xfrm>
          <a:off x="3582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a:extLst>
            <a:ext uri="{FF2B5EF4-FFF2-40B4-BE49-F238E27FC236}">
              <a16:creationId xmlns:a16="http://schemas.microsoft.com/office/drawing/2014/main" xmlns="" id="{00000000-0008-0000-0F00-0000E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a:extLst>
            <a:ext uri="{FF2B5EF4-FFF2-40B4-BE49-F238E27FC236}">
              <a16:creationId xmlns:a16="http://schemas.microsoft.com/office/drawing/2014/main" xmlns="" id="{00000000-0008-0000-0F00-0000E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a:extLst>
            <a:ext uri="{FF2B5EF4-FFF2-40B4-BE49-F238E27FC236}">
              <a16:creationId xmlns:a16="http://schemas.microsoft.com/office/drawing/2014/main" xmlns="" id="{00000000-0008-0000-0F00-0000E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a:extLst>
            <a:ext uri="{FF2B5EF4-FFF2-40B4-BE49-F238E27FC236}">
              <a16:creationId xmlns:a16="http://schemas.microsoft.com/office/drawing/2014/main" xmlns="" id="{00000000-0008-0000-0F00-0000E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a:extLst>
            <a:ext uri="{FF2B5EF4-FFF2-40B4-BE49-F238E27FC236}">
              <a16:creationId xmlns:a16="http://schemas.microsoft.com/office/drawing/2014/main" xmlns="" id="{00000000-0008-0000-0F00-0000E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a:extLst>
            <a:ext uri="{FF2B5EF4-FFF2-40B4-BE49-F238E27FC236}">
              <a16:creationId xmlns:a16="http://schemas.microsoft.com/office/drawing/2014/main" xmlns="" id="{00000000-0008-0000-0F00-0000F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a:extLst>
            <a:ext uri="{FF2B5EF4-FFF2-40B4-BE49-F238E27FC236}">
              <a16:creationId xmlns:a16="http://schemas.microsoft.com/office/drawing/2014/main" xmlns="" id="{00000000-0008-0000-0F00-0000F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a:extLst>
            <a:ext uri="{FF2B5EF4-FFF2-40B4-BE49-F238E27FC236}">
              <a16:creationId xmlns:a16="http://schemas.microsoft.com/office/drawing/2014/main" xmlns="" id="{00000000-0008-0000-0F00-0000F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3" name="テキスト ボックス 242">
          <a:extLst>
            <a:ext uri="{FF2B5EF4-FFF2-40B4-BE49-F238E27FC236}">
              <a16:creationId xmlns:a16="http://schemas.microsoft.com/office/drawing/2014/main" xmlns="" id="{00000000-0008-0000-0F00-0000F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4" name="直線コネクタ 243">
          <a:extLst>
            <a:ext uri="{FF2B5EF4-FFF2-40B4-BE49-F238E27FC236}">
              <a16:creationId xmlns:a16="http://schemas.microsoft.com/office/drawing/2014/main" xmlns="" id="{00000000-0008-0000-0F00-0000F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5" name="直線コネクタ 244">
          <a:extLst>
            <a:ext uri="{FF2B5EF4-FFF2-40B4-BE49-F238E27FC236}">
              <a16:creationId xmlns:a16="http://schemas.microsoft.com/office/drawing/2014/main" xmlns="" id="{00000000-0008-0000-0F00-0000F5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6" name="テキスト ボックス 245">
          <a:extLst>
            <a:ext uri="{FF2B5EF4-FFF2-40B4-BE49-F238E27FC236}">
              <a16:creationId xmlns:a16="http://schemas.microsoft.com/office/drawing/2014/main" xmlns="" id="{00000000-0008-0000-0F00-0000F6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7" name="直線コネクタ 246">
          <a:extLst>
            <a:ext uri="{FF2B5EF4-FFF2-40B4-BE49-F238E27FC236}">
              <a16:creationId xmlns:a16="http://schemas.microsoft.com/office/drawing/2014/main" xmlns="" id="{00000000-0008-0000-0F00-0000F7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48" name="テキスト ボックス 247">
          <a:extLst>
            <a:ext uri="{FF2B5EF4-FFF2-40B4-BE49-F238E27FC236}">
              <a16:creationId xmlns:a16="http://schemas.microsoft.com/office/drawing/2014/main" xmlns="" id="{00000000-0008-0000-0F00-0000F8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9" name="直線コネクタ 248">
          <a:extLst>
            <a:ext uri="{FF2B5EF4-FFF2-40B4-BE49-F238E27FC236}">
              <a16:creationId xmlns:a16="http://schemas.microsoft.com/office/drawing/2014/main" xmlns="" id="{00000000-0008-0000-0F00-0000F9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0" name="テキスト ボックス 249">
          <a:extLst>
            <a:ext uri="{FF2B5EF4-FFF2-40B4-BE49-F238E27FC236}">
              <a16:creationId xmlns:a16="http://schemas.microsoft.com/office/drawing/2014/main" xmlns="" id="{00000000-0008-0000-0F00-0000FA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1" name="直線コネクタ 250">
          <a:extLst>
            <a:ext uri="{FF2B5EF4-FFF2-40B4-BE49-F238E27FC236}">
              <a16:creationId xmlns:a16="http://schemas.microsoft.com/office/drawing/2014/main" xmlns="" id="{00000000-0008-0000-0F00-0000FB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2" name="テキスト ボックス 251">
          <a:extLst>
            <a:ext uri="{FF2B5EF4-FFF2-40B4-BE49-F238E27FC236}">
              <a16:creationId xmlns:a16="http://schemas.microsoft.com/office/drawing/2014/main" xmlns="" id="{00000000-0008-0000-0F00-0000FC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3" name="直線コネクタ 252">
          <a:extLst>
            <a:ext uri="{FF2B5EF4-FFF2-40B4-BE49-F238E27FC236}">
              <a16:creationId xmlns:a16="http://schemas.microsoft.com/office/drawing/2014/main" xmlns="" id="{00000000-0008-0000-0F00-0000FD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4" name="テキスト ボックス 253">
          <a:extLst>
            <a:ext uri="{FF2B5EF4-FFF2-40B4-BE49-F238E27FC236}">
              <a16:creationId xmlns:a16="http://schemas.microsoft.com/office/drawing/2014/main" xmlns="" id="{00000000-0008-0000-0F00-0000FE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a:extLst>
            <a:ext uri="{FF2B5EF4-FFF2-40B4-BE49-F238E27FC236}">
              <a16:creationId xmlns:a16="http://schemas.microsoft.com/office/drawing/2014/main" xmlns="" id="{00000000-0008-0000-0F00-0000F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a:extLst>
            <a:ext uri="{FF2B5EF4-FFF2-40B4-BE49-F238E27FC236}">
              <a16:creationId xmlns:a16="http://schemas.microsoft.com/office/drawing/2014/main" xmlns="" id="{00000000-0008-0000-0F00-00000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福祉施設】&#10;一人当たり面積グラフ枠">
          <a:extLst>
            <a:ext uri="{FF2B5EF4-FFF2-40B4-BE49-F238E27FC236}">
              <a16:creationId xmlns:a16="http://schemas.microsoft.com/office/drawing/2014/main" xmlns="" id="{00000000-0008-0000-0F00-00000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58" name="直線コネクタ 257">
          <a:extLst>
            <a:ext uri="{FF2B5EF4-FFF2-40B4-BE49-F238E27FC236}">
              <a16:creationId xmlns:a16="http://schemas.microsoft.com/office/drawing/2014/main" xmlns="" id="{00000000-0008-0000-0F00-000002010000}"/>
            </a:ext>
          </a:extLst>
        </xdr:cNvPr>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59" name="【福祉施設】&#10;一人当たり面積最小値テキスト">
          <a:extLst>
            <a:ext uri="{FF2B5EF4-FFF2-40B4-BE49-F238E27FC236}">
              <a16:creationId xmlns:a16="http://schemas.microsoft.com/office/drawing/2014/main" xmlns="" id="{00000000-0008-0000-0F00-000003010000}"/>
            </a:ext>
          </a:extLst>
        </xdr:cNvPr>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60" name="直線コネクタ 259">
          <a:extLst>
            <a:ext uri="{FF2B5EF4-FFF2-40B4-BE49-F238E27FC236}">
              <a16:creationId xmlns:a16="http://schemas.microsoft.com/office/drawing/2014/main" xmlns="" id="{00000000-0008-0000-0F00-000004010000}"/>
            </a:ext>
          </a:extLst>
        </xdr:cNvPr>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61" name="【福祉施設】&#10;一人当たり面積最大値テキスト">
          <a:extLst>
            <a:ext uri="{FF2B5EF4-FFF2-40B4-BE49-F238E27FC236}">
              <a16:creationId xmlns:a16="http://schemas.microsoft.com/office/drawing/2014/main" xmlns="" id="{00000000-0008-0000-0F00-000005010000}"/>
            </a:ext>
          </a:extLst>
        </xdr:cNvPr>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62" name="直線コネクタ 261">
          <a:extLst>
            <a:ext uri="{FF2B5EF4-FFF2-40B4-BE49-F238E27FC236}">
              <a16:creationId xmlns:a16="http://schemas.microsoft.com/office/drawing/2014/main" xmlns="" id="{00000000-0008-0000-0F00-000006010000}"/>
            </a:ext>
          </a:extLst>
        </xdr:cNvPr>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63" name="【福祉施設】&#10;一人当たり面積平均値テキスト">
          <a:extLst>
            <a:ext uri="{FF2B5EF4-FFF2-40B4-BE49-F238E27FC236}">
              <a16:creationId xmlns:a16="http://schemas.microsoft.com/office/drawing/2014/main" xmlns="" id="{00000000-0008-0000-0F00-000007010000}"/>
            </a:ext>
          </a:extLst>
        </xdr:cNvPr>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64" name="フローチャート: 判断 263">
          <a:extLst>
            <a:ext uri="{FF2B5EF4-FFF2-40B4-BE49-F238E27FC236}">
              <a16:creationId xmlns:a16="http://schemas.microsoft.com/office/drawing/2014/main" xmlns="" id="{00000000-0008-0000-0F00-000008010000}"/>
            </a:ext>
          </a:extLst>
        </xdr:cNvPr>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65" name="フローチャート: 判断 264">
          <a:extLst>
            <a:ext uri="{FF2B5EF4-FFF2-40B4-BE49-F238E27FC236}">
              <a16:creationId xmlns:a16="http://schemas.microsoft.com/office/drawing/2014/main" xmlns="" id="{00000000-0008-0000-0F00-000009010000}"/>
            </a:ext>
          </a:extLst>
        </xdr:cNvPr>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59707</xdr:rowOff>
    </xdr:from>
    <xdr:ext cx="469744" cy="259045"/>
    <xdr:sp macro="" textlink="">
      <xdr:nvSpPr>
        <xdr:cNvPr id="266" name="n_1aveValue【福祉施設】&#10;一人当たり面積">
          <a:extLst>
            <a:ext uri="{FF2B5EF4-FFF2-40B4-BE49-F238E27FC236}">
              <a16:creationId xmlns:a16="http://schemas.microsoft.com/office/drawing/2014/main" xmlns="" id="{00000000-0008-0000-0F00-00000A010000}"/>
            </a:ext>
          </a:extLst>
        </xdr:cNvPr>
        <xdr:cNvSpPr txBox="1"/>
      </xdr:nvSpPr>
      <xdr:spPr>
        <a:xfrm>
          <a:off x="9391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67" name="フローチャート: 判断 266">
          <a:extLst>
            <a:ext uri="{FF2B5EF4-FFF2-40B4-BE49-F238E27FC236}">
              <a16:creationId xmlns:a16="http://schemas.microsoft.com/office/drawing/2014/main" xmlns="" id="{00000000-0008-0000-0F00-00000B010000}"/>
            </a:ext>
          </a:extLst>
        </xdr:cNvPr>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68" name="n_2aveValue【福祉施設】&#10;一人当たり面積">
          <a:extLst>
            <a:ext uri="{FF2B5EF4-FFF2-40B4-BE49-F238E27FC236}">
              <a16:creationId xmlns:a16="http://schemas.microsoft.com/office/drawing/2014/main" xmlns="" id="{00000000-0008-0000-0F00-00000C010000}"/>
            </a:ext>
          </a:extLst>
        </xdr:cNvPr>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xmlns="" id="{00000000-0008-0000-0F00-00000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xmlns="" id="{00000000-0008-0000-0F00-00000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xmlns="" id="{00000000-0008-0000-0F00-00000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00000000-0008-0000-0F00-00001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F00-00001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133350</xdr:rowOff>
    </xdr:from>
    <xdr:to>
      <xdr:col>50</xdr:col>
      <xdr:colOff>165100</xdr:colOff>
      <xdr:row>84</xdr:row>
      <xdr:rowOff>63500</xdr:rowOff>
    </xdr:to>
    <xdr:sp macro="" textlink="">
      <xdr:nvSpPr>
        <xdr:cNvPr id="274" name="楕円 273">
          <a:extLst>
            <a:ext uri="{FF2B5EF4-FFF2-40B4-BE49-F238E27FC236}">
              <a16:creationId xmlns:a16="http://schemas.microsoft.com/office/drawing/2014/main" xmlns="" id="{00000000-0008-0000-0F00-000012010000}"/>
            </a:ext>
          </a:extLst>
        </xdr:cNvPr>
        <xdr:cNvSpPr/>
      </xdr:nvSpPr>
      <xdr:spPr>
        <a:xfrm>
          <a:off x="9588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80027</xdr:rowOff>
    </xdr:from>
    <xdr:ext cx="469744" cy="259045"/>
    <xdr:sp macro="" textlink="">
      <xdr:nvSpPr>
        <xdr:cNvPr id="275" name="n_1mainValue【福祉施設】&#10;一人当たり面積">
          <a:extLst>
            <a:ext uri="{FF2B5EF4-FFF2-40B4-BE49-F238E27FC236}">
              <a16:creationId xmlns:a16="http://schemas.microsoft.com/office/drawing/2014/main" xmlns="" id="{00000000-0008-0000-0F00-000013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xmlns="" id="{00000000-0008-0000-0F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xmlns="" id="{00000000-0008-0000-0F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xmlns="" id="{00000000-0008-0000-0F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xmlns="" id="{00000000-0008-0000-0F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xmlns="" id="{00000000-0008-0000-0F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xmlns="" id="{00000000-0008-0000-0F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xmlns="" id="{00000000-0008-0000-0F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xmlns="" id="{00000000-0008-0000-0F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xmlns="" id="{00000000-0008-0000-0F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xmlns="" id="{00000000-0008-0000-0F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a:extLst>
            <a:ext uri="{FF2B5EF4-FFF2-40B4-BE49-F238E27FC236}">
              <a16:creationId xmlns:a16="http://schemas.microsoft.com/office/drawing/2014/main" xmlns="" id="{00000000-0008-0000-0F00-00001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7" name="テキスト ボックス 286">
          <a:extLst>
            <a:ext uri="{FF2B5EF4-FFF2-40B4-BE49-F238E27FC236}">
              <a16:creationId xmlns:a16="http://schemas.microsoft.com/office/drawing/2014/main" xmlns="" id="{00000000-0008-0000-0F00-00001F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a:extLst>
            <a:ext uri="{FF2B5EF4-FFF2-40B4-BE49-F238E27FC236}">
              <a16:creationId xmlns:a16="http://schemas.microsoft.com/office/drawing/2014/main" xmlns="" id="{00000000-0008-0000-0F00-00002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a:extLst>
            <a:ext uri="{FF2B5EF4-FFF2-40B4-BE49-F238E27FC236}">
              <a16:creationId xmlns:a16="http://schemas.microsoft.com/office/drawing/2014/main" xmlns="" id="{00000000-0008-0000-0F00-00002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a:extLst>
            <a:ext uri="{FF2B5EF4-FFF2-40B4-BE49-F238E27FC236}">
              <a16:creationId xmlns:a16="http://schemas.microsoft.com/office/drawing/2014/main" xmlns="" id="{00000000-0008-0000-0F00-00002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a:extLst>
            <a:ext uri="{FF2B5EF4-FFF2-40B4-BE49-F238E27FC236}">
              <a16:creationId xmlns:a16="http://schemas.microsoft.com/office/drawing/2014/main" xmlns="" id="{00000000-0008-0000-0F00-00002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a:extLst>
            <a:ext uri="{FF2B5EF4-FFF2-40B4-BE49-F238E27FC236}">
              <a16:creationId xmlns:a16="http://schemas.microsoft.com/office/drawing/2014/main" xmlns="" id="{00000000-0008-0000-0F00-00002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a:extLst>
            <a:ext uri="{FF2B5EF4-FFF2-40B4-BE49-F238E27FC236}">
              <a16:creationId xmlns:a16="http://schemas.microsoft.com/office/drawing/2014/main" xmlns="" id="{00000000-0008-0000-0F00-00002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a:extLst>
            <a:ext uri="{FF2B5EF4-FFF2-40B4-BE49-F238E27FC236}">
              <a16:creationId xmlns:a16="http://schemas.microsoft.com/office/drawing/2014/main" xmlns="" id="{00000000-0008-0000-0F00-00002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a:extLst>
            <a:ext uri="{FF2B5EF4-FFF2-40B4-BE49-F238E27FC236}">
              <a16:creationId xmlns:a16="http://schemas.microsoft.com/office/drawing/2014/main" xmlns="" id="{00000000-0008-0000-0F00-00002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a:extLst>
            <a:ext uri="{FF2B5EF4-FFF2-40B4-BE49-F238E27FC236}">
              <a16:creationId xmlns:a16="http://schemas.microsoft.com/office/drawing/2014/main" xmlns="" id="{00000000-0008-0000-0F00-00002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7" name="テキスト ボックス 296">
          <a:extLst>
            <a:ext uri="{FF2B5EF4-FFF2-40B4-BE49-F238E27FC236}">
              <a16:creationId xmlns:a16="http://schemas.microsoft.com/office/drawing/2014/main" xmlns="" id="{00000000-0008-0000-0F00-000029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xmlns="" id="{00000000-0008-0000-0F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a:extLst>
            <a:ext uri="{FF2B5EF4-FFF2-40B4-BE49-F238E27FC236}">
              <a16:creationId xmlns:a16="http://schemas.microsoft.com/office/drawing/2014/main" xmlns="" id="{00000000-0008-0000-0F00-00002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xmlns="" id="{00000000-0008-0000-0F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301" name="直線コネクタ 300">
          <a:extLst>
            <a:ext uri="{FF2B5EF4-FFF2-40B4-BE49-F238E27FC236}">
              <a16:creationId xmlns:a16="http://schemas.microsoft.com/office/drawing/2014/main" xmlns="" id="{00000000-0008-0000-0F00-00002D010000}"/>
            </a:ext>
          </a:extLst>
        </xdr:cNvPr>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302" name="【市民会館】&#10;有形固定資産減価償却率最小値テキスト">
          <a:extLst>
            <a:ext uri="{FF2B5EF4-FFF2-40B4-BE49-F238E27FC236}">
              <a16:creationId xmlns:a16="http://schemas.microsoft.com/office/drawing/2014/main" xmlns="" id="{00000000-0008-0000-0F00-00002E010000}"/>
            </a:ext>
          </a:extLst>
        </xdr:cNvPr>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303" name="直線コネクタ 302">
          <a:extLst>
            <a:ext uri="{FF2B5EF4-FFF2-40B4-BE49-F238E27FC236}">
              <a16:creationId xmlns:a16="http://schemas.microsoft.com/office/drawing/2014/main" xmlns="" id="{00000000-0008-0000-0F00-00002F010000}"/>
            </a:ext>
          </a:extLst>
        </xdr:cNvPr>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04" name="【市民会館】&#10;有形固定資産減価償却率最大値テキスト">
          <a:extLst>
            <a:ext uri="{FF2B5EF4-FFF2-40B4-BE49-F238E27FC236}">
              <a16:creationId xmlns:a16="http://schemas.microsoft.com/office/drawing/2014/main" xmlns="" id="{00000000-0008-0000-0F00-000030010000}"/>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5" name="直線コネクタ 304">
          <a:extLst>
            <a:ext uri="{FF2B5EF4-FFF2-40B4-BE49-F238E27FC236}">
              <a16:creationId xmlns:a16="http://schemas.microsoft.com/office/drawing/2014/main" xmlns="" id="{00000000-0008-0000-0F00-000031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7093</xdr:rowOff>
    </xdr:from>
    <xdr:ext cx="405111" cy="259045"/>
    <xdr:sp macro="" textlink="">
      <xdr:nvSpPr>
        <xdr:cNvPr id="306" name="【市民会館】&#10;有形固定資産減価償却率平均値テキスト">
          <a:extLst>
            <a:ext uri="{FF2B5EF4-FFF2-40B4-BE49-F238E27FC236}">
              <a16:creationId xmlns:a16="http://schemas.microsoft.com/office/drawing/2014/main" xmlns="" id="{00000000-0008-0000-0F00-000032010000}"/>
            </a:ext>
          </a:extLst>
        </xdr:cNvPr>
        <xdr:cNvSpPr txBox="1"/>
      </xdr:nvSpPr>
      <xdr:spPr>
        <a:xfrm>
          <a:off x="4673600" y="1783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307" name="フローチャート: 判断 306">
          <a:extLst>
            <a:ext uri="{FF2B5EF4-FFF2-40B4-BE49-F238E27FC236}">
              <a16:creationId xmlns:a16="http://schemas.microsoft.com/office/drawing/2014/main" xmlns="" id="{00000000-0008-0000-0F00-000033010000}"/>
            </a:ext>
          </a:extLst>
        </xdr:cNvPr>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08" name="フローチャート: 判断 307">
          <a:extLst>
            <a:ext uri="{FF2B5EF4-FFF2-40B4-BE49-F238E27FC236}">
              <a16:creationId xmlns:a16="http://schemas.microsoft.com/office/drawing/2014/main" xmlns="" id="{00000000-0008-0000-0F00-000034010000}"/>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90369</xdr:rowOff>
    </xdr:from>
    <xdr:ext cx="405111" cy="259045"/>
    <xdr:sp macro="" textlink="">
      <xdr:nvSpPr>
        <xdr:cNvPr id="309" name="n_1aveValue【市民会館】&#10;有形固定資産減価償却率">
          <a:extLst>
            <a:ext uri="{FF2B5EF4-FFF2-40B4-BE49-F238E27FC236}">
              <a16:creationId xmlns:a16="http://schemas.microsoft.com/office/drawing/2014/main" xmlns="" id="{00000000-0008-0000-0F00-000035010000}"/>
            </a:ext>
          </a:extLst>
        </xdr:cNvPr>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310" name="フローチャート: 判断 309">
          <a:extLst>
            <a:ext uri="{FF2B5EF4-FFF2-40B4-BE49-F238E27FC236}">
              <a16:creationId xmlns:a16="http://schemas.microsoft.com/office/drawing/2014/main" xmlns="" id="{00000000-0008-0000-0F00-000036010000}"/>
            </a:ext>
          </a:extLst>
        </xdr:cNvPr>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311" name="n_2aveValue【市民会館】&#10;有形固定資産減価償却率">
          <a:extLst>
            <a:ext uri="{FF2B5EF4-FFF2-40B4-BE49-F238E27FC236}">
              <a16:creationId xmlns:a16="http://schemas.microsoft.com/office/drawing/2014/main" xmlns="" id="{00000000-0008-0000-0F00-000037010000}"/>
            </a:ext>
          </a:extLst>
        </xdr:cNvPr>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F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F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F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F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F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147864</xdr:rowOff>
    </xdr:from>
    <xdr:to>
      <xdr:col>20</xdr:col>
      <xdr:colOff>38100</xdr:colOff>
      <xdr:row>102</xdr:row>
      <xdr:rowOff>78014</xdr:rowOff>
    </xdr:to>
    <xdr:sp macro="" textlink="">
      <xdr:nvSpPr>
        <xdr:cNvPr id="317" name="楕円 316">
          <a:extLst>
            <a:ext uri="{FF2B5EF4-FFF2-40B4-BE49-F238E27FC236}">
              <a16:creationId xmlns:a16="http://schemas.microsoft.com/office/drawing/2014/main" xmlns="" id="{00000000-0008-0000-0F00-00003D010000}"/>
            </a:ext>
          </a:extLst>
        </xdr:cNvPr>
        <xdr:cNvSpPr/>
      </xdr:nvSpPr>
      <xdr:spPr>
        <a:xfrm>
          <a:off x="3746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94541</xdr:rowOff>
    </xdr:from>
    <xdr:ext cx="405111" cy="259045"/>
    <xdr:sp macro="" textlink="">
      <xdr:nvSpPr>
        <xdr:cNvPr id="318" name="n_1mainValue【市民会館】&#10;有形固定資産減価償却率">
          <a:extLst>
            <a:ext uri="{FF2B5EF4-FFF2-40B4-BE49-F238E27FC236}">
              <a16:creationId xmlns:a16="http://schemas.microsoft.com/office/drawing/2014/main" xmlns="" id="{00000000-0008-0000-0F00-00003E010000}"/>
            </a:ext>
          </a:extLst>
        </xdr:cNvPr>
        <xdr:cNvSpPr txBox="1"/>
      </xdr:nvSpPr>
      <xdr:spPr>
        <a:xfrm>
          <a:off x="3582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xmlns="" id="{00000000-0008-0000-0F00-00003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xmlns="" id="{00000000-0008-0000-0F00-00004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xmlns="" id="{00000000-0008-0000-0F00-00004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xmlns="" id="{00000000-0008-0000-0F00-00004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xmlns="" id="{00000000-0008-0000-0F00-00004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xmlns="" id="{00000000-0008-0000-0F00-00004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xmlns="" id="{00000000-0008-0000-0F00-00004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xmlns="" id="{00000000-0008-0000-0F00-00004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xmlns="" id="{00000000-0008-0000-0F00-00004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xmlns="" id="{00000000-0008-0000-0F00-00004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9" name="直線コネクタ 328">
          <a:extLst>
            <a:ext uri="{FF2B5EF4-FFF2-40B4-BE49-F238E27FC236}">
              <a16:creationId xmlns:a16="http://schemas.microsoft.com/office/drawing/2014/main" xmlns="" id="{00000000-0008-0000-0F00-00004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0" name="テキスト ボックス 329">
          <a:extLst>
            <a:ext uri="{FF2B5EF4-FFF2-40B4-BE49-F238E27FC236}">
              <a16:creationId xmlns:a16="http://schemas.microsoft.com/office/drawing/2014/main" xmlns="" id="{00000000-0008-0000-0F00-00004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1" name="直線コネクタ 330">
          <a:extLst>
            <a:ext uri="{FF2B5EF4-FFF2-40B4-BE49-F238E27FC236}">
              <a16:creationId xmlns:a16="http://schemas.microsoft.com/office/drawing/2014/main" xmlns="" id="{00000000-0008-0000-0F00-00004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2" name="テキスト ボックス 331">
          <a:extLst>
            <a:ext uri="{FF2B5EF4-FFF2-40B4-BE49-F238E27FC236}">
              <a16:creationId xmlns:a16="http://schemas.microsoft.com/office/drawing/2014/main" xmlns="" id="{00000000-0008-0000-0F00-00004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3" name="直線コネクタ 332">
          <a:extLst>
            <a:ext uri="{FF2B5EF4-FFF2-40B4-BE49-F238E27FC236}">
              <a16:creationId xmlns:a16="http://schemas.microsoft.com/office/drawing/2014/main" xmlns="" id="{00000000-0008-0000-0F00-00004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4" name="テキスト ボックス 333">
          <a:extLst>
            <a:ext uri="{FF2B5EF4-FFF2-40B4-BE49-F238E27FC236}">
              <a16:creationId xmlns:a16="http://schemas.microsoft.com/office/drawing/2014/main" xmlns="" id="{00000000-0008-0000-0F00-00004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5" name="直線コネクタ 334">
          <a:extLst>
            <a:ext uri="{FF2B5EF4-FFF2-40B4-BE49-F238E27FC236}">
              <a16:creationId xmlns:a16="http://schemas.microsoft.com/office/drawing/2014/main" xmlns="" id="{00000000-0008-0000-0F00-00004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6" name="テキスト ボックス 335">
          <a:extLst>
            <a:ext uri="{FF2B5EF4-FFF2-40B4-BE49-F238E27FC236}">
              <a16:creationId xmlns:a16="http://schemas.microsoft.com/office/drawing/2014/main" xmlns="" id="{00000000-0008-0000-0F00-00005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7" name="直線コネクタ 336">
          <a:extLst>
            <a:ext uri="{FF2B5EF4-FFF2-40B4-BE49-F238E27FC236}">
              <a16:creationId xmlns:a16="http://schemas.microsoft.com/office/drawing/2014/main" xmlns="" id="{00000000-0008-0000-0F00-00005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8" name="テキスト ボックス 337">
          <a:extLst>
            <a:ext uri="{FF2B5EF4-FFF2-40B4-BE49-F238E27FC236}">
              <a16:creationId xmlns:a16="http://schemas.microsoft.com/office/drawing/2014/main" xmlns="" id="{00000000-0008-0000-0F00-00005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9" name="直線コネクタ 338">
          <a:extLst>
            <a:ext uri="{FF2B5EF4-FFF2-40B4-BE49-F238E27FC236}">
              <a16:creationId xmlns:a16="http://schemas.microsoft.com/office/drawing/2014/main" xmlns="" id="{00000000-0008-0000-0F00-00005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0" name="テキスト ボックス 339">
          <a:extLst>
            <a:ext uri="{FF2B5EF4-FFF2-40B4-BE49-F238E27FC236}">
              <a16:creationId xmlns:a16="http://schemas.microsoft.com/office/drawing/2014/main" xmlns="" id="{00000000-0008-0000-0F00-00005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1" name="【市民会館】&#10;一人当たり面積グラフ枠">
          <a:extLst>
            <a:ext uri="{FF2B5EF4-FFF2-40B4-BE49-F238E27FC236}">
              <a16:creationId xmlns:a16="http://schemas.microsoft.com/office/drawing/2014/main" xmlns="" id="{00000000-0008-0000-0F00-00005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42" name="直線コネクタ 341">
          <a:extLst>
            <a:ext uri="{FF2B5EF4-FFF2-40B4-BE49-F238E27FC236}">
              <a16:creationId xmlns:a16="http://schemas.microsoft.com/office/drawing/2014/main" xmlns="" id="{00000000-0008-0000-0F00-000056010000}"/>
            </a:ext>
          </a:extLst>
        </xdr:cNvPr>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43" name="【市民会館】&#10;一人当たり面積最小値テキスト">
          <a:extLst>
            <a:ext uri="{FF2B5EF4-FFF2-40B4-BE49-F238E27FC236}">
              <a16:creationId xmlns:a16="http://schemas.microsoft.com/office/drawing/2014/main" xmlns="" id="{00000000-0008-0000-0F00-000057010000}"/>
            </a:ext>
          </a:extLst>
        </xdr:cNvPr>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44" name="直線コネクタ 343">
          <a:extLst>
            <a:ext uri="{FF2B5EF4-FFF2-40B4-BE49-F238E27FC236}">
              <a16:creationId xmlns:a16="http://schemas.microsoft.com/office/drawing/2014/main" xmlns="" id="{00000000-0008-0000-0F00-000058010000}"/>
            </a:ext>
          </a:extLst>
        </xdr:cNvPr>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45" name="【市民会館】&#10;一人当たり面積最大値テキスト">
          <a:extLst>
            <a:ext uri="{FF2B5EF4-FFF2-40B4-BE49-F238E27FC236}">
              <a16:creationId xmlns:a16="http://schemas.microsoft.com/office/drawing/2014/main" xmlns="" id="{00000000-0008-0000-0F00-000059010000}"/>
            </a:ext>
          </a:extLst>
        </xdr:cNvPr>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46" name="直線コネクタ 345">
          <a:extLst>
            <a:ext uri="{FF2B5EF4-FFF2-40B4-BE49-F238E27FC236}">
              <a16:creationId xmlns:a16="http://schemas.microsoft.com/office/drawing/2014/main" xmlns="" id="{00000000-0008-0000-0F00-00005A010000}"/>
            </a:ext>
          </a:extLst>
        </xdr:cNvPr>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47" name="【市民会館】&#10;一人当たり面積平均値テキスト">
          <a:extLst>
            <a:ext uri="{FF2B5EF4-FFF2-40B4-BE49-F238E27FC236}">
              <a16:creationId xmlns:a16="http://schemas.microsoft.com/office/drawing/2014/main" xmlns="" id="{00000000-0008-0000-0F00-00005B010000}"/>
            </a:ext>
          </a:extLst>
        </xdr:cNvPr>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48" name="フローチャート: 判断 347">
          <a:extLst>
            <a:ext uri="{FF2B5EF4-FFF2-40B4-BE49-F238E27FC236}">
              <a16:creationId xmlns:a16="http://schemas.microsoft.com/office/drawing/2014/main" xmlns="" id="{00000000-0008-0000-0F00-00005C010000}"/>
            </a:ext>
          </a:extLst>
        </xdr:cNvPr>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49" name="フローチャート: 判断 348">
          <a:extLst>
            <a:ext uri="{FF2B5EF4-FFF2-40B4-BE49-F238E27FC236}">
              <a16:creationId xmlns:a16="http://schemas.microsoft.com/office/drawing/2014/main" xmlns="" id="{00000000-0008-0000-0F00-00005D010000}"/>
            </a:ext>
          </a:extLst>
        </xdr:cNvPr>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45229</xdr:rowOff>
    </xdr:from>
    <xdr:ext cx="469744" cy="259045"/>
    <xdr:sp macro="" textlink="">
      <xdr:nvSpPr>
        <xdr:cNvPr id="350" name="n_1aveValue【市民会館】&#10;一人当たり面積">
          <a:extLst>
            <a:ext uri="{FF2B5EF4-FFF2-40B4-BE49-F238E27FC236}">
              <a16:creationId xmlns:a16="http://schemas.microsoft.com/office/drawing/2014/main" xmlns="" id="{00000000-0008-0000-0F00-00005E010000}"/>
            </a:ext>
          </a:extLst>
        </xdr:cNvPr>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51" name="フローチャート: 判断 350">
          <a:extLst>
            <a:ext uri="{FF2B5EF4-FFF2-40B4-BE49-F238E27FC236}">
              <a16:creationId xmlns:a16="http://schemas.microsoft.com/office/drawing/2014/main" xmlns="" id="{00000000-0008-0000-0F00-00005F01000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352" name="n_2aveValue【市民会館】&#10;一人当たり面積">
          <a:extLst>
            <a:ext uri="{FF2B5EF4-FFF2-40B4-BE49-F238E27FC236}">
              <a16:creationId xmlns:a16="http://schemas.microsoft.com/office/drawing/2014/main" xmlns="" id="{00000000-0008-0000-0F00-000060010000}"/>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xmlns="" id="{00000000-0008-0000-0F00-00006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xmlns="" id="{00000000-0008-0000-0F00-00006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xmlns="" id="{00000000-0008-0000-0F00-00006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xmlns="" id="{00000000-0008-0000-0F00-00006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xmlns="" id="{00000000-0008-0000-0F00-00006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130556</xdr:rowOff>
    </xdr:from>
    <xdr:to>
      <xdr:col>50</xdr:col>
      <xdr:colOff>165100</xdr:colOff>
      <xdr:row>108</xdr:row>
      <xdr:rowOff>60706</xdr:rowOff>
    </xdr:to>
    <xdr:sp macro="" textlink="">
      <xdr:nvSpPr>
        <xdr:cNvPr id="358" name="楕円 357">
          <a:extLst>
            <a:ext uri="{FF2B5EF4-FFF2-40B4-BE49-F238E27FC236}">
              <a16:creationId xmlns:a16="http://schemas.microsoft.com/office/drawing/2014/main" xmlns="" id="{00000000-0008-0000-0F00-000066010000}"/>
            </a:ext>
          </a:extLst>
        </xdr:cNvPr>
        <xdr:cNvSpPr/>
      </xdr:nvSpPr>
      <xdr:spPr>
        <a:xfrm>
          <a:off x="9588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51833</xdr:rowOff>
    </xdr:from>
    <xdr:ext cx="469744" cy="259045"/>
    <xdr:sp macro="" textlink="">
      <xdr:nvSpPr>
        <xdr:cNvPr id="359" name="n_1mainValue【市民会館】&#10;一人当たり面積">
          <a:extLst>
            <a:ext uri="{FF2B5EF4-FFF2-40B4-BE49-F238E27FC236}">
              <a16:creationId xmlns:a16="http://schemas.microsoft.com/office/drawing/2014/main" xmlns="" id="{00000000-0008-0000-0F00-000067010000}"/>
            </a:ext>
          </a:extLst>
        </xdr:cNvPr>
        <xdr:cNvSpPr txBox="1"/>
      </xdr:nvSpPr>
      <xdr:spPr>
        <a:xfrm>
          <a:off x="93917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a:extLst>
            <a:ext uri="{FF2B5EF4-FFF2-40B4-BE49-F238E27FC236}">
              <a16:creationId xmlns:a16="http://schemas.microsoft.com/office/drawing/2014/main" xmlns="" id="{00000000-0008-0000-0F00-00006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a:extLst>
            <a:ext uri="{FF2B5EF4-FFF2-40B4-BE49-F238E27FC236}">
              <a16:creationId xmlns:a16="http://schemas.microsoft.com/office/drawing/2014/main" xmlns="" id="{00000000-0008-0000-0F00-00006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a:extLst>
            <a:ext uri="{FF2B5EF4-FFF2-40B4-BE49-F238E27FC236}">
              <a16:creationId xmlns:a16="http://schemas.microsoft.com/office/drawing/2014/main" xmlns="" id="{00000000-0008-0000-0F00-00006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a:extLst>
            <a:ext uri="{FF2B5EF4-FFF2-40B4-BE49-F238E27FC236}">
              <a16:creationId xmlns:a16="http://schemas.microsoft.com/office/drawing/2014/main" xmlns="" id="{00000000-0008-0000-0F00-00006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a:extLst>
            <a:ext uri="{FF2B5EF4-FFF2-40B4-BE49-F238E27FC236}">
              <a16:creationId xmlns:a16="http://schemas.microsoft.com/office/drawing/2014/main" xmlns="" id="{00000000-0008-0000-0F00-00006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a:extLst>
            <a:ext uri="{FF2B5EF4-FFF2-40B4-BE49-F238E27FC236}">
              <a16:creationId xmlns:a16="http://schemas.microsoft.com/office/drawing/2014/main" xmlns="" id="{00000000-0008-0000-0F00-00006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a:extLst>
            <a:ext uri="{FF2B5EF4-FFF2-40B4-BE49-F238E27FC236}">
              <a16:creationId xmlns:a16="http://schemas.microsoft.com/office/drawing/2014/main" xmlns="" id="{00000000-0008-0000-0F00-00006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a:extLst>
            <a:ext uri="{FF2B5EF4-FFF2-40B4-BE49-F238E27FC236}">
              <a16:creationId xmlns:a16="http://schemas.microsoft.com/office/drawing/2014/main" xmlns="" id="{00000000-0008-0000-0F00-00006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a:extLst>
            <a:ext uri="{FF2B5EF4-FFF2-40B4-BE49-F238E27FC236}">
              <a16:creationId xmlns:a16="http://schemas.microsoft.com/office/drawing/2014/main" xmlns="" id="{00000000-0008-0000-0F00-00007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a:extLst>
            <a:ext uri="{FF2B5EF4-FFF2-40B4-BE49-F238E27FC236}">
              <a16:creationId xmlns:a16="http://schemas.microsoft.com/office/drawing/2014/main" xmlns="" id="{00000000-0008-0000-0F00-00007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a:extLst>
            <a:ext uri="{FF2B5EF4-FFF2-40B4-BE49-F238E27FC236}">
              <a16:creationId xmlns:a16="http://schemas.microsoft.com/office/drawing/2014/main" xmlns="" id="{00000000-0008-0000-0F00-00007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a:extLst>
            <a:ext uri="{FF2B5EF4-FFF2-40B4-BE49-F238E27FC236}">
              <a16:creationId xmlns:a16="http://schemas.microsoft.com/office/drawing/2014/main" xmlns="" id="{00000000-0008-0000-0F00-00007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a:extLst>
            <a:ext uri="{FF2B5EF4-FFF2-40B4-BE49-F238E27FC236}">
              <a16:creationId xmlns:a16="http://schemas.microsoft.com/office/drawing/2014/main" xmlns="" id="{00000000-0008-0000-0F00-00007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a:extLst>
            <a:ext uri="{FF2B5EF4-FFF2-40B4-BE49-F238E27FC236}">
              <a16:creationId xmlns:a16="http://schemas.microsoft.com/office/drawing/2014/main" xmlns="" id="{00000000-0008-0000-0F00-00007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a:extLst>
            <a:ext uri="{FF2B5EF4-FFF2-40B4-BE49-F238E27FC236}">
              <a16:creationId xmlns:a16="http://schemas.microsoft.com/office/drawing/2014/main" xmlns="" id="{00000000-0008-0000-0F00-00007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a:extLst>
            <a:ext uri="{FF2B5EF4-FFF2-40B4-BE49-F238E27FC236}">
              <a16:creationId xmlns:a16="http://schemas.microsoft.com/office/drawing/2014/main" xmlns="" id="{00000000-0008-0000-0F00-00007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a:extLst>
            <a:ext uri="{FF2B5EF4-FFF2-40B4-BE49-F238E27FC236}">
              <a16:creationId xmlns:a16="http://schemas.microsoft.com/office/drawing/2014/main" xmlns="" id="{00000000-0008-0000-0F00-00007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a:extLst>
            <a:ext uri="{FF2B5EF4-FFF2-40B4-BE49-F238E27FC236}">
              <a16:creationId xmlns:a16="http://schemas.microsoft.com/office/drawing/2014/main" xmlns="" id="{00000000-0008-0000-0F00-00007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a:extLst>
            <a:ext uri="{FF2B5EF4-FFF2-40B4-BE49-F238E27FC236}">
              <a16:creationId xmlns:a16="http://schemas.microsoft.com/office/drawing/2014/main" xmlns="" id="{00000000-0008-0000-0F00-00007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a:extLst>
            <a:ext uri="{FF2B5EF4-FFF2-40B4-BE49-F238E27FC236}">
              <a16:creationId xmlns:a16="http://schemas.microsoft.com/office/drawing/2014/main" xmlns="" id="{00000000-0008-0000-0F00-00007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a:extLst>
            <a:ext uri="{FF2B5EF4-FFF2-40B4-BE49-F238E27FC236}">
              <a16:creationId xmlns:a16="http://schemas.microsoft.com/office/drawing/2014/main" xmlns="" id="{00000000-0008-0000-0F00-00007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a:extLst>
            <a:ext uri="{FF2B5EF4-FFF2-40B4-BE49-F238E27FC236}">
              <a16:creationId xmlns:a16="http://schemas.microsoft.com/office/drawing/2014/main" xmlns="" id="{00000000-0008-0000-0F00-00007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a:extLst>
            <a:ext uri="{FF2B5EF4-FFF2-40B4-BE49-F238E27FC236}">
              <a16:creationId xmlns:a16="http://schemas.microsoft.com/office/drawing/2014/main" xmlns="" id="{00000000-0008-0000-0F00-00007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a:extLst>
            <a:ext uri="{FF2B5EF4-FFF2-40B4-BE49-F238E27FC236}">
              <a16:creationId xmlns:a16="http://schemas.microsoft.com/office/drawing/2014/main" xmlns="" id="{00000000-0008-0000-0F00-00007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4" name="正方形/長方形 383">
          <a:extLst>
            <a:ext uri="{FF2B5EF4-FFF2-40B4-BE49-F238E27FC236}">
              <a16:creationId xmlns:a16="http://schemas.microsoft.com/office/drawing/2014/main" xmlns="" id="{00000000-0008-0000-0F00-00008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5" name="正方形/長方形 384">
          <a:extLst>
            <a:ext uri="{FF2B5EF4-FFF2-40B4-BE49-F238E27FC236}">
              <a16:creationId xmlns:a16="http://schemas.microsoft.com/office/drawing/2014/main" xmlns="" id="{00000000-0008-0000-0F00-00008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6" name="正方形/長方形 385">
          <a:extLst>
            <a:ext uri="{FF2B5EF4-FFF2-40B4-BE49-F238E27FC236}">
              <a16:creationId xmlns:a16="http://schemas.microsoft.com/office/drawing/2014/main" xmlns="" id="{00000000-0008-0000-0F00-00008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7" name="正方形/長方形 386">
          <a:extLst>
            <a:ext uri="{FF2B5EF4-FFF2-40B4-BE49-F238E27FC236}">
              <a16:creationId xmlns:a16="http://schemas.microsoft.com/office/drawing/2014/main" xmlns="" id="{00000000-0008-0000-0F00-00008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8" name="正方形/長方形 387">
          <a:extLst>
            <a:ext uri="{FF2B5EF4-FFF2-40B4-BE49-F238E27FC236}">
              <a16:creationId xmlns:a16="http://schemas.microsoft.com/office/drawing/2014/main" xmlns="" id="{00000000-0008-0000-0F00-00008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9" name="正方形/長方形 388">
          <a:extLst>
            <a:ext uri="{FF2B5EF4-FFF2-40B4-BE49-F238E27FC236}">
              <a16:creationId xmlns:a16="http://schemas.microsoft.com/office/drawing/2014/main" xmlns="" id="{00000000-0008-0000-0F00-00008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0" name="正方形/長方形 389">
          <a:extLst>
            <a:ext uri="{FF2B5EF4-FFF2-40B4-BE49-F238E27FC236}">
              <a16:creationId xmlns:a16="http://schemas.microsoft.com/office/drawing/2014/main" xmlns="" id="{00000000-0008-0000-0F00-00008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1" name="正方形/長方形 390">
          <a:extLst>
            <a:ext uri="{FF2B5EF4-FFF2-40B4-BE49-F238E27FC236}">
              <a16:creationId xmlns:a16="http://schemas.microsoft.com/office/drawing/2014/main" xmlns="" id="{00000000-0008-0000-0F00-000087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a:extLst>
            <a:ext uri="{FF2B5EF4-FFF2-40B4-BE49-F238E27FC236}">
              <a16:creationId xmlns:a16="http://schemas.microsoft.com/office/drawing/2014/main" xmlns="" id="{00000000-0008-0000-0F00-00008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a:extLst>
            <a:ext uri="{FF2B5EF4-FFF2-40B4-BE49-F238E27FC236}">
              <a16:creationId xmlns:a16="http://schemas.microsoft.com/office/drawing/2014/main" xmlns="" id="{00000000-0008-0000-0F00-00008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a:extLst>
            <a:ext uri="{FF2B5EF4-FFF2-40B4-BE49-F238E27FC236}">
              <a16:creationId xmlns:a16="http://schemas.microsoft.com/office/drawing/2014/main" xmlns="" id="{00000000-0008-0000-0F00-00008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a:extLst>
            <a:ext uri="{FF2B5EF4-FFF2-40B4-BE49-F238E27FC236}">
              <a16:creationId xmlns:a16="http://schemas.microsoft.com/office/drawing/2014/main" xmlns="" id="{00000000-0008-0000-0F00-00008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a:extLst>
            <a:ext uri="{FF2B5EF4-FFF2-40B4-BE49-F238E27FC236}">
              <a16:creationId xmlns:a16="http://schemas.microsoft.com/office/drawing/2014/main" xmlns="" id="{00000000-0008-0000-0F00-00008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a:extLst>
            <a:ext uri="{FF2B5EF4-FFF2-40B4-BE49-F238E27FC236}">
              <a16:creationId xmlns:a16="http://schemas.microsoft.com/office/drawing/2014/main" xmlns="" id="{00000000-0008-0000-0F00-00008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a:extLst>
            <a:ext uri="{FF2B5EF4-FFF2-40B4-BE49-F238E27FC236}">
              <a16:creationId xmlns:a16="http://schemas.microsoft.com/office/drawing/2014/main" xmlns="" id="{00000000-0008-0000-0F00-00008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a:extLst>
            <a:ext uri="{FF2B5EF4-FFF2-40B4-BE49-F238E27FC236}">
              <a16:creationId xmlns:a16="http://schemas.microsoft.com/office/drawing/2014/main" xmlns="" id="{00000000-0008-0000-0F00-00008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a:extLst>
            <a:ext uri="{FF2B5EF4-FFF2-40B4-BE49-F238E27FC236}">
              <a16:creationId xmlns:a16="http://schemas.microsoft.com/office/drawing/2014/main" xmlns="" id="{00000000-0008-0000-0F00-00009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a:extLst>
            <a:ext uri="{FF2B5EF4-FFF2-40B4-BE49-F238E27FC236}">
              <a16:creationId xmlns:a16="http://schemas.microsoft.com/office/drawing/2014/main" xmlns="" id="{00000000-0008-0000-0F00-00009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2" name="直線コネクタ 401">
          <a:extLst>
            <a:ext uri="{FF2B5EF4-FFF2-40B4-BE49-F238E27FC236}">
              <a16:creationId xmlns:a16="http://schemas.microsoft.com/office/drawing/2014/main" xmlns="" id="{00000000-0008-0000-0F00-000092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3" name="テキスト ボックス 402">
          <a:extLst>
            <a:ext uri="{FF2B5EF4-FFF2-40B4-BE49-F238E27FC236}">
              <a16:creationId xmlns:a16="http://schemas.microsoft.com/office/drawing/2014/main" xmlns="" id="{00000000-0008-0000-0F00-000093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4" name="直線コネクタ 403">
          <a:extLst>
            <a:ext uri="{FF2B5EF4-FFF2-40B4-BE49-F238E27FC236}">
              <a16:creationId xmlns:a16="http://schemas.microsoft.com/office/drawing/2014/main" xmlns="" id="{00000000-0008-0000-0F00-000094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5" name="テキスト ボックス 404">
          <a:extLst>
            <a:ext uri="{FF2B5EF4-FFF2-40B4-BE49-F238E27FC236}">
              <a16:creationId xmlns:a16="http://schemas.microsoft.com/office/drawing/2014/main" xmlns="" id="{00000000-0008-0000-0F00-000095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6" name="直線コネクタ 405">
          <a:extLst>
            <a:ext uri="{FF2B5EF4-FFF2-40B4-BE49-F238E27FC236}">
              <a16:creationId xmlns:a16="http://schemas.microsoft.com/office/drawing/2014/main" xmlns="" id="{00000000-0008-0000-0F00-000096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7" name="テキスト ボックス 406">
          <a:extLst>
            <a:ext uri="{FF2B5EF4-FFF2-40B4-BE49-F238E27FC236}">
              <a16:creationId xmlns:a16="http://schemas.microsoft.com/office/drawing/2014/main" xmlns="" id="{00000000-0008-0000-0F00-000097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8" name="直線コネクタ 407">
          <a:extLst>
            <a:ext uri="{FF2B5EF4-FFF2-40B4-BE49-F238E27FC236}">
              <a16:creationId xmlns:a16="http://schemas.microsoft.com/office/drawing/2014/main" xmlns="" id="{00000000-0008-0000-0F00-000098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9" name="テキスト ボックス 408">
          <a:extLst>
            <a:ext uri="{FF2B5EF4-FFF2-40B4-BE49-F238E27FC236}">
              <a16:creationId xmlns:a16="http://schemas.microsoft.com/office/drawing/2014/main" xmlns="" id="{00000000-0008-0000-0F00-000099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0" name="直線コネクタ 409">
          <a:extLst>
            <a:ext uri="{FF2B5EF4-FFF2-40B4-BE49-F238E27FC236}">
              <a16:creationId xmlns:a16="http://schemas.microsoft.com/office/drawing/2014/main" xmlns="" id="{00000000-0008-0000-0F00-00009A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1" name="テキスト ボックス 410">
          <a:extLst>
            <a:ext uri="{FF2B5EF4-FFF2-40B4-BE49-F238E27FC236}">
              <a16:creationId xmlns:a16="http://schemas.microsoft.com/office/drawing/2014/main" xmlns="" id="{00000000-0008-0000-0F00-00009B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2" name="直線コネクタ 411">
          <a:extLst>
            <a:ext uri="{FF2B5EF4-FFF2-40B4-BE49-F238E27FC236}">
              <a16:creationId xmlns:a16="http://schemas.microsoft.com/office/drawing/2014/main" xmlns="" id="{00000000-0008-0000-0F00-00009C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3" name="テキスト ボックス 412">
          <a:extLst>
            <a:ext uri="{FF2B5EF4-FFF2-40B4-BE49-F238E27FC236}">
              <a16:creationId xmlns:a16="http://schemas.microsoft.com/office/drawing/2014/main" xmlns="" id="{00000000-0008-0000-0F00-00009D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a:extLst>
            <a:ext uri="{FF2B5EF4-FFF2-40B4-BE49-F238E27FC236}">
              <a16:creationId xmlns:a16="http://schemas.microsoft.com/office/drawing/2014/main" xmlns="" id="{00000000-0008-0000-0F00-00009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5" name="テキスト ボックス 414">
          <a:extLst>
            <a:ext uri="{FF2B5EF4-FFF2-40B4-BE49-F238E27FC236}">
              <a16:creationId xmlns:a16="http://schemas.microsoft.com/office/drawing/2014/main" xmlns="" id="{00000000-0008-0000-0F00-00009F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a:extLst>
            <a:ext uri="{FF2B5EF4-FFF2-40B4-BE49-F238E27FC236}">
              <a16:creationId xmlns:a16="http://schemas.microsoft.com/office/drawing/2014/main" xmlns="" id="{00000000-0008-0000-0F00-0000A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17" name="直線コネクタ 416">
          <a:extLst>
            <a:ext uri="{FF2B5EF4-FFF2-40B4-BE49-F238E27FC236}">
              <a16:creationId xmlns:a16="http://schemas.microsoft.com/office/drawing/2014/main" xmlns="" id="{00000000-0008-0000-0F00-0000A1010000}"/>
            </a:ext>
          </a:extLst>
        </xdr:cNvPr>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18" name="【消防施設】&#10;有形固定資産減価償却率最小値テキスト">
          <a:extLst>
            <a:ext uri="{FF2B5EF4-FFF2-40B4-BE49-F238E27FC236}">
              <a16:creationId xmlns:a16="http://schemas.microsoft.com/office/drawing/2014/main" xmlns="" id="{00000000-0008-0000-0F00-0000A2010000}"/>
            </a:ext>
          </a:extLst>
        </xdr:cNvPr>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19" name="直線コネクタ 418">
          <a:extLst>
            <a:ext uri="{FF2B5EF4-FFF2-40B4-BE49-F238E27FC236}">
              <a16:creationId xmlns:a16="http://schemas.microsoft.com/office/drawing/2014/main" xmlns="" id="{00000000-0008-0000-0F00-0000A3010000}"/>
            </a:ext>
          </a:extLst>
        </xdr:cNvPr>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0" name="【消防施設】&#10;有形固定資産減価償却率最大値テキスト">
          <a:extLst>
            <a:ext uri="{FF2B5EF4-FFF2-40B4-BE49-F238E27FC236}">
              <a16:creationId xmlns:a16="http://schemas.microsoft.com/office/drawing/2014/main" xmlns="" id="{00000000-0008-0000-0F00-0000A4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1" name="直線コネクタ 420">
          <a:extLst>
            <a:ext uri="{FF2B5EF4-FFF2-40B4-BE49-F238E27FC236}">
              <a16:creationId xmlns:a16="http://schemas.microsoft.com/office/drawing/2014/main" xmlns="" id="{00000000-0008-0000-0F00-0000A5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22" name="【消防施設】&#10;有形固定資産減価償却率平均値テキスト">
          <a:extLst>
            <a:ext uri="{FF2B5EF4-FFF2-40B4-BE49-F238E27FC236}">
              <a16:creationId xmlns:a16="http://schemas.microsoft.com/office/drawing/2014/main" xmlns="" id="{00000000-0008-0000-0F00-0000A6010000}"/>
            </a:ext>
          </a:extLst>
        </xdr:cNvPr>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23" name="フローチャート: 判断 422">
          <a:extLst>
            <a:ext uri="{FF2B5EF4-FFF2-40B4-BE49-F238E27FC236}">
              <a16:creationId xmlns:a16="http://schemas.microsoft.com/office/drawing/2014/main" xmlns="" id="{00000000-0008-0000-0F00-0000A7010000}"/>
            </a:ext>
          </a:extLst>
        </xdr:cNvPr>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24" name="フローチャート: 判断 423">
          <a:extLst>
            <a:ext uri="{FF2B5EF4-FFF2-40B4-BE49-F238E27FC236}">
              <a16:creationId xmlns:a16="http://schemas.microsoft.com/office/drawing/2014/main" xmlns="" id="{00000000-0008-0000-0F00-0000A8010000}"/>
            </a:ext>
          </a:extLst>
        </xdr:cNvPr>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425" name="n_1aveValue【消防施設】&#10;有形固定資産減価償却率">
          <a:extLst>
            <a:ext uri="{FF2B5EF4-FFF2-40B4-BE49-F238E27FC236}">
              <a16:creationId xmlns:a16="http://schemas.microsoft.com/office/drawing/2014/main" xmlns="" id="{00000000-0008-0000-0F00-0000A9010000}"/>
            </a:ext>
          </a:extLst>
        </xdr:cNvPr>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26" name="フローチャート: 判断 425">
          <a:extLst>
            <a:ext uri="{FF2B5EF4-FFF2-40B4-BE49-F238E27FC236}">
              <a16:creationId xmlns:a16="http://schemas.microsoft.com/office/drawing/2014/main" xmlns="" id="{00000000-0008-0000-0F00-0000AA010000}"/>
            </a:ext>
          </a:extLst>
        </xdr:cNvPr>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27" name="n_2aveValue【消防施設】&#10;有形固定資産減価償却率">
          <a:extLst>
            <a:ext uri="{FF2B5EF4-FFF2-40B4-BE49-F238E27FC236}">
              <a16:creationId xmlns:a16="http://schemas.microsoft.com/office/drawing/2014/main" xmlns="" id="{00000000-0008-0000-0F00-0000AB010000}"/>
            </a:ext>
          </a:extLst>
        </xdr:cNvPr>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xmlns="" id="{00000000-0008-0000-0F00-0000A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xmlns="" id="{00000000-0008-0000-0F00-0000A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xmlns="" id="{00000000-0008-0000-0F00-0000A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xmlns="" id="{00000000-0008-0000-0F00-0000A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xmlns="" id="{00000000-0008-0000-0F00-0000B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11793</xdr:rowOff>
    </xdr:from>
    <xdr:to>
      <xdr:col>81</xdr:col>
      <xdr:colOff>101600</xdr:colOff>
      <xdr:row>80</xdr:row>
      <xdr:rowOff>113393</xdr:rowOff>
    </xdr:to>
    <xdr:sp macro="" textlink="">
      <xdr:nvSpPr>
        <xdr:cNvPr id="433" name="楕円 432">
          <a:extLst>
            <a:ext uri="{FF2B5EF4-FFF2-40B4-BE49-F238E27FC236}">
              <a16:creationId xmlns:a16="http://schemas.microsoft.com/office/drawing/2014/main" xmlns="" id="{00000000-0008-0000-0F00-0000B1010000}"/>
            </a:ext>
          </a:extLst>
        </xdr:cNvPr>
        <xdr:cNvSpPr/>
      </xdr:nvSpPr>
      <xdr:spPr>
        <a:xfrm>
          <a:off x="15430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129920</xdr:rowOff>
    </xdr:from>
    <xdr:ext cx="405111" cy="259045"/>
    <xdr:sp macro="" textlink="">
      <xdr:nvSpPr>
        <xdr:cNvPr id="434" name="n_1mainValue【消防施設】&#10;有形固定資産減価償却率">
          <a:extLst>
            <a:ext uri="{FF2B5EF4-FFF2-40B4-BE49-F238E27FC236}">
              <a16:creationId xmlns:a16="http://schemas.microsoft.com/office/drawing/2014/main" xmlns="" id="{00000000-0008-0000-0F00-0000B2010000}"/>
            </a:ext>
          </a:extLst>
        </xdr:cNvPr>
        <xdr:cNvSpPr txBox="1"/>
      </xdr:nvSpPr>
      <xdr:spPr>
        <a:xfrm>
          <a:off x="152660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a:extLst>
            <a:ext uri="{FF2B5EF4-FFF2-40B4-BE49-F238E27FC236}">
              <a16:creationId xmlns:a16="http://schemas.microsoft.com/office/drawing/2014/main" xmlns="" id="{00000000-0008-0000-0F00-0000B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a:extLst>
            <a:ext uri="{FF2B5EF4-FFF2-40B4-BE49-F238E27FC236}">
              <a16:creationId xmlns:a16="http://schemas.microsoft.com/office/drawing/2014/main" xmlns="" id="{00000000-0008-0000-0F00-0000B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a:extLst>
            <a:ext uri="{FF2B5EF4-FFF2-40B4-BE49-F238E27FC236}">
              <a16:creationId xmlns:a16="http://schemas.microsoft.com/office/drawing/2014/main" xmlns="" id="{00000000-0008-0000-0F00-0000B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a:extLst>
            <a:ext uri="{FF2B5EF4-FFF2-40B4-BE49-F238E27FC236}">
              <a16:creationId xmlns:a16="http://schemas.microsoft.com/office/drawing/2014/main" xmlns="" id="{00000000-0008-0000-0F00-0000B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a:extLst>
            <a:ext uri="{FF2B5EF4-FFF2-40B4-BE49-F238E27FC236}">
              <a16:creationId xmlns:a16="http://schemas.microsoft.com/office/drawing/2014/main" xmlns="" id="{00000000-0008-0000-0F00-0000B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a:extLst>
            <a:ext uri="{FF2B5EF4-FFF2-40B4-BE49-F238E27FC236}">
              <a16:creationId xmlns:a16="http://schemas.microsoft.com/office/drawing/2014/main" xmlns="" id="{00000000-0008-0000-0F00-0000B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a:extLst>
            <a:ext uri="{FF2B5EF4-FFF2-40B4-BE49-F238E27FC236}">
              <a16:creationId xmlns:a16="http://schemas.microsoft.com/office/drawing/2014/main" xmlns="" id="{00000000-0008-0000-0F00-0000B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a:extLst>
            <a:ext uri="{FF2B5EF4-FFF2-40B4-BE49-F238E27FC236}">
              <a16:creationId xmlns:a16="http://schemas.microsoft.com/office/drawing/2014/main" xmlns="" id="{00000000-0008-0000-0F00-0000B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3" name="テキスト ボックス 442">
          <a:extLst>
            <a:ext uri="{FF2B5EF4-FFF2-40B4-BE49-F238E27FC236}">
              <a16:creationId xmlns:a16="http://schemas.microsoft.com/office/drawing/2014/main" xmlns="" id="{00000000-0008-0000-0F00-0000B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4" name="直線コネクタ 443">
          <a:extLst>
            <a:ext uri="{FF2B5EF4-FFF2-40B4-BE49-F238E27FC236}">
              <a16:creationId xmlns:a16="http://schemas.microsoft.com/office/drawing/2014/main" xmlns="" id="{00000000-0008-0000-0F00-0000B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5" name="直線コネクタ 444">
          <a:extLst>
            <a:ext uri="{FF2B5EF4-FFF2-40B4-BE49-F238E27FC236}">
              <a16:creationId xmlns:a16="http://schemas.microsoft.com/office/drawing/2014/main" xmlns="" id="{00000000-0008-0000-0F00-0000BD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6" name="テキスト ボックス 445">
          <a:extLst>
            <a:ext uri="{FF2B5EF4-FFF2-40B4-BE49-F238E27FC236}">
              <a16:creationId xmlns:a16="http://schemas.microsoft.com/office/drawing/2014/main" xmlns="" id="{00000000-0008-0000-0F00-0000BE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47" name="直線コネクタ 446">
          <a:extLst>
            <a:ext uri="{FF2B5EF4-FFF2-40B4-BE49-F238E27FC236}">
              <a16:creationId xmlns:a16="http://schemas.microsoft.com/office/drawing/2014/main" xmlns="" id="{00000000-0008-0000-0F00-0000BF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48" name="テキスト ボックス 447">
          <a:extLst>
            <a:ext uri="{FF2B5EF4-FFF2-40B4-BE49-F238E27FC236}">
              <a16:creationId xmlns:a16="http://schemas.microsoft.com/office/drawing/2014/main" xmlns="" id="{00000000-0008-0000-0F00-0000C0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49" name="直線コネクタ 448">
          <a:extLst>
            <a:ext uri="{FF2B5EF4-FFF2-40B4-BE49-F238E27FC236}">
              <a16:creationId xmlns:a16="http://schemas.microsoft.com/office/drawing/2014/main" xmlns="" id="{00000000-0008-0000-0F00-0000C1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0" name="テキスト ボックス 449">
          <a:extLst>
            <a:ext uri="{FF2B5EF4-FFF2-40B4-BE49-F238E27FC236}">
              <a16:creationId xmlns:a16="http://schemas.microsoft.com/office/drawing/2014/main" xmlns="" id="{00000000-0008-0000-0F00-0000C2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1" name="直線コネクタ 450">
          <a:extLst>
            <a:ext uri="{FF2B5EF4-FFF2-40B4-BE49-F238E27FC236}">
              <a16:creationId xmlns:a16="http://schemas.microsoft.com/office/drawing/2014/main" xmlns="" id="{00000000-0008-0000-0F00-0000C3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2" name="テキスト ボックス 451">
          <a:extLst>
            <a:ext uri="{FF2B5EF4-FFF2-40B4-BE49-F238E27FC236}">
              <a16:creationId xmlns:a16="http://schemas.microsoft.com/office/drawing/2014/main" xmlns="" id="{00000000-0008-0000-0F00-0000C4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3" name="直線コネクタ 452">
          <a:extLst>
            <a:ext uri="{FF2B5EF4-FFF2-40B4-BE49-F238E27FC236}">
              <a16:creationId xmlns:a16="http://schemas.microsoft.com/office/drawing/2014/main" xmlns="" id="{00000000-0008-0000-0F00-0000C5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4" name="テキスト ボックス 453">
          <a:extLst>
            <a:ext uri="{FF2B5EF4-FFF2-40B4-BE49-F238E27FC236}">
              <a16:creationId xmlns:a16="http://schemas.microsoft.com/office/drawing/2014/main" xmlns="" id="{00000000-0008-0000-0F00-0000C6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5" name="直線コネクタ 454">
          <a:extLst>
            <a:ext uri="{FF2B5EF4-FFF2-40B4-BE49-F238E27FC236}">
              <a16:creationId xmlns:a16="http://schemas.microsoft.com/office/drawing/2014/main" xmlns="" id="{00000000-0008-0000-0F00-0000C7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6" name="テキスト ボックス 455">
          <a:extLst>
            <a:ext uri="{FF2B5EF4-FFF2-40B4-BE49-F238E27FC236}">
              <a16:creationId xmlns:a16="http://schemas.microsoft.com/office/drawing/2014/main" xmlns="" id="{00000000-0008-0000-0F00-0000C8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a:extLst>
            <a:ext uri="{FF2B5EF4-FFF2-40B4-BE49-F238E27FC236}">
              <a16:creationId xmlns:a16="http://schemas.microsoft.com/office/drawing/2014/main" xmlns="" id="{00000000-0008-0000-0F00-0000C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a:extLst>
            <a:ext uri="{FF2B5EF4-FFF2-40B4-BE49-F238E27FC236}">
              <a16:creationId xmlns:a16="http://schemas.microsoft.com/office/drawing/2014/main" xmlns="" id="{00000000-0008-0000-0F00-0000C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消防施設】&#10;一人当たり面積グラフ枠">
          <a:extLst>
            <a:ext uri="{FF2B5EF4-FFF2-40B4-BE49-F238E27FC236}">
              <a16:creationId xmlns:a16="http://schemas.microsoft.com/office/drawing/2014/main" xmlns="" id="{00000000-0008-0000-0F00-0000C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60" name="直線コネクタ 459">
          <a:extLst>
            <a:ext uri="{FF2B5EF4-FFF2-40B4-BE49-F238E27FC236}">
              <a16:creationId xmlns:a16="http://schemas.microsoft.com/office/drawing/2014/main" xmlns="" id="{00000000-0008-0000-0F00-0000CC010000}"/>
            </a:ext>
          </a:extLst>
        </xdr:cNvPr>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61" name="【消防施設】&#10;一人当たり面積最小値テキスト">
          <a:extLst>
            <a:ext uri="{FF2B5EF4-FFF2-40B4-BE49-F238E27FC236}">
              <a16:creationId xmlns:a16="http://schemas.microsoft.com/office/drawing/2014/main" xmlns="" id="{00000000-0008-0000-0F00-0000CD010000}"/>
            </a:ext>
          </a:extLst>
        </xdr:cNvPr>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62" name="直線コネクタ 461">
          <a:extLst>
            <a:ext uri="{FF2B5EF4-FFF2-40B4-BE49-F238E27FC236}">
              <a16:creationId xmlns:a16="http://schemas.microsoft.com/office/drawing/2014/main" xmlns="" id="{00000000-0008-0000-0F00-0000CE010000}"/>
            </a:ext>
          </a:extLst>
        </xdr:cNvPr>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63" name="【消防施設】&#10;一人当たり面積最大値テキスト">
          <a:extLst>
            <a:ext uri="{FF2B5EF4-FFF2-40B4-BE49-F238E27FC236}">
              <a16:creationId xmlns:a16="http://schemas.microsoft.com/office/drawing/2014/main" xmlns="" id="{00000000-0008-0000-0F00-0000CF010000}"/>
            </a:ext>
          </a:extLst>
        </xdr:cNvPr>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64" name="直線コネクタ 463">
          <a:extLst>
            <a:ext uri="{FF2B5EF4-FFF2-40B4-BE49-F238E27FC236}">
              <a16:creationId xmlns:a16="http://schemas.microsoft.com/office/drawing/2014/main" xmlns="" id="{00000000-0008-0000-0F00-0000D0010000}"/>
            </a:ext>
          </a:extLst>
        </xdr:cNvPr>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465" name="【消防施設】&#10;一人当たり面積平均値テキスト">
          <a:extLst>
            <a:ext uri="{FF2B5EF4-FFF2-40B4-BE49-F238E27FC236}">
              <a16:creationId xmlns:a16="http://schemas.microsoft.com/office/drawing/2014/main" xmlns="" id="{00000000-0008-0000-0F00-0000D1010000}"/>
            </a:ext>
          </a:extLst>
        </xdr:cNvPr>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66" name="フローチャート: 判断 465">
          <a:extLst>
            <a:ext uri="{FF2B5EF4-FFF2-40B4-BE49-F238E27FC236}">
              <a16:creationId xmlns:a16="http://schemas.microsoft.com/office/drawing/2014/main" xmlns="" id="{00000000-0008-0000-0F00-0000D2010000}"/>
            </a:ext>
          </a:extLst>
        </xdr:cNvPr>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67" name="フローチャート: 判断 466">
          <a:extLst>
            <a:ext uri="{FF2B5EF4-FFF2-40B4-BE49-F238E27FC236}">
              <a16:creationId xmlns:a16="http://schemas.microsoft.com/office/drawing/2014/main" xmlns="" id="{00000000-0008-0000-0F00-0000D3010000}"/>
            </a:ext>
          </a:extLst>
        </xdr:cNvPr>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468" name="n_1aveValue【消防施設】&#10;一人当たり面積">
          <a:extLst>
            <a:ext uri="{FF2B5EF4-FFF2-40B4-BE49-F238E27FC236}">
              <a16:creationId xmlns:a16="http://schemas.microsoft.com/office/drawing/2014/main" xmlns="" id="{00000000-0008-0000-0F00-0000D4010000}"/>
            </a:ext>
          </a:extLst>
        </xdr:cNvPr>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69" name="フローチャート: 判断 468">
          <a:extLst>
            <a:ext uri="{FF2B5EF4-FFF2-40B4-BE49-F238E27FC236}">
              <a16:creationId xmlns:a16="http://schemas.microsoft.com/office/drawing/2014/main" xmlns="" id="{00000000-0008-0000-0F00-0000D501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70" name="n_2aveValue【消防施設】&#10;一人当たり面積">
          <a:extLst>
            <a:ext uri="{FF2B5EF4-FFF2-40B4-BE49-F238E27FC236}">
              <a16:creationId xmlns:a16="http://schemas.microsoft.com/office/drawing/2014/main" xmlns="" id="{00000000-0008-0000-0F00-0000D60100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xmlns="" id="{00000000-0008-0000-0F00-0000D7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xmlns="" id="{00000000-0008-0000-0F00-0000D8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xmlns="" id="{00000000-0008-0000-0F00-0000D9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xmlns="" id="{00000000-0008-0000-0F00-0000DA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xmlns="" id="{00000000-0008-0000-0F00-0000DB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116295</xdr:rowOff>
    </xdr:from>
    <xdr:to>
      <xdr:col>112</xdr:col>
      <xdr:colOff>38100</xdr:colOff>
      <xdr:row>86</xdr:row>
      <xdr:rowOff>46445</xdr:rowOff>
    </xdr:to>
    <xdr:sp macro="" textlink="">
      <xdr:nvSpPr>
        <xdr:cNvPr id="476" name="楕円 475">
          <a:extLst>
            <a:ext uri="{FF2B5EF4-FFF2-40B4-BE49-F238E27FC236}">
              <a16:creationId xmlns:a16="http://schemas.microsoft.com/office/drawing/2014/main" xmlns="" id="{00000000-0008-0000-0F00-0000DC010000}"/>
            </a:ext>
          </a:extLst>
        </xdr:cNvPr>
        <xdr:cNvSpPr/>
      </xdr:nvSpPr>
      <xdr:spPr>
        <a:xfrm>
          <a:off x="21272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37572</xdr:rowOff>
    </xdr:from>
    <xdr:ext cx="469744" cy="259045"/>
    <xdr:sp macro="" textlink="">
      <xdr:nvSpPr>
        <xdr:cNvPr id="477" name="n_1mainValue【消防施設】&#10;一人当たり面積">
          <a:extLst>
            <a:ext uri="{FF2B5EF4-FFF2-40B4-BE49-F238E27FC236}">
              <a16:creationId xmlns:a16="http://schemas.microsoft.com/office/drawing/2014/main" xmlns="" id="{00000000-0008-0000-0F00-0000DD010000}"/>
            </a:ext>
          </a:extLst>
        </xdr:cNvPr>
        <xdr:cNvSpPr txBox="1"/>
      </xdr:nvSpPr>
      <xdr:spPr>
        <a:xfrm>
          <a:off x="210757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a:extLst>
            <a:ext uri="{FF2B5EF4-FFF2-40B4-BE49-F238E27FC236}">
              <a16:creationId xmlns:a16="http://schemas.microsoft.com/office/drawing/2014/main" xmlns="" id="{00000000-0008-0000-0F00-0000D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a:extLst>
            <a:ext uri="{FF2B5EF4-FFF2-40B4-BE49-F238E27FC236}">
              <a16:creationId xmlns:a16="http://schemas.microsoft.com/office/drawing/2014/main" xmlns="" id="{00000000-0008-0000-0F00-0000D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a:extLst>
            <a:ext uri="{FF2B5EF4-FFF2-40B4-BE49-F238E27FC236}">
              <a16:creationId xmlns:a16="http://schemas.microsoft.com/office/drawing/2014/main" xmlns="" id="{00000000-0008-0000-0F00-0000E0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a:extLst>
            <a:ext uri="{FF2B5EF4-FFF2-40B4-BE49-F238E27FC236}">
              <a16:creationId xmlns:a16="http://schemas.microsoft.com/office/drawing/2014/main" xmlns="" id="{00000000-0008-0000-0F00-0000E1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a:extLst>
            <a:ext uri="{FF2B5EF4-FFF2-40B4-BE49-F238E27FC236}">
              <a16:creationId xmlns:a16="http://schemas.microsoft.com/office/drawing/2014/main" xmlns="" id="{00000000-0008-0000-0F00-0000E2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a:extLst>
            <a:ext uri="{FF2B5EF4-FFF2-40B4-BE49-F238E27FC236}">
              <a16:creationId xmlns:a16="http://schemas.microsoft.com/office/drawing/2014/main" xmlns="" id="{00000000-0008-0000-0F00-0000E3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a:extLst>
            <a:ext uri="{FF2B5EF4-FFF2-40B4-BE49-F238E27FC236}">
              <a16:creationId xmlns:a16="http://schemas.microsoft.com/office/drawing/2014/main" xmlns="" id="{00000000-0008-0000-0F00-0000E4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a:extLst>
            <a:ext uri="{FF2B5EF4-FFF2-40B4-BE49-F238E27FC236}">
              <a16:creationId xmlns:a16="http://schemas.microsoft.com/office/drawing/2014/main" xmlns="" id="{00000000-0008-0000-0F00-0000E5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a:extLst>
            <a:ext uri="{FF2B5EF4-FFF2-40B4-BE49-F238E27FC236}">
              <a16:creationId xmlns:a16="http://schemas.microsoft.com/office/drawing/2014/main" xmlns="" id="{00000000-0008-0000-0F00-0000E6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a:extLst>
            <a:ext uri="{FF2B5EF4-FFF2-40B4-BE49-F238E27FC236}">
              <a16:creationId xmlns:a16="http://schemas.microsoft.com/office/drawing/2014/main" xmlns="" id="{00000000-0008-0000-0F00-0000E7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88" name="テキスト ボックス 487">
          <a:extLst>
            <a:ext uri="{FF2B5EF4-FFF2-40B4-BE49-F238E27FC236}">
              <a16:creationId xmlns:a16="http://schemas.microsoft.com/office/drawing/2014/main" xmlns="" id="{00000000-0008-0000-0F00-0000E801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89" name="直線コネクタ 488">
          <a:extLst>
            <a:ext uri="{FF2B5EF4-FFF2-40B4-BE49-F238E27FC236}">
              <a16:creationId xmlns:a16="http://schemas.microsoft.com/office/drawing/2014/main" xmlns="" id="{00000000-0008-0000-0F00-0000E901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0" name="テキスト ボックス 489">
          <a:extLst>
            <a:ext uri="{FF2B5EF4-FFF2-40B4-BE49-F238E27FC236}">
              <a16:creationId xmlns:a16="http://schemas.microsoft.com/office/drawing/2014/main" xmlns="" id="{00000000-0008-0000-0F00-0000EA01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1" name="直線コネクタ 490">
          <a:extLst>
            <a:ext uri="{FF2B5EF4-FFF2-40B4-BE49-F238E27FC236}">
              <a16:creationId xmlns:a16="http://schemas.microsoft.com/office/drawing/2014/main" xmlns="" id="{00000000-0008-0000-0F00-0000EB01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2" name="テキスト ボックス 491">
          <a:extLst>
            <a:ext uri="{FF2B5EF4-FFF2-40B4-BE49-F238E27FC236}">
              <a16:creationId xmlns:a16="http://schemas.microsoft.com/office/drawing/2014/main" xmlns="" id="{00000000-0008-0000-0F00-0000EC01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3" name="直線コネクタ 492">
          <a:extLst>
            <a:ext uri="{FF2B5EF4-FFF2-40B4-BE49-F238E27FC236}">
              <a16:creationId xmlns:a16="http://schemas.microsoft.com/office/drawing/2014/main" xmlns="" id="{00000000-0008-0000-0F00-0000ED01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94" name="テキスト ボックス 493">
          <a:extLst>
            <a:ext uri="{FF2B5EF4-FFF2-40B4-BE49-F238E27FC236}">
              <a16:creationId xmlns:a16="http://schemas.microsoft.com/office/drawing/2014/main" xmlns="" id="{00000000-0008-0000-0F00-0000EE01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95" name="直線コネクタ 494">
          <a:extLst>
            <a:ext uri="{FF2B5EF4-FFF2-40B4-BE49-F238E27FC236}">
              <a16:creationId xmlns:a16="http://schemas.microsoft.com/office/drawing/2014/main" xmlns="" id="{00000000-0008-0000-0F00-0000EF01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96" name="テキスト ボックス 495">
          <a:extLst>
            <a:ext uri="{FF2B5EF4-FFF2-40B4-BE49-F238E27FC236}">
              <a16:creationId xmlns:a16="http://schemas.microsoft.com/office/drawing/2014/main" xmlns="" id="{00000000-0008-0000-0F00-0000F001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a:extLst>
            <a:ext uri="{FF2B5EF4-FFF2-40B4-BE49-F238E27FC236}">
              <a16:creationId xmlns:a16="http://schemas.microsoft.com/office/drawing/2014/main" xmlns="" id="{00000000-0008-0000-0F00-0000F1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a:extLst>
            <a:ext uri="{FF2B5EF4-FFF2-40B4-BE49-F238E27FC236}">
              <a16:creationId xmlns:a16="http://schemas.microsoft.com/office/drawing/2014/main" xmlns="" id="{00000000-0008-0000-0F00-0000F2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a:extLst>
            <a:ext uri="{FF2B5EF4-FFF2-40B4-BE49-F238E27FC236}">
              <a16:creationId xmlns:a16="http://schemas.microsoft.com/office/drawing/2014/main" xmlns="" id="{00000000-0008-0000-0F00-0000F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00" name="直線コネクタ 499">
          <a:extLst>
            <a:ext uri="{FF2B5EF4-FFF2-40B4-BE49-F238E27FC236}">
              <a16:creationId xmlns:a16="http://schemas.microsoft.com/office/drawing/2014/main" xmlns="" id="{00000000-0008-0000-0F00-0000F4010000}"/>
            </a:ext>
          </a:extLst>
        </xdr:cNvPr>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01" name="【庁舎】&#10;有形固定資産減価償却率最小値テキスト">
          <a:extLst>
            <a:ext uri="{FF2B5EF4-FFF2-40B4-BE49-F238E27FC236}">
              <a16:creationId xmlns:a16="http://schemas.microsoft.com/office/drawing/2014/main" xmlns="" id="{00000000-0008-0000-0F00-0000F501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02" name="直線コネクタ 501">
          <a:extLst>
            <a:ext uri="{FF2B5EF4-FFF2-40B4-BE49-F238E27FC236}">
              <a16:creationId xmlns:a16="http://schemas.microsoft.com/office/drawing/2014/main" xmlns="" id="{00000000-0008-0000-0F00-0000F601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3" name="【庁舎】&#10;有形固定資産減価償却率最大値テキスト">
          <a:extLst>
            <a:ext uri="{FF2B5EF4-FFF2-40B4-BE49-F238E27FC236}">
              <a16:creationId xmlns:a16="http://schemas.microsoft.com/office/drawing/2014/main" xmlns="" id="{00000000-0008-0000-0F00-0000F701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04" name="直線コネクタ 503">
          <a:extLst>
            <a:ext uri="{FF2B5EF4-FFF2-40B4-BE49-F238E27FC236}">
              <a16:creationId xmlns:a16="http://schemas.microsoft.com/office/drawing/2014/main" xmlns="" id="{00000000-0008-0000-0F00-0000F801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505" name="【庁舎】&#10;有形固定資産減価償却率平均値テキスト">
          <a:extLst>
            <a:ext uri="{FF2B5EF4-FFF2-40B4-BE49-F238E27FC236}">
              <a16:creationId xmlns:a16="http://schemas.microsoft.com/office/drawing/2014/main" xmlns="" id="{00000000-0008-0000-0F00-0000F9010000}"/>
            </a:ext>
          </a:extLst>
        </xdr:cNvPr>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06" name="フローチャート: 判断 505">
          <a:extLst>
            <a:ext uri="{FF2B5EF4-FFF2-40B4-BE49-F238E27FC236}">
              <a16:creationId xmlns:a16="http://schemas.microsoft.com/office/drawing/2014/main" xmlns="" id="{00000000-0008-0000-0F00-0000FA010000}"/>
            </a:ext>
          </a:extLst>
        </xdr:cNvPr>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07" name="フローチャート: 判断 506">
          <a:extLst>
            <a:ext uri="{FF2B5EF4-FFF2-40B4-BE49-F238E27FC236}">
              <a16:creationId xmlns:a16="http://schemas.microsoft.com/office/drawing/2014/main" xmlns="" id="{00000000-0008-0000-0F00-0000FB010000}"/>
            </a:ext>
          </a:extLst>
        </xdr:cNvPr>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508" name="n_1aveValue【庁舎】&#10;有形固定資産減価償却率">
          <a:extLst>
            <a:ext uri="{FF2B5EF4-FFF2-40B4-BE49-F238E27FC236}">
              <a16:creationId xmlns:a16="http://schemas.microsoft.com/office/drawing/2014/main" xmlns="" id="{00000000-0008-0000-0F00-0000FC010000}"/>
            </a:ext>
          </a:extLst>
        </xdr:cNvPr>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09" name="フローチャート: 判断 508">
          <a:extLst>
            <a:ext uri="{FF2B5EF4-FFF2-40B4-BE49-F238E27FC236}">
              <a16:creationId xmlns:a16="http://schemas.microsoft.com/office/drawing/2014/main" xmlns="" id="{00000000-0008-0000-0F00-0000FD010000}"/>
            </a:ext>
          </a:extLst>
        </xdr:cNvPr>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10" name="n_2aveValue【庁舎】&#10;有形固定資産減価償却率">
          <a:extLst>
            <a:ext uri="{FF2B5EF4-FFF2-40B4-BE49-F238E27FC236}">
              <a16:creationId xmlns:a16="http://schemas.microsoft.com/office/drawing/2014/main" xmlns="" id="{00000000-0008-0000-0F00-0000FE010000}"/>
            </a:ext>
          </a:extLst>
        </xdr:cNvPr>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xmlns="" id="{00000000-0008-0000-0F00-0000FF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xmlns="" id="{00000000-0008-0000-0F00-00000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xmlns="" id="{00000000-0008-0000-0F00-00000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xmlns="" id="{00000000-0008-0000-0F00-00000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xmlns="" id="{00000000-0008-0000-0F00-00000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93980</xdr:rowOff>
    </xdr:from>
    <xdr:to>
      <xdr:col>81</xdr:col>
      <xdr:colOff>101600</xdr:colOff>
      <xdr:row>103</xdr:row>
      <xdr:rowOff>24130</xdr:rowOff>
    </xdr:to>
    <xdr:sp macro="" textlink="">
      <xdr:nvSpPr>
        <xdr:cNvPr id="516" name="楕円 515">
          <a:extLst>
            <a:ext uri="{FF2B5EF4-FFF2-40B4-BE49-F238E27FC236}">
              <a16:creationId xmlns:a16="http://schemas.microsoft.com/office/drawing/2014/main" xmlns="" id="{00000000-0008-0000-0F00-000004020000}"/>
            </a:ext>
          </a:extLst>
        </xdr:cNvPr>
        <xdr:cNvSpPr/>
      </xdr:nvSpPr>
      <xdr:spPr>
        <a:xfrm>
          <a:off x="15430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40657</xdr:rowOff>
    </xdr:from>
    <xdr:ext cx="405111" cy="259045"/>
    <xdr:sp macro="" textlink="">
      <xdr:nvSpPr>
        <xdr:cNvPr id="517" name="n_1mainValue【庁舎】&#10;有形固定資産減価償却率">
          <a:extLst>
            <a:ext uri="{FF2B5EF4-FFF2-40B4-BE49-F238E27FC236}">
              <a16:creationId xmlns:a16="http://schemas.microsoft.com/office/drawing/2014/main" xmlns="" id="{00000000-0008-0000-0F00-000005020000}"/>
            </a:ext>
          </a:extLst>
        </xdr:cNvPr>
        <xdr:cNvSpPr txBox="1"/>
      </xdr:nvSpPr>
      <xdr:spPr>
        <a:xfrm>
          <a:off x="15266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a:extLst>
            <a:ext uri="{FF2B5EF4-FFF2-40B4-BE49-F238E27FC236}">
              <a16:creationId xmlns:a16="http://schemas.microsoft.com/office/drawing/2014/main" xmlns="" id="{00000000-0008-0000-0F00-00000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a:extLst>
            <a:ext uri="{FF2B5EF4-FFF2-40B4-BE49-F238E27FC236}">
              <a16:creationId xmlns:a16="http://schemas.microsoft.com/office/drawing/2014/main" xmlns="" id="{00000000-0008-0000-0F00-00000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a:extLst>
            <a:ext uri="{FF2B5EF4-FFF2-40B4-BE49-F238E27FC236}">
              <a16:creationId xmlns:a16="http://schemas.microsoft.com/office/drawing/2014/main" xmlns="" id="{00000000-0008-0000-0F00-00000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a:extLst>
            <a:ext uri="{FF2B5EF4-FFF2-40B4-BE49-F238E27FC236}">
              <a16:creationId xmlns:a16="http://schemas.microsoft.com/office/drawing/2014/main" xmlns="" id="{00000000-0008-0000-0F00-00000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a:extLst>
            <a:ext uri="{FF2B5EF4-FFF2-40B4-BE49-F238E27FC236}">
              <a16:creationId xmlns:a16="http://schemas.microsoft.com/office/drawing/2014/main" xmlns="" id="{00000000-0008-0000-0F00-00000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a:extLst>
            <a:ext uri="{FF2B5EF4-FFF2-40B4-BE49-F238E27FC236}">
              <a16:creationId xmlns:a16="http://schemas.microsoft.com/office/drawing/2014/main" xmlns="" id="{00000000-0008-0000-0F00-00000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a:extLst>
            <a:ext uri="{FF2B5EF4-FFF2-40B4-BE49-F238E27FC236}">
              <a16:creationId xmlns:a16="http://schemas.microsoft.com/office/drawing/2014/main" xmlns="" id="{00000000-0008-0000-0F00-00000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a:extLst>
            <a:ext uri="{FF2B5EF4-FFF2-40B4-BE49-F238E27FC236}">
              <a16:creationId xmlns:a16="http://schemas.microsoft.com/office/drawing/2014/main" xmlns="" id="{00000000-0008-0000-0F00-00000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a:extLst>
            <a:ext uri="{FF2B5EF4-FFF2-40B4-BE49-F238E27FC236}">
              <a16:creationId xmlns:a16="http://schemas.microsoft.com/office/drawing/2014/main" xmlns="" id="{00000000-0008-0000-0F00-00000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a:extLst>
            <a:ext uri="{FF2B5EF4-FFF2-40B4-BE49-F238E27FC236}">
              <a16:creationId xmlns:a16="http://schemas.microsoft.com/office/drawing/2014/main" xmlns="" id="{00000000-0008-0000-0F00-00000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28" name="テキスト ボックス 527">
          <a:extLst>
            <a:ext uri="{FF2B5EF4-FFF2-40B4-BE49-F238E27FC236}">
              <a16:creationId xmlns:a16="http://schemas.microsoft.com/office/drawing/2014/main" xmlns="" id="{00000000-0008-0000-0F00-000010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29" name="直線コネクタ 528">
          <a:extLst>
            <a:ext uri="{FF2B5EF4-FFF2-40B4-BE49-F238E27FC236}">
              <a16:creationId xmlns:a16="http://schemas.microsoft.com/office/drawing/2014/main" xmlns="" id="{00000000-0008-0000-0F00-000011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0" name="テキスト ボックス 529">
          <a:extLst>
            <a:ext uri="{FF2B5EF4-FFF2-40B4-BE49-F238E27FC236}">
              <a16:creationId xmlns:a16="http://schemas.microsoft.com/office/drawing/2014/main" xmlns="" id="{00000000-0008-0000-0F00-000012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1" name="直線コネクタ 530">
          <a:extLst>
            <a:ext uri="{FF2B5EF4-FFF2-40B4-BE49-F238E27FC236}">
              <a16:creationId xmlns:a16="http://schemas.microsoft.com/office/drawing/2014/main" xmlns="" id="{00000000-0008-0000-0F00-000013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2" name="テキスト ボックス 531">
          <a:extLst>
            <a:ext uri="{FF2B5EF4-FFF2-40B4-BE49-F238E27FC236}">
              <a16:creationId xmlns:a16="http://schemas.microsoft.com/office/drawing/2014/main" xmlns="" id="{00000000-0008-0000-0F00-000014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3" name="直線コネクタ 532">
          <a:extLst>
            <a:ext uri="{FF2B5EF4-FFF2-40B4-BE49-F238E27FC236}">
              <a16:creationId xmlns:a16="http://schemas.microsoft.com/office/drawing/2014/main" xmlns="" id="{00000000-0008-0000-0F00-000015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4" name="テキスト ボックス 533">
          <a:extLst>
            <a:ext uri="{FF2B5EF4-FFF2-40B4-BE49-F238E27FC236}">
              <a16:creationId xmlns:a16="http://schemas.microsoft.com/office/drawing/2014/main" xmlns="" id="{00000000-0008-0000-0F00-000016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5" name="直線コネクタ 534">
          <a:extLst>
            <a:ext uri="{FF2B5EF4-FFF2-40B4-BE49-F238E27FC236}">
              <a16:creationId xmlns:a16="http://schemas.microsoft.com/office/drawing/2014/main" xmlns="" id="{00000000-0008-0000-0F00-000017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6" name="テキスト ボックス 535">
          <a:extLst>
            <a:ext uri="{FF2B5EF4-FFF2-40B4-BE49-F238E27FC236}">
              <a16:creationId xmlns:a16="http://schemas.microsoft.com/office/drawing/2014/main" xmlns="" id="{00000000-0008-0000-0F00-000018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7" name="直線コネクタ 536">
          <a:extLst>
            <a:ext uri="{FF2B5EF4-FFF2-40B4-BE49-F238E27FC236}">
              <a16:creationId xmlns:a16="http://schemas.microsoft.com/office/drawing/2014/main" xmlns="" id="{00000000-0008-0000-0F00-000019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8" name="テキスト ボックス 537">
          <a:extLst>
            <a:ext uri="{FF2B5EF4-FFF2-40B4-BE49-F238E27FC236}">
              <a16:creationId xmlns:a16="http://schemas.microsoft.com/office/drawing/2014/main" xmlns="" id="{00000000-0008-0000-0F00-00001A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9" name="直線コネクタ 538">
          <a:extLst>
            <a:ext uri="{FF2B5EF4-FFF2-40B4-BE49-F238E27FC236}">
              <a16:creationId xmlns:a16="http://schemas.microsoft.com/office/drawing/2014/main" xmlns="" id="{00000000-0008-0000-0F00-00001B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0" name="テキスト ボックス 539">
          <a:extLst>
            <a:ext uri="{FF2B5EF4-FFF2-40B4-BE49-F238E27FC236}">
              <a16:creationId xmlns:a16="http://schemas.microsoft.com/office/drawing/2014/main" xmlns="" id="{00000000-0008-0000-0F00-00001C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a:extLst>
            <a:ext uri="{FF2B5EF4-FFF2-40B4-BE49-F238E27FC236}">
              <a16:creationId xmlns:a16="http://schemas.microsoft.com/office/drawing/2014/main" xmlns="" id="{00000000-0008-0000-0F00-00001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a:extLst>
            <a:ext uri="{FF2B5EF4-FFF2-40B4-BE49-F238E27FC236}">
              <a16:creationId xmlns:a16="http://schemas.microsoft.com/office/drawing/2014/main" xmlns="" id="{00000000-0008-0000-0F00-00001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a:extLst>
            <a:ext uri="{FF2B5EF4-FFF2-40B4-BE49-F238E27FC236}">
              <a16:creationId xmlns:a16="http://schemas.microsoft.com/office/drawing/2014/main" xmlns="" id="{00000000-0008-0000-0F00-00001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44" name="直線コネクタ 543">
          <a:extLst>
            <a:ext uri="{FF2B5EF4-FFF2-40B4-BE49-F238E27FC236}">
              <a16:creationId xmlns:a16="http://schemas.microsoft.com/office/drawing/2014/main" xmlns="" id="{00000000-0008-0000-0F00-000020020000}"/>
            </a:ext>
          </a:extLst>
        </xdr:cNvPr>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45" name="【庁舎】&#10;一人当たり面積最小値テキスト">
          <a:extLst>
            <a:ext uri="{FF2B5EF4-FFF2-40B4-BE49-F238E27FC236}">
              <a16:creationId xmlns:a16="http://schemas.microsoft.com/office/drawing/2014/main" xmlns="" id="{00000000-0008-0000-0F00-000021020000}"/>
            </a:ext>
          </a:extLst>
        </xdr:cNvPr>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46" name="直線コネクタ 545">
          <a:extLst>
            <a:ext uri="{FF2B5EF4-FFF2-40B4-BE49-F238E27FC236}">
              <a16:creationId xmlns:a16="http://schemas.microsoft.com/office/drawing/2014/main" xmlns="" id="{00000000-0008-0000-0F00-000022020000}"/>
            </a:ext>
          </a:extLst>
        </xdr:cNvPr>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47" name="【庁舎】&#10;一人当たり面積最大値テキスト">
          <a:extLst>
            <a:ext uri="{FF2B5EF4-FFF2-40B4-BE49-F238E27FC236}">
              <a16:creationId xmlns:a16="http://schemas.microsoft.com/office/drawing/2014/main" xmlns="" id="{00000000-0008-0000-0F00-000023020000}"/>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48" name="直線コネクタ 547">
          <a:extLst>
            <a:ext uri="{FF2B5EF4-FFF2-40B4-BE49-F238E27FC236}">
              <a16:creationId xmlns:a16="http://schemas.microsoft.com/office/drawing/2014/main" xmlns="" id="{00000000-0008-0000-0F00-00002402000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549" name="【庁舎】&#10;一人当たり面積平均値テキスト">
          <a:extLst>
            <a:ext uri="{FF2B5EF4-FFF2-40B4-BE49-F238E27FC236}">
              <a16:creationId xmlns:a16="http://schemas.microsoft.com/office/drawing/2014/main" xmlns="" id="{00000000-0008-0000-0F00-000025020000}"/>
            </a:ext>
          </a:extLst>
        </xdr:cNvPr>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50" name="フローチャート: 判断 549">
          <a:extLst>
            <a:ext uri="{FF2B5EF4-FFF2-40B4-BE49-F238E27FC236}">
              <a16:creationId xmlns:a16="http://schemas.microsoft.com/office/drawing/2014/main" xmlns="" id="{00000000-0008-0000-0F00-000026020000}"/>
            </a:ext>
          </a:extLst>
        </xdr:cNvPr>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51" name="フローチャート: 判断 550">
          <a:extLst>
            <a:ext uri="{FF2B5EF4-FFF2-40B4-BE49-F238E27FC236}">
              <a16:creationId xmlns:a16="http://schemas.microsoft.com/office/drawing/2014/main" xmlns="" id="{00000000-0008-0000-0F00-000027020000}"/>
            </a:ext>
          </a:extLst>
        </xdr:cNvPr>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552" name="n_1aveValue【庁舎】&#10;一人当たり面積">
          <a:extLst>
            <a:ext uri="{FF2B5EF4-FFF2-40B4-BE49-F238E27FC236}">
              <a16:creationId xmlns:a16="http://schemas.microsoft.com/office/drawing/2014/main" xmlns="" id="{00000000-0008-0000-0F00-000028020000}"/>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53" name="フローチャート: 判断 552">
          <a:extLst>
            <a:ext uri="{FF2B5EF4-FFF2-40B4-BE49-F238E27FC236}">
              <a16:creationId xmlns:a16="http://schemas.microsoft.com/office/drawing/2014/main" xmlns="" id="{00000000-0008-0000-0F00-000029020000}"/>
            </a:ext>
          </a:extLst>
        </xdr:cNvPr>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54" name="n_2aveValue【庁舎】&#10;一人当たり面積">
          <a:extLst>
            <a:ext uri="{FF2B5EF4-FFF2-40B4-BE49-F238E27FC236}">
              <a16:creationId xmlns:a16="http://schemas.microsoft.com/office/drawing/2014/main" xmlns="" id="{00000000-0008-0000-0F00-00002A020000}"/>
            </a:ext>
          </a:extLst>
        </xdr:cNvPr>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00000000-0008-0000-0F00-00002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00000000-0008-0000-0F00-00002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xmlns="" id="{00000000-0008-0000-0F00-00002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00000000-0008-0000-0F00-00002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xmlns="" id="{00000000-0008-0000-0F00-00002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58057</xdr:rowOff>
    </xdr:from>
    <xdr:to>
      <xdr:col>112</xdr:col>
      <xdr:colOff>38100</xdr:colOff>
      <xdr:row>106</xdr:row>
      <xdr:rowOff>159657</xdr:rowOff>
    </xdr:to>
    <xdr:sp macro="" textlink="">
      <xdr:nvSpPr>
        <xdr:cNvPr id="560" name="楕円 559">
          <a:extLst>
            <a:ext uri="{FF2B5EF4-FFF2-40B4-BE49-F238E27FC236}">
              <a16:creationId xmlns:a16="http://schemas.microsoft.com/office/drawing/2014/main" xmlns="" id="{00000000-0008-0000-0F00-000030020000}"/>
            </a:ext>
          </a:extLst>
        </xdr:cNvPr>
        <xdr:cNvSpPr/>
      </xdr:nvSpPr>
      <xdr:spPr>
        <a:xfrm>
          <a:off x="2127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561" name="n_1mainValue【庁舎】&#10;一人当たり面積">
          <a:extLst>
            <a:ext uri="{FF2B5EF4-FFF2-40B4-BE49-F238E27FC236}">
              <a16:creationId xmlns:a16="http://schemas.microsoft.com/office/drawing/2014/main" xmlns="" id="{00000000-0008-0000-0F00-000031020000}"/>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xmlns="" id="{00000000-0008-0000-0F00-00003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xmlns="" id="{00000000-0008-0000-0F00-00003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xmlns="" id="{00000000-0008-0000-0F00-00003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特に高くなっている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については、老朽化が進んでいるためであり、今後は公共施設総合管理計画に基づき、町民の利便性や安全確保を重視しながら、維持管理や定期的な点検を行うとともに、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安全の確保や施設の長寿命化を図る。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行い自主財源の確保に努め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、財政の健全化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を図る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年度に英彦山スロープカー設置事業の財源として借入れた過疎対策事業債の償還終了等に伴い公債費が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百万円減少した等により、前年度に比べ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％減少した。しかしながら、扶助費や補助費等の増加により類似団体平均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扶助費については、町内公立保育園施設給付費や障害者医療費の増加によるものである。補助費等のうち各種団体への補助金についは、事業内容の見直しを行い削減を行ったが、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障害者福祉事業補助金の前年度精算金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今後も事業の見直しを行い、経常経費の削減に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努める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80010</xdr:rowOff>
    </xdr:from>
    <xdr:to>
      <xdr:col>23</xdr:col>
      <xdr:colOff>133350</xdr:colOff>
      <xdr:row>67</xdr:row>
      <xdr:rowOff>104140</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1567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104140</xdr:rowOff>
    </xdr:from>
    <xdr:to>
      <xdr:col>19</xdr:col>
      <xdr:colOff>133350</xdr:colOff>
      <xdr:row>67</xdr:row>
      <xdr:rowOff>104140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1591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104140</xdr:rowOff>
    </xdr:from>
    <xdr:to>
      <xdr:col>15</xdr:col>
      <xdr:colOff>82550</xdr:colOff>
      <xdr:row>67</xdr:row>
      <xdr:rowOff>108162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15912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100119</xdr:rowOff>
    </xdr:from>
    <xdr:to>
      <xdr:col>11</xdr:col>
      <xdr:colOff>31750</xdr:colOff>
      <xdr:row>67</xdr:row>
      <xdr:rowOff>108162</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15872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48895</xdr:rowOff>
    </xdr:from>
    <xdr:to>
      <xdr:col>11</xdr:col>
      <xdr:colOff>82550</xdr:colOff>
      <xdr:row>64</xdr:row>
      <xdr:rowOff>150495</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160672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120456</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29210</xdr:rowOff>
    </xdr:from>
    <xdr:to>
      <xdr:col>23</xdr:col>
      <xdr:colOff>184150</xdr:colOff>
      <xdr:row>67</xdr:row>
      <xdr:rowOff>130810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96537</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53340</xdr:rowOff>
    </xdr:from>
    <xdr:to>
      <xdr:col>19</xdr:col>
      <xdr:colOff>184150</xdr:colOff>
      <xdr:row>67</xdr:row>
      <xdr:rowOff>154940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139717</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62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53340</xdr:rowOff>
    </xdr:from>
    <xdr:to>
      <xdr:col>15</xdr:col>
      <xdr:colOff>133350</xdr:colOff>
      <xdr:row>67</xdr:row>
      <xdr:rowOff>154940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139717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57362</xdr:rowOff>
    </xdr:from>
    <xdr:to>
      <xdr:col>11</xdr:col>
      <xdr:colOff>82550</xdr:colOff>
      <xdr:row>67</xdr:row>
      <xdr:rowOff>158962</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143739</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49319</xdr:rowOff>
    </xdr:from>
    <xdr:to>
      <xdr:col>7</xdr:col>
      <xdr:colOff>31750</xdr:colOff>
      <xdr:row>67</xdr:row>
      <xdr:rowOff>150919</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135696</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6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人当たりの金額が類似団体平均を下回っている。人件費及び物件費については、類似団体平均を下回っているが、維持補修費については、類似団体平均に比べ高くなっている。その要因としては、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町営住宅等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老朽化した町有施設の維持補修に経費がかかっているためである。今後は、公共施設等総合管理計画に基づき施設配置の見直しを行い、維持管理経費の削減に積極的に努める。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17064</xdr:rowOff>
    </xdr:from>
    <xdr:to>
      <xdr:col>23</xdr:col>
      <xdr:colOff>133350</xdr:colOff>
      <xdr:row>83</xdr:row>
      <xdr:rowOff>39528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247414"/>
          <a:ext cx="8382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17064</xdr:rowOff>
    </xdr:from>
    <xdr:to>
      <xdr:col>19</xdr:col>
      <xdr:colOff>133350</xdr:colOff>
      <xdr:row>83</xdr:row>
      <xdr:rowOff>22859</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3225800" y="14247414"/>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137289</xdr:rowOff>
    </xdr:from>
    <xdr:to>
      <xdr:col>15</xdr:col>
      <xdr:colOff>82550</xdr:colOff>
      <xdr:row>83</xdr:row>
      <xdr:rowOff>22859</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196189"/>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137289</xdr:rowOff>
    </xdr:from>
    <xdr:to>
      <xdr:col>11</xdr:col>
      <xdr:colOff>31750</xdr:colOff>
      <xdr:row>82</xdr:row>
      <xdr:rowOff>143518</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flipV="1">
          <a:off x="1447800" y="14196189"/>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160178</xdr:rowOff>
    </xdr:from>
    <xdr:to>
      <xdr:col>23</xdr:col>
      <xdr:colOff>184150</xdr:colOff>
      <xdr:row>83</xdr:row>
      <xdr:rowOff>90328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2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5255</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0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137714</xdr:rowOff>
    </xdr:from>
    <xdr:to>
      <xdr:col>19</xdr:col>
      <xdr:colOff>184150</xdr:colOff>
      <xdr:row>83</xdr:row>
      <xdr:rowOff>67864</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1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78041</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96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143509</xdr:rowOff>
    </xdr:from>
    <xdr:to>
      <xdr:col>15</xdr:col>
      <xdr:colOff>133350</xdr:colOff>
      <xdr:row>83</xdr:row>
      <xdr:rowOff>73659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2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83836</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86489</xdr:rowOff>
    </xdr:from>
    <xdr:to>
      <xdr:col>11</xdr:col>
      <xdr:colOff>82550</xdr:colOff>
      <xdr:row>83</xdr:row>
      <xdr:rowOff>16639</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1416</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92718</xdr:rowOff>
    </xdr:from>
    <xdr:to>
      <xdr:col>7</xdr:col>
      <xdr:colOff>31750</xdr:colOff>
      <xdr:row>83</xdr:row>
      <xdr:rowOff>22868</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4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7645</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4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年度は平成</a:t>
          </a:r>
          <a:r>
            <a:rPr lang="en-US" altLang="ja-JP" sz="1100">
              <a:latin typeface="ＭＳ Ｐゴシック" panose="020B0600070205080204" pitchFamily="50" charset="-128"/>
              <a:ea typeface="ＭＳ Ｐゴシック" panose="020B0600070205080204" pitchFamily="50" charset="-128"/>
            </a:rPr>
            <a:t>28</a:t>
          </a:r>
          <a:r>
            <a:rPr lang="ja-JP" altLang="en-US" sz="1100">
              <a:latin typeface="ＭＳ Ｐゴシック" panose="020B0600070205080204" pitchFamily="50" charset="-128"/>
              <a:ea typeface="ＭＳ Ｐゴシック" panose="020B0600070205080204" pitchFamily="50" charset="-128"/>
            </a:rPr>
            <a:t>年度数値を引用。 </a:t>
          </a:r>
          <a:br>
            <a:rPr lang="ja-JP" altLang="en-US" sz="1100">
              <a:latin typeface="ＭＳ Ｐゴシック" panose="020B0600070205080204" pitchFamily="50" charset="-128"/>
              <a:ea typeface="ＭＳ Ｐゴシック" panose="020B0600070205080204" pitchFamily="50" charset="-128"/>
            </a:rPr>
          </a:br>
          <a:r>
            <a:rPr lang="ja-JP" altLang="en-US" sz="1100">
              <a:latin typeface="ＭＳ Ｐゴシック" panose="020B0600070205080204" pitchFamily="50" charset="-128"/>
              <a:ea typeface="ＭＳ Ｐゴシック" panose="020B0600070205080204" pitchFamily="50" charset="-128"/>
            </a:rPr>
            <a:t>なお、平成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年度類似団体関係数値（平均値、最大値及び最小値、</a:t>
          </a:r>
          <a:br>
            <a:rPr lang="ja-JP" altLang="en-US" sz="1100">
              <a:latin typeface="ＭＳ Ｐゴシック" panose="020B0600070205080204" pitchFamily="50" charset="-128"/>
              <a:ea typeface="ＭＳ Ｐゴシック" panose="020B0600070205080204" pitchFamily="50" charset="-128"/>
            </a:rPr>
          </a:br>
          <a:r>
            <a:rPr lang="ja-JP" altLang="en-US" sz="1100">
              <a:latin typeface="ＭＳ Ｐゴシック" panose="020B0600070205080204" pitchFamily="50" charset="-128"/>
              <a:ea typeface="ＭＳ Ｐゴシック" panose="020B0600070205080204" pitchFamily="50" charset="-128"/>
            </a:rPr>
            <a:t>順位）は、平成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年度の選定団体によるもの。</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85</xdr:row>
      <xdr:rowOff>158145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73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158145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6394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156332</xdr:rowOff>
    </xdr:from>
    <xdr:to>
      <xdr:col>72</xdr:col>
      <xdr:colOff>203200</xdr:colOff>
      <xdr:row>85</xdr:row>
      <xdr:rowOff>66221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386682"/>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84</xdr:row>
      <xdr:rowOff>19352</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386682"/>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79422</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105532</xdr:rowOff>
    </xdr:from>
    <xdr:to>
      <xdr:col>68</xdr:col>
      <xdr:colOff>203200</xdr:colOff>
      <xdr:row>84</xdr:row>
      <xdr:rowOff>35682</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45859</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latin typeface="ＭＳ Ｐゴシック" panose="020B0600070205080204" pitchFamily="50" charset="-128"/>
              <a:ea typeface="ＭＳ Ｐゴシック" panose="020B0600070205080204" pitchFamily="50" charset="-128"/>
            </a:rPr>
            <a:t>平成</a:t>
          </a:r>
          <a:r>
            <a:rPr lang="en-US" altLang="ja-JP">
              <a:latin typeface="ＭＳ Ｐゴシック" panose="020B0600070205080204" pitchFamily="50" charset="-128"/>
              <a:ea typeface="ＭＳ Ｐゴシック" panose="020B0600070205080204" pitchFamily="50" charset="-128"/>
            </a:rPr>
            <a:t>29</a:t>
          </a:r>
          <a:r>
            <a:rPr lang="ja-JP" altLang="en-US">
              <a:latin typeface="ＭＳ Ｐゴシック" panose="020B0600070205080204" pitchFamily="50" charset="-128"/>
              <a:ea typeface="ＭＳ Ｐゴシック" panose="020B0600070205080204" pitchFamily="50" charset="-128"/>
            </a:rPr>
            <a:t>年度は平成</a:t>
          </a:r>
          <a:r>
            <a:rPr lang="en-US" altLang="ja-JP">
              <a:latin typeface="ＭＳ Ｐゴシック" panose="020B0600070205080204" pitchFamily="50" charset="-128"/>
              <a:ea typeface="ＭＳ Ｐゴシック" panose="020B0600070205080204" pitchFamily="50" charset="-128"/>
            </a:rPr>
            <a:t>28</a:t>
          </a:r>
          <a:r>
            <a:rPr lang="ja-JP" altLang="en-US">
              <a:latin typeface="ＭＳ Ｐゴシック" panose="020B0600070205080204" pitchFamily="50" charset="-128"/>
              <a:ea typeface="ＭＳ Ｐゴシック" panose="020B0600070205080204" pitchFamily="50" charset="-128"/>
            </a:rPr>
            <a:t>年度数値を引用。</a:t>
          </a:r>
          <a:br>
            <a:rPr lang="ja-JP" altLang="en-US">
              <a:latin typeface="ＭＳ Ｐゴシック" panose="020B0600070205080204" pitchFamily="50" charset="-128"/>
              <a:ea typeface="ＭＳ Ｐゴシック" panose="020B0600070205080204" pitchFamily="50" charset="-128"/>
            </a:rPr>
          </a:br>
          <a:r>
            <a:rPr lang="ja-JP" altLang="en-US">
              <a:latin typeface="ＭＳ Ｐゴシック" panose="020B0600070205080204" pitchFamily="50" charset="-128"/>
              <a:ea typeface="ＭＳ Ｐゴシック" panose="020B0600070205080204" pitchFamily="50" charset="-128"/>
            </a:rPr>
            <a:t>（職員数：平成</a:t>
          </a:r>
          <a:r>
            <a:rPr lang="en-US" altLang="ja-JP">
              <a:latin typeface="ＭＳ Ｐゴシック" panose="020B0600070205080204" pitchFamily="50" charset="-128"/>
              <a:ea typeface="ＭＳ Ｐゴシック" panose="020B0600070205080204" pitchFamily="50" charset="-128"/>
            </a:rPr>
            <a:t>28</a:t>
          </a:r>
          <a:r>
            <a:rPr lang="ja-JP" altLang="en-US">
              <a:latin typeface="ＭＳ Ｐゴシック" panose="020B0600070205080204" pitchFamily="50" charset="-128"/>
              <a:ea typeface="ＭＳ Ｐゴシック" panose="020B0600070205080204" pitchFamily="50" charset="-128"/>
            </a:rPr>
            <a:t>年度数値、人口：平成</a:t>
          </a:r>
          <a:r>
            <a:rPr lang="en-US" altLang="ja-JP">
              <a:latin typeface="ＭＳ Ｐゴシック" panose="020B0600070205080204" pitchFamily="50" charset="-128"/>
              <a:ea typeface="ＭＳ Ｐゴシック" panose="020B0600070205080204" pitchFamily="50" charset="-128"/>
            </a:rPr>
            <a:t>30</a:t>
          </a:r>
          <a:r>
            <a:rPr lang="ja-JP" altLang="en-US">
              <a:latin typeface="ＭＳ Ｐゴシック" panose="020B0600070205080204" pitchFamily="50" charset="-128"/>
              <a:ea typeface="ＭＳ Ｐゴシック" panose="020B0600070205080204" pitchFamily="50" charset="-128"/>
            </a:rPr>
            <a:t>年１月１日現在の人口）</a:t>
          </a:r>
          <a:br>
            <a:rPr lang="ja-JP" altLang="en-US">
              <a:latin typeface="ＭＳ Ｐゴシック" panose="020B0600070205080204" pitchFamily="50" charset="-128"/>
              <a:ea typeface="ＭＳ Ｐゴシック" panose="020B0600070205080204" pitchFamily="50" charset="-128"/>
            </a:rPr>
          </a:br>
          <a:r>
            <a:rPr lang="ja-JP" altLang="en-US">
              <a:latin typeface="ＭＳ Ｐゴシック" panose="020B0600070205080204" pitchFamily="50" charset="-128"/>
              <a:ea typeface="ＭＳ Ｐゴシック" panose="020B0600070205080204" pitchFamily="50" charset="-128"/>
            </a:rPr>
            <a:t>なお、平成</a:t>
          </a:r>
          <a:r>
            <a:rPr lang="en-US" altLang="ja-JP">
              <a:latin typeface="ＭＳ Ｐゴシック" panose="020B0600070205080204" pitchFamily="50" charset="-128"/>
              <a:ea typeface="ＭＳ Ｐゴシック" panose="020B0600070205080204" pitchFamily="50" charset="-128"/>
            </a:rPr>
            <a:t>29</a:t>
          </a:r>
          <a:r>
            <a:rPr lang="ja-JP" altLang="en-US">
              <a:latin typeface="ＭＳ Ｐゴシック" panose="020B0600070205080204" pitchFamily="50" charset="-128"/>
              <a:ea typeface="ＭＳ Ｐゴシック" panose="020B0600070205080204" pitchFamily="50" charset="-128"/>
            </a:rPr>
            <a:t>年度類似団体関係数値（平均値、最大値及び最小値、</a:t>
          </a:r>
          <a:br>
            <a:rPr lang="ja-JP" altLang="en-US">
              <a:latin typeface="ＭＳ Ｐゴシック" panose="020B0600070205080204" pitchFamily="50" charset="-128"/>
              <a:ea typeface="ＭＳ Ｐゴシック" panose="020B0600070205080204" pitchFamily="50" charset="-128"/>
            </a:rPr>
          </a:br>
          <a:r>
            <a:rPr lang="ja-JP" altLang="en-US">
              <a:latin typeface="ＭＳ Ｐゴシック" panose="020B0600070205080204" pitchFamily="50" charset="-128"/>
              <a:ea typeface="ＭＳ Ｐゴシック" panose="020B0600070205080204" pitchFamily="50" charset="-128"/>
            </a:rPr>
            <a:t>順位）は、平成</a:t>
          </a:r>
          <a:r>
            <a:rPr lang="en-US" altLang="ja-JP">
              <a:latin typeface="ＭＳ Ｐゴシック" panose="020B0600070205080204" pitchFamily="50" charset="-128"/>
              <a:ea typeface="ＭＳ Ｐゴシック" panose="020B0600070205080204" pitchFamily="50" charset="-128"/>
            </a:rPr>
            <a:t>29</a:t>
          </a:r>
          <a:r>
            <a:rPr lang="ja-JP" altLang="en-US">
              <a:latin typeface="ＭＳ Ｐゴシック" panose="020B0600070205080204" pitchFamily="50" charset="-128"/>
              <a:ea typeface="ＭＳ Ｐゴシック" panose="020B0600070205080204" pitchFamily="50" charset="-128"/>
            </a:rPr>
            <a:t>年度の選定団体によるもの。</a:t>
          </a:r>
          <a:br>
            <a:rPr lang="ja-JP" altLang="en-US">
              <a:latin typeface="ＭＳ Ｐゴシック" panose="020B0600070205080204" pitchFamily="50" charset="-128"/>
              <a:ea typeface="ＭＳ Ｐゴシック" panose="020B0600070205080204" pitchFamily="50" charset="-128"/>
            </a:rPr>
          </a:b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125010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565765"/>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107315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5290800" y="1055772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61</xdr:row>
      <xdr:rowOff>105706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4401800" y="1055772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105706</xdr:rowOff>
    </xdr:from>
    <xdr:to>
      <xdr:col>68</xdr:col>
      <xdr:colOff>152400</xdr:colOff>
      <xdr:row>61</xdr:row>
      <xdr:rowOff>111337</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3512800" y="10564156"/>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74210</xdr:rowOff>
    </xdr:from>
    <xdr:to>
      <xdr:col>81</xdr:col>
      <xdr:colOff>95250</xdr:colOff>
      <xdr:row>62</xdr:row>
      <xdr:rowOff>4360</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5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90737</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3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54906</xdr:rowOff>
    </xdr:from>
    <xdr:to>
      <xdr:col>68</xdr:col>
      <xdr:colOff>203200</xdr:colOff>
      <xdr:row>61</xdr:row>
      <xdr:rowOff>156506</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5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141283</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105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年度に英彦山スロープカー設置事業の財源として借入れた過疎対策事業債の償還終了等に伴い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実施している朝日ヶ丘団地の建替事業に伴う起債償還が見込まれるため、新規起債発行事業については、重要度や必要性を十分考慮する。また、起債の繰上償還を計画的に実施し、実質公債費比率の上昇を抑制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41063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66793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41063</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671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33020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647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132080</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170621</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将来負担比率は「－％（数値なし）」である。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将来負担額について、公債費の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償還金の減少により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全体として比率が減少した。今後も公債費等の義務的経費の削減を行い、財政の健全化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を図る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26484</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59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73711</xdr:rowOff>
    </xdr:from>
    <xdr:to>
      <xdr:col>77</xdr:col>
      <xdr:colOff>95250</xdr:colOff>
      <xdr:row>16</xdr:row>
      <xdr:rowOff>3861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89154</xdr:rowOff>
    </xdr:from>
    <xdr:to>
      <xdr:col>73</xdr:col>
      <xdr:colOff>44450</xdr:colOff>
      <xdr:row>16</xdr:row>
      <xdr:rowOff>19304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98450</xdr:rowOff>
    </xdr:from>
    <xdr:to>
      <xdr:col>68</xdr:col>
      <xdr:colOff>203200</xdr:colOff>
      <xdr:row>15</xdr:row>
      <xdr:rowOff>28600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38777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学校の臨時講師の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職員共済組合納付金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普通交付税の減額による経常的一般財源等の減により経常収支比率は増加となった。人件費については、今後も増加が見込まれるため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臨時職員も含めた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に向けた取組を行う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5186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物件費に係る経常収支比率が類似団体平均を上回っているのは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町有施設の維持管理経費が多いためである。今後は、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公共施設等総合管理計画に基づき施設配置の見直しを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早急に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行い、維持管理経費の削減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xmlns=""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a:extLst>
            <a:ext uri="{FF2B5EF4-FFF2-40B4-BE49-F238E27FC236}">
              <a16:creationId xmlns:a16="http://schemas.microsoft.com/office/drawing/2014/main" xmlns="" id="{00000000-0008-0000-0400-000075000000}"/>
            </a:ext>
          </a:extLst>
        </xdr:cNvPr>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xmlns="" id="{00000000-0008-0000-0400-000077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138430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5671800" y="2710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a:extLst>
            <a:ext uri="{FF2B5EF4-FFF2-40B4-BE49-F238E27FC236}">
              <a16:creationId xmlns:a16="http://schemas.microsoft.com/office/drawing/2014/main" xmlns="" id="{00000000-0008-0000-0400-00007A000000}"/>
            </a:ext>
          </a:extLst>
        </xdr:cNvPr>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a:extLst>
            <a:ext uri="{FF2B5EF4-FFF2-40B4-BE49-F238E27FC236}">
              <a16:creationId xmlns:a16="http://schemas.microsoft.com/office/drawing/2014/main" xmlns="" id="{00000000-0008-0000-0400-00007B000000}"/>
            </a:ext>
          </a:extLst>
        </xdr:cNvPr>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161290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4782800" y="271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75565</xdr:rowOff>
    </xdr:from>
    <xdr:to>
      <xdr:col>73</xdr:col>
      <xdr:colOff>180975</xdr:colOff>
      <xdr:row>15</xdr:row>
      <xdr:rowOff>161290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3893800" y="26473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75565</xdr:rowOff>
    </xdr:from>
    <xdr:to>
      <xdr:col>69</xdr:col>
      <xdr:colOff>92075</xdr:colOff>
      <xdr:row>16</xdr:row>
      <xdr:rowOff>12700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004800" y="26473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0" name="楕円 139">
          <a:extLst>
            <a:ext uri="{FF2B5EF4-FFF2-40B4-BE49-F238E27FC236}">
              <a16:creationId xmlns:a16="http://schemas.microsoft.com/office/drawing/2014/main" xmlns="" id="{00000000-0008-0000-0400-00008C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59707</xdr:rowOff>
    </xdr:from>
    <xdr:ext cx="762000" cy="259045"/>
    <xdr:sp macro="" textlink="">
      <xdr:nvSpPr>
        <xdr:cNvPr id="141" name="物件費該当値テキスト">
          <a:extLst>
            <a:ext uri="{FF2B5EF4-FFF2-40B4-BE49-F238E27FC236}">
              <a16:creationId xmlns:a16="http://schemas.microsoft.com/office/drawing/2014/main" xmlns="" id="{00000000-0008-0000-0400-00008D000000}"/>
            </a:ext>
          </a:extLst>
        </xdr:cNvPr>
        <xdr:cNvSpPr txBox="1"/>
      </xdr:nvSpPr>
      <xdr:spPr>
        <a:xfrm>
          <a:off x="16598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24765</xdr:rowOff>
    </xdr:from>
    <xdr:to>
      <xdr:col>69</xdr:col>
      <xdr:colOff>142875</xdr:colOff>
      <xdr:row>15</xdr:row>
      <xdr:rowOff>126365</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3843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111142</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3512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xmlns=""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xmlns=""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扶助費に係る経常収支比率が類似団体を上回っているのは、町単独事業としては、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中学校卒業までの医療費の無料化や児童発達支援事業等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を行っているためである。また、扶助費が上昇傾向にある要因として、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公立保育園の施設給付費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や障害者医療費の増加によるものである。扶助費の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削減については、非常に難しく今後も増加が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xmlns=""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98425</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987800" y="103854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84138</xdr:rowOff>
    </xdr:from>
    <xdr:to>
      <xdr:col>19</xdr:col>
      <xdr:colOff>187325</xdr:colOff>
      <xdr:row>60</xdr:row>
      <xdr:rowOff>98425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098800" y="103711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84138</xdr:rowOff>
    </xdr:from>
    <xdr:to>
      <xdr:col>15</xdr:col>
      <xdr:colOff>98425</xdr:colOff>
      <xdr:row>60</xdr:row>
      <xdr:rowOff>127000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103711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41275</xdr:rowOff>
    </xdr:from>
    <xdr:to>
      <xdr:col>11</xdr:col>
      <xdr:colOff>9525</xdr:colOff>
      <xdr:row>60</xdr:row>
      <xdr:rowOff>127000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101568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30815</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61913</xdr:rowOff>
    </xdr:from>
    <xdr:to>
      <xdr:col>6</xdr:col>
      <xdr:colOff>171450</xdr:colOff>
      <xdr:row>56</xdr:row>
      <xdr:rowOff>163513</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66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2240</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43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41927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47625</xdr:rowOff>
    </xdr:from>
    <xdr:to>
      <xdr:col>20</xdr:col>
      <xdr:colOff>38100</xdr:colOff>
      <xdr:row>60</xdr:row>
      <xdr:rowOff>149225</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134002</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1042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33338</xdr:rowOff>
    </xdr:from>
    <xdr:to>
      <xdr:col>15</xdr:col>
      <xdr:colOff>149225</xdr:colOff>
      <xdr:row>60</xdr:row>
      <xdr:rowOff>134938</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103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119715</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1040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161925</xdr:rowOff>
    </xdr:from>
    <xdr:to>
      <xdr:col>6</xdr:col>
      <xdr:colOff>171450</xdr:colOff>
      <xdr:row>59</xdr:row>
      <xdr:rowOff>92075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76852</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その他の経費に係る経常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わずかに上回っているのは、繰出金の増加が主な要因である。県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介護保険広域連合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及び県後期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医療広域連合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繰出金が増加したためである。また、維持補修費については、町道及び林道の維持補修費が災害等の影響により減額となった。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157480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5671800" y="9728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127000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4782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66040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893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73660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に係る経常収支比率が類似団体平均を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回っているのは、毎年補助金や負担金の見直しによる削減を行っているためである。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田川郡東部環境衛生施設組合の負担金が大きく減少したが、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障害者福祉事業補助金の前年度精算金の増額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今後も更なる経常経費の縮減に努める。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44704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5671800" y="61620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165862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893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8128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004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近年の大型事業によ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地方債の元利償還金が膨ら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年度に英彦山スロープカー設置事業の財源として借入れた過疎対策事業債の償還終了等に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。今後も地方債の発行については、事業内容を十分考慮し、事業を実施するとともに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起債の繰上償還を計画的に実施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117202</xdr:rowOff>
    </xdr:from>
    <xdr:to>
      <xdr:col>24</xdr:col>
      <xdr:colOff>25400</xdr:colOff>
      <xdr:row>77</xdr:row>
      <xdr:rowOff>53521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987800" y="13147402"/>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53521</xdr:rowOff>
    </xdr:from>
    <xdr:to>
      <xdr:col>19</xdr:col>
      <xdr:colOff>187325</xdr:colOff>
      <xdr:row>77</xdr:row>
      <xdr:rowOff>115570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2551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144962</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3172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122101</xdr:rowOff>
    </xdr:from>
    <xdr:to>
      <xdr:col>11</xdr:col>
      <xdr:colOff>9525</xdr:colOff>
      <xdr:row>77</xdr:row>
      <xdr:rowOff>144962</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1320800" y="133237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74567</xdr:rowOff>
    </xdr:from>
    <xdr:to>
      <xdr:col>11</xdr:col>
      <xdr:colOff>60325</xdr:colOff>
      <xdr:row>76</xdr:row>
      <xdr:rowOff>4716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14894</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66402</xdr:rowOff>
    </xdr:from>
    <xdr:to>
      <xdr:col>24</xdr:col>
      <xdr:colOff>76200</xdr:colOff>
      <xdr:row>76</xdr:row>
      <xdr:rowOff>168002</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38479</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306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2721</xdr:rowOff>
    </xdr:from>
    <xdr:to>
      <xdr:col>20</xdr:col>
      <xdr:colOff>38100</xdr:colOff>
      <xdr:row>77</xdr:row>
      <xdr:rowOff>104321</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89098</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32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94162</xdr:rowOff>
    </xdr:from>
    <xdr:to>
      <xdr:col>11</xdr:col>
      <xdr:colOff>60325</xdr:colOff>
      <xdr:row>78</xdr:row>
      <xdr:rowOff>24312</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9089</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公債費以外の経常収支比率は類似団体平均を上回っている。その主な要因は、人件費及び扶助費である。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今後も扶助費が増加傾向であるため、町有施設については、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公共施設等総合管理計画に基づき施設配置の見直しを早急に行い、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経費の削減に努める。また、町単独で実施している事業については、廃止を含めた事業見直しを行う。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79</xdr:row>
      <xdr:rowOff>31750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4734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78</xdr:row>
      <xdr:rowOff>100330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4010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27939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893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16511</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3004800" y="13370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104157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52088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1148</xdr:rowOff>
    </xdr:from>
    <xdr:to>
      <xdr:col>29</xdr:col>
      <xdr:colOff>127000</xdr:colOff>
      <xdr:row>17</xdr:row>
      <xdr:rowOff>32603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963423"/>
          <a:ext cx="647700" cy="3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32222</xdr:rowOff>
    </xdr:from>
    <xdr:to>
      <xdr:col>26</xdr:col>
      <xdr:colOff>50800</xdr:colOff>
      <xdr:row>17</xdr:row>
      <xdr:rowOff>32603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2994497"/>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32222</xdr:rowOff>
    </xdr:from>
    <xdr:to>
      <xdr:col>22</xdr:col>
      <xdr:colOff>114300</xdr:colOff>
      <xdr:row>17</xdr:row>
      <xdr:rowOff>84084</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94497"/>
          <a:ext cx="698500" cy="5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84084</xdr:rowOff>
    </xdr:from>
    <xdr:to>
      <xdr:col>18</xdr:col>
      <xdr:colOff>177800</xdr:colOff>
      <xdr:row>17</xdr:row>
      <xdr:rowOff>106655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46359"/>
          <a:ext cx="698500" cy="2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121798</xdr:rowOff>
    </xdr:from>
    <xdr:to>
      <xdr:col>29</xdr:col>
      <xdr:colOff>177800</xdr:colOff>
      <xdr:row>17</xdr:row>
      <xdr:rowOff>51948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91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93875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88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153253</xdr:rowOff>
    </xdr:from>
    <xdr:to>
      <xdr:col>26</xdr:col>
      <xdr:colOff>101600</xdr:colOff>
      <xdr:row>17</xdr:row>
      <xdr:rowOff>83403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94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68180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030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152872</xdr:rowOff>
    </xdr:from>
    <xdr:to>
      <xdr:col>22</xdr:col>
      <xdr:colOff>165100</xdr:colOff>
      <xdr:row>17</xdr:row>
      <xdr:rowOff>83022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4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67799</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03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33284</xdr:rowOff>
    </xdr:from>
    <xdr:to>
      <xdr:col>19</xdr:col>
      <xdr:colOff>38100</xdr:colOff>
      <xdr:row>17</xdr:row>
      <xdr:rowOff>134884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9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145061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76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55855</xdr:rowOff>
    </xdr:from>
    <xdr:to>
      <xdr:col>15</xdr:col>
      <xdr:colOff>101600</xdr:colOff>
      <xdr:row>17</xdr:row>
      <xdr:rowOff>157455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0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167632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78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76079</xdr:rowOff>
    </xdr:from>
    <xdr:to>
      <xdr:col>29</xdr:col>
      <xdr:colOff>127000</xdr:colOff>
      <xdr:row>37</xdr:row>
      <xdr:rowOff>161671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200779"/>
          <a:ext cx="647700" cy="8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23520</xdr:rowOff>
    </xdr:from>
    <xdr:to>
      <xdr:col>26</xdr:col>
      <xdr:colOff>50800</xdr:colOff>
      <xdr:row>37</xdr:row>
      <xdr:rowOff>76079</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148220"/>
          <a:ext cx="698500" cy="5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23520</xdr:rowOff>
    </xdr:from>
    <xdr:to>
      <xdr:col>22</xdr:col>
      <xdr:colOff>114300</xdr:colOff>
      <xdr:row>37</xdr:row>
      <xdr:rowOff>88957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7148220"/>
          <a:ext cx="698500" cy="6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88957</xdr:rowOff>
    </xdr:from>
    <xdr:to>
      <xdr:col>18</xdr:col>
      <xdr:colOff>177800</xdr:colOff>
      <xdr:row>37</xdr:row>
      <xdr:rowOff>119818</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7213657"/>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107823</xdr:rowOff>
    </xdr:from>
    <xdr:to>
      <xdr:col>19</xdr:col>
      <xdr:colOff>38100</xdr:colOff>
      <xdr:row>37</xdr:row>
      <xdr:rowOff>37973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219600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82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62350</xdr:rowOff>
    </xdr:from>
    <xdr:to>
      <xdr:col>15</xdr:col>
      <xdr:colOff>101600</xdr:colOff>
      <xdr:row>36</xdr:row>
      <xdr:rowOff>163950</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174127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7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110871</xdr:rowOff>
    </xdr:from>
    <xdr:to>
      <xdr:col>29</xdr:col>
      <xdr:colOff>177800</xdr:colOff>
      <xdr:row>37</xdr:row>
      <xdr:rowOff>212471</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23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82948</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20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25279</xdr:rowOff>
    </xdr:from>
    <xdr:to>
      <xdr:col>26</xdr:col>
      <xdr:colOff>101600</xdr:colOff>
      <xdr:row>37</xdr:row>
      <xdr:rowOff>126879</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14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111656</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236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144170</xdr:rowOff>
    </xdr:from>
    <xdr:to>
      <xdr:col>22</xdr:col>
      <xdr:colOff>165100</xdr:colOff>
      <xdr:row>37</xdr:row>
      <xdr:rowOff>74320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09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59097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1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38157</xdr:rowOff>
    </xdr:from>
    <xdr:to>
      <xdr:col>19</xdr:col>
      <xdr:colOff>38100</xdr:colOff>
      <xdr:row>37</xdr:row>
      <xdr:rowOff>139757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16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124534</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2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69018</xdr:rowOff>
    </xdr:from>
    <xdr:to>
      <xdr:col>15</xdr:col>
      <xdr:colOff>101600</xdr:colOff>
      <xdr:row>37</xdr:row>
      <xdr:rowOff>170618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19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155395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28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44809</xdr:rowOff>
    </xdr:from>
    <xdr:to>
      <xdr:col>24</xdr:col>
      <xdr:colOff>63500</xdr:colOff>
      <xdr:row>36</xdr:row>
      <xdr:rowOff>89974</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217009"/>
          <a:ext cx="8382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76639</xdr:rowOff>
    </xdr:from>
    <xdr:to>
      <xdr:col>19</xdr:col>
      <xdr:colOff>177800</xdr:colOff>
      <xdr:row>36</xdr:row>
      <xdr:rowOff>89974</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24883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76639</xdr:rowOff>
    </xdr:from>
    <xdr:to>
      <xdr:col>15</xdr:col>
      <xdr:colOff>50800</xdr:colOff>
      <xdr:row>36</xdr:row>
      <xdr:rowOff>163856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248839"/>
          <a:ext cx="889000" cy="8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163856</xdr:rowOff>
    </xdr:from>
    <xdr:to>
      <xdr:col>10</xdr:col>
      <xdr:colOff>114300</xdr:colOff>
      <xdr:row>37</xdr:row>
      <xdr:rowOff>700</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336056"/>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68816</xdr:rowOff>
    </xdr:from>
    <xdr:to>
      <xdr:col>10</xdr:col>
      <xdr:colOff>165100</xdr:colOff>
      <xdr:row>37</xdr:row>
      <xdr:rowOff>170416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161543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93352</xdr:rowOff>
    </xdr:from>
    <xdr:to>
      <xdr:col>6</xdr:col>
      <xdr:colOff>38100</xdr:colOff>
      <xdr:row>38</xdr:row>
      <xdr:rowOff>23502</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14629</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165459</xdr:rowOff>
    </xdr:from>
    <xdr:to>
      <xdr:col>24</xdr:col>
      <xdr:colOff>114300</xdr:colOff>
      <xdr:row>36</xdr:row>
      <xdr:rowOff>95609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6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143886</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14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39174</xdr:rowOff>
    </xdr:from>
    <xdr:to>
      <xdr:col>20</xdr:col>
      <xdr:colOff>38100</xdr:colOff>
      <xdr:row>36</xdr:row>
      <xdr:rowOff>140774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21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131901</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5" y="630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25839</xdr:rowOff>
    </xdr:from>
    <xdr:to>
      <xdr:col>15</xdr:col>
      <xdr:colOff>101600</xdr:colOff>
      <xdr:row>36</xdr:row>
      <xdr:rowOff>127439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118566</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5" y="629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113056</xdr:rowOff>
    </xdr:from>
    <xdr:to>
      <xdr:col>10</xdr:col>
      <xdr:colOff>165100</xdr:colOff>
      <xdr:row>37</xdr:row>
      <xdr:rowOff>43206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59733</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5" y="60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121350</xdr:rowOff>
    </xdr:from>
    <xdr:to>
      <xdr:col>6</xdr:col>
      <xdr:colOff>38100</xdr:colOff>
      <xdr:row>37</xdr:row>
      <xdr:rowOff>51500</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2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68027</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606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17015</xdr:rowOff>
    </xdr:from>
    <xdr:to>
      <xdr:col>24</xdr:col>
      <xdr:colOff>63500</xdr:colOff>
      <xdr:row>56</xdr:row>
      <xdr:rowOff>23228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618215"/>
          <a:ext cx="8382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12466</xdr:rowOff>
    </xdr:from>
    <xdr:to>
      <xdr:col>19</xdr:col>
      <xdr:colOff>177800</xdr:colOff>
      <xdr:row>56</xdr:row>
      <xdr:rowOff>23228</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613666"/>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12466</xdr:rowOff>
    </xdr:from>
    <xdr:to>
      <xdr:col>15</xdr:col>
      <xdr:colOff>50800</xdr:colOff>
      <xdr:row>56</xdr:row>
      <xdr:rowOff>50697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613666"/>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36734</xdr:rowOff>
    </xdr:from>
    <xdr:to>
      <xdr:col>10</xdr:col>
      <xdr:colOff>114300</xdr:colOff>
      <xdr:row>56</xdr:row>
      <xdr:rowOff>50697</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1130300" y="9637934"/>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137665</xdr:rowOff>
    </xdr:from>
    <xdr:to>
      <xdr:col>24</xdr:col>
      <xdr:colOff>114300</xdr:colOff>
      <xdr:row>56</xdr:row>
      <xdr:rowOff>67815</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5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116092</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5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143878</xdr:rowOff>
    </xdr:from>
    <xdr:to>
      <xdr:col>20</xdr:col>
      <xdr:colOff>38100</xdr:colOff>
      <xdr:row>56</xdr:row>
      <xdr:rowOff>74028</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65155</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6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133116</xdr:rowOff>
    </xdr:from>
    <xdr:to>
      <xdr:col>15</xdr:col>
      <xdr:colOff>101600</xdr:colOff>
      <xdr:row>56</xdr:row>
      <xdr:rowOff>63266</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5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54393</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65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171347</xdr:rowOff>
    </xdr:from>
    <xdr:to>
      <xdr:col>10</xdr:col>
      <xdr:colOff>165100</xdr:colOff>
      <xdr:row>56</xdr:row>
      <xdr:rowOff>101497</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6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118024</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3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157384</xdr:rowOff>
    </xdr:from>
    <xdr:to>
      <xdr:col>6</xdr:col>
      <xdr:colOff>38100</xdr:colOff>
      <xdr:row>56</xdr:row>
      <xdr:rowOff>87534</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58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104061</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3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104332</xdr:rowOff>
    </xdr:from>
    <xdr:to>
      <xdr:col>24</xdr:col>
      <xdr:colOff>63500</xdr:colOff>
      <xdr:row>77</xdr:row>
      <xdr:rowOff>114782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305982"/>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104332</xdr:rowOff>
    </xdr:from>
    <xdr:to>
      <xdr:col>19</xdr:col>
      <xdr:colOff>177800</xdr:colOff>
      <xdr:row>77</xdr:row>
      <xdr:rowOff>170005</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908300" y="13305982"/>
          <a:ext cx="889000" cy="6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163441</xdr:rowOff>
    </xdr:from>
    <xdr:to>
      <xdr:col>15</xdr:col>
      <xdr:colOff>50800</xdr:colOff>
      <xdr:row>77</xdr:row>
      <xdr:rowOff>170005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365091"/>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161874</xdr:rowOff>
    </xdr:from>
    <xdr:to>
      <xdr:col>10</xdr:col>
      <xdr:colOff>114300</xdr:colOff>
      <xdr:row>77</xdr:row>
      <xdr:rowOff>163441</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363524"/>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22704</xdr:rowOff>
    </xdr:from>
    <xdr:to>
      <xdr:col>10</xdr:col>
      <xdr:colOff>165100</xdr:colOff>
      <xdr:row>78</xdr:row>
      <xdr:rowOff>124304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115431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4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41188</xdr:rowOff>
    </xdr:from>
    <xdr:to>
      <xdr:col>6</xdr:col>
      <xdr:colOff>38100</xdr:colOff>
      <xdr:row>78</xdr:row>
      <xdr:rowOff>142788</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133915</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5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63982</xdr:rowOff>
    </xdr:from>
    <xdr:to>
      <xdr:col>24</xdr:col>
      <xdr:colOff>114300</xdr:colOff>
      <xdr:row>77</xdr:row>
      <xdr:rowOff>165582</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86859</xdr:rowOff>
    </xdr:from>
    <xdr:ext cx="534377"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1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53532</xdr:rowOff>
    </xdr:from>
    <xdr:to>
      <xdr:col>20</xdr:col>
      <xdr:colOff>38100</xdr:colOff>
      <xdr:row>77</xdr:row>
      <xdr:rowOff>155132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2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209</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30111" y="130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119205</xdr:rowOff>
    </xdr:from>
    <xdr:to>
      <xdr:col>15</xdr:col>
      <xdr:colOff>101600</xdr:colOff>
      <xdr:row>78</xdr:row>
      <xdr:rowOff>49355</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65882</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09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112641</xdr:rowOff>
    </xdr:from>
    <xdr:to>
      <xdr:col>10</xdr:col>
      <xdr:colOff>165100</xdr:colOff>
      <xdr:row>78</xdr:row>
      <xdr:rowOff>42791</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3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59318</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08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111074</xdr:rowOff>
    </xdr:from>
    <xdr:to>
      <xdr:col>6</xdr:col>
      <xdr:colOff>38100</xdr:colOff>
      <xdr:row>78</xdr:row>
      <xdr:rowOff>41224</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57751</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0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2330</xdr:rowOff>
    </xdr:from>
    <xdr:to>
      <xdr:col>24</xdr:col>
      <xdr:colOff>63500</xdr:colOff>
      <xdr:row>92</xdr:row>
      <xdr:rowOff>41497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5775730"/>
          <a:ext cx="8382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41497</xdr:rowOff>
    </xdr:from>
    <xdr:to>
      <xdr:col>19</xdr:col>
      <xdr:colOff>177800</xdr:colOff>
      <xdr:row>92</xdr:row>
      <xdr:rowOff>104248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5814897"/>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104248</xdr:rowOff>
    </xdr:from>
    <xdr:to>
      <xdr:col>15</xdr:col>
      <xdr:colOff>50800</xdr:colOff>
      <xdr:row>93</xdr:row>
      <xdr:rowOff>7893</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5877648"/>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7893</xdr:rowOff>
    </xdr:from>
    <xdr:to>
      <xdr:col>10</xdr:col>
      <xdr:colOff>114300</xdr:colOff>
      <xdr:row>94</xdr:row>
      <xdr:rowOff>24637</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5952743"/>
          <a:ext cx="889000" cy="18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37780</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146118</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122980</xdr:rowOff>
    </xdr:from>
    <xdr:to>
      <xdr:col>24</xdr:col>
      <xdr:colOff>114300</xdr:colOff>
      <xdr:row>92</xdr:row>
      <xdr:rowOff>53130</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57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145857</xdr:rowOff>
    </xdr:from>
    <xdr:ext cx="599010"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5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162147</xdr:rowOff>
    </xdr:from>
    <xdr:to>
      <xdr:col>20</xdr:col>
      <xdr:colOff>38100</xdr:colOff>
      <xdr:row>92</xdr:row>
      <xdr:rowOff>92297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57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108824</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795" y="1553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53448</xdr:rowOff>
    </xdr:from>
    <xdr:to>
      <xdr:col>15</xdr:col>
      <xdr:colOff>101600</xdr:colOff>
      <xdr:row>92</xdr:row>
      <xdr:rowOff>155048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58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56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128543</xdr:rowOff>
    </xdr:from>
    <xdr:to>
      <xdr:col>10</xdr:col>
      <xdr:colOff>165100</xdr:colOff>
      <xdr:row>93</xdr:row>
      <xdr:rowOff>58693</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59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75220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56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145287</xdr:rowOff>
    </xdr:from>
    <xdr:to>
      <xdr:col>6</xdr:col>
      <xdr:colOff>38100</xdr:colOff>
      <xdr:row>94</xdr:row>
      <xdr:rowOff>75437</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0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91964</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58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92076</xdr:rowOff>
    </xdr:from>
    <xdr:to>
      <xdr:col>55</xdr:col>
      <xdr:colOff>0</xdr:colOff>
      <xdr:row>38</xdr:row>
      <xdr:rowOff>95992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6607176"/>
          <a:ext cx="8382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60059</xdr:rowOff>
    </xdr:from>
    <xdr:to>
      <xdr:col>50</xdr:col>
      <xdr:colOff>114300</xdr:colOff>
      <xdr:row>38</xdr:row>
      <xdr:rowOff>95992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575159"/>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60059</xdr:rowOff>
    </xdr:from>
    <xdr:to>
      <xdr:col>45</xdr:col>
      <xdr:colOff>177800</xdr:colOff>
      <xdr:row>38</xdr:row>
      <xdr:rowOff>98539</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6575159"/>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57707</xdr:rowOff>
    </xdr:from>
    <xdr:to>
      <xdr:col>41</xdr:col>
      <xdr:colOff>50800</xdr:colOff>
      <xdr:row>38</xdr:row>
      <xdr:rowOff>98539</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572807"/>
          <a:ext cx="889000" cy="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158786</xdr:rowOff>
    </xdr:from>
    <xdr:to>
      <xdr:col>41</xdr:col>
      <xdr:colOff>101600</xdr:colOff>
      <xdr:row>38</xdr:row>
      <xdr:rowOff>88936</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105463</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94111" y="627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164958</xdr:rowOff>
    </xdr:from>
    <xdr:to>
      <xdr:col>36</xdr:col>
      <xdr:colOff>165100</xdr:colOff>
      <xdr:row>38</xdr:row>
      <xdr:rowOff>95108</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111636</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05111" y="62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41276</xdr:rowOff>
    </xdr:from>
    <xdr:to>
      <xdr:col>55</xdr:col>
      <xdr:colOff>50800</xdr:colOff>
      <xdr:row>38</xdr:row>
      <xdr:rowOff>142876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5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127653</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45192</xdr:rowOff>
    </xdr:from>
    <xdr:to>
      <xdr:col>50</xdr:col>
      <xdr:colOff>165100</xdr:colOff>
      <xdr:row>38</xdr:row>
      <xdr:rowOff>146792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5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137919</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6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9259</xdr:rowOff>
    </xdr:from>
    <xdr:to>
      <xdr:col>46</xdr:col>
      <xdr:colOff>38100</xdr:colOff>
      <xdr:row>38</xdr:row>
      <xdr:rowOff>110859</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5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101986</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83111" y="66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47739</xdr:rowOff>
    </xdr:from>
    <xdr:to>
      <xdr:col>41</xdr:col>
      <xdr:colOff>101600</xdr:colOff>
      <xdr:row>38</xdr:row>
      <xdr:rowOff>149339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5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140466</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6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6907</xdr:rowOff>
    </xdr:from>
    <xdr:to>
      <xdr:col>36</xdr:col>
      <xdr:colOff>165100</xdr:colOff>
      <xdr:row>38</xdr:row>
      <xdr:rowOff>108507</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99634</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61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32485</xdr:rowOff>
    </xdr:from>
    <xdr:to>
      <xdr:col>55</xdr:col>
      <xdr:colOff>0</xdr:colOff>
      <xdr:row>58</xdr:row>
      <xdr:rowOff>44446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9976585"/>
          <a:ext cx="8382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34022</xdr:rowOff>
    </xdr:from>
    <xdr:to>
      <xdr:col>50</xdr:col>
      <xdr:colOff>114300</xdr:colOff>
      <xdr:row>58</xdr:row>
      <xdr:rowOff>44446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9978122"/>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103711</xdr:rowOff>
    </xdr:from>
    <xdr:to>
      <xdr:col>45</xdr:col>
      <xdr:colOff>177800</xdr:colOff>
      <xdr:row>58</xdr:row>
      <xdr:rowOff>34022</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9876361"/>
          <a:ext cx="889000" cy="10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103711</xdr:rowOff>
    </xdr:from>
    <xdr:to>
      <xdr:col>41</xdr:col>
      <xdr:colOff>50800</xdr:colOff>
      <xdr:row>58</xdr:row>
      <xdr:rowOff>49471</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9876361"/>
          <a:ext cx="889000" cy="1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161600</xdr:rowOff>
    </xdr:from>
    <xdr:to>
      <xdr:col>41</xdr:col>
      <xdr:colOff>101600</xdr:colOff>
      <xdr:row>58</xdr:row>
      <xdr:rowOff>91750</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82877</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94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7465</xdr:rowOff>
    </xdr:from>
    <xdr:to>
      <xdr:col>36</xdr:col>
      <xdr:colOff>165100</xdr:colOff>
      <xdr:row>58</xdr:row>
      <xdr:rowOff>109065</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100192</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05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153135</xdr:rowOff>
    </xdr:from>
    <xdr:to>
      <xdr:col>55</xdr:col>
      <xdr:colOff>50800</xdr:colOff>
      <xdr:row>58</xdr:row>
      <xdr:rowOff>83285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9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131562</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90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165096</xdr:rowOff>
    </xdr:from>
    <xdr:to>
      <xdr:col>50</xdr:col>
      <xdr:colOff>165100</xdr:colOff>
      <xdr:row>58</xdr:row>
      <xdr:rowOff>95246</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9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86373</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0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154672</xdr:rowOff>
    </xdr:from>
    <xdr:to>
      <xdr:col>46</xdr:col>
      <xdr:colOff>38100</xdr:colOff>
      <xdr:row>58</xdr:row>
      <xdr:rowOff>84822</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9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75949</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83111" y="100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52911</xdr:rowOff>
    </xdr:from>
    <xdr:to>
      <xdr:col>41</xdr:col>
      <xdr:colOff>101600</xdr:colOff>
      <xdr:row>57</xdr:row>
      <xdr:rowOff>154511</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8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171038</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61795" y="960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170121</xdr:rowOff>
    </xdr:from>
    <xdr:to>
      <xdr:col>36</xdr:col>
      <xdr:colOff>165100</xdr:colOff>
      <xdr:row>58</xdr:row>
      <xdr:rowOff>100271</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9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116798</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97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132511</xdr:rowOff>
    </xdr:from>
    <xdr:to>
      <xdr:col>55</xdr:col>
      <xdr:colOff>0</xdr:colOff>
      <xdr:row>79</xdr:row>
      <xdr:rowOff>31221</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05611"/>
          <a:ext cx="838200" cy="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69839</xdr:rowOff>
    </xdr:from>
    <xdr:to>
      <xdr:col>50</xdr:col>
      <xdr:colOff>114300</xdr:colOff>
      <xdr:row>78</xdr:row>
      <xdr:rowOff>132511</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442939"/>
          <a:ext cx="889000" cy="6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95790</xdr:rowOff>
    </xdr:from>
    <xdr:to>
      <xdr:col>45</xdr:col>
      <xdr:colOff>177800</xdr:colOff>
      <xdr:row>78</xdr:row>
      <xdr:rowOff>69839</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7861300" y="13297440"/>
          <a:ext cx="889000" cy="14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19413</xdr:rowOff>
    </xdr:from>
    <xdr:to>
      <xdr:col>41</xdr:col>
      <xdr:colOff>101600</xdr:colOff>
      <xdr:row>78</xdr:row>
      <xdr:rowOff>121013</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112140</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151871</xdr:rowOff>
    </xdr:from>
    <xdr:to>
      <xdr:col>55</xdr:col>
      <xdr:colOff>50800</xdr:colOff>
      <xdr:row>79</xdr:row>
      <xdr:rowOff>82021</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66798</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3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81711</xdr:rowOff>
    </xdr:from>
    <xdr:to>
      <xdr:col>50</xdr:col>
      <xdr:colOff>165100</xdr:colOff>
      <xdr:row>79</xdr:row>
      <xdr:rowOff>11861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2988</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354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19039</xdr:rowOff>
    </xdr:from>
    <xdr:to>
      <xdr:col>46</xdr:col>
      <xdr:colOff>38100</xdr:colOff>
      <xdr:row>78</xdr:row>
      <xdr:rowOff>120639</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3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111766</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4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44990</xdr:rowOff>
    </xdr:from>
    <xdr:to>
      <xdr:col>41</xdr:col>
      <xdr:colOff>101600</xdr:colOff>
      <xdr:row>77</xdr:row>
      <xdr:rowOff>146590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2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163117</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0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35784</xdr:rowOff>
    </xdr:from>
    <xdr:to>
      <xdr:col>55</xdr:col>
      <xdr:colOff>0</xdr:colOff>
      <xdr:row>95</xdr:row>
      <xdr:rowOff>168584</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9639300" y="16323534"/>
          <a:ext cx="838200" cy="1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168584</xdr:rowOff>
    </xdr:from>
    <xdr:to>
      <xdr:col>50</xdr:col>
      <xdr:colOff>114300</xdr:colOff>
      <xdr:row>96</xdr:row>
      <xdr:rowOff>56164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6456334"/>
          <a:ext cx="8890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161399</xdr:rowOff>
    </xdr:from>
    <xdr:to>
      <xdr:col>45</xdr:col>
      <xdr:colOff>177800</xdr:colOff>
      <xdr:row>96</xdr:row>
      <xdr:rowOff>56164</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7861300" y="16449149"/>
          <a:ext cx="889000" cy="6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85609</xdr:rowOff>
    </xdr:from>
    <xdr:to>
      <xdr:col>41</xdr:col>
      <xdr:colOff>101600</xdr:colOff>
      <xdr:row>97</xdr:row>
      <xdr:rowOff>15759</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7810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6886</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594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156434</xdr:rowOff>
    </xdr:from>
    <xdr:to>
      <xdr:col>55</xdr:col>
      <xdr:colOff>50800</xdr:colOff>
      <xdr:row>95</xdr:row>
      <xdr:rowOff>86584</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10426700" y="162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7861</xdr:rowOff>
    </xdr:from>
    <xdr:ext cx="534377"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1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117784</xdr:rowOff>
    </xdr:from>
    <xdr:to>
      <xdr:col>50</xdr:col>
      <xdr:colOff>165100</xdr:colOff>
      <xdr:row>96</xdr:row>
      <xdr:rowOff>47934</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9588500" y="164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64461</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18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5364</xdr:rowOff>
    </xdr:from>
    <xdr:to>
      <xdr:col>46</xdr:col>
      <xdr:colOff>38100</xdr:colOff>
      <xdr:row>96</xdr:row>
      <xdr:rowOff>106964</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8699500" y="164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123491</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83111" y="162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110599</xdr:rowOff>
    </xdr:from>
    <xdr:to>
      <xdr:col>41</xdr:col>
      <xdr:colOff>101600</xdr:colOff>
      <xdr:row>96</xdr:row>
      <xdr:rowOff>40749</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7810500" y="163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57276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17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a:extLst>
            <a:ext uri="{FF2B5EF4-FFF2-40B4-BE49-F238E27FC236}">
              <a16:creationId xmlns:a16="http://schemas.microsoft.com/office/drawing/2014/main" xmlns="" id="{00000000-0008-0000-0600-0000F8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a:extLst>
            <a:ext uri="{FF2B5EF4-FFF2-40B4-BE49-F238E27FC236}">
              <a16:creationId xmlns:a16="http://schemas.microsoft.com/office/drawing/2014/main" xmlns="" id="{00000000-0008-0000-0600-0000FA010000}"/>
            </a:ext>
          </a:extLst>
        </xdr:cNvPr>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128829</xdr:rowOff>
    </xdr:from>
    <xdr:to>
      <xdr:col>85</xdr:col>
      <xdr:colOff>127000</xdr:colOff>
      <xdr:row>38</xdr:row>
      <xdr:rowOff>96812</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5481300" y="6301029"/>
          <a:ext cx="838200" cy="3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a:extLst>
            <a:ext uri="{FF2B5EF4-FFF2-40B4-BE49-F238E27FC236}">
              <a16:creationId xmlns:a16="http://schemas.microsoft.com/office/drawing/2014/main" xmlns="" id="{00000000-0008-0000-0600-0000FD010000}"/>
            </a:ext>
          </a:extLst>
        </xdr:cNvPr>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96812</xdr:rowOff>
    </xdr:from>
    <xdr:to>
      <xdr:col>81</xdr:col>
      <xdr:colOff>50800</xdr:colOff>
      <xdr:row>38</xdr:row>
      <xdr:rowOff>119215</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4592300" y="661191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114909</xdr:rowOff>
    </xdr:from>
    <xdr:to>
      <xdr:col>76</xdr:col>
      <xdr:colOff>114300</xdr:colOff>
      <xdr:row>38</xdr:row>
      <xdr:rowOff>119215</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3703300" y="6630009"/>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78499</xdr:rowOff>
    </xdr:from>
    <xdr:to>
      <xdr:col>71</xdr:col>
      <xdr:colOff>177800</xdr:colOff>
      <xdr:row>38</xdr:row>
      <xdr:rowOff>114909</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814300" y="6079249"/>
          <a:ext cx="889000" cy="55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14368</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2579428"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78029</xdr:rowOff>
    </xdr:from>
    <xdr:to>
      <xdr:col>85</xdr:col>
      <xdr:colOff>177800</xdr:colOff>
      <xdr:row>37</xdr:row>
      <xdr:rowOff>8179</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6268700" y="62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100906</xdr:rowOff>
    </xdr:from>
    <xdr:ext cx="534377" cy="259045"/>
    <xdr:sp macro="" textlink="">
      <xdr:nvSpPr>
        <xdr:cNvPr id="528" name="災害復旧事業費該当値テキスト">
          <a:extLst>
            <a:ext uri="{FF2B5EF4-FFF2-40B4-BE49-F238E27FC236}">
              <a16:creationId xmlns:a16="http://schemas.microsoft.com/office/drawing/2014/main" xmlns="" id="{00000000-0008-0000-0600-000010020000}"/>
            </a:ext>
          </a:extLst>
        </xdr:cNvPr>
        <xdr:cNvSpPr txBox="1"/>
      </xdr:nvSpPr>
      <xdr:spPr>
        <a:xfrm>
          <a:off x="16370300" y="61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46012</xdr:rowOff>
    </xdr:from>
    <xdr:to>
      <xdr:col>81</xdr:col>
      <xdr:colOff>101600</xdr:colOff>
      <xdr:row>38</xdr:row>
      <xdr:rowOff>147612</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5430500" y="65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138739</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6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68415</xdr:rowOff>
    </xdr:from>
    <xdr:to>
      <xdr:col>76</xdr:col>
      <xdr:colOff>165100</xdr:colOff>
      <xdr:row>38</xdr:row>
      <xdr:rowOff>170015</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4541500" y="65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161142</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357428" y="667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64109</xdr:rowOff>
    </xdr:from>
    <xdr:to>
      <xdr:col>72</xdr:col>
      <xdr:colOff>38100</xdr:colOff>
      <xdr:row>38</xdr:row>
      <xdr:rowOff>165709</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3652500" y="65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10787</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35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27699</xdr:rowOff>
    </xdr:from>
    <xdr:to>
      <xdr:col>67</xdr:col>
      <xdr:colOff>101600</xdr:colOff>
      <xdr:row>35</xdr:row>
      <xdr:rowOff>129299</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2763500" y="60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145826</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47111" y="58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xmlns=""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xmlns=""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xmlns=""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xmlns=""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a:extLst>
            <a:ext uri="{FF2B5EF4-FFF2-40B4-BE49-F238E27FC236}">
              <a16:creationId xmlns:a16="http://schemas.microsoft.com/office/drawing/2014/main" xmlns="" id="{00000000-0008-0000-0600-000060020000}"/>
            </a:ext>
          </a:extLst>
        </xdr:cNvPr>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a:extLst>
            <a:ext uri="{FF2B5EF4-FFF2-40B4-BE49-F238E27FC236}">
              <a16:creationId xmlns:a16="http://schemas.microsoft.com/office/drawing/2014/main" xmlns="" id="{00000000-0008-0000-0600-000062020000}"/>
            </a:ext>
          </a:extLst>
        </xdr:cNvPr>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66621</xdr:rowOff>
    </xdr:from>
    <xdr:to>
      <xdr:col>85</xdr:col>
      <xdr:colOff>127000</xdr:colOff>
      <xdr:row>76</xdr:row>
      <xdr:rowOff>118380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5481300" y="13096821"/>
          <a:ext cx="8382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a:extLst>
            <a:ext uri="{FF2B5EF4-FFF2-40B4-BE49-F238E27FC236}">
              <a16:creationId xmlns:a16="http://schemas.microsoft.com/office/drawing/2014/main" xmlns="" id="{00000000-0008-0000-0600-000065020000}"/>
            </a:ext>
          </a:extLst>
        </xdr:cNvPr>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a:extLst>
            <a:ext uri="{FF2B5EF4-FFF2-40B4-BE49-F238E27FC236}">
              <a16:creationId xmlns:a16="http://schemas.microsoft.com/office/drawing/2014/main" xmlns="" id="{00000000-0008-0000-0600-000066020000}"/>
            </a:ext>
          </a:extLst>
        </xdr:cNvPr>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48886</xdr:rowOff>
    </xdr:from>
    <xdr:to>
      <xdr:col>81</xdr:col>
      <xdr:colOff>50800</xdr:colOff>
      <xdr:row>76</xdr:row>
      <xdr:rowOff>66621</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4592300" y="12907636"/>
          <a:ext cx="889000" cy="1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a:extLst>
            <a:ext uri="{FF2B5EF4-FFF2-40B4-BE49-F238E27FC236}">
              <a16:creationId xmlns:a16="http://schemas.microsoft.com/office/drawing/2014/main" xmlns="" id="{00000000-0008-0000-0600-000068020000}"/>
            </a:ext>
          </a:extLst>
        </xdr:cNvPr>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48886</xdr:rowOff>
    </xdr:from>
    <xdr:to>
      <xdr:col>76</xdr:col>
      <xdr:colOff>114300</xdr:colOff>
      <xdr:row>75</xdr:row>
      <xdr:rowOff>131082</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3703300" y="12907636"/>
          <a:ext cx="889000" cy="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a:extLst>
            <a:ext uri="{FF2B5EF4-FFF2-40B4-BE49-F238E27FC236}">
              <a16:creationId xmlns:a16="http://schemas.microsoft.com/office/drawing/2014/main" xmlns="" id="{00000000-0008-0000-0600-00006B020000}"/>
            </a:ext>
          </a:extLst>
        </xdr:cNvPr>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131082</xdr:rowOff>
    </xdr:from>
    <xdr:to>
      <xdr:col>71</xdr:col>
      <xdr:colOff>177800</xdr:colOff>
      <xdr:row>76</xdr:row>
      <xdr:rowOff>46980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2814300" y="12989832"/>
          <a:ext cx="889000" cy="8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153626</xdr:rowOff>
    </xdr:from>
    <xdr:to>
      <xdr:col>72</xdr:col>
      <xdr:colOff>38100</xdr:colOff>
      <xdr:row>77</xdr:row>
      <xdr:rowOff>83776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3652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74903</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3436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151926</xdr:rowOff>
    </xdr:from>
    <xdr:to>
      <xdr:col>67</xdr:col>
      <xdr:colOff>101600</xdr:colOff>
      <xdr:row>77</xdr:row>
      <xdr:rowOff>82076</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2763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73203</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2547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67580</xdr:rowOff>
    </xdr:from>
    <xdr:to>
      <xdr:col>85</xdr:col>
      <xdr:colOff>177800</xdr:colOff>
      <xdr:row>76</xdr:row>
      <xdr:rowOff>169180</xdr:rowOff>
    </xdr:to>
    <xdr:sp macro="" textlink="">
      <xdr:nvSpPr>
        <xdr:cNvPr id="631" name="楕円 630">
          <a:extLst>
            <a:ext uri="{FF2B5EF4-FFF2-40B4-BE49-F238E27FC236}">
              <a16:creationId xmlns:a16="http://schemas.microsoft.com/office/drawing/2014/main" xmlns="" id="{00000000-0008-0000-0600-000077020000}"/>
            </a:ext>
          </a:extLst>
        </xdr:cNvPr>
        <xdr:cNvSpPr/>
      </xdr:nvSpPr>
      <xdr:spPr>
        <a:xfrm>
          <a:off x="162687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90458</xdr:rowOff>
    </xdr:from>
    <xdr:ext cx="534377" cy="259045"/>
    <xdr:sp macro="" textlink="">
      <xdr:nvSpPr>
        <xdr:cNvPr id="632" name="公債費該当値テキスト">
          <a:extLst>
            <a:ext uri="{FF2B5EF4-FFF2-40B4-BE49-F238E27FC236}">
              <a16:creationId xmlns:a16="http://schemas.microsoft.com/office/drawing/2014/main" xmlns="" id="{00000000-0008-0000-0600-000078020000}"/>
            </a:ext>
          </a:extLst>
        </xdr:cNvPr>
        <xdr:cNvSpPr txBox="1"/>
      </xdr:nvSpPr>
      <xdr:spPr>
        <a:xfrm>
          <a:off x="16370300" y="129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15821</xdr:rowOff>
    </xdr:from>
    <xdr:to>
      <xdr:col>81</xdr:col>
      <xdr:colOff>101600</xdr:colOff>
      <xdr:row>76</xdr:row>
      <xdr:rowOff>117421</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5430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133949</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14111" y="12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169536</xdr:rowOff>
    </xdr:from>
    <xdr:to>
      <xdr:col>76</xdr:col>
      <xdr:colOff>165100</xdr:colOff>
      <xdr:row>75</xdr:row>
      <xdr:rowOff>99686</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4541500" y="128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116213</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292795" y="1263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80282</xdr:rowOff>
    </xdr:from>
    <xdr:to>
      <xdr:col>72</xdr:col>
      <xdr:colOff>38100</xdr:colOff>
      <xdr:row>76</xdr:row>
      <xdr:rowOff>10432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3652500" y="129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26959</xdr:rowOff>
    </xdr:from>
    <xdr:ext cx="59901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03795" y="1271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167630</xdr:rowOff>
    </xdr:from>
    <xdr:to>
      <xdr:col>67</xdr:col>
      <xdr:colOff>101600</xdr:colOff>
      <xdr:row>76</xdr:row>
      <xdr:rowOff>97780</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2763500" y="13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114307</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280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a:extLst>
            <a:ext uri="{FF2B5EF4-FFF2-40B4-BE49-F238E27FC236}">
              <a16:creationId xmlns:a16="http://schemas.microsoft.com/office/drawing/2014/main" xmlns="" id="{00000000-0008-0000-0600-000099020000}"/>
            </a:ext>
          </a:extLst>
        </xdr:cNvPr>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a:extLst>
            <a:ext uri="{FF2B5EF4-FFF2-40B4-BE49-F238E27FC236}">
              <a16:creationId xmlns:a16="http://schemas.microsoft.com/office/drawing/2014/main" xmlns="" id="{00000000-0008-0000-0600-00009B020000}"/>
            </a:ext>
          </a:extLst>
        </xdr:cNvPr>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28963</xdr:rowOff>
    </xdr:from>
    <xdr:to>
      <xdr:col>85</xdr:col>
      <xdr:colOff>127000</xdr:colOff>
      <xdr:row>99</xdr:row>
      <xdr:rowOff>38908</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flipV="1">
          <a:off x="15481300" y="17002513"/>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a:extLst>
            <a:ext uri="{FF2B5EF4-FFF2-40B4-BE49-F238E27FC236}">
              <a16:creationId xmlns:a16="http://schemas.microsoft.com/office/drawing/2014/main" xmlns="" id="{00000000-0008-0000-0600-00009E020000}"/>
            </a:ext>
          </a:extLst>
        </xdr:cNvPr>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a:extLst>
            <a:ext uri="{FF2B5EF4-FFF2-40B4-BE49-F238E27FC236}">
              <a16:creationId xmlns:a16="http://schemas.microsoft.com/office/drawing/2014/main" xmlns="" id="{00000000-0008-0000-0600-00009F020000}"/>
            </a:ext>
          </a:extLst>
        </xdr:cNvPr>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38908</xdr:rowOff>
    </xdr:from>
    <xdr:to>
      <xdr:col>81</xdr:col>
      <xdr:colOff>50800</xdr:colOff>
      <xdr:row>99</xdr:row>
      <xdr:rowOff>39853</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4592300" y="17012458"/>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35277</xdr:rowOff>
    </xdr:from>
    <xdr:to>
      <xdr:col>76</xdr:col>
      <xdr:colOff>114300</xdr:colOff>
      <xdr:row>99</xdr:row>
      <xdr:rowOff>39853</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3703300" y="17008827"/>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a:extLst>
            <a:ext uri="{FF2B5EF4-FFF2-40B4-BE49-F238E27FC236}">
              <a16:creationId xmlns:a16="http://schemas.microsoft.com/office/drawing/2014/main" xmlns="" id="{00000000-0008-0000-0600-0000A4020000}"/>
            </a:ext>
          </a:extLst>
        </xdr:cNvPr>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17921</xdr:rowOff>
    </xdr:from>
    <xdr:to>
      <xdr:col>71</xdr:col>
      <xdr:colOff>177800</xdr:colOff>
      <xdr:row>99</xdr:row>
      <xdr:rowOff>35277</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814300" y="16991471"/>
          <a:ext cx="889000" cy="1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6832</xdr:rowOff>
    </xdr:from>
    <xdr:to>
      <xdr:col>72</xdr:col>
      <xdr:colOff>38100</xdr:colOff>
      <xdr:row>98</xdr:row>
      <xdr:rowOff>108432</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3652500" y="168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124959</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3436111" y="165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95348</xdr:rowOff>
    </xdr:from>
    <xdr:to>
      <xdr:col>67</xdr:col>
      <xdr:colOff>101600</xdr:colOff>
      <xdr:row>99</xdr:row>
      <xdr:rowOff>25498</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2763500" y="1689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42025</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2547111" y="166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149613</xdr:rowOff>
    </xdr:from>
    <xdr:to>
      <xdr:col>85</xdr:col>
      <xdr:colOff>177800</xdr:colOff>
      <xdr:row>99</xdr:row>
      <xdr:rowOff>79763</xdr:rowOff>
    </xdr:to>
    <xdr:sp macro="" textlink="">
      <xdr:nvSpPr>
        <xdr:cNvPr id="688" name="楕円 687">
          <a:extLst>
            <a:ext uri="{FF2B5EF4-FFF2-40B4-BE49-F238E27FC236}">
              <a16:creationId xmlns:a16="http://schemas.microsoft.com/office/drawing/2014/main" xmlns="" id="{00000000-0008-0000-0600-0000B0020000}"/>
            </a:ext>
          </a:extLst>
        </xdr:cNvPr>
        <xdr:cNvSpPr/>
      </xdr:nvSpPr>
      <xdr:spPr>
        <a:xfrm>
          <a:off x="16268700" y="169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64540</xdr:rowOff>
    </xdr:from>
    <xdr:ext cx="469744" cy="259045"/>
    <xdr:sp macro="" textlink="">
      <xdr:nvSpPr>
        <xdr:cNvPr id="689" name="積立金該当値テキスト">
          <a:extLst>
            <a:ext uri="{FF2B5EF4-FFF2-40B4-BE49-F238E27FC236}">
              <a16:creationId xmlns:a16="http://schemas.microsoft.com/office/drawing/2014/main" xmlns="" id="{00000000-0008-0000-0600-0000B1020000}"/>
            </a:ext>
          </a:extLst>
        </xdr:cNvPr>
        <xdr:cNvSpPr txBox="1"/>
      </xdr:nvSpPr>
      <xdr:spPr>
        <a:xfrm>
          <a:off x="16370300" y="168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159558</xdr:rowOff>
    </xdr:from>
    <xdr:to>
      <xdr:col>81</xdr:col>
      <xdr:colOff>101600</xdr:colOff>
      <xdr:row>99</xdr:row>
      <xdr:rowOff>89708</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5430500" y="169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80835</xdr:rowOff>
    </xdr:from>
    <xdr:ext cx="469744"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46428" y="170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160503</xdr:rowOff>
    </xdr:from>
    <xdr:to>
      <xdr:col>76</xdr:col>
      <xdr:colOff>165100</xdr:colOff>
      <xdr:row>99</xdr:row>
      <xdr:rowOff>90653</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4541500" y="1696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81780</xdr:rowOff>
    </xdr:from>
    <xdr:ext cx="469744"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57428" y="1705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155927</xdr:rowOff>
    </xdr:from>
    <xdr:to>
      <xdr:col>72</xdr:col>
      <xdr:colOff>38100</xdr:colOff>
      <xdr:row>99</xdr:row>
      <xdr:rowOff>86077</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3652500" y="169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77204</xdr:rowOff>
    </xdr:from>
    <xdr:ext cx="469744"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68428" y="170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138571</xdr:rowOff>
    </xdr:from>
    <xdr:to>
      <xdr:col>67</xdr:col>
      <xdr:colOff>101600</xdr:colOff>
      <xdr:row>99</xdr:row>
      <xdr:rowOff>68721</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2763500" y="169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59848</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70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xmlns=""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a:extLst>
            <a:ext uri="{FF2B5EF4-FFF2-40B4-BE49-F238E27FC236}">
              <a16:creationId xmlns:a16="http://schemas.microsoft.com/office/drawing/2014/main" xmlns="" id="{00000000-0008-0000-0600-0000D2020000}"/>
            </a:ext>
          </a:extLst>
        </xdr:cNvPr>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a:extLst>
            <a:ext uri="{FF2B5EF4-FFF2-40B4-BE49-F238E27FC236}">
              <a16:creationId xmlns:a16="http://schemas.microsoft.com/office/drawing/2014/main" xmlns="" id="{00000000-0008-0000-0600-0000D5020000}"/>
            </a:ext>
          </a:extLst>
        </xdr:cNvPr>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a:extLst>
            <a:ext uri="{FF2B5EF4-FFF2-40B4-BE49-F238E27FC236}">
              <a16:creationId xmlns:a16="http://schemas.microsoft.com/office/drawing/2014/main" xmlns="" id="{00000000-0008-0000-0600-0000D6020000}"/>
            </a:ext>
          </a:extLst>
        </xdr:cNvPr>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a:extLst>
            <a:ext uri="{FF2B5EF4-FFF2-40B4-BE49-F238E27FC236}">
              <a16:creationId xmlns:a16="http://schemas.microsoft.com/office/drawing/2014/main" xmlns="" id="{00000000-0008-0000-0600-0000D8020000}"/>
            </a:ext>
          </a:extLst>
        </xdr:cNvPr>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120497</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9545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a:extLst>
            <a:ext uri="{FF2B5EF4-FFF2-40B4-BE49-F238E27FC236}">
              <a16:creationId xmlns:a16="http://schemas.microsoft.com/office/drawing/2014/main" xmlns="" id="{00000000-0008-0000-0600-0000DB020000}"/>
            </a:ext>
          </a:extLst>
        </xdr:cNvPr>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120497</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flipV="1">
          <a:off x="18656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33396</xdr:rowOff>
    </xdr:from>
    <xdr:to>
      <xdr:col>102</xdr:col>
      <xdr:colOff>165100</xdr:colOff>
      <xdr:row>38</xdr:row>
      <xdr:rowOff>134996</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19494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151523</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9310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22880</xdr:rowOff>
    </xdr:from>
    <xdr:to>
      <xdr:col>98</xdr:col>
      <xdr:colOff>38100</xdr:colOff>
      <xdr:row>38</xdr:row>
      <xdr:rowOff>124480</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18605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141007</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421428"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xmlns=""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xmlns=""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69697</xdr:rowOff>
    </xdr:from>
    <xdr:to>
      <xdr:col>102</xdr:col>
      <xdr:colOff>165100</xdr:colOff>
      <xdr:row>38</xdr:row>
      <xdr:rowOff>171297</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19494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162424</xdr:rowOff>
    </xdr:from>
    <xdr:ext cx="378565"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6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xmlns=""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xmlns=""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a:extLst>
            <a:ext uri="{FF2B5EF4-FFF2-40B4-BE49-F238E27FC236}">
              <a16:creationId xmlns:a16="http://schemas.microsoft.com/office/drawing/2014/main" xmlns="" id="{00000000-0008-0000-0600-000009030000}"/>
            </a:ext>
          </a:extLst>
        </xdr:cNvPr>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138557</xdr:rowOff>
    </xdr:from>
    <xdr:to>
      <xdr:col>116</xdr:col>
      <xdr:colOff>63500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1323300" y="10082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a:extLst>
            <a:ext uri="{FF2B5EF4-FFF2-40B4-BE49-F238E27FC236}">
              <a16:creationId xmlns:a16="http://schemas.microsoft.com/office/drawing/2014/main" xmlns="" id="{00000000-0008-0000-0600-00000C030000}"/>
            </a:ext>
          </a:extLst>
        </xdr:cNvPr>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a:extLst>
            <a:ext uri="{FF2B5EF4-FFF2-40B4-BE49-F238E27FC236}">
              <a16:creationId xmlns:a16="http://schemas.microsoft.com/office/drawing/2014/main" xmlns="" id="{00000000-0008-0000-0600-00000D030000}"/>
            </a:ext>
          </a:extLst>
        </xdr:cNvPr>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136545</xdr:rowOff>
    </xdr:from>
    <xdr:to>
      <xdr:col>111</xdr:col>
      <xdr:colOff>177800</xdr:colOff>
      <xdr:row>58</xdr:row>
      <xdr:rowOff>138557</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0434300" y="1008064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a:extLst>
            <a:ext uri="{FF2B5EF4-FFF2-40B4-BE49-F238E27FC236}">
              <a16:creationId xmlns:a16="http://schemas.microsoft.com/office/drawing/2014/main" xmlns="" id="{00000000-0008-0000-0600-00000F030000}"/>
            </a:ext>
          </a:extLst>
        </xdr:cNvPr>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136545</xdr:rowOff>
    </xdr:from>
    <xdr:to>
      <xdr:col>107</xdr:col>
      <xdr:colOff>50800</xdr:colOff>
      <xdr:row>58</xdr:row>
      <xdr:rowOff>137688</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19545300" y="1008064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54478</xdr:rowOff>
    </xdr:from>
    <xdr:to>
      <xdr:col>102</xdr:col>
      <xdr:colOff>114300</xdr:colOff>
      <xdr:row>58</xdr:row>
      <xdr:rowOff>137688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656300" y="9998578"/>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103942</xdr:rowOff>
    </xdr:from>
    <xdr:to>
      <xdr:col>102</xdr:col>
      <xdr:colOff>165100</xdr:colOff>
      <xdr:row>58</xdr:row>
      <xdr:rowOff>34092</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19494500" y="987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50619</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9310428" y="965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101702</xdr:rowOff>
    </xdr:from>
    <xdr:to>
      <xdr:col>98</xdr:col>
      <xdr:colOff>38100</xdr:colOff>
      <xdr:row>58</xdr:row>
      <xdr:rowOff>31852</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18605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48379</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8421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a:extLst>
            <a:ext uri="{FF2B5EF4-FFF2-40B4-BE49-F238E27FC236}">
              <a16:creationId xmlns:a16="http://schemas.microsoft.com/office/drawing/2014/main" xmlns="" id="{00000000-0008-0000-0600-00001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a:extLst>
            <a:ext uri="{FF2B5EF4-FFF2-40B4-BE49-F238E27FC236}">
              <a16:creationId xmlns:a16="http://schemas.microsoft.com/office/drawing/2014/main" xmlns="" id="{00000000-0008-0000-0600-00001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87757</xdr:rowOff>
    </xdr:from>
    <xdr:to>
      <xdr:col>112</xdr:col>
      <xdr:colOff>38100</xdr:colOff>
      <xdr:row>59</xdr:row>
      <xdr:rowOff>17907</xdr:rowOff>
    </xdr:to>
    <xdr:sp macro="" textlink="">
      <xdr:nvSpPr>
        <xdr:cNvPr id="800" name="楕円 799">
          <a:extLst>
            <a:ext uri="{FF2B5EF4-FFF2-40B4-BE49-F238E27FC236}">
              <a16:creationId xmlns:a16="http://schemas.microsoft.com/office/drawing/2014/main" xmlns="" id="{00000000-0008-0000-0600-000020030000}"/>
            </a:ext>
          </a:extLst>
        </xdr:cNvPr>
        <xdr:cNvSpPr/>
      </xdr:nvSpPr>
      <xdr:spPr>
        <a:xfrm>
          <a:off x="21272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9034</xdr:rowOff>
    </xdr:from>
    <xdr:ext cx="313932"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66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85745</xdr:rowOff>
    </xdr:from>
    <xdr:to>
      <xdr:col>107</xdr:col>
      <xdr:colOff>101600</xdr:colOff>
      <xdr:row>59</xdr:row>
      <xdr:rowOff>15895</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0383500" y="100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7022</xdr:rowOff>
    </xdr:from>
    <xdr:ext cx="313932"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277333" y="10122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86888</xdr:rowOff>
    </xdr:from>
    <xdr:to>
      <xdr:col>102</xdr:col>
      <xdr:colOff>165100</xdr:colOff>
      <xdr:row>59</xdr:row>
      <xdr:rowOff>17038</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19494500" y="100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8165</xdr:rowOff>
    </xdr:from>
    <xdr:ext cx="313932"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88333" y="1012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3678</xdr:rowOff>
    </xdr:from>
    <xdr:to>
      <xdr:col>98</xdr:col>
      <xdr:colOff>38100</xdr:colOff>
      <xdr:row>58</xdr:row>
      <xdr:rowOff>105278</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18605500" y="99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96405</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100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xmlns=""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xmlns=""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a:extLst>
            <a:ext uri="{FF2B5EF4-FFF2-40B4-BE49-F238E27FC236}">
              <a16:creationId xmlns:a16="http://schemas.microsoft.com/office/drawing/2014/main" xmlns="" id="{00000000-0008-0000-0600-000041030000}"/>
            </a:ext>
          </a:extLst>
        </xdr:cNvPr>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a:extLst>
            <a:ext uri="{FF2B5EF4-FFF2-40B4-BE49-F238E27FC236}">
              <a16:creationId xmlns:a16="http://schemas.microsoft.com/office/drawing/2014/main" xmlns="" id="{00000000-0008-0000-0600-000043030000}"/>
            </a:ext>
          </a:extLst>
        </xdr:cNvPr>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99834</xdr:rowOff>
    </xdr:from>
    <xdr:to>
      <xdr:col>116</xdr:col>
      <xdr:colOff>63500</xdr:colOff>
      <xdr:row>77</xdr:row>
      <xdr:rowOff>84595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1323300" y="13130034"/>
          <a:ext cx="8382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a:extLst>
            <a:ext uri="{FF2B5EF4-FFF2-40B4-BE49-F238E27FC236}">
              <a16:creationId xmlns:a16="http://schemas.microsoft.com/office/drawing/2014/main" xmlns="" id="{00000000-0008-0000-0600-000046030000}"/>
            </a:ext>
          </a:extLst>
        </xdr:cNvPr>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a:extLst>
            <a:ext uri="{FF2B5EF4-FFF2-40B4-BE49-F238E27FC236}">
              <a16:creationId xmlns:a16="http://schemas.microsoft.com/office/drawing/2014/main" xmlns="" id="{00000000-0008-0000-0600-000047030000}"/>
            </a:ext>
          </a:extLst>
        </xdr:cNvPr>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84595</xdr:rowOff>
    </xdr:from>
    <xdr:to>
      <xdr:col>111</xdr:col>
      <xdr:colOff>177800</xdr:colOff>
      <xdr:row>77</xdr:row>
      <xdr:rowOff>95110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0434300" y="1328624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a:extLst>
            <a:ext uri="{FF2B5EF4-FFF2-40B4-BE49-F238E27FC236}">
              <a16:creationId xmlns:a16="http://schemas.microsoft.com/office/drawing/2014/main" xmlns="" id="{00000000-0008-0000-0600-000049030000}"/>
            </a:ext>
          </a:extLst>
        </xdr:cNvPr>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95110</xdr:rowOff>
    </xdr:from>
    <xdr:to>
      <xdr:col>107</xdr:col>
      <xdr:colOff>50800</xdr:colOff>
      <xdr:row>77</xdr:row>
      <xdr:rowOff>140729</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19545300" y="13296760"/>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140729</xdr:rowOff>
    </xdr:from>
    <xdr:to>
      <xdr:col>102</xdr:col>
      <xdr:colOff>114300</xdr:colOff>
      <xdr:row>77</xdr:row>
      <xdr:rowOff>166255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8656300" y="13342379"/>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57904</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9278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95711</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389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49034</xdr:rowOff>
    </xdr:from>
    <xdr:to>
      <xdr:col>116</xdr:col>
      <xdr:colOff>114300</xdr:colOff>
      <xdr:row>76</xdr:row>
      <xdr:rowOff>150634</xdr:rowOff>
    </xdr:to>
    <xdr:sp macro="" textlink="">
      <xdr:nvSpPr>
        <xdr:cNvPr id="856" name="楕円 855">
          <a:extLst>
            <a:ext uri="{FF2B5EF4-FFF2-40B4-BE49-F238E27FC236}">
              <a16:creationId xmlns:a16="http://schemas.microsoft.com/office/drawing/2014/main" xmlns="" id="{00000000-0008-0000-0600-000058030000}"/>
            </a:ext>
          </a:extLst>
        </xdr:cNvPr>
        <xdr:cNvSpPr/>
      </xdr:nvSpPr>
      <xdr:spPr>
        <a:xfrm>
          <a:off x="22110700" y="13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27461</xdr:rowOff>
    </xdr:from>
    <xdr:ext cx="534377" cy="259045"/>
    <xdr:sp macro="" textlink="">
      <xdr:nvSpPr>
        <xdr:cNvPr id="857" name="繰出金該当値テキスト">
          <a:extLst>
            <a:ext uri="{FF2B5EF4-FFF2-40B4-BE49-F238E27FC236}">
              <a16:creationId xmlns:a16="http://schemas.microsoft.com/office/drawing/2014/main" xmlns="" id="{00000000-0008-0000-0600-000059030000}"/>
            </a:ext>
          </a:extLst>
        </xdr:cNvPr>
        <xdr:cNvSpPr txBox="1"/>
      </xdr:nvSpPr>
      <xdr:spPr>
        <a:xfrm>
          <a:off x="22212300" y="130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33795</xdr:rowOff>
    </xdr:from>
    <xdr:to>
      <xdr:col>112</xdr:col>
      <xdr:colOff>38100</xdr:colOff>
      <xdr:row>77</xdr:row>
      <xdr:rowOff>135395</xdr:rowOff>
    </xdr:to>
    <xdr:sp macro="" textlink="">
      <xdr:nvSpPr>
        <xdr:cNvPr id="858" name="楕円 857">
          <a:extLst>
            <a:ext uri="{FF2B5EF4-FFF2-40B4-BE49-F238E27FC236}">
              <a16:creationId xmlns:a16="http://schemas.microsoft.com/office/drawing/2014/main" xmlns="" id="{00000000-0008-0000-0600-00005A030000}"/>
            </a:ext>
          </a:extLst>
        </xdr:cNvPr>
        <xdr:cNvSpPr/>
      </xdr:nvSpPr>
      <xdr:spPr>
        <a:xfrm>
          <a:off x="21272500" y="132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126522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33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44310</xdr:rowOff>
    </xdr:from>
    <xdr:to>
      <xdr:col>107</xdr:col>
      <xdr:colOff>101600</xdr:colOff>
      <xdr:row>77</xdr:row>
      <xdr:rowOff>145910</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0383500" y="132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137037</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33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89929</xdr:rowOff>
    </xdr:from>
    <xdr:to>
      <xdr:col>102</xdr:col>
      <xdr:colOff>165100</xdr:colOff>
      <xdr:row>78</xdr:row>
      <xdr:rowOff>20079</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19494500" y="132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11206</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33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115455</xdr:rowOff>
    </xdr:from>
    <xdr:to>
      <xdr:col>98</xdr:col>
      <xdr:colOff>38100</xdr:colOff>
      <xdr:row>78</xdr:row>
      <xdr:rowOff>45605</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18605500" y="133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36732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34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xmlns=""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xmlns=""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xmlns=""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xmlns=""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0" name="前年度繰上充用金最小値テキスト">
          <a:extLst>
            <a:ext uri="{FF2B5EF4-FFF2-40B4-BE49-F238E27FC236}">
              <a16:creationId xmlns:a16="http://schemas.microsoft.com/office/drawing/2014/main" xmlns="" id="{00000000-0008-0000-0600-00007A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2" name="前年度繰上充用金最大値テキスト">
          <a:extLst>
            <a:ext uri="{FF2B5EF4-FFF2-40B4-BE49-F238E27FC236}">
              <a16:creationId xmlns:a16="http://schemas.microsoft.com/office/drawing/2014/main" xmlns="" id="{00000000-0008-0000-0600-00007C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5" name="前年度繰上充用金平均値テキスト">
          <a:extLst>
            <a:ext uri="{FF2B5EF4-FFF2-40B4-BE49-F238E27FC236}">
              <a16:creationId xmlns:a16="http://schemas.microsoft.com/office/drawing/2014/main" xmlns="" id="{00000000-0008-0000-0600-00007F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4" name="前年度繰上充用金該当値テキスト">
          <a:extLst>
            <a:ext uri="{FF2B5EF4-FFF2-40B4-BE49-F238E27FC236}">
              <a16:creationId xmlns:a16="http://schemas.microsoft.com/office/drawing/2014/main" xmlns="" id="{00000000-0008-0000-0600-000092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667,927</a:t>
          </a:r>
          <a:r>
            <a:rPr kumimoji="1" lang="ja-JP" altLang="ja-JP" sz="1300">
              <a:solidFill>
                <a:schemeClr val="dk1"/>
              </a:solidFill>
              <a:effectLst/>
              <a:latin typeface="+mn-lt"/>
              <a:ea typeface="+mn-ea"/>
              <a:cs typeface="+mn-cs"/>
            </a:rPr>
            <a:t>円となっている。類似団体平均を上回っている項目は、維持補修費、扶助費</a:t>
          </a:r>
          <a:r>
            <a:rPr kumimoji="1" lang="ja-JP" altLang="en-US" sz="1300">
              <a:solidFill>
                <a:schemeClr val="dk1"/>
              </a:solidFill>
              <a:effectLst/>
              <a:latin typeface="+mn-lt"/>
              <a:ea typeface="+mn-ea"/>
              <a:cs typeface="+mn-cs"/>
            </a:rPr>
            <a:t>、災害復旧費</a:t>
          </a:r>
          <a:r>
            <a:rPr kumimoji="1" lang="ja-JP" altLang="ja-JP" sz="1300">
              <a:solidFill>
                <a:schemeClr val="dk1"/>
              </a:solidFill>
              <a:effectLst/>
              <a:latin typeface="+mn-lt"/>
              <a:ea typeface="+mn-ea"/>
              <a:cs typeface="+mn-cs"/>
            </a:rPr>
            <a:t>及び</a:t>
          </a:r>
          <a:r>
            <a:rPr kumimoji="1" lang="ja-JP" altLang="en-US" sz="1300">
              <a:solidFill>
                <a:schemeClr val="dk1"/>
              </a:solidFill>
              <a:effectLst/>
              <a:latin typeface="+mn-lt"/>
              <a:ea typeface="+mn-ea"/>
              <a:cs typeface="+mn-cs"/>
            </a:rPr>
            <a:t>公債</a:t>
          </a:r>
          <a:r>
            <a:rPr kumimoji="1" lang="ja-JP" altLang="ja-JP" sz="1300">
              <a:solidFill>
                <a:schemeClr val="dk1"/>
              </a:solidFill>
              <a:effectLst/>
              <a:latin typeface="+mn-lt"/>
              <a:ea typeface="+mn-ea"/>
              <a:cs typeface="+mn-cs"/>
            </a:rPr>
            <a:t>費である。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維持補修費は住民一人当たり</a:t>
          </a:r>
          <a:r>
            <a:rPr kumimoji="1" lang="en-US" altLang="ja-JP" sz="1300">
              <a:solidFill>
                <a:schemeClr val="dk1"/>
              </a:solidFill>
              <a:effectLst/>
              <a:latin typeface="+mn-lt"/>
              <a:ea typeface="+mn-ea"/>
              <a:cs typeface="+mn-cs"/>
            </a:rPr>
            <a:t>10,013</a:t>
          </a:r>
          <a:r>
            <a:rPr kumimoji="1" lang="ja-JP" altLang="en-US" sz="1300">
              <a:solidFill>
                <a:schemeClr val="dk1"/>
              </a:solidFill>
              <a:effectLst/>
              <a:latin typeface="+mn-lt"/>
              <a:ea typeface="+mn-ea"/>
              <a:cs typeface="+mn-cs"/>
            </a:rPr>
            <a:t>円となっており、</a:t>
          </a:r>
          <a:r>
            <a:rPr kumimoji="1" lang="ja-JP" altLang="ja-JP" sz="1300">
              <a:solidFill>
                <a:schemeClr val="dk1"/>
              </a:solidFill>
              <a:effectLst/>
              <a:latin typeface="+mn-lt"/>
              <a:ea typeface="+mn-ea"/>
              <a:cs typeface="+mn-cs"/>
            </a:rPr>
            <a:t>老朽化した町営住宅に係る経費や林道及び町道に係る経費が多いためである。</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も老朽化した施設の維持補修費は増加が見込まれるため、</a:t>
          </a:r>
          <a:r>
            <a:rPr kumimoji="1" lang="ja-JP" altLang="en-US" sz="1300">
              <a:solidFill>
                <a:schemeClr val="dk1"/>
              </a:solidFill>
              <a:effectLst/>
              <a:latin typeface="+mn-lt"/>
              <a:ea typeface="+mn-ea"/>
              <a:cs typeface="+mn-cs"/>
            </a:rPr>
            <a:t>経常経費の見直しを行い経費の削減を行う</a:t>
          </a:r>
          <a:r>
            <a:rPr kumimoji="1" lang="ja-JP" altLang="ja-JP" sz="1300">
              <a:solidFill>
                <a:schemeClr val="dk1"/>
              </a:solidFill>
              <a:effectLst/>
              <a:latin typeface="+mn-lt"/>
              <a:ea typeface="+mn-ea"/>
              <a:cs typeface="+mn-cs"/>
            </a:rPr>
            <a:t>。</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扶助費は、住民一人当たり</a:t>
          </a:r>
          <a:r>
            <a:rPr kumimoji="1" lang="en-US" altLang="ja-JP" sz="1300">
              <a:solidFill>
                <a:schemeClr val="dk1"/>
              </a:solidFill>
              <a:effectLst/>
              <a:latin typeface="+mn-lt"/>
              <a:ea typeface="+mn-ea"/>
              <a:cs typeface="+mn-cs"/>
            </a:rPr>
            <a:t>105,211</a:t>
          </a:r>
          <a:r>
            <a:rPr kumimoji="1" lang="ja-JP" altLang="ja-JP" sz="1300">
              <a:solidFill>
                <a:schemeClr val="dk1"/>
              </a:solidFill>
              <a:effectLst/>
              <a:latin typeface="+mn-lt"/>
              <a:ea typeface="+mn-ea"/>
              <a:cs typeface="+mn-cs"/>
            </a:rPr>
            <a:t>円と</a:t>
          </a:r>
          <a:r>
            <a:rPr kumimoji="1" lang="ja-JP" altLang="en-US" sz="1300">
              <a:solidFill>
                <a:schemeClr val="dk1"/>
              </a:solidFill>
              <a:effectLst/>
              <a:latin typeface="+mn-lt"/>
              <a:ea typeface="+mn-ea"/>
              <a:cs typeface="+mn-cs"/>
            </a:rPr>
            <a:t>なっており、類似団体と比較して一人当たりコストが高い状況となっている。</a:t>
          </a:r>
          <a:r>
            <a:rPr kumimoji="1" lang="ja-JP" altLang="ja-JP" sz="1300">
              <a:solidFill>
                <a:schemeClr val="dk1"/>
              </a:solidFill>
              <a:effectLst/>
              <a:latin typeface="+mn-lt"/>
              <a:ea typeface="+mn-ea"/>
              <a:cs typeface="+mn-cs"/>
            </a:rPr>
            <a:t>これは、</a:t>
          </a:r>
          <a:r>
            <a:rPr kumimoji="1" lang="ja-JP" altLang="en-US" sz="1300">
              <a:solidFill>
                <a:schemeClr val="dk1"/>
              </a:solidFill>
              <a:effectLst/>
              <a:latin typeface="+mn-lt"/>
              <a:ea typeface="+mn-ea"/>
              <a:cs typeface="+mn-cs"/>
            </a:rPr>
            <a:t>町単独事業として</a:t>
          </a:r>
          <a:r>
            <a:rPr kumimoji="1" lang="ja-JP" altLang="ja-JP" sz="1300">
              <a:solidFill>
                <a:schemeClr val="dk1"/>
              </a:solidFill>
              <a:effectLst/>
              <a:latin typeface="+mn-lt"/>
              <a:ea typeface="+mn-ea"/>
              <a:cs typeface="+mn-cs"/>
            </a:rPr>
            <a:t>中学校卒業までの医療費の無料化</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児童発達支援事業等を実施しているためであ</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災害復旧費については、</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年度に発生した九州北部豪雨災害による増加であり、前年度決算と比較すると</a:t>
          </a:r>
          <a:r>
            <a:rPr kumimoji="1" lang="en-US" altLang="ja-JP" sz="1300">
              <a:solidFill>
                <a:schemeClr val="dk1"/>
              </a:solidFill>
              <a:effectLst/>
              <a:latin typeface="+mn-lt"/>
              <a:ea typeface="+mn-ea"/>
              <a:cs typeface="+mn-cs"/>
            </a:rPr>
            <a:t>254</a:t>
          </a:r>
          <a:r>
            <a:rPr kumimoji="1" lang="ja-JP" altLang="en-US" sz="1300">
              <a:solidFill>
                <a:schemeClr val="dk1"/>
              </a:solidFill>
              <a:effectLst/>
              <a:latin typeface="+mn-lt"/>
              <a:ea typeface="+mn-ea"/>
              <a:cs typeface="+mn-cs"/>
            </a:rPr>
            <a:t>％増となっている。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年度から実施した英彦山スロープカー設置事業や英彦山花園整備事業等の大型事業の財源として借入れた地方債の元利償還額が</a:t>
          </a:r>
          <a:r>
            <a:rPr kumimoji="1" lang="ja-JP" altLang="en-US" sz="1300">
              <a:solidFill>
                <a:schemeClr val="dk1"/>
              </a:solidFill>
              <a:effectLst/>
              <a:latin typeface="+mn-lt"/>
              <a:ea typeface="+mn-ea"/>
              <a:cs typeface="+mn-cs"/>
            </a:rPr>
            <a:t>終了したため前年度決算と比較すると</a:t>
          </a:r>
          <a:r>
            <a:rPr kumimoji="1" lang="en-US" altLang="ja-JP" sz="1300">
              <a:solidFill>
                <a:schemeClr val="dk1"/>
              </a:solidFill>
              <a:effectLst/>
              <a:latin typeface="+mn-lt"/>
              <a:ea typeface="+mn-ea"/>
              <a:cs typeface="+mn-cs"/>
            </a:rPr>
            <a:t>14</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減となったが類似団体平均を上回っている状況である。</a:t>
          </a:r>
          <a:r>
            <a:rPr kumimoji="1" lang="ja-JP" altLang="en-US" sz="1300">
              <a:solidFill>
                <a:schemeClr val="dk1"/>
              </a:solidFill>
              <a:effectLst/>
              <a:latin typeface="+mn-lt"/>
              <a:ea typeface="+mn-ea"/>
              <a:cs typeface="+mn-cs"/>
            </a:rPr>
            <a:t>今後も朝日ヶ丘団地建設事業の財源として地方費を借入れることとしているため、新規大型事業については、事業の緊急性や重要性を十分考慮した計画を作成し、計画に基づいた事業を実施する。</a:t>
          </a:r>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10,185
10,179
132.20
6,995,455
6,802,836
29,718
3,613,821
5,918,088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103632</xdr:rowOff>
    </xdr:from>
    <xdr:to>
      <xdr:col>24</xdr:col>
      <xdr:colOff>63500</xdr:colOff>
      <xdr:row>36</xdr:row>
      <xdr:rowOff>153670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75832"/>
          <a:ext cx="8382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67691</xdr:rowOff>
    </xdr:from>
    <xdr:to>
      <xdr:col>19</xdr:col>
      <xdr:colOff>177800</xdr:colOff>
      <xdr:row>36</xdr:row>
      <xdr:rowOff>153670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239891"/>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67691</xdr:rowOff>
    </xdr:from>
    <xdr:to>
      <xdr:col>15</xdr:col>
      <xdr:colOff>50800</xdr:colOff>
      <xdr:row>36</xdr:row>
      <xdr:rowOff>160909</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239891"/>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141732</xdr:rowOff>
    </xdr:from>
    <xdr:to>
      <xdr:col>10</xdr:col>
      <xdr:colOff>114300</xdr:colOff>
      <xdr:row>36</xdr:row>
      <xdr:rowOff>160909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313932"/>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7874</xdr:rowOff>
    </xdr:from>
    <xdr:to>
      <xdr:col>10</xdr:col>
      <xdr:colOff>165100</xdr:colOff>
      <xdr:row>38</xdr:row>
      <xdr:rowOff>109474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100601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21844</xdr:rowOff>
    </xdr:from>
    <xdr:to>
      <xdr:col>6</xdr:col>
      <xdr:colOff>38100</xdr:colOff>
      <xdr:row>38</xdr:row>
      <xdr:rowOff>123444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114571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52832</xdr:rowOff>
    </xdr:from>
    <xdr:to>
      <xdr:col>24</xdr:col>
      <xdr:colOff>114300</xdr:colOff>
      <xdr:row>36</xdr:row>
      <xdr:rowOff>154432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75709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102870</xdr:rowOff>
    </xdr:from>
    <xdr:to>
      <xdr:col>20</xdr:col>
      <xdr:colOff>38100</xdr:colOff>
      <xdr:row>37</xdr:row>
      <xdr:rowOff>33020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24147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xdr:rowOff>
    </xdr:from>
    <xdr:to>
      <xdr:col>15</xdr:col>
      <xdr:colOff>101600</xdr:colOff>
      <xdr:row>36</xdr:row>
      <xdr:rowOff>118491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110109</xdr:rowOff>
    </xdr:from>
    <xdr:to>
      <xdr:col>10</xdr:col>
      <xdr:colOff>165100</xdr:colOff>
      <xdr:row>37</xdr:row>
      <xdr:rowOff>40259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56786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0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90932</xdr:rowOff>
    </xdr:from>
    <xdr:to>
      <xdr:col>6</xdr:col>
      <xdr:colOff>38100</xdr:colOff>
      <xdr:row>37</xdr:row>
      <xdr:rowOff>21082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37609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104968</xdr:rowOff>
    </xdr:from>
    <xdr:to>
      <xdr:col>24</xdr:col>
      <xdr:colOff>63500</xdr:colOff>
      <xdr:row>58</xdr:row>
      <xdr:rowOff>122027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10049068"/>
          <a:ext cx="8382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104968</xdr:rowOff>
    </xdr:from>
    <xdr:to>
      <xdr:col>19</xdr:col>
      <xdr:colOff>177800</xdr:colOff>
      <xdr:row>58</xdr:row>
      <xdr:rowOff>106926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10049068"/>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106926</xdr:rowOff>
    </xdr:from>
    <xdr:to>
      <xdr:col>15</xdr:col>
      <xdr:colOff>50800</xdr:colOff>
      <xdr:row>58</xdr:row>
      <xdr:rowOff>125481</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10051026"/>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104130</xdr:rowOff>
    </xdr:from>
    <xdr:to>
      <xdr:col>10</xdr:col>
      <xdr:colOff>114300</xdr:colOff>
      <xdr:row>58</xdr:row>
      <xdr:rowOff>125481</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10048230"/>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135399</xdr:rowOff>
    </xdr:from>
    <xdr:to>
      <xdr:col>10</xdr:col>
      <xdr:colOff>165100</xdr:colOff>
      <xdr:row>58</xdr:row>
      <xdr:rowOff>65549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82076</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34668</xdr:rowOff>
    </xdr:from>
    <xdr:to>
      <xdr:col>6</xdr:col>
      <xdr:colOff>38100</xdr:colOff>
      <xdr:row>58</xdr:row>
      <xdr:rowOff>136268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152795</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7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71227</xdr:rowOff>
    </xdr:from>
    <xdr:to>
      <xdr:col>24</xdr:col>
      <xdr:colOff>114300</xdr:colOff>
      <xdr:row>59</xdr:row>
      <xdr:rowOff>1377</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157604</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3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54168</xdr:rowOff>
    </xdr:from>
    <xdr:to>
      <xdr:col>20</xdr:col>
      <xdr:colOff>38100</xdr:colOff>
      <xdr:row>58</xdr:row>
      <xdr:rowOff>155768</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146895</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09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56126</xdr:rowOff>
    </xdr:from>
    <xdr:to>
      <xdr:col>15</xdr:col>
      <xdr:colOff>101600</xdr:colOff>
      <xdr:row>58</xdr:row>
      <xdr:rowOff>157726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1000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148853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74681</xdr:rowOff>
    </xdr:from>
    <xdr:to>
      <xdr:col>10</xdr:col>
      <xdr:colOff>165100</xdr:colOff>
      <xdr:row>59</xdr:row>
      <xdr:rowOff>4831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167408</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1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53330</xdr:rowOff>
    </xdr:from>
    <xdr:to>
      <xdr:col>6</xdr:col>
      <xdr:colOff>38100</xdr:colOff>
      <xdr:row>58</xdr:row>
      <xdr:rowOff>154930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146057</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9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158565</xdr:rowOff>
    </xdr:from>
    <xdr:to>
      <xdr:col>24</xdr:col>
      <xdr:colOff>63500</xdr:colOff>
      <xdr:row>72</xdr:row>
      <xdr:rowOff>95384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331515"/>
          <a:ext cx="838200" cy="10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95384</xdr:rowOff>
    </xdr:from>
    <xdr:to>
      <xdr:col>19</xdr:col>
      <xdr:colOff>177800</xdr:colOff>
      <xdr:row>72</xdr:row>
      <xdr:rowOff>169080</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439784"/>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169080</xdr:rowOff>
    </xdr:from>
    <xdr:to>
      <xdr:col>15</xdr:col>
      <xdr:colOff>50800</xdr:colOff>
      <xdr:row>73</xdr:row>
      <xdr:rowOff>102580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513480"/>
          <a:ext cx="889000" cy="1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102580</xdr:rowOff>
    </xdr:from>
    <xdr:to>
      <xdr:col>10</xdr:col>
      <xdr:colOff>114300</xdr:colOff>
      <xdr:row>74</xdr:row>
      <xdr:rowOff>107097</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618430"/>
          <a:ext cx="8890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20016</xdr:rowOff>
    </xdr:from>
    <xdr:to>
      <xdr:col>10</xdr:col>
      <xdr:colOff>165100</xdr:colOff>
      <xdr:row>76</xdr:row>
      <xdr:rowOff>121616</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112743</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145190</xdr:rowOff>
    </xdr:from>
    <xdr:to>
      <xdr:col>6</xdr:col>
      <xdr:colOff>38100</xdr:colOff>
      <xdr:row>77</xdr:row>
      <xdr:rowOff>75340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66467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107765</xdr:rowOff>
    </xdr:from>
    <xdr:to>
      <xdr:col>24</xdr:col>
      <xdr:colOff>114300</xdr:colOff>
      <xdr:row>72</xdr:row>
      <xdr:rowOff>37915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2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130642</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13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44584</xdr:rowOff>
    </xdr:from>
    <xdr:to>
      <xdr:col>20</xdr:col>
      <xdr:colOff>38100</xdr:colOff>
      <xdr:row>72</xdr:row>
      <xdr:rowOff>146184</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3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162711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1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118280</xdr:rowOff>
    </xdr:from>
    <xdr:to>
      <xdr:col>15</xdr:col>
      <xdr:colOff>101600</xdr:colOff>
      <xdr:row>73</xdr:row>
      <xdr:rowOff>48430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4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64957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23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51780</xdr:rowOff>
    </xdr:from>
    <xdr:to>
      <xdr:col>10</xdr:col>
      <xdr:colOff>165100</xdr:colOff>
      <xdr:row>73</xdr:row>
      <xdr:rowOff>153380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5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169907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34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56297</xdr:rowOff>
    </xdr:from>
    <xdr:to>
      <xdr:col>6</xdr:col>
      <xdr:colOff>38100</xdr:colOff>
      <xdr:row>74</xdr:row>
      <xdr:rowOff>157897</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74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2974</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51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87043</xdr:rowOff>
    </xdr:from>
    <xdr:to>
      <xdr:col>24</xdr:col>
      <xdr:colOff>63500</xdr:colOff>
      <xdr:row>98</xdr:row>
      <xdr:rowOff>94628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889143"/>
          <a:ext cx="8382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77544</xdr:rowOff>
    </xdr:from>
    <xdr:to>
      <xdr:col>19</xdr:col>
      <xdr:colOff>177800</xdr:colOff>
      <xdr:row>98</xdr:row>
      <xdr:rowOff>94628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879644"/>
          <a:ext cx="889000" cy="1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77544</xdr:rowOff>
    </xdr:from>
    <xdr:to>
      <xdr:col>15</xdr:col>
      <xdr:colOff>50800</xdr:colOff>
      <xdr:row>98</xdr:row>
      <xdr:rowOff>95862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879644"/>
          <a:ext cx="8890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59892</xdr:rowOff>
    </xdr:from>
    <xdr:to>
      <xdr:col>10</xdr:col>
      <xdr:colOff>114300</xdr:colOff>
      <xdr:row>98</xdr:row>
      <xdr:rowOff>95862</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861992"/>
          <a:ext cx="889000" cy="3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135568</xdr:rowOff>
    </xdr:from>
    <xdr:to>
      <xdr:col>10</xdr:col>
      <xdr:colOff>165100</xdr:colOff>
      <xdr:row>98</xdr:row>
      <xdr:rowOff>65718</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7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82245</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5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150264</xdr:rowOff>
    </xdr:from>
    <xdr:to>
      <xdr:col>6</xdr:col>
      <xdr:colOff>38100</xdr:colOff>
      <xdr:row>98</xdr:row>
      <xdr:rowOff>80414</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7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96941</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5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36243</xdr:rowOff>
    </xdr:from>
    <xdr:to>
      <xdr:col>24</xdr:col>
      <xdr:colOff>114300</xdr:colOff>
      <xdr:row>98</xdr:row>
      <xdr:rowOff>137843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122620</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7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43828</xdr:rowOff>
    </xdr:from>
    <xdr:to>
      <xdr:col>20</xdr:col>
      <xdr:colOff>38100</xdr:colOff>
      <xdr:row>98</xdr:row>
      <xdr:rowOff>145428</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136555</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26744</xdr:rowOff>
    </xdr:from>
    <xdr:to>
      <xdr:col>15</xdr:col>
      <xdr:colOff>101600</xdr:colOff>
      <xdr:row>98</xdr:row>
      <xdr:rowOff>128344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119471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45062</xdr:rowOff>
    </xdr:from>
    <xdr:to>
      <xdr:col>10</xdr:col>
      <xdr:colOff>165100</xdr:colOff>
      <xdr:row>98</xdr:row>
      <xdr:rowOff>146662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137789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9092</xdr:rowOff>
    </xdr:from>
    <xdr:to>
      <xdr:col>6</xdr:col>
      <xdr:colOff>38100</xdr:colOff>
      <xdr:row>98</xdr:row>
      <xdr:rowOff>110692</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101819</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0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129001</xdr:rowOff>
    </xdr:from>
    <xdr:to>
      <xdr:col>55</xdr:col>
      <xdr:colOff>0</xdr:colOff>
      <xdr:row>38</xdr:row>
      <xdr:rowOff>129825</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44101"/>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129825</xdr:rowOff>
    </xdr:from>
    <xdr:to>
      <xdr:col>50</xdr:col>
      <xdr:colOff>114300</xdr:colOff>
      <xdr:row>38</xdr:row>
      <xdr:rowOff>130191</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64492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129642</xdr:rowOff>
    </xdr:from>
    <xdr:to>
      <xdr:col>45</xdr:col>
      <xdr:colOff>177800</xdr:colOff>
      <xdr:row>38</xdr:row>
      <xdr:rowOff>130191</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4474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57313</xdr:rowOff>
    </xdr:from>
    <xdr:to>
      <xdr:col>41</xdr:col>
      <xdr:colOff>50800</xdr:colOff>
      <xdr:row>38</xdr:row>
      <xdr:rowOff>129642</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572413"/>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10902</xdr:rowOff>
    </xdr:from>
    <xdr:to>
      <xdr:col>41</xdr:col>
      <xdr:colOff>101600</xdr:colOff>
      <xdr:row>38</xdr:row>
      <xdr:rowOff>112502</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129029</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30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119807</xdr:rowOff>
    </xdr:from>
    <xdr:to>
      <xdr:col>36</xdr:col>
      <xdr:colOff>165100</xdr:colOff>
      <xdr:row>38</xdr:row>
      <xdr:rowOff>49957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6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66484</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23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78201</xdr:rowOff>
    </xdr:from>
    <xdr:to>
      <xdr:col>55</xdr:col>
      <xdr:colOff>50800</xdr:colOff>
      <xdr:row>39</xdr:row>
      <xdr:rowOff>8351</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164578</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0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79025</xdr:rowOff>
    </xdr:from>
    <xdr:to>
      <xdr:col>50</xdr:col>
      <xdr:colOff>165100</xdr:colOff>
      <xdr:row>39</xdr:row>
      <xdr:rowOff>9175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302</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79391</xdr:rowOff>
    </xdr:from>
    <xdr:to>
      <xdr:col>46</xdr:col>
      <xdr:colOff>38100</xdr:colOff>
      <xdr:row>39</xdr:row>
      <xdr:rowOff>9541</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668</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78842</xdr:rowOff>
    </xdr:from>
    <xdr:to>
      <xdr:col>41</xdr:col>
      <xdr:colOff>101600</xdr:colOff>
      <xdr:row>39</xdr:row>
      <xdr:rowOff>8992</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119</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8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6513</xdr:rowOff>
    </xdr:from>
    <xdr:to>
      <xdr:col>36</xdr:col>
      <xdr:colOff>165100</xdr:colOff>
      <xdr:row>38</xdr:row>
      <xdr:rowOff>108113</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99240</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1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43841</xdr:rowOff>
    </xdr:from>
    <xdr:to>
      <xdr:col>55</xdr:col>
      <xdr:colOff>0</xdr:colOff>
      <xdr:row>57</xdr:row>
      <xdr:rowOff>69078</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816491"/>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120376</xdr:rowOff>
    </xdr:from>
    <xdr:to>
      <xdr:col>50</xdr:col>
      <xdr:colOff>114300</xdr:colOff>
      <xdr:row>57</xdr:row>
      <xdr:rowOff>69078</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9721576"/>
          <a:ext cx="889000" cy="1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120376</xdr:rowOff>
    </xdr:from>
    <xdr:to>
      <xdr:col>45</xdr:col>
      <xdr:colOff>177800</xdr:colOff>
      <xdr:row>57</xdr:row>
      <xdr:rowOff>49799</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721576"/>
          <a:ext cx="889000" cy="10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49799</xdr:rowOff>
    </xdr:from>
    <xdr:to>
      <xdr:col>41</xdr:col>
      <xdr:colOff>50800</xdr:colOff>
      <xdr:row>57</xdr:row>
      <xdr:rowOff>130594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9822449"/>
          <a:ext cx="8890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126871</xdr:rowOff>
    </xdr:from>
    <xdr:to>
      <xdr:col>41</xdr:col>
      <xdr:colOff>101600</xdr:colOff>
      <xdr:row>58</xdr:row>
      <xdr:rowOff>57021</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48148</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123922</xdr:rowOff>
    </xdr:from>
    <xdr:to>
      <xdr:col>36</xdr:col>
      <xdr:colOff>165100</xdr:colOff>
      <xdr:row>58</xdr:row>
      <xdr:rowOff>54072</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45199</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164491</xdr:rowOff>
    </xdr:from>
    <xdr:to>
      <xdr:col>55</xdr:col>
      <xdr:colOff>50800</xdr:colOff>
      <xdr:row>57</xdr:row>
      <xdr:rowOff>94641</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142918</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7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18278</xdr:rowOff>
    </xdr:from>
    <xdr:to>
      <xdr:col>50</xdr:col>
      <xdr:colOff>165100</xdr:colOff>
      <xdr:row>57</xdr:row>
      <xdr:rowOff>119878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7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136405</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95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69576</xdr:rowOff>
    </xdr:from>
    <xdr:to>
      <xdr:col>46</xdr:col>
      <xdr:colOff>38100</xdr:colOff>
      <xdr:row>56</xdr:row>
      <xdr:rowOff>171176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6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16253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94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170449</xdr:rowOff>
    </xdr:from>
    <xdr:to>
      <xdr:col>41</xdr:col>
      <xdr:colOff>101600</xdr:colOff>
      <xdr:row>57</xdr:row>
      <xdr:rowOff>100599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7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117126</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954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79794</xdr:rowOff>
    </xdr:from>
    <xdr:to>
      <xdr:col>36</xdr:col>
      <xdr:colOff>165100</xdr:colOff>
      <xdr:row>58</xdr:row>
      <xdr:rowOff>9944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26471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96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21099</xdr:rowOff>
    </xdr:from>
    <xdr:to>
      <xdr:col>55</xdr:col>
      <xdr:colOff>0</xdr:colOff>
      <xdr:row>78</xdr:row>
      <xdr:rowOff>111441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394199"/>
          <a:ext cx="838200" cy="9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107108</xdr:rowOff>
    </xdr:from>
    <xdr:to>
      <xdr:col>50</xdr:col>
      <xdr:colOff>114300</xdr:colOff>
      <xdr:row>78</xdr:row>
      <xdr:rowOff>111441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480208"/>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107108</xdr:rowOff>
    </xdr:from>
    <xdr:to>
      <xdr:col>45</xdr:col>
      <xdr:colOff>177800</xdr:colOff>
      <xdr:row>78</xdr:row>
      <xdr:rowOff>130359</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480208"/>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1908</xdr:rowOff>
    </xdr:from>
    <xdr:to>
      <xdr:col>41</xdr:col>
      <xdr:colOff>50800</xdr:colOff>
      <xdr:row>78</xdr:row>
      <xdr:rowOff>130359</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6972300" y="13375008"/>
          <a:ext cx="88900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84872</xdr:rowOff>
    </xdr:from>
    <xdr:to>
      <xdr:col>41</xdr:col>
      <xdr:colOff>101600</xdr:colOff>
      <xdr:row>79</xdr:row>
      <xdr:rowOff>15022</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6149</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5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88943</xdr:rowOff>
    </xdr:from>
    <xdr:to>
      <xdr:col>36</xdr:col>
      <xdr:colOff>165100</xdr:colOff>
      <xdr:row>79</xdr:row>
      <xdr:rowOff>19093</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10220</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141749</xdr:rowOff>
    </xdr:from>
    <xdr:to>
      <xdr:col>55</xdr:col>
      <xdr:colOff>50800</xdr:colOff>
      <xdr:row>78</xdr:row>
      <xdr:rowOff>71899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34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120176</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2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60641</xdr:rowOff>
    </xdr:from>
    <xdr:to>
      <xdr:col>50</xdr:col>
      <xdr:colOff>165100</xdr:colOff>
      <xdr:row>78</xdr:row>
      <xdr:rowOff>162241</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4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153368</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372111" y="1352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56308</xdr:rowOff>
    </xdr:from>
    <xdr:to>
      <xdr:col>46</xdr:col>
      <xdr:colOff>38100</xdr:colOff>
      <xdr:row>78</xdr:row>
      <xdr:rowOff>157908</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4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149035</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35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79559</xdr:rowOff>
    </xdr:from>
    <xdr:to>
      <xdr:col>41</xdr:col>
      <xdr:colOff>101600</xdr:colOff>
      <xdr:row>79</xdr:row>
      <xdr:rowOff>9709</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4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26236</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594111" y="132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122558</xdr:rowOff>
    </xdr:from>
    <xdr:to>
      <xdr:col>36</xdr:col>
      <xdr:colOff>165100</xdr:colOff>
      <xdr:row>78</xdr:row>
      <xdr:rowOff>52708</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3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69235</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05111" y="1309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135544</xdr:rowOff>
    </xdr:from>
    <xdr:to>
      <xdr:col>55</xdr:col>
      <xdr:colOff>0</xdr:colOff>
      <xdr:row>97</xdr:row>
      <xdr:rowOff>30931</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9639300" y="16594744"/>
          <a:ext cx="838200" cy="6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30931</xdr:rowOff>
    </xdr:from>
    <xdr:to>
      <xdr:col>50</xdr:col>
      <xdr:colOff>114300</xdr:colOff>
      <xdr:row>97</xdr:row>
      <xdr:rowOff>48617</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661581"/>
          <a:ext cx="8890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66022</xdr:rowOff>
    </xdr:from>
    <xdr:to>
      <xdr:col>45</xdr:col>
      <xdr:colOff>177800</xdr:colOff>
      <xdr:row>97</xdr:row>
      <xdr:rowOff>48617</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7861300" y="16525222"/>
          <a:ext cx="889000" cy="1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66022</xdr:rowOff>
    </xdr:from>
    <xdr:to>
      <xdr:col>41</xdr:col>
      <xdr:colOff>50800</xdr:colOff>
      <xdr:row>96</xdr:row>
      <xdr:rowOff>132344</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525222"/>
          <a:ext cx="889000" cy="6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14802</xdr:rowOff>
    </xdr:from>
    <xdr:to>
      <xdr:col>41</xdr:col>
      <xdr:colOff>101600</xdr:colOff>
      <xdr:row>97</xdr:row>
      <xdr:rowOff>116402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107529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10092</xdr:rowOff>
    </xdr:from>
    <xdr:to>
      <xdr:col>36</xdr:col>
      <xdr:colOff>165100</xdr:colOff>
      <xdr:row>97</xdr:row>
      <xdr:rowOff>111692</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102819</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84744</xdr:rowOff>
    </xdr:from>
    <xdr:to>
      <xdr:col>55</xdr:col>
      <xdr:colOff>50800</xdr:colOff>
      <xdr:row>97</xdr:row>
      <xdr:rowOff>14894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5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63171</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52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151581</xdr:rowOff>
    </xdr:from>
    <xdr:to>
      <xdr:col>50</xdr:col>
      <xdr:colOff>165100</xdr:colOff>
      <xdr:row>97</xdr:row>
      <xdr:rowOff>81731</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6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72858</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7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169267</xdr:rowOff>
    </xdr:from>
    <xdr:to>
      <xdr:col>46</xdr:col>
      <xdr:colOff>38100</xdr:colOff>
      <xdr:row>97</xdr:row>
      <xdr:rowOff>99417</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90544</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7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15222</xdr:rowOff>
    </xdr:from>
    <xdr:to>
      <xdr:col>41</xdr:col>
      <xdr:colOff>101600</xdr:colOff>
      <xdr:row>96</xdr:row>
      <xdr:rowOff>116822</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4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133349</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2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81544</xdr:rowOff>
    </xdr:from>
    <xdr:to>
      <xdr:col>36</xdr:col>
      <xdr:colOff>165100</xdr:colOff>
      <xdr:row>97</xdr:row>
      <xdr:rowOff>11694</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5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28221</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3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25651</xdr:rowOff>
    </xdr:from>
    <xdr:to>
      <xdr:col>85</xdr:col>
      <xdr:colOff>127000</xdr:colOff>
      <xdr:row>38</xdr:row>
      <xdr:rowOff>58570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5481300" y="6540751"/>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24188</xdr:rowOff>
    </xdr:from>
    <xdr:to>
      <xdr:col>81</xdr:col>
      <xdr:colOff>50800</xdr:colOff>
      <xdr:row>38</xdr:row>
      <xdr:rowOff>58570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4592300" y="6539288"/>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71</xdr:rowOff>
    </xdr:from>
    <xdr:to>
      <xdr:col>76</xdr:col>
      <xdr:colOff>114300</xdr:colOff>
      <xdr:row>38</xdr:row>
      <xdr:rowOff>24188</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3703300" y="5657921"/>
          <a:ext cx="889000" cy="8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71</xdr:rowOff>
    </xdr:from>
    <xdr:to>
      <xdr:col>71</xdr:col>
      <xdr:colOff>177800</xdr:colOff>
      <xdr:row>39</xdr:row>
      <xdr:rowOff>8461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5657921"/>
          <a:ext cx="889000" cy="103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67412</xdr:rowOff>
    </xdr:from>
    <xdr:to>
      <xdr:col>72</xdr:col>
      <xdr:colOff>38100</xdr:colOff>
      <xdr:row>37</xdr:row>
      <xdr:rowOff>169011</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160138</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72806</xdr:rowOff>
    </xdr:from>
    <xdr:to>
      <xdr:col>67</xdr:col>
      <xdr:colOff>101600</xdr:colOff>
      <xdr:row>38</xdr:row>
      <xdr:rowOff>2956</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4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19483</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146302</xdr:rowOff>
    </xdr:from>
    <xdr:to>
      <xdr:col>85</xdr:col>
      <xdr:colOff>177800</xdr:colOff>
      <xdr:row>38</xdr:row>
      <xdr:rowOff>76451</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4899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124728</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46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7770</xdr:rowOff>
    </xdr:from>
    <xdr:to>
      <xdr:col>81</xdr:col>
      <xdr:colOff>101600</xdr:colOff>
      <xdr:row>38</xdr:row>
      <xdr:rowOff>109370</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5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100497</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61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144838</xdr:rowOff>
    </xdr:from>
    <xdr:to>
      <xdr:col>76</xdr:col>
      <xdr:colOff>165100</xdr:colOff>
      <xdr:row>38</xdr:row>
      <xdr:rowOff>74988</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66115</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5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120721</xdr:rowOff>
    </xdr:from>
    <xdr:to>
      <xdr:col>72</xdr:col>
      <xdr:colOff>38100</xdr:colOff>
      <xdr:row>33</xdr:row>
      <xdr:rowOff>50871</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56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67398</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53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129111</xdr:rowOff>
    </xdr:from>
    <xdr:to>
      <xdr:col>67</xdr:col>
      <xdr:colOff>101600</xdr:colOff>
      <xdr:row>39</xdr:row>
      <xdr:rowOff>59261</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6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50388</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7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120033</xdr:rowOff>
    </xdr:from>
    <xdr:to>
      <xdr:col>85</xdr:col>
      <xdr:colOff>127000</xdr:colOff>
      <xdr:row>56</xdr:row>
      <xdr:rowOff>163009</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721233"/>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141506</xdr:rowOff>
    </xdr:from>
    <xdr:to>
      <xdr:col>81</xdr:col>
      <xdr:colOff>50800</xdr:colOff>
      <xdr:row>56</xdr:row>
      <xdr:rowOff>163009</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4592300" y="9742706"/>
          <a:ext cx="889000" cy="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141506</xdr:rowOff>
    </xdr:from>
    <xdr:to>
      <xdr:col>76</xdr:col>
      <xdr:colOff>114300</xdr:colOff>
      <xdr:row>57</xdr:row>
      <xdr:rowOff>18542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742706"/>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18542</xdr:rowOff>
    </xdr:from>
    <xdr:to>
      <xdr:col>71</xdr:col>
      <xdr:colOff>177800</xdr:colOff>
      <xdr:row>57</xdr:row>
      <xdr:rowOff>21712</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9791192"/>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69233</xdr:rowOff>
    </xdr:from>
    <xdr:to>
      <xdr:col>85</xdr:col>
      <xdr:colOff>177800</xdr:colOff>
      <xdr:row>56</xdr:row>
      <xdr:rowOff>170833</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6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47660</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6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112209</xdr:rowOff>
    </xdr:from>
    <xdr:to>
      <xdr:col>81</xdr:col>
      <xdr:colOff>101600</xdr:colOff>
      <xdr:row>57</xdr:row>
      <xdr:rowOff>42359</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33486</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90706</xdr:rowOff>
    </xdr:from>
    <xdr:to>
      <xdr:col>76</xdr:col>
      <xdr:colOff>165100</xdr:colOff>
      <xdr:row>57</xdr:row>
      <xdr:rowOff>20856</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6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11983</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78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139192</xdr:rowOff>
    </xdr:from>
    <xdr:to>
      <xdr:col>72</xdr:col>
      <xdr:colOff>38100</xdr:colOff>
      <xdr:row>57</xdr:row>
      <xdr:rowOff>69342</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7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60469</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8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142362</xdr:rowOff>
    </xdr:from>
    <xdr:to>
      <xdr:col>67</xdr:col>
      <xdr:colOff>101600</xdr:colOff>
      <xdr:row>57</xdr:row>
      <xdr:rowOff>72512</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7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63639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98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128829</xdr:rowOff>
    </xdr:from>
    <xdr:to>
      <xdr:col>85</xdr:col>
      <xdr:colOff>127000</xdr:colOff>
      <xdr:row>78</xdr:row>
      <xdr:rowOff>96813</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5481300" y="13159029"/>
          <a:ext cx="838200" cy="3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96813</xdr:rowOff>
    </xdr:from>
    <xdr:to>
      <xdr:col>81</xdr:col>
      <xdr:colOff>50800</xdr:colOff>
      <xdr:row>78</xdr:row>
      <xdr:rowOff>119214</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469913"/>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114909</xdr:rowOff>
    </xdr:from>
    <xdr:to>
      <xdr:col>76</xdr:col>
      <xdr:colOff>114300</xdr:colOff>
      <xdr:row>78</xdr:row>
      <xdr:rowOff>119214</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48800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78499</xdr:rowOff>
    </xdr:from>
    <xdr:to>
      <xdr:col>71</xdr:col>
      <xdr:colOff>177800</xdr:colOff>
      <xdr:row>78</xdr:row>
      <xdr:rowOff>114909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2937249"/>
          <a:ext cx="889000" cy="55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14367</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78029</xdr:rowOff>
    </xdr:from>
    <xdr:to>
      <xdr:col>85</xdr:col>
      <xdr:colOff>177800</xdr:colOff>
      <xdr:row>77</xdr:row>
      <xdr:rowOff>8179</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1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100906</xdr:rowOff>
    </xdr:from>
    <xdr:ext cx="534377"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29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46013</xdr:rowOff>
    </xdr:from>
    <xdr:to>
      <xdr:col>81</xdr:col>
      <xdr:colOff>101600</xdr:colOff>
      <xdr:row>78</xdr:row>
      <xdr:rowOff>147613</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4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138740</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51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68414</xdr:rowOff>
    </xdr:from>
    <xdr:to>
      <xdr:col>76</xdr:col>
      <xdr:colOff>165100</xdr:colOff>
      <xdr:row>78</xdr:row>
      <xdr:rowOff>170014</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161141</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53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64109</xdr:rowOff>
    </xdr:from>
    <xdr:to>
      <xdr:col>72</xdr:col>
      <xdr:colOff>38100</xdr:colOff>
      <xdr:row>78</xdr:row>
      <xdr:rowOff>165709</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4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10786</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8" y="1321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27699</xdr:rowOff>
    </xdr:from>
    <xdr:to>
      <xdr:col>67</xdr:col>
      <xdr:colOff>101600</xdr:colOff>
      <xdr:row>75</xdr:row>
      <xdr:rowOff>129299</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28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145826</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47111" y="126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a:extLst>
            <a:ext uri="{FF2B5EF4-FFF2-40B4-BE49-F238E27FC236}">
              <a16:creationId xmlns:a16="http://schemas.microsoft.com/office/drawing/2014/main" xmlns="" id="{00000000-0008-0000-0700-0000AA020000}"/>
            </a:ext>
          </a:extLst>
        </xdr:cNvPr>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a:extLst>
            <a:ext uri="{FF2B5EF4-FFF2-40B4-BE49-F238E27FC236}">
              <a16:creationId xmlns:a16="http://schemas.microsoft.com/office/drawing/2014/main" xmlns="" id="{00000000-0008-0000-0700-0000AC020000}"/>
            </a:ext>
          </a:extLst>
        </xdr:cNvPr>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66621</xdr:rowOff>
    </xdr:from>
    <xdr:to>
      <xdr:col>85</xdr:col>
      <xdr:colOff>127000</xdr:colOff>
      <xdr:row>96</xdr:row>
      <xdr:rowOff>118380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5481300" y="16525821"/>
          <a:ext cx="8382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a:extLst>
            <a:ext uri="{FF2B5EF4-FFF2-40B4-BE49-F238E27FC236}">
              <a16:creationId xmlns:a16="http://schemas.microsoft.com/office/drawing/2014/main" xmlns="" id="{00000000-0008-0000-0700-0000AF020000}"/>
            </a:ext>
          </a:extLst>
        </xdr:cNvPr>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48887</xdr:rowOff>
    </xdr:from>
    <xdr:to>
      <xdr:col>81</xdr:col>
      <xdr:colOff>50800</xdr:colOff>
      <xdr:row>96</xdr:row>
      <xdr:rowOff>66621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4592300" y="16336637"/>
          <a:ext cx="889000" cy="18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48887</xdr:rowOff>
    </xdr:from>
    <xdr:to>
      <xdr:col>76</xdr:col>
      <xdr:colOff>114300</xdr:colOff>
      <xdr:row>95</xdr:row>
      <xdr:rowOff>131082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3703300" y="16336637"/>
          <a:ext cx="889000" cy="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131082</xdr:rowOff>
    </xdr:from>
    <xdr:to>
      <xdr:col>71</xdr:col>
      <xdr:colOff>177800</xdr:colOff>
      <xdr:row>96</xdr:row>
      <xdr:rowOff>46980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2814300" y="16418832"/>
          <a:ext cx="889000" cy="8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153622</xdr:rowOff>
    </xdr:from>
    <xdr:to>
      <xdr:col>72</xdr:col>
      <xdr:colOff>38100</xdr:colOff>
      <xdr:row>97</xdr:row>
      <xdr:rowOff>83772</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3652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74899</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3436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151926</xdr:rowOff>
    </xdr:from>
    <xdr:to>
      <xdr:col>67</xdr:col>
      <xdr:colOff>101600</xdr:colOff>
      <xdr:row>97</xdr:row>
      <xdr:rowOff>82076</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2763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73203</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547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67580</xdr:rowOff>
    </xdr:from>
    <xdr:to>
      <xdr:col>85</xdr:col>
      <xdr:colOff>177800</xdr:colOff>
      <xdr:row>96</xdr:row>
      <xdr:rowOff>169180</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62687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90457</xdr:rowOff>
    </xdr:from>
    <xdr:ext cx="534377" cy="259045"/>
    <xdr:sp macro="" textlink="">
      <xdr:nvSpPr>
        <xdr:cNvPr id="706" name="公債費該当値テキスト">
          <a:extLst>
            <a:ext uri="{FF2B5EF4-FFF2-40B4-BE49-F238E27FC236}">
              <a16:creationId xmlns:a16="http://schemas.microsoft.com/office/drawing/2014/main" xmlns="" id="{00000000-0008-0000-0700-0000C2020000}"/>
            </a:ext>
          </a:extLst>
        </xdr:cNvPr>
        <xdr:cNvSpPr txBox="1"/>
      </xdr:nvSpPr>
      <xdr:spPr>
        <a:xfrm>
          <a:off x="16370300" y="1637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15821</xdr:rowOff>
    </xdr:from>
    <xdr:to>
      <xdr:col>81</xdr:col>
      <xdr:colOff>101600</xdr:colOff>
      <xdr:row>96</xdr:row>
      <xdr:rowOff>117421</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5430500" y="164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133948</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14111" y="162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169537</xdr:rowOff>
    </xdr:from>
    <xdr:to>
      <xdr:col>76</xdr:col>
      <xdr:colOff>165100</xdr:colOff>
      <xdr:row>95</xdr:row>
      <xdr:rowOff>99687</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4541500" y="162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116214</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292795" y="1606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80282</xdr:rowOff>
    </xdr:from>
    <xdr:to>
      <xdr:col>72</xdr:col>
      <xdr:colOff>38100</xdr:colOff>
      <xdr:row>96</xdr:row>
      <xdr:rowOff>10432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3652500" y="163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26959</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03795" y="1614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167630</xdr:rowOff>
    </xdr:from>
    <xdr:to>
      <xdr:col>67</xdr:col>
      <xdr:colOff>101600</xdr:colOff>
      <xdr:row>96</xdr:row>
      <xdr:rowOff>97780</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2763500" y="164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114307</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2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157899</xdr:rowOff>
    </xdr:from>
    <xdr:to>
      <xdr:col>102</xdr:col>
      <xdr:colOff>165100</xdr:colOff>
      <xdr:row>39</xdr:row>
      <xdr:rowOff>88049</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104576</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44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115494</xdr:rowOff>
    </xdr:from>
    <xdr:to>
      <xdr:col>98</xdr:col>
      <xdr:colOff>38100</xdr:colOff>
      <xdr:row>39</xdr:row>
      <xdr:rowOff>45644</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6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62171</xdr:rowOff>
    </xdr:from>
    <xdr:ext cx="469744"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21428" y="64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民生費</a:t>
          </a:r>
          <a:r>
            <a:rPr kumimoji="1" lang="ja-JP" altLang="ja-JP" sz="1300">
              <a:solidFill>
                <a:schemeClr val="dk1"/>
              </a:solidFill>
              <a:effectLst/>
              <a:latin typeface="+mn-lt"/>
              <a:ea typeface="+mn-ea"/>
              <a:cs typeface="+mn-cs"/>
            </a:rPr>
            <a:t>は、住民一人当たり</a:t>
          </a:r>
          <a:r>
            <a:rPr kumimoji="1" lang="en-US" altLang="ja-JP" sz="1300">
              <a:solidFill>
                <a:schemeClr val="dk1"/>
              </a:solidFill>
              <a:effectLst/>
              <a:latin typeface="+mn-lt"/>
              <a:ea typeface="+mn-ea"/>
              <a:cs typeface="+mn-cs"/>
            </a:rPr>
            <a:t>210,517</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決算額全体でみると、公立保育園の給付費が年々増加していることが要因である。また今年度は、国民健康保険会計へ</a:t>
          </a:r>
          <a:r>
            <a:rPr lang="ja-JP" altLang="ja-JP" sz="1300">
              <a:solidFill>
                <a:schemeClr val="dk1"/>
              </a:solidFill>
              <a:effectLst/>
              <a:latin typeface="+mn-lt"/>
              <a:ea typeface="+mn-ea"/>
              <a:cs typeface="+mn-cs"/>
            </a:rPr>
            <a:t>赤字補てん財源と</a:t>
          </a:r>
          <a:r>
            <a:rPr lang="ja-JP" altLang="en-US" sz="1300">
              <a:solidFill>
                <a:schemeClr val="dk1"/>
              </a:solidFill>
              <a:effectLst/>
              <a:latin typeface="+mn-lt"/>
              <a:ea typeface="+mn-ea"/>
              <a:cs typeface="+mn-cs"/>
            </a:rPr>
            <a:t>して法定外の繰出を実施したため</a:t>
          </a:r>
          <a:r>
            <a:rPr kumimoji="1" lang="ja-JP" altLang="ja-JP" sz="1300">
              <a:solidFill>
                <a:schemeClr val="dk1"/>
              </a:solidFill>
              <a:effectLst/>
              <a:latin typeface="+mn-lt"/>
              <a:ea typeface="+mn-ea"/>
              <a:cs typeface="+mn-cs"/>
            </a:rPr>
            <a:t>前年度決算と比較する</a:t>
          </a:r>
          <a:r>
            <a:rPr kumimoji="1" lang="ja-JP" altLang="en-US" sz="1300">
              <a:solidFill>
                <a:schemeClr val="dk1"/>
              </a:solidFill>
              <a:effectLst/>
              <a:latin typeface="+mn-lt"/>
              <a:ea typeface="+mn-ea"/>
              <a:cs typeface="+mn-cs"/>
            </a:rPr>
            <a:t>と</a:t>
          </a:r>
          <a:r>
            <a:rPr lang="ja-JP" altLang="en-US" sz="1300">
              <a:solidFill>
                <a:schemeClr val="dk1"/>
              </a:solidFill>
              <a:effectLst/>
              <a:latin typeface="+mn-lt"/>
              <a:ea typeface="+mn-ea"/>
              <a:cs typeface="+mn-cs"/>
            </a:rPr>
            <a:t>増額となった。</a:t>
          </a:r>
          <a:endParaRPr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商工費は、住民一人当たり</a:t>
          </a:r>
          <a:r>
            <a:rPr kumimoji="1" lang="en-US" altLang="ja-JP" sz="1300">
              <a:solidFill>
                <a:schemeClr val="dk1"/>
              </a:solidFill>
              <a:effectLst/>
              <a:latin typeface="+mn-lt"/>
              <a:ea typeface="+mn-ea"/>
              <a:cs typeface="+mn-cs"/>
            </a:rPr>
            <a:t>22,895</a:t>
          </a:r>
          <a:r>
            <a:rPr kumimoji="1" lang="ja-JP" altLang="en-US" sz="1300">
              <a:solidFill>
                <a:schemeClr val="dk1"/>
              </a:solidFill>
              <a:effectLst/>
              <a:latin typeface="+mn-lt"/>
              <a:ea typeface="+mn-ea"/>
              <a:cs typeface="+mn-cs"/>
            </a:rPr>
            <a:t>円となっており、類似団体平均を下回っているが、産業振興基金の積立を実施したことにより</a:t>
          </a:r>
          <a:r>
            <a:rPr kumimoji="1" lang="ja-JP" altLang="ja-JP" sz="1300">
              <a:solidFill>
                <a:schemeClr val="dk1"/>
              </a:solidFill>
              <a:effectLst/>
              <a:latin typeface="+mn-lt"/>
              <a:ea typeface="+mn-ea"/>
              <a:cs typeface="+mn-cs"/>
            </a:rPr>
            <a:t>前年度決算と比較する</a:t>
          </a:r>
          <a:r>
            <a:rPr kumimoji="1" lang="ja-JP" altLang="en-US" sz="1300">
              <a:solidFill>
                <a:schemeClr val="dk1"/>
              </a:solidFill>
              <a:effectLst/>
              <a:latin typeface="+mn-lt"/>
              <a:ea typeface="+mn-ea"/>
              <a:cs typeface="+mn-cs"/>
            </a:rPr>
            <a:t>と増額となった。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土木費は、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75,909</a:t>
          </a:r>
          <a:r>
            <a:rPr kumimoji="1" lang="ja-JP" altLang="ja-JP" sz="1300">
              <a:solidFill>
                <a:schemeClr val="dk1"/>
              </a:solidFill>
              <a:effectLst/>
              <a:latin typeface="+mn-lt"/>
              <a:ea typeface="+mn-ea"/>
              <a:cs typeface="+mn-cs"/>
            </a:rPr>
            <a:t>円となっている。類似団体平均を</a:t>
          </a:r>
          <a:r>
            <a:rPr kumimoji="1" lang="ja-JP" altLang="en-US" sz="1300">
              <a:solidFill>
                <a:schemeClr val="dk1"/>
              </a:solidFill>
              <a:effectLst/>
              <a:latin typeface="+mn-lt"/>
              <a:ea typeface="+mn-ea"/>
              <a:cs typeface="+mn-cs"/>
            </a:rPr>
            <a:t>わずかながら</a:t>
          </a:r>
          <a:r>
            <a:rPr kumimoji="1" lang="ja-JP" altLang="ja-JP" sz="1300">
              <a:solidFill>
                <a:schemeClr val="dk1"/>
              </a:solidFill>
              <a:effectLst/>
              <a:latin typeface="+mn-lt"/>
              <a:ea typeface="+mn-ea"/>
              <a:cs typeface="+mn-cs"/>
            </a:rPr>
            <a:t>下回っているが、</a:t>
          </a:r>
          <a:r>
            <a:rPr kumimoji="1" lang="ja-JP" altLang="en-US" sz="1300">
              <a:solidFill>
                <a:schemeClr val="dk1"/>
              </a:solidFill>
              <a:effectLst/>
              <a:latin typeface="+mn-lt"/>
              <a:ea typeface="+mn-ea"/>
              <a:cs typeface="+mn-cs"/>
            </a:rPr>
            <a:t>前年度に比べ増額となっている。これは、老朽化した朝日ヶ丘団地の建替事業によるものである。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災害復旧費は、住民一人当たり</a:t>
          </a:r>
          <a:r>
            <a:rPr kumimoji="1" lang="en-US" altLang="ja-JP" sz="1300">
              <a:solidFill>
                <a:schemeClr val="dk1"/>
              </a:solidFill>
              <a:effectLst/>
              <a:latin typeface="+mn-lt"/>
              <a:ea typeface="+mn-ea"/>
              <a:cs typeface="+mn-cs"/>
            </a:rPr>
            <a:t>33,856</a:t>
          </a:r>
          <a:r>
            <a:rPr kumimoji="1" lang="ja-JP" altLang="en-US" sz="1300">
              <a:solidFill>
                <a:schemeClr val="dk1"/>
              </a:solidFill>
              <a:effectLst/>
              <a:latin typeface="+mn-lt"/>
              <a:ea typeface="+mn-ea"/>
              <a:cs typeface="+mn-cs"/>
            </a:rPr>
            <a:t>円となっており、類似団体平均を大きく上回っている。これは九州北部豪雨災害による事業費の増加によるものである。</a:t>
          </a:r>
          <a:endParaRPr kumimoji="1" lang="en-US" altLang="ja-JP" sz="1300">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79,663</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年度から実施した英彦山スロープカー設置事業や英彦山花園整備事業等の大型事業の財源として借入れた地方債の償還が終了したため前年度決算と比較すると</a:t>
          </a:r>
          <a:r>
            <a:rPr kumimoji="1" lang="ja-JP" altLang="en-US" sz="1300">
              <a:latin typeface="ＭＳ Ｐゴシック" panose="020B0600070205080204" pitchFamily="50" charset="-128"/>
              <a:ea typeface="ＭＳ Ｐゴシック" panose="020B0600070205080204" pitchFamily="50" charset="-128"/>
            </a:rPr>
            <a:t>減額となっているが、類似団体平均を上回っている。今後は、地方債を財源とする新規事業については、事業内容を精査し、計画的に事業を実施する。また、計画的に繰上償還を実施する。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実質収支額については、前年度に比べ災害復旧事業等の繰越事業の増加により減少している。また、実質単年度収支も減少している。この主な要因は、財政調整基金の取崩を行い、</a:t>
          </a:r>
          <a:r>
            <a:rPr kumimoji="1" lang="ja-JP" altLang="ja-JP" sz="1400">
              <a:solidFill>
                <a:schemeClr val="dk1"/>
              </a:solidFill>
              <a:effectLst/>
              <a:latin typeface="+mn-lt"/>
              <a:ea typeface="+mn-ea"/>
              <a:cs typeface="+mn-cs"/>
            </a:rPr>
            <a:t>国民健康保険会計へ</a:t>
          </a:r>
          <a:r>
            <a:rPr lang="ja-JP" altLang="ja-JP" sz="1400">
              <a:solidFill>
                <a:schemeClr val="dk1"/>
              </a:solidFill>
              <a:effectLst/>
              <a:latin typeface="+mn-lt"/>
              <a:ea typeface="+mn-ea"/>
              <a:cs typeface="+mn-cs"/>
            </a:rPr>
            <a:t>赤字補てん財源として法定外の繰出</a:t>
          </a:r>
          <a:r>
            <a:rPr lang="ja-JP" altLang="en-US" sz="1400">
              <a:solidFill>
                <a:schemeClr val="dk1"/>
              </a:solidFill>
              <a:effectLst/>
              <a:latin typeface="+mn-lt"/>
              <a:ea typeface="+mn-ea"/>
              <a:cs typeface="+mn-cs"/>
            </a:rPr>
            <a:t>を実施したためである。</a:t>
          </a:r>
          <a:endParaRPr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今後も、町税等の自主財源の確保に努めるとともに、歳出については、事務事業の見直しや</a:t>
          </a:r>
          <a:r>
            <a:rPr kumimoji="1" lang="ja-JP" altLang="ja-JP" sz="1300">
              <a:solidFill>
                <a:schemeClr val="dk1"/>
              </a:solidFill>
              <a:effectLst/>
              <a:latin typeface="+mn-lt"/>
              <a:ea typeface="+mn-ea"/>
              <a:cs typeface="+mn-cs"/>
            </a:rPr>
            <a:t>公共施設等総合管理計画に基づき施設配置の見直しを行い、維持管理経費の削減</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積極的に行う。</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年度決算は、すべての会計において黒字となっている。しかし、引き続き経費の節減に努め健全な財政運営に努める。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国民健康保険事業勘定特別会計については、一般会計から赤字補てん財源として</a:t>
          </a:r>
          <a:r>
            <a:rPr kumimoji="1" lang="en-US" altLang="ja-JP" sz="1400">
              <a:latin typeface="ＭＳ ゴシック" pitchFamily="49" charset="-128"/>
              <a:ea typeface="ＭＳ ゴシック" pitchFamily="49" charset="-128"/>
            </a:rPr>
            <a:t>112,099</a:t>
          </a:r>
          <a:r>
            <a:rPr kumimoji="1" lang="ja-JP" altLang="en-US" sz="1400">
              <a:latin typeface="ＭＳ ゴシック" pitchFamily="49" charset="-128"/>
              <a:ea typeface="ＭＳ ゴシック" pitchFamily="49" charset="-128"/>
            </a:rPr>
            <a:t>千円の法定外繰入があったため本年度は、黒字決算となった。しかしながら、今後も厳しい財政運営が予測されるため保険税の税額改正に向けた検討をするとともに、歳出の削減を積極的に行い、財政の健全化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6995455</v>
      </c>
      <c r="BO4" s="441"/>
      <c r="BP4" s="441"/>
      <c r="BQ4" s="441"/>
      <c r="BR4" s="441"/>
      <c r="BS4" s="441"/>
      <c r="BT4" s="441"/>
      <c r="BU4" s="442"/>
      <c r="BV4" s="440">
        <v>6601269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0.8</v>
      </c>
      <c r="CU4" s="622"/>
      <c r="CV4" s="622"/>
      <c r="CW4" s="622"/>
      <c r="CX4" s="622"/>
      <c r="CY4" s="622"/>
      <c r="CZ4" s="622"/>
      <c r="DA4" s="623"/>
      <c r="DB4" s="621">
        <v>3.8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6802836</v>
      </c>
      <c r="BO5" s="446"/>
      <c r="BP5" s="446"/>
      <c r="BQ5" s="446"/>
      <c r="BR5" s="446"/>
      <c r="BS5" s="446"/>
      <c r="BT5" s="446"/>
      <c r="BU5" s="447"/>
      <c r="BV5" s="445">
        <v>6458347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99.2</v>
      </c>
      <c r="CU5" s="416"/>
      <c r="CV5" s="416"/>
      <c r="CW5" s="416"/>
      <c r="CX5" s="416"/>
      <c r="CY5" s="416"/>
      <c r="CZ5" s="416"/>
      <c r="DA5" s="417"/>
      <c r="DB5" s="415">
        <v>99.8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192619</v>
      </c>
      <c r="BO6" s="446"/>
      <c r="BP6" s="446"/>
      <c r="BQ6" s="446"/>
      <c r="BR6" s="446"/>
      <c r="BS6" s="446"/>
      <c r="BT6" s="446"/>
      <c r="BU6" s="447"/>
      <c r="BV6" s="445">
        <v>142922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103.3</v>
      </c>
      <c r="CU6" s="596"/>
      <c r="CV6" s="596"/>
      <c r="CW6" s="596"/>
      <c r="CX6" s="596"/>
      <c r="CY6" s="596"/>
      <c r="CZ6" s="596"/>
      <c r="DA6" s="597"/>
      <c r="DB6" s="595">
        <v>103.8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162901</v>
      </c>
      <c r="BO7" s="446"/>
      <c r="BP7" s="446"/>
      <c r="BQ7" s="446"/>
      <c r="BR7" s="446"/>
      <c r="BS7" s="446"/>
      <c r="BT7" s="446"/>
      <c r="BU7" s="447"/>
      <c r="BV7" s="445">
        <v>773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3613821</v>
      </c>
      <c r="CU7" s="446"/>
      <c r="CV7" s="446"/>
      <c r="CW7" s="446"/>
      <c r="CX7" s="446"/>
      <c r="CY7" s="446"/>
      <c r="CZ7" s="446"/>
      <c r="DA7" s="447"/>
      <c r="DB7" s="445">
        <v>3739254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29718</v>
      </c>
      <c r="BO8" s="446"/>
      <c r="BP8" s="446"/>
      <c r="BQ8" s="446"/>
      <c r="BR8" s="446"/>
      <c r="BS8" s="446"/>
      <c r="BT8" s="446"/>
      <c r="BU8" s="447"/>
      <c r="BV8" s="445">
        <v>142149</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0.21</v>
      </c>
      <c r="CU8" s="559"/>
      <c r="CV8" s="559"/>
      <c r="CW8" s="559"/>
      <c r="CX8" s="559"/>
      <c r="CY8" s="559"/>
      <c r="CZ8" s="559"/>
      <c r="DA8" s="560"/>
      <c r="DB8" s="558">
        <v>0.21</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9924</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102</v>
      </c>
      <c r="AV9" s="503"/>
      <c r="AW9" s="503"/>
      <c r="AX9" s="503"/>
      <c r="AY9" s="425" t="s">
        <v>109</v>
      </c>
      <c r="AZ9" s="426"/>
      <c r="BA9" s="426"/>
      <c r="BB9" s="426"/>
      <c r="BC9" s="426"/>
      <c r="BD9" s="426"/>
      <c r="BE9" s="426"/>
      <c r="BF9" s="426"/>
      <c r="BG9" s="426"/>
      <c r="BH9" s="426"/>
      <c r="BI9" s="426"/>
      <c r="BJ9" s="426"/>
      <c r="BK9" s="426"/>
      <c r="BL9" s="426"/>
      <c r="BM9" s="427"/>
      <c r="BN9" s="445">
        <v>-112431</v>
      </c>
      <c r="BO9" s="446"/>
      <c r="BP9" s="446"/>
      <c r="BQ9" s="446"/>
      <c r="BR9" s="446"/>
      <c r="BS9" s="446"/>
      <c r="BT9" s="446"/>
      <c r="BU9" s="447"/>
      <c r="BV9" s="445">
        <v>34555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16.8</v>
      </c>
      <c r="CU9" s="416"/>
      <c r="CV9" s="416"/>
      <c r="CW9" s="416"/>
      <c r="CX9" s="416"/>
      <c r="CY9" s="416"/>
      <c r="CZ9" s="416"/>
      <c r="DA9" s="417"/>
      <c r="DB9" s="415">
        <v>20.3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10909</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6403</v>
      </c>
      <c r="BO10" s="446"/>
      <c r="BP10" s="446"/>
      <c r="BQ10" s="446"/>
      <c r="BR10" s="446"/>
      <c r="BS10" s="446"/>
      <c r="BT10" s="446"/>
      <c r="BU10" s="447"/>
      <c r="BV10" s="445">
        <v>9132</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10185</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205559</v>
      </c>
      <c r="BO12" s="446"/>
      <c r="BP12" s="446"/>
      <c r="BQ12" s="446"/>
      <c r="BR12" s="446"/>
      <c r="BS12" s="446"/>
      <c r="BT12" s="446"/>
      <c r="BU12" s="447"/>
      <c r="BV12" s="445">
        <v>115160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10179</v>
      </c>
      <c r="S13" s="549"/>
      <c r="T13" s="549"/>
      <c r="U13" s="549"/>
      <c r="V13" s="550"/>
      <c r="W13" s="536" t="s">
        <v>132</v>
      </c>
      <c r="X13" s="458"/>
      <c r="Y13" s="458"/>
      <c r="Z13" s="458"/>
      <c r="AA13" s="458"/>
      <c r="AB13" s="459"/>
      <c r="AC13" s="421">
        <v>295</v>
      </c>
      <c r="AD13" s="422"/>
      <c r="AE13" s="422"/>
      <c r="AF13" s="422"/>
      <c r="AG13" s="423"/>
      <c r="AH13" s="421">
        <v>332</v>
      </c>
      <c r="AI13" s="422"/>
      <c r="AJ13" s="422"/>
      <c r="AK13" s="422"/>
      <c r="AL13" s="424"/>
      <c r="AM13" s="514" t="s">
        <v>133</v>
      </c>
      <c r="AN13" s="419"/>
      <c r="AO13" s="419"/>
      <c r="AP13" s="419"/>
      <c r="AQ13" s="419"/>
      <c r="AR13" s="419"/>
      <c r="AS13" s="419"/>
      <c r="AT13" s="420"/>
      <c r="AU13" s="502" t="s">
        <v>113</v>
      </c>
      <c r="AV13" s="503"/>
      <c r="AW13" s="503"/>
      <c r="AX13" s="503"/>
      <c r="AY13" s="425" t="s">
        <v>134</v>
      </c>
      <c r="AZ13" s="426"/>
      <c r="BA13" s="426"/>
      <c r="BB13" s="426"/>
      <c r="BC13" s="426"/>
      <c r="BD13" s="426"/>
      <c r="BE13" s="426"/>
      <c r="BF13" s="426"/>
      <c r="BG13" s="426"/>
      <c r="BH13" s="426"/>
      <c r="BI13" s="426"/>
      <c r="BJ13" s="426"/>
      <c r="BK13" s="426"/>
      <c r="BL13" s="426"/>
      <c r="BM13" s="427"/>
      <c r="BN13" s="445">
        <v>-311587</v>
      </c>
      <c r="BO13" s="446"/>
      <c r="BP13" s="446"/>
      <c r="BQ13" s="446"/>
      <c r="BR13" s="446"/>
      <c r="BS13" s="446"/>
      <c r="BT13" s="446"/>
      <c r="BU13" s="447"/>
      <c r="BV13" s="445">
        <v>-71473</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6.2</v>
      </c>
      <c r="CU13" s="416"/>
      <c r="CV13" s="416"/>
      <c r="CW13" s="416"/>
      <c r="CX13" s="416"/>
      <c r="CY13" s="416"/>
      <c r="CZ13" s="416"/>
      <c r="DA13" s="417"/>
      <c r="DB13" s="415">
        <v>6.8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10374</v>
      </c>
      <c r="S14" s="549"/>
      <c r="T14" s="549"/>
      <c r="U14" s="549"/>
      <c r="V14" s="550"/>
      <c r="W14" s="551"/>
      <c r="X14" s="461"/>
      <c r="Y14" s="461"/>
      <c r="Z14" s="461"/>
      <c r="AA14" s="461"/>
      <c r="AB14" s="462"/>
      <c r="AC14" s="541">
        <v>7.4</v>
      </c>
      <c r="AD14" s="542"/>
      <c r="AE14" s="542"/>
      <c r="AF14" s="542"/>
      <c r="AG14" s="543"/>
      <c r="AH14" s="541">
        <v>7.8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t="s">
        <v>121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131</v>
      </c>
      <c r="N15" s="546"/>
      <c r="O15" s="546"/>
      <c r="P15" s="546"/>
      <c r="Q15" s="547"/>
      <c r="R15" s="548">
        <v>10368</v>
      </c>
      <c r="S15" s="549"/>
      <c r="T15" s="549"/>
      <c r="U15" s="549"/>
      <c r="V15" s="550"/>
      <c r="W15" s="536" t="s">
        <v>138</v>
      </c>
      <c r="X15" s="458"/>
      <c r="Y15" s="458"/>
      <c r="Z15" s="458"/>
      <c r="AA15" s="458"/>
      <c r="AB15" s="459"/>
      <c r="AC15" s="421">
        <v>844</v>
      </c>
      <c r="AD15" s="422"/>
      <c r="AE15" s="422"/>
      <c r="AF15" s="422"/>
      <c r="AG15" s="423"/>
      <c r="AH15" s="421">
        <v>901</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728664</v>
      </c>
      <c r="BO15" s="441"/>
      <c r="BP15" s="441"/>
      <c r="BQ15" s="441"/>
      <c r="BR15" s="441"/>
      <c r="BS15" s="441"/>
      <c r="BT15" s="441"/>
      <c r="BU15" s="442"/>
      <c r="BV15" s="440">
        <v>754899</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21.3</v>
      </c>
      <c r="AD16" s="542"/>
      <c r="AE16" s="542"/>
      <c r="AF16" s="542"/>
      <c r="AG16" s="543"/>
      <c r="AH16" s="541">
        <v>21.2</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3299190</v>
      </c>
      <c r="BO16" s="446"/>
      <c r="BP16" s="446"/>
      <c r="BQ16" s="446"/>
      <c r="BR16" s="446"/>
      <c r="BS16" s="446"/>
      <c r="BT16" s="446"/>
      <c r="BU16" s="447"/>
      <c r="BV16" s="445">
        <v>3423634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2821</v>
      </c>
      <c r="AD17" s="422"/>
      <c r="AE17" s="422"/>
      <c r="AF17" s="422"/>
      <c r="AG17" s="423"/>
      <c r="AH17" s="421">
        <v>3010</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904715</v>
      </c>
      <c r="BO17" s="446"/>
      <c r="BP17" s="446"/>
      <c r="BQ17" s="446"/>
      <c r="BR17" s="446"/>
      <c r="BS17" s="446"/>
      <c r="BT17" s="446"/>
      <c r="BU17" s="447"/>
      <c r="BV17" s="445">
        <v>930750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132.19999999999999</v>
      </c>
      <c r="M18" s="510"/>
      <c r="N18" s="510"/>
      <c r="O18" s="510"/>
      <c r="P18" s="510"/>
      <c r="Q18" s="510"/>
      <c r="R18" s="511"/>
      <c r="S18" s="511"/>
      <c r="T18" s="511"/>
      <c r="U18" s="511"/>
      <c r="V18" s="512"/>
      <c r="W18" s="526"/>
      <c r="X18" s="527"/>
      <c r="Y18" s="527"/>
      <c r="Z18" s="527"/>
      <c r="AA18" s="527"/>
      <c r="AB18" s="537"/>
      <c r="AC18" s="409">
        <v>71.2</v>
      </c>
      <c r="AD18" s="410"/>
      <c r="AE18" s="410"/>
      <c r="AF18" s="410"/>
      <c r="AG18" s="513"/>
      <c r="AH18" s="409">
        <v>70.900000000000006</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3616299</v>
      </c>
      <c r="BO18" s="446"/>
      <c r="BP18" s="446"/>
      <c r="BQ18" s="446"/>
      <c r="BR18" s="446"/>
      <c r="BS18" s="446"/>
      <c r="BT18" s="446"/>
      <c r="BU18" s="447"/>
      <c r="BV18" s="445">
        <v>3722630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75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4588196</v>
      </c>
      <c r="BO19" s="446"/>
      <c r="BP19" s="446"/>
      <c r="BQ19" s="446"/>
      <c r="BR19" s="446"/>
      <c r="BS19" s="446"/>
      <c r="BT19" s="446"/>
      <c r="BU19" s="447"/>
      <c r="BV19" s="445">
        <v>4510801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4029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5918088</v>
      </c>
      <c r="BO23" s="446"/>
      <c r="BP23" s="446"/>
      <c r="BQ23" s="446"/>
      <c r="BR23" s="446"/>
      <c r="BS23" s="446"/>
      <c r="BT23" s="446"/>
      <c r="BU23" s="447"/>
      <c r="BV23" s="445">
        <v>6143724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7620</v>
      </c>
      <c r="R24" s="422"/>
      <c r="S24" s="422"/>
      <c r="T24" s="422"/>
      <c r="U24" s="422"/>
      <c r="V24" s="423"/>
      <c r="W24" s="487"/>
      <c r="X24" s="478"/>
      <c r="Y24" s="479"/>
      <c r="Z24" s="418" t="s">
        <v>162</v>
      </c>
      <c r="AA24" s="419"/>
      <c r="AB24" s="419"/>
      <c r="AC24" s="419"/>
      <c r="AD24" s="419"/>
      <c r="AE24" s="419"/>
      <c r="AF24" s="419"/>
      <c r="AG24" s="420"/>
      <c r="AH24" s="421">
        <v>126</v>
      </c>
      <c r="AI24" s="422"/>
      <c r="AJ24" s="422"/>
      <c r="AK24" s="422"/>
      <c r="AL24" s="423"/>
      <c r="AM24" s="421">
        <v>366534</v>
      </c>
      <c r="AN24" s="422"/>
      <c r="AO24" s="422"/>
      <c r="AP24" s="422"/>
      <c r="AQ24" s="422"/>
      <c r="AR24" s="423"/>
      <c r="AS24" s="421">
        <v>2909</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5879598</v>
      </c>
      <c r="BO24" s="446"/>
      <c r="BP24" s="446"/>
      <c r="BQ24" s="446"/>
      <c r="BR24" s="446"/>
      <c r="BS24" s="446"/>
      <c r="BT24" s="446"/>
      <c r="BU24" s="447"/>
      <c r="BV24" s="445">
        <v>6099581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6110</v>
      </c>
      <c r="R25" s="422"/>
      <c r="S25" s="422"/>
      <c r="T25" s="422"/>
      <c r="U25" s="422"/>
      <c r="V25" s="423"/>
      <c r="W25" s="487"/>
      <c r="X25" s="478"/>
      <c r="Y25" s="479"/>
      <c r="Z25" s="418" t="s">
        <v>165</v>
      </c>
      <c r="AA25" s="419"/>
      <c r="AB25" s="419"/>
      <c r="AC25" s="419"/>
      <c r="AD25" s="419"/>
      <c r="AE25" s="419"/>
      <c r="AF25" s="419"/>
      <c r="AG25" s="420"/>
      <c r="AH25" s="421" t="s">
        <v>121</v>
      </c>
      <c r="AI25" s="422"/>
      <c r="AJ25" s="422"/>
      <c r="AK25" s="422"/>
      <c r="AL25" s="423"/>
      <c r="AM25" s="421" t="s">
        <v>166</v>
      </c>
      <c r="AN25" s="422"/>
      <c r="AO25" s="422"/>
      <c r="AP25" s="422"/>
      <c r="AQ25" s="422"/>
      <c r="AR25" s="423"/>
      <c r="AS25" s="421" t="s">
        <v>166</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42015</v>
      </c>
      <c r="BO25" s="441"/>
      <c r="BP25" s="441"/>
      <c r="BQ25" s="441"/>
      <c r="BR25" s="441"/>
      <c r="BS25" s="441"/>
      <c r="BT25" s="441"/>
      <c r="BU25" s="442"/>
      <c r="BV25" s="440">
        <v>98442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5610</v>
      </c>
      <c r="R26" s="422"/>
      <c r="S26" s="422"/>
      <c r="T26" s="422"/>
      <c r="U26" s="422"/>
      <c r="V26" s="423"/>
      <c r="W26" s="487"/>
      <c r="X26" s="478"/>
      <c r="Y26" s="479"/>
      <c r="Z26" s="418" t="s">
        <v>169</v>
      </c>
      <c r="AA26" s="500"/>
      <c r="AB26" s="500"/>
      <c r="AC26" s="500"/>
      <c r="AD26" s="500"/>
      <c r="AE26" s="500"/>
      <c r="AF26" s="500"/>
      <c r="AG26" s="501"/>
      <c r="AH26" s="421" t="s">
        <v>166</v>
      </c>
      <c r="AI26" s="422"/>
      <c r="AJ26" s="422"/>
      <c r="AK26" s="422"/>
      <c r="AL26" s="423"/>
      <c r="AM26" s="421" t="s">
        <v>166</v>
      </c>
      <c r="AN26" s="422"/>
      <c r="AO26" s="422"/>
      <c r="AP26" s="422"/>
      <c r="AQ26" s="422"/>
      <c r="AR26" s="423"/>
      <c r="AS26" s="421" t="s">
        <v>121</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166</v>
      </c>
      <c r="BO26" s="446"/>
      <c r="BP26" s="446"/>
      <c r="BQ26" s="446"/>
      <c r="BR26" s="446"/>
      <c r="BS26" s="446"/>
      <c r="BT26" s="446"/>
      <c r="BU26" s="447"/>
      <c r="BV26" s="445" t="s">
        <v>166</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3040</v>
      </c>
      <c r="R27" s="422"/>
      <c r="S27" s="422"/>
      <c r="T27" s="422"/>
      <c r="U27" s="422"/>
      <c r="V27" s="423"/>
      <c r="W27" s="487"/>
      <c r="X27" s="478"/>
      <c r="Y27" s="479"/>
      <c r="Z27" s="418" t="s">
        <v>172</v>
      </c>
      <c r="AA27" s="419"/>
      <c r="AB27" s="419"/>
      <c r="AC27" s="419"/>
      <c r="AD27" s="419"/>
      <c r="AE27" s="419"/>
      <c r="AF27" s="419"/>
      <c r="AG27" s="420"/>
      <c r="AH27" s="421" t="s">
        <v>166</v>
      </c>
      <c r="AI27" s="422"/>
      <c r="AJ27" s="422"/>
      <c r="AK27" s="422"/>
      <c r="AL27" s="423"/>
      <c r="AM27" s="421" t="s">
        <v>166</v>
      </c>
      <c r="AN27" s="422"/>
      <c r="AO27" s="422"/>
      <c r="AP27" s="422"/>
      <c r="AQ27" s="422"/>
      <c r="AR27" s="423"/>
      <c r="AS27" s="421" t="s">
        <v>166</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166</v>
      </c>
      <c r="BO27" s="449"/>
      <c r="BP27" s="449"/>
      <c r="BQ27" s="449"/>
      <c r="BR27" s="449"/>
      <c r="BS27" s="449"/>
      <c r="BT27" s="449"/>
      <c r="BU27" s="450"/>
      <c r="BV27" s="448" t="s">
        <v>166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2690</v>
      </c>
      <c r="R28" s="422"/>
      <c r="S28" s="422"/>
      <c r="T28" s="422"/>
      <c r="U28" s="422"/>
      <c r="V28" s="423"/>
      <c r="W28" s="487"/>
      <c r="X28" s="478"/>
      <c r="Y28" s="479"/>
      <c r="Z28" s="418" t="s">
        <v>175</v>
      </c>
      <c r="AA28" s="419"/>
      <c r="AB28" s="419"/>
      <c r="AC28" s="419"/>
      <c r="AD28" s="419"/>
      <c r="AE28" s="419"/>
      <c r="AF28" s="419"/>
      <c r="AG28" s="420"/>
      <c r="AH28" s="421" t="s">
        <v>166</v>
      </c>
      <c r="AI28" s="422"/>
      <c r="AJ28" s="422"/>
      <c r="AK28" s="422"/>
      <c r="AL28" s="423"/>
      <c r="AM28" s="421" t="s">
        <v>166</v>
      </c>
      <c r="AN28" s="422"/>
      <c r="AO28" s="422"/>
      <c r="AP28" s="422"/>
      <c r="AQ28" s="422"/>
      <c r="AR28" s="423"/>
      <c r="AS28" s="421" t="s">
        <v>166</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3319835</v>
      </c>
      <c r="BO28" s="441"/>
      <c r="BP28" s="441"/>
      <c r="BQ28" s="441"/>
      <c r="BR28" s="441"/>
      <c r="BS28" s="441"/>
      <c r="BT28" s="441"/>
      <c r="BU28" s="442"/>
      <c r="BV28" s="440">
        <v>3418991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11</v>
      </c>
      <c r="M29" s="422"/>
      <c r="N29" s="422"/>
      <c r="O29" s="422"/>
      <c r="P29" s="423"/>
      <c r="Q29" s="421">
        <v>2480</v>
      </c>
      <c r="R29" s="422"/>
      <c r="S29" s="422"/>
      <c r="T29" s="422"/>
      <c r="U29" s="422"/>
      <c r="V29" s="423"/>
      <c r="W29" s="488"/>
      <c r="X29" s="489"/>
      <c r="Y29" s="490"/>
      <c r="Z29" s="418" t="s">
        <v>178</v>
      </c>
      <c r="AA29" s="419"/>
      <c r="AB29" s="419"/>
      <c r="AC29" s="419"/>
      <c r="AD29" s="419"/>
      <c r="AE29" s="419"/>
      <c r="AF29" s="419"/>
      <c r="AG29" s="420"/>
      <c r="AH29" s="421">
        <v>126</v>
      </c>
      <c r="AI29" s="422"/>
      <c r="AJ29" s="422"/>
      <c r="AK29" s="422"/>
      <c r="AL29" s="423"/>
      <c r="AM29" s="421">
        <v>366534</v>
      </c>
      <c r="AN29" s="422"/>
      <c r="AO29" s="422"/>
      <c r="AP29" s="422"/>
      <c r="AQ29" s="422"/>
      <c r="AR29" s="423"/>
      <c r="AS29" s="421">
        <v>2909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314312</v>
      </c>
      <c r="BO29" s="446"/>
      <c r="BP29" s="446"/>
      <c r="BQ29" s="446"/>
      <c r="BR29" s="446"/>
      <c r="BS29" s="446"/>
      <c r="BT29" s="446"/>
      <c r="BU29" s="447"/>
      <c r="BV29" s="445">
        <v>314208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95.6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1050637</v>
      </c>
      <c r="BO30" s="449"/>
      <c r="BP30" s="449"/>
      <c r="BQ30" s="449"/>
      <c r="BR30" s="449"/>
      <c r="BS30" s="449"/>
      <c r="BT30" s="449"/>
      <c r="BU30" s="450"/>
      <c r="BV30" s="448">
        <v>995881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189</v>
      </c>
      <c r="X33" s="407"/>
      <c r="Y33" s="407"/>
      <c r="Z33" s="407"/>
      <c r="AA33" s="407"/>
      <c r="AB33" s="407"/>
      <c r="AC33" s="407"/>
      <c r="AD33" s="407"/>
      <c r="AE33" s="407"/>
      <c r="AF33" s="407"/>
      <c r="AG33" s="407"/>
      <c r="AH33" s="407"/>
      <c r="AI33" s="407"/>
      <c r="AJ33" s="407"/>
      <c r="AK33" s="407"/>
      <c r="AL33" s="195"/>
      <c r="AM33" s="408" t="s">
        <v>187</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187</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国民健康保険事業勘定特別会計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福岡県市町村消防団員等公務災害補償組合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英彦山観光福祉協会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ウッディー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バス事業特別会計</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f t="shared" si="3"/>
        <v>19</v>
      </c>
      <c r="CP36" s="404"/>
      <c r="CQ36" s="403" t="str">
        <f>IF('各会計、関係団体の財政状況及び健全化判断比率'!BS9="","",'各会計、関係団体の財政状況及び健全化判断比率'!BS9)</f>
        <v>栄農社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福岡県自治会館管理組合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福岡県田川地区消防組合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田川郡東部環境衛生施設組合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田川地区斎場組合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福岡県介護保険広域連合（一般会計）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b9EX0GDirv5JyHcC3g/LhwYvKSE6KMSbohRLJtI14nAdzz0OX6ifrfyZGBJRbNgSjGBrWrWCOdbvI3F7psL8Tw==" saltValue="SdCyOjYJ1/FnFN8Lj+IS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226" t="s">
        <v>542</v>
      </c>
      <c r="D34" s="1226"/>
      <c r="E34" s="1227"/>
      <c r="F34" s="32">
        <v>10.07</v>
      </c>
      <c r="G34" s="33">
        <v>10.6</v>
      </c>
      <c r="H34" s="33">
        <v>10.57</v>
      </c>
      <c r="I34" s="33">
        <v>10.59</v>
      </c>
      <c r="J34" s="34">
        <v>10.59</v>
      </c>
      <c r="K34" s="22"/>
      <c r="L34" s="22"/>
      <c r="M34" s="22"/>
      <c r="N34" s="22"/>
      <c r="O34" s="22"/>
      <c r="P34" s="22"/>
    </row>
    <row r="35" spans="1:16" ht="39" customHeight="1">
      <c r="A35" s="22"/>
      <c r="B35" s="35"/>
      <c r="C35" s="1220" t="s">
        <v>543</v>
      </c>
      <c r="D35" s="1221"/>
      <c r="E35" s="1222"/>
      <c r="F35" s="36">
        <v>3.34</v>
      </c>
      <c r="G35" s="37">
        <v>3.46</v>
      </c>
      <c r="H35" s="37">
        <v>2.76</v>
      </c>
      <c r="I35" s="37">
        <v>3.78</v>
      </c>
      <c r="J35" s="38">
        <v>0.81</v>
      </c>
      <c r="K35" s="22"/>
      <c r="L35" s="22"/>
      <c r="M35" s="22"/>
      <c r="N35" s="22"/>
      <c r="O35" s="22"/>
      <c r="P35" s="22"/>
    </row>
    <row r="36" spans="1:16" ht="39" customHeight="1">
      <c r="A36" s="22"/>
      <c r="B36" s="35"/>
      <c r="C36" s="1220" t="s">
        <v>544</v>
      </c>
      <c r="D36" s="1221"/>
      <c r="E36" s="1222"/>
      <c r="F36" s="36" t="s">
        <v>545</v>
      </c>
      <c r="G36" s="37" t="s">
        <v>546</v>
      </c>
      <c r="H36" s="37" t="s">
        <v>547</v>
      </c>
      <c r="I36" s="37" t="s">
        <v>548</v>
      </c>
      <c r="J36" s="38">
        <v>0.4</v>
      </c>
      <c r="K36" s="22"/>
      <c r="L36" s="22"/>
      <c r="M36" s="22"/>
      <c r="N36" s="22"/>
      <c r="O36" s="22"/>
      <c r="P36" s="22"/>
    </row>
    <row r="37" spans="1:16" ht="39" customHeight="1">
      <c r="A37" s="22"/>
      <c r="B37" s="35"/>
      <c r="C37" s="1220" t="s">
        <v>549</v>
      </c>
      <c r="D37" s="1221"/>
      <c r="E37" s="1222"/>
      <c r="F37" s="36">
        <v>0.02</v>
      </c>
      <c r="G37" s="37">
        <v>0.03</v>
      </c>
      <c r="H37" s="37">
        <v>0.02</v>
      </c>
      <c r="I37" s="37">
        <v>0.01</v>
      </c>
      <c r="J37" s="38">
        <v>0.02</v>
      </c>
      <c r="K37" s="22"/>
      <c r="L37" s="22"/>
      <c r="M37" s="22"/>
      <c r="N37" s="22"/>
      <c r="O37" s="22"/>
      <c r="P37" s="22"/>
    </row>
    <row r="38" spans="1:16" ht="39" customHeight="1">
      <c r="A38" s="22"/>
      <c r="B38" s="35"/>
      <c r="C38" s="1220" t="s">
        <v>550</v>
      </c>
      <c r="D38" s="1221"/>
      <c r="E38" s="1222"/>
      <c r="F38" s="36">
        <v>0</v>
      </c>
      <c r="G38" s="37">
        <v>0</v>
      </c>
      <c r="H38" s="37">
        <v>0</v>
      </c>
      <c r="I38" s="37">
        <v>0</v>
      </c>
      <c r="J38" s="38">
        <v>0</v>
      </c>
      <c r="K38" s="22"/>
      <c r="L38" s="22"/>
      <c r="M38" s="22"/>
      <c r="N38" s="22"/>
      <c r="O38" s="22"/>
      <c r="P38" s="22"/>
    </row>
    <row r="39" spans="1:16" ht="39" customHeight="1">
      <c r="A39" s="22"/>
      <c r="B39" s="35"/>
      <c r="C39" s="1220" t="s">
        <v>551</v>
      </c>
      <c r="D39" s="1221"/>
      <c r="E39" s="1222"/>
      <c r="F39" s="36">
        <v>0</v>
      </c>
      <c r="G39" s="37">
        <v>0</v>
      </c>
      <c r="H39" s="37">
        <v>0</v>
      </c>
      <c r="I39" s="37">
        <v>0</v>
      </c>
      <c r="J39" s="38">
        <v>0</v>
      </c>
      <c r="K39" s="22"/>
      <c r="L39" s="22"/>
      <c r="M39" s="22"/>
      <c r="N39" s="22"/>
      <c r="O39" s="22"/>
      <c r="P39" s="22"/>
    </row>
    <row r="40" spans="1:16" ht="39" customHeight="1">
      <c r="A40" s="22"/>
      <c r="B40" s="35"/>
      <c r="C40" s="1220"/>
      <c r="D40" s="1221"/>
      <c r="E40" s="1222"/>
      <c r="F40" s="36"/>
      <c r="G40" s="37"/>
      <c r="H40" s="37"/>
      <c r="I40" s="37"/>
      <c r="J40" s="38"/>
      <c r="K40" s="22"/>
      <c r="L40" s="22"/>
      <c r="M40" s="22"/>
      <c r="N40" s="22"/>
      <c r="O40" s="22"/>
      <c r="P40" s="22"/>
    </row>
    <row r="41" spans="1:16" ht="39" customHeight="1">
      <c r="A41" s="22"/>
      <c r="B41" s="35"/>
      <c r="C41" s="1220"/>
      <c r="D41" s="1221"/>
      <c r="E41" s="1222"/>
      <c r="F41" s="36"/>
      <c r="G41" s="37"/>
      <c r="H41" s="37"/>
      <c r="I41" s="37"/>
      <c r="J41" s="38"/>
      <c r="K41" s="22"/>
      <c r="L41" s="22"/>
      <c r="M41" s="22"/>
      <c r="N41" s="22"/>
      <c r="O41" s="22"/>
      <c r="P41" s="22"/>
    </row>
    <row r="42" spans="1:16" ht="39" customHeight="1">
      <c r="A42" s="22"/>
      <c r="B42" s="39"/>
      <c r="C42" s="1220" t="s">
        <v>552</v>
      </c>
      <c r="D42" s="1221"/>
      <c r="E42" s="1222"/>
      <c r="F42" s="36" t="s">
        <v>492</v>
      </c>
      <c r="G42" s="37" t="s">
        <v>492</v>
      </c>
      <c r="H42" s="37" t="s">
        <v>492</v>
      </c>
      <c r="I42" s="37" t="s">
        <v>492</v>
      </c>
      <c r="J42" s="38" t="s">
        <v>492</v>
      </c>
      <c r="K42" s="22"/>
      <c r="L42" s="22"/>
      <c r="M42" s="22"/>
      <c r="N42" s="22"/>
      <c r="O42" s="22"/>
      <c r="P42" s="22"/>
    </row>
    <row r="43" spans="1:16" ht="39" customHeight="1" thickBot="1">
      <c r="A43" s="22"/>
      <c r="B43" s="40"/>
      <c r="C43" s="1223" t="s">
        <v>553</v>
      </c>
      <c r="D43" s="1224"/>
      <c r="E43" s="1225"/>
      <c r="F43" s="41" t="s">
        <v>492</v>
      </c>
      <c r="G43" s="42" t="s">
        <v>492</v>
      </c>
      <c r="H43" s="42" t="s">
        <v>492</v>
      </c>
      <c r="I43" s="42" t="s">
        <v>492</v>
      </c>
      <c r="J43" s="43" t="s">
        <v>492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Smt87kesKfKMtCLhYY4XGWBcbnbRsexx/M7LsWjIy1Ga35T8wsBYCw3LDMVx9Vybr0uQDjGmYt8tcXifljnRw==" saltValue="eWnoGWOzPysJx5FcIYvX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236" t="s">
        <v>11</v>
      </c>
      <c r="C45" s="1237"/>
      <c r="D45" s="58"/>
      <c r="E45" s="1242" t="s">
        <v>12</v>
      </c>
      <c r="F45" s="1242"/>
      <c r="G45" s="1242"/>
      <c r="H45" s="1242"/>
      <c r="I45" s="1242"/>
      <c r="J45" s="1243"/>
      <c r="K45" s="59">
        <v>1038</v>
      </c>
      <c r="L45" s="60">
        <v>1051</v>
      </c>
      <c r="M45" s="60">
        <v>1069</v>
      </c>
      <c r="N45" s="60">
        <v>944</v>
      </c>
      <c r="O45" s="61">
        <v>811</v>
      </c>
      <c r="P45" s="48"/>
      <c r="Q45" s="48"/>
      <c r="R45" s="48"/>
      <c r="S45" s="48"/>
      <c r="T45" s="48"/>
      <c r="U45" s="48"/>
    </row>
    <row r="46" spans="1:21" ht="30.75" customHeight="1">
      <c r="A46" s="48"/>
      <c r="B46" s="1238"/>
      <c r="C46" s="1239"/>
      <c r="D46" s="62"/>
      <c r="E46" s="1230" t="s">
        <v>13</v>
      </c>
      <c r="F46" s="1230"/>
      <c r="G46" s="1230"/>
      <c r="H46" s="1230"/>
      <c r="I46" s="1230"/>
      <c r="J46" s="1231"/>
      <c r="K46" s="63" t="s">
        <v>492</v>
      </c>
      <c r="L46" s="64" t="s">
        <v>492</v>
      </c>
      <c r="M46" s="64" t="s">
        <v>492</v>
      </c>
      <c r="N46" s="64" t="s">
        <v>492</v>
      </c>
      <c r="O46" s="65" t="s">
        <v>492</v>
      </c>
      <c r="P46" s="48"/>
      <c r="Q46" s="48"/>
      <c r="R46" s="48"/>
      <c r="S46" s="48"/>
      <c r="T46" s="48"/>
      <c r="U46" s="48"/>
    </row>
    <row r="47" spans="1:21" ht="30.75" customHeight="1">
      <c r="A47" s="48"/>
      <c r="B47" s="1238"/>
      <c r="C47" s="1239"/>
      <c r="D47" s="62"/>
      <c r="E47" s="1230" t="s">
        <v>14</v>
      </c>
      <c r="F47" s="1230"/>
      <c r="G47" s="1230"/>
      <c r="H47" s="1230"/>
      <c r="I47" s="1230"/>
      <c r="J47" s="1231"/>
      <c r="K47" s="63" t="s">
        <v>492</v>
      </c>
      <c r="L47" s="64" t="s">
        <v>492</v>
      </c>
      <c r="M47" s="64" t="s">
        <v>492</v>
      </c>
      <c r="N47" s="64" t="s">
        <v>492</v>
      </c>
      <c r="O47" s="65" t="s">
        <v>492</v>
      </c>
      <c r="P47" s="48"/>
      <c r="Q47" s="48"/>
      <c r="R47" s="48"/>
      <c r="S47" s="48"/>
      <c r="T47" s="48"/>
      <c r="U47" s="48"/>
    </row>
    <row r="48" spans="1:21" ht="30.75" customHeight="1">
      <c r="A48" s="48"/>
      <c r="B48" s="1238"/>
      <c r="C48" s="1239"/>
      <c r="D48" s="62"/>
      <c r="E48" s="1230" t="s">
        <v>15</v>
      </c>
      <c r="F48" s="1230"/>
      <c r="G48" s="1230"/>
      <c r="H48" s="1230"/>
      <c r="I48" s="1230"/>
      <c r="J48" s="1231"/>
      <c r="K48" s="63">
        <v>7</v>
      </c>
      <c r="L48" s="64">
        <v>0</v>
      </c>
      <c r="M48" s="64">
        <v>0</v>
      </c>
      <c r="N48" s="64">
        <v>0</v>
      </c>
      <c r="O48" s="65">
        <v>0</v>
      </c>
      <c r="P48" s="48"/>
      <c r="Q48" s="48"/>
      <c r="R48" s="48"/>
      <c r="S48" s="48"/>
      <c r="T48" s="48"/>
      <c r="U48" s="48"/>
    </row>
    <row r="49" spans="1:21" ht="30.75" customHeight="1">
      <c r="A49" s="48"/>
      <c r="B49" s="1238"/>
      <c r="C49" s="1239"/>
      <c r="D49" s="62"/>
      <c r="E49" s="1230" t="s">
        <v>16</v>
      </c>
      <c r="F49" s="1230"/>
      <c r="G49" s="1230"/>
      <c r="H49" s="1230"/>
      <c r="I49" s="1230"/>
      <c r="J49" s="1231"/>
      <c r="K49" s="63">
        <v>10</v>
      </c>
      <c r="L49" s="64">
        <v>11</v>
      </c>
      <c r="M49" s="64">
        <v>16</v>
      </c>
      <c r="N49" s="64">
        <v>18</v>
      </c>
      <c r="O49" s="65">
        <v>14</v>
      </c>
      <c r="P49" s="48"/>
      <c r="Q49" s="48"/>
      <c r="R49" s="48"/>
      <c r="S49" s="48"/>
      <c r="T49" s="48"/>
      <c r="U49" s="48"/>
    </row>
    <row r="50" spans="1:21" ht="30.75" customHeight="1">
      <c r="A50" s="48"/>
      <c r="B50" s="1238"/>
      <c r="C50" s="1239"/>
      <c r="D50" s="62"/>
      <c r="E50" s="1230" t="s">
        <v>17</v>
      </c>
      <c r="F50" s="1230"/>
      <c r="G50" s="1230"/>
      <c r="H50" s="1230"/>
      <c r="I50" s="1230"/>
      <c r="J50" s="1231"/>
      <c r="K50" s="63" t="s">
        <v>492</v>
      </c>
      <c r="L50" s="64" t="s">
        <v>492</v>
      </c>
      <c r="M50" s="64" t="s">
        <v>492</v>
      </c>
      <c r="N50" s="64" t="s">
        <v>492</v>
      </c>
      <c r="O50" s="65" t="s">
        <v>492</v>
      </c>
      <c r="P50" s="48"/>
      <c r="Q50" s="48"/>
      <c r="R50" s="48"/>
      <c r="S50" s="48"/>
      <c r="T50" s="48"/>
      <c r="U50" s="48"/>
    </row>
    <row r="51" spans="1:21" ht="30.75" customHeight="1">
      <c r="A51" s="48"/>
      <c r="B51" s="1240"/>
      <c r="C51" s="1241"/>
      <c r="D51" s="66"/>
      <c r="E51" s="1230" t="s">
        <v>18</v>
      </c>
      <c r="F51" s="1230"/>
      <c r="G51" s="1230"/>
      <c r="H51" s="1230"/>
      <c r="I51" s="1230"/>
      <c r="J51" s="1231"/>
      <c r="K51" s="63">
        <v>0</v>
      </c>
      <c r="L51" s="64">
        <v>0</v>
      </c>
      <c r="M51" s="64">
        <v>0</v>
      </c>
      <c r="N51" s="64">
        <v>0</v>
      </c>
      <c r="O51" s="65">
        <v>0</v>
      </c>
      <c r="P51" s="48"/>
      <c r="Q51" s="48"/>
      <c r="R51" s="48"/>
      <c r="S51" s="48"/>
      <c r="T51" s="48"/>
      <c r="U51" s="48"/>
    </row>
    <row r="52" spans="1:21" ht="30.75" customHeight="1">
      <c r="A52" s="48"/>
      <c r="B52" s="1228" t="s">
        <v>19</v>
      </c>
      <c r="C52" s="1229"/>
      <c r="D52" s="66"/>
      <c r="E52" s="1230" t="s">
        <v>20</v>
      </c>
      <c r="F52" s="1230"/>
      <c r="G52" s="1230"/>
      <c r="H52" s="1230"/>
      <c r="I52" s="1230"/>
      <c r="J52" s="1231"/>
      <c r="K52" s="63">
        <v>878</v>
      </c>
      <c r="L52" s="64">
        <v>870</v>
      </c>
      <c r="M52" s="64">
        <v>859</v>
      </c>
      <c r="N52" s="64">
        <v>769</v>
      </c>
      <c r="O52" s="65">
        <v>681</v>
      </c>
      <c r="P52" s="48"/>
      <c r="Q52" s="48"/>
      <c r="R52" s="48"/>
      <c r="S52" s="48"/>
      <c r="T52" s="48"/>
      <c r="U52" s="48"/>
    </row>
    <row r="53" spans="1:21" ht="30.75" customHeight="1" thickBot="1">
      <c r="A53" s="48"/>
      <c r="B53" s="1232" t="s">
        <v>21</v>
      </c>
      <c r="C53" s="1233"/>
      <c r="D53" s="67"/>
      <c r="E53" s="1234" t="s">
        <v>22</v>
      </c>
      <c r="F53" s="1234"/>
      <c r="G53" s="1234"/>
      <c r="H53" s="1234"/>
      <c r="I53" s="1234"/>
      <c r="J53" s="1235"/>
      <c r="K53" s="68">
        <v>177</v>
      </c>
      <c r="L53" s="69">
        <v>192</v>
      </c>
      <c r="M53" s="69">
        <v>226</v>
      </c>
      <c r="N53" s="69">
        <v>193</v>
      </c>
      <c r="O53" s="70">
        <v>144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FwD0BXBJ8esQnGMpmvY79F1FzJe5CQJnz8JXMS9ZlCw5zUfIZpPgvAoSsK+Z9yT48yeYExPOMSSppe3mYOc7g==" saltValue="08KhCHerehJK3pG+O4AH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535</v>
      </c>
      <c r="J40" s="79" t="s">
        <v>536</v>
      </c>
      <c r="K40" s="79" t="s">
        <v>537</v>
      </c>
      <c r="L40" s="79" t="s">
        <v>538</v>
      </c>
      <c r="M40" s="80" t="s">
        <v>539</v>
      </c>
    </row>
    <row r="41" spans="2:13" ht="27.75" customHeight="1">
      <c r="B41" s="1256" t="s">
        <v>24</v>
      </c>
      <c r="C41" s="1257"/>
      <c r="D41" s="81"/>
      <c r="E41" s="1258" t="s">
        <v>25</v>
      </c>
      <c r="F41" s="1258"/>
      <c r="G41" s="1258"/>
      <c r="H41" s="1259"/>
      <c r="I41" s="82">
        <v>7630</v>
      </c>
      <c r="J41" s="83">
        <v>7243</v>
      </c>
      <c r="K41" s="83">
        <v>6509</v>
      </c>
      <c r="L41" s="83">
        <v>6144</v>
      </c>
      <c r="M41" s="84">
        <v>5918</v>
      </c>
    </row>
    <row r="42" spans="2:13" ht="27.75" customHeight="1">
      <c r="B42" s="1246"/>
      <c r="C42" s="1247"/>
      <c r="D42" s="85"/>
      <c r="E42" s="1250" t="s">
        <v>26</v>
      </c>
      <c r="F42" s="1250"/>
      <c r="G42" s="1250"/>
      <c r="H42" s="1251"/>
      <c r="I42" s="86" t="s">
        <v>492</v>
      </c>
      <c r="J42" s="87" t="s">
        <v>492</v>
      </c>
      <c r="K42" s="87" t="s">
        <v>492</v>
      </c>
      <c r="L42" s="87" t="s">
        <v>492</v>
      </c>
      <c r="M42" s="88" t="s">
        <v>492</v>
      </c>
    </row>
    <row r="43" spans="2:13" ht="27.75" customHeight="1">
      <c r="B43" s="1246"/>
      <c r="C43" s="1247"/>
      <c r="D43" s="85"/>
      <c r="E43" s="1250" t="s">
        <v>27</v>
      </c>
      <c r="F43" s="1250"/>
      <c r="G43" s="1250"/>
      <c r="H43" s="1251"/>
      <c r="I43" s="86">
        <v>184</v>
      </c>
      <c r="J43" s="87">
        <v>156</v>
      </c>
      <c r="K43" s="87">
        <v>67</v>
      </c>
      <c r="L43" s="87">
        <v>3</v>
      </c>
      <c r="M43" s="88">
        <v>4</v>
      </c>
    </row>
    <row r="44" spans="2:13" ht="27.75" customHeight="1">
      <c r="B44" s="1246"/>
      <c r="C44" s="1247"/>
      <c r="D44" s="85"/>
      <c r="E44" s="1250" t="s">
        <v>28</v>
      </c>
      <c r="F44" s="1250"/>
      <c r="G44" s="1250"/>
      <c r="H44" s="1251"/>
      <c r="I44" s="86">
        <v>79</v>
      </c>
      <c r="J44" s="87">
        <v>144</v>
      </c>
      <c r="K44" s="87">
        <v>130</v>
      </c>
      <c r="L44" s="87">
        <v>112</v>
      </c>
      <c r="M44" s="88">
        <v>110</v>
      </c>
    </row>
    <row r="45" spans="2:13" ht="27.75" customHeight="1">
      <c r="B45" s="1246"/>
      <c r="C45" s="1247"/>
      <c r="D45" s="85"/>
      <c r="E45" s="1250" t="s">
        <v>29</v>
      </c>
      <c r="F45" s="1250"/>
      <c r="G45" s="1250"/>
      <c r="H45" s="1251"/>
      <c r="I45" s="86">
        <v>1908</v>
      </c>
      <c r="J45" s="87">
        <v>1819</v>
      </c>
      <c r="K45" s="87">
        <v>1788</v>
      </c>
      <c r="L45" s="87">
        <v>1760</v>
      </c>
      <c r="M45" s="88">
        <v>1736</v>
      </c>
    </row>
    <row r="46" spans="2:13" ht="27.75" customHeight="1">
      <c r="B46" s="1246"/>
      <c r="C46" s="1247"/>
      <c r="D46" s="89"/>
      <c r="E46" s="1250" t="s">
        <v>30</v>
      </c>
      <c r="F46" s="1250"/>
      <c r="G46" s="1250"/>
      <c r="H46" s="1251"/>
      <c r="I46" s="86" t="s">
        <v>492</v>
      </c>
      <c r="J46" s="87" t="s">
        <v>492</v>
      </c>
      <c r="K46" s="87" t="s">
        <v>492</v>
      </c>
      <c r="L46" s="87" t="s">
        <v>492</v>
      </c>
      <c r="M46" s="88" t="s">
        <v>492</v>
      </c>
    </row>
    <row r="47" spans="2:13" ht="27.75" customHeight="1">
      <c r="B47" s="1246"/>
      <c r="C47" s="1247"/>
      <c r="D47" s="90"/>
      <c r="E47" s="1260" t="s">
        <v>31</v>
      </c>
      <c r="F47" s="1261"/>
      <c r="G47" s="1261"/>
      <c r="H47" s="1262"/>
      <c r="I47" s="86" t="s">
        <v>492</v>
      </c>
      <c r="J47" s="87" t="s">
        <v>492</v>
      </c>
      <c r="K47" s="87" t="s">
        <v>492</v>
      </c>
      <c r="L47" s="87" t="s">
        <v>492</v>
      </c>
      <c r="M47" s="88" t="s">
        <v>492</v>
      </c>
    </row>
    <row r="48" spans="2:13" ht="27.75" customHeight="1">
      <c r="B48" s="1246"/>
      <c r="C48" s="1247"/>
      <c r="D48" s="85"/>
      <c r="E48" s="1250" t="s">
        <v>32</v>
      </c>
      <c r="F48" s="1250"/>
      <c r="G48" s="1250"/>
      <c r="H48" s="1251"/>
      <c r="I48" s="86" t="s">
        <v>492</v>
      </c>
      <c r="J48" s="87" t="s">
        <v>492</v>
      </c>
      <c r="K48" s="87" t="s">
        <v>492</v>
      </c>
      <c r="L48" s="87" t="s">
        <v>492</v>
      </c>
      <c r="M48" s="88" t="s">
        <v>492</v>
      </c>
    </row>
    <row r="49" spans="2:13" ht="27.75" customHeight="1">
      <c r="B49" s="1248"/>
      <c r="C49" s="1249"/>
      <c r="D49" s="85"/>
      <c r="E49" s="1250" t="s">
        <v>33</v>
      </c>
      <c r="F49" s="1250"/>
      <c r="G49" s="1250"/>
      <c r="H49" s="1251"/>
      <c r="I49" s="86" t="s">
        <v>492</v>
      </c>
      <c r="J49" s="87" t="s">
        <v>492</v>
      </c>
      <c r="K49" s="87" t="s">
        <v>492</v>
      </c>
      <c r="L49" s="87" t="s">
        <v>492</v>
      </c>
      <c r="M49" s="88" t="s">
        <v>492</v>
      </c>
    </row>
    <row r="50" spans="2:13" ht="27.75" customHeight="1">
      <c r="B50" s="1244" t="s">
        <v>34</v>
      </c>
      <c r="C50" s="1245"/>
      <c r="D50" s="91"/>
      <c r="E50" s="1250" t="s">
        <v>35</v>
      </c>
      <c r="F50" s="1250"/>
      <c r="G50" s="1250"/>
      <c r="H50" s="1251"/>
      <c r="I50" s="86">
        <v>5431</v>
      </c>
      <c r="J50" s="87">
        <v>5102</v>
      </c>
      <c r="K50" s="87">
        <v>4586</v>
      </c>
      <c r="L50" s="87">
        <v>4555</v>
      </c>
      <c r="M50" s="88">
        <v>4511</v>
      </c>
    </row>
    <row r="51" spans="2:13" ht="27.75" customHeight="1">
      <c r="B51" s="1246"/>
      <c r="C51" s="1247"/>
      <c r="D51" s="85"/>
      <c r="E51" s="1250" t="s">
        <v>36</v>
      </c>
      <c r="F51" s="1250"/>
      <c r="G51" s="1250"/>
      <c r="H51" s="1251"/>
      <c r="I51" s="86">
        <v>522</v>
      </c>
      <c r="J51" s="87">
        <v>695</v>
      </c>
      <c r="K51" s="87">
        <v>353</v>
      </c>
      <c r="L51" s="87">
        <v>337</v>
      </c>
      <c r="M51" s="88">
        <v>373</v>
      </c>
    </row>
    <row r="52" spans="2:13" ht="27.75" customHeight="1">
      <c r="B52" s="1248"/>
      <c r="C52" s="1249"/>
      <c r="D52" s="85"/>
      <c r="E52" s="1250" t="s">
        <v>37</v>
      </c>
      <c r="F52" s="1250"/>
      <c r="G52" s="1250"/>
      <c r="H52" s="1251"/>
      <c r="I52" s="86">
        <v>5832</v>
      </c>
      <c r="J52" s="87">
        <v>5303</v>
      </c>
      <c r="K52" s="87">
        <v>5015</v>
      </c>
      <c r="L52" s="87">
        <v>4675</v>
      </c>
      <c r="M52" s="88">
        <v>4801</v>
      </c>
    </row>
    <row r="53" spans="2:13" ht="27.75" customHeight="1" thickBot="1">
      <c r="B53" s="1252" t="s">
        <v>38</v>
      </c>
      <c r="C53" s="1253"/>
      <c r="D53" s="92"/>
      <c r="E53" s="1254" t="s">
        <v>39</v>
      </c>
      <c r="F53" s="1254"/>
      <c r="G53" s="1254"/>
      <c r="H53" s="1255"/>
      <c r="I53" s="93">
        <v>-1983</v>
      </c>
      <c r="J53" s="94">
        <v>-1739</v>
      </c>
      <c r="K53" s="94">
        <v>-1459</v>
      </c>
      <c r="L53" s="94">
        <v>-1548</v>
      </c>
      <c r="M53" s="95">
        <v>-1918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WeX06zpET2iItc6GIjVFlPPqbrF91S+LPlDbkcPi3Ydjf7fGgomzZg6W8r3Lnwy/lfZshv98/RsBahHJlPxdg==" saltValue="cTyCCck9FP8BZj08NEFv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537</v>
      </c>
      <c r="G54" s="104" t="s">
        <v>538</v>
      </c>
      <c r="H54" s="105" t="s">
        <v>539</v>
      </c>
    </row>
    <row r="55" spans="2:8" ht="52.5" customHeight="1">
      <c r="B55" s="106"/>
      <c r="C55" s="1271" t="s">
        <v>42</v>
      </c>
      <c r="D55" s="1271"/>
      <c r="E55" s="1272"/>
      <c r="F55" s="107">
        <v>3445</v>
      </c>
      <c r="G55" s="107">
        <v>3419</v>
      </c>
      <c r="H55" s="108">
        <v>3320</v>
      </c>
    </row>
    <row r="56" spans="2:8" ht="52.5" customHeight="1">
      <c r="B56" s="109"/>
      <c r="C56" s="1273" t="s">
        <v>43</v>
      </c>
      <c r="D56" s="1273"/>
      <c r="E56" s="1274"/>
      <c r="F56" s="110">
        <v>314</v>
      </c>
      <c r="G56" s="110">
        <v>314</v>
      </c>
      <c r="H56" s="111">
        <v>314</v>
      </c>
    </row>
    <row r="57" spans="2:8" ht="53.25" customHeight="1">
      <c r="B57" s="109"/>
      <c r="C57" s="1275" t="s">
        <v>44</v>
      </c>
      <c r="D57" s="1275"/>
      <c r="E57" s="1276"/>
      <c r="F57" s="112">
        <v>1004</v>
      </c>
      <c r="G57" s="112">
        <v>996</v>
      </c>
      <c r="H57" s="113">
        <v>1051</v>
      </c>
    </row>
    <row r="58" spans="2:8" ht="45.75" customHeight="1">
      <c r="B58" s="114"/>
      <c r="C58" s="1263" t="s">
        <v>573</v>
      </c>
      <c r="D58" s="1264"/>
      <c r="E58" s="1265"/>
      <c r="F58" s="115">
        <v>249</v>
      </c>
      <c r="G58" s="115">
        <v>248</v>
      </c>
      <c r="H58" s="116">
        <v>275</v>
      </c>
    </row>
    <row r="59" spans="2:8" ht="45.75" customHeight="1">
      <c r="B59" s="114"/>
      <c r="C59" s="1263" t="s">
        <v>574</v>
      </c>
      <c r="D59" s="1264"/>
      <c r="E59" s="1265"/>
      <c r="F59" s="115">
        <v>248</v>
      </c>
      <c r="G59" s="115">
        <v>242</v>
      </c>
      <c r="H59" s="116">
        <v>238</v>
      </c>
    </row>
    <row r="60" spans="2:8" ht="45.75" customHeight="1">
      <c r="B60" s="114"/>
      <c r="C60" s="1263" t="s">
        <v>572</v>
      </c>
      <c r="D60" s="1264"/>
      <c r="E60" s="1265"/>
      <c r="F60" s="115">
        <v>174</v>
      </c>
      <c r="G60" s="115">
        <v>174</v>
      </c>
      <c r="H60" s="116">
        <v>173</v>
      </c>
    </row>
    <row r="61" spans="2:8" ht="45.75" customHeight="1">
      <c r="B61" s="114"/>
      <c r="C61" s="1263" t="s">
        <v>575</v>
      </c>
      <c r="D61" s="1264"/>
      <c r="E61" s="1265"/>
      <c r="F61" s="115">
        <v>134</v>
      </c>
      <c r="G61" s="115">
        <v>135</v>
      </c>
      <c r="H61" s="116">
        <v>136</v>
      </c>
    </row>
    <row r="62" spans="2:8" ht="45.75" customHeight="1" thickBot="1">
      <c r="B62" s="117"/>
      <c r="C62" s="1266" t="s">
        <v>576</v>
      </c>
      <c r="D62" s="1267"/>
      <c r="E62" s="1268"/>
      <c r="F62" s="118">
        <v>58</v>
      </c>
      <c r="G62" s="118">
        <v>60</v>
      </c>
      <c r="H62" s="119">
        <v>66</v>
      </c>
    </row>
    <row r="63" spans="2:8" ht="52.5" customHeight="1" thickBot="1">
      <c r="B63" s="120"/>
      <c r="C63" s="1269" t="s">
        <v>45</v>
      </c>
      <c r="D63" s="1269"/>
      <c r="E63" s="1270"/>
      <c r="F63" s="121">
        <v>4763</v>
      </c>
      <c r="G63" s="121">
        <v>4729</v>
      </c>
      <c r="H63" s="122">
        <v>4685</v>
      </c>
    </row>
    <row r="64" spans="2:8" ht="15" customHeight="1"/>
    <row r="65" ht="0" hidden="1" customHeight="1"/>
    <row r="66" ht="0" hidden="1" customHeight="1"/>
  </sheetData>
  <sheetProtection algorithmName="SHA-512" hashValue="qNbrxajjUpa6UhUx4QU6eMlpeU9M5ZUbTKRCbwh4qBc8E3jWrnEeigl3KI7GwsOMw3M4SPNPs4XN4x+odVcMVw==" saltValue="M7OIDCB33pD/iYhUCZIX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587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582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7" t="s">
        <v>591</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581</v>
      </c>
    </row>
    <row r="50" spans="1:109" ht="13.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535</v>
      </c>
      <c r="BQ50" s="1290"/>
      <c r="BR50" s="1290"/>
      <c r="BS50" s="1290"/>
      <c r="BT50" s="1290"/>
      <c r="BU50" s="1290"/>
      <c r="BV50" s="1290"/>
      <c r="BW50" s="1290"/>
      <c r="BX50" s="1290" t="s">
        <v>536</v>
      </c>
      <c r="BY50" s="1290"/>
      <c r="BZ50" s="1290"/>
      <c r="CA50" s="1290"/>
      <c r="CB50" s="1290"/>
      <c r="CC50" s="1290"/>
      <c r="CD50" s="1290"/>
      <c r="CE50" s="1290"/>
      <c r="CF50" s="1290" t="s">
        <v>537</v>
      </c>
      <c r="CG50" s="1290"/>
      <c r="CH50" s="1290"/>
      <c r="CI50" s="1290"/>
      <c r="CJ50" s="1290"/>
      <c r="CK50" s="1290"/>
      <c r="CL50" s="1290"/>
      <c r="CM50" s="1290"/>
      <c r="CN50" s="1290" t="s">
        <v>538</v>
      </c>
      <c r="CO50" s="1290"/>
      <c r="CP50" s="1290"/>
      <c r="CQ50" s="1290"/>
      <c r="CR50" s="1290"/>
      <c r="CS50" s="1290"/>
      <c r="CT50" s="1290"/>
      <c r="CU50" s="1290"/>
      <c r="CV50" s="1290" t="s">
        <v>539</v>
      </c>
      <c r="CW50" s="1290"/>
      <c r="CX50" s="1290"/>
      <c r="CY50" s="1290"/>
      <c r="CZ50" s="1290"/>
      <c r="DA50" s="1290"/>
      <c r="DB50" s="1290"/>
      <c r="DC50" s="1290"/>
    </row>
    <row r="51" spans="1:109" ht="13.5" customHeight="1">
      <c r="B51" s="366"/>
      <c r="G51" s="1294"/>
      <c r="H51" s="1294"/>
      <c r="I51" s="1305"/>
      <c r="J51" s="1305"/>
      <c r="K51" s="1295"/>
      <c r="L51" s="1295"/>
      <c r="M51" s="1295"/>
      <c r="N51" s="1295"/>
      <c r="AM51" s="373"/>
      <c r="AN51" s="1291" t="s">
        <v>580</v>
      </c>
      <c r="AO51" s="1291"/>
      <c r="AP51" s="1291"/>
      <c r="AQ51" s="1291"/>
      <c r="AR51" s="1291"/>
      <c r="AS51" s="1291"/>
      <c r="AT51" s="1291"/>
      <c r="AU51" s="1291"/>
      <c r="AV51" s="1291"/>
      <c r="AW51" s="1291"/>
      <c r="AX51" s="1291"/>
      <c r="AY51" s="1291"/>
      <c r="AZ51" s="1291"/>
      <c r="BA51" s="1291"/>
      <c r="BB51" s="1291" t="s">
        <v>585</v>
      </c>
      <c r="BC51" s="1291"/>
      <c r="BD51" s="1291"/>
      <c r="BE51" s="1291"/>
      <c r="BF51" s="1291"/>
      <c r="BG51" s="1291"/>
      <c r="BH51" s="1291"/>
      <c r="BI51" s="1291"/>
      <c r="BJ51" s="1291"/>
      <c r="BK51" s="1291"/>
      <c r="BL51" s="1291"/>
      <c r="BM51" s="1291"/>
      <c r="BN51" s="1291"/>
      <c r="BO51" s="1291"/>
      <c r="BP51" s="1292"/>
      <c r="BQ51" s="1293"/>
      <c r="BR51" s="1293"/>
      <c r="BS51" s="1293"/>
      <c r="BT51" s="1293"/>
      <c r="BU51" s="1293"/>
      <c r="BV51" s="1293"/>
      <c r="BW51" s="1293"/>
      <c r="BX51" s="1292"/>
      <c r="BY51" s="1293"/>
      <c r="BZ51" s="1293"/>
      <c r="CA51" s="1293"/>
      <c r="CB51" s="1293"/>
      <c r="CC51" s="1293"/>
      <c r="CD51" s="1293"/>
      <c r="CE51" s="1293"/>
      <c r="CF51" s="1292"/>
      <c r="CG51" s="1293"/>
      <c r="CH51" s="1293"/>
      <c r="CI51" s="1293"/>
      <c r="CJ51" s="1293"/>
      <c r="CK51" s="1293"/>
      <c r="CL51" s="1293"/>
      <c r="CM51" s="1293"/>
      <c r="CN51" s="1293"/>
      <c r="CO51" s="1293"/>
      <c r="CP51" s="1293"/>
      <c r="CQ51" s="1293"/>
      <c r="CR51" s="1293"/>
      <c r="CS51" s="1293"/>
      <c r="CT51" s="1293"/>
      <c r="CU51" s="1293"/>
      <c r="CV51" s="1292"/>
      <c r="CW51" s="1293"/>
      <c r="CX51" s="1293"/>
      <c r="CY51" s="1293"/>
      <c r="CZ51" s="1293"/>
      <c r="DA51" s="1293"/>
      <c r="DB51" s="1293"/>
      <c r="DC51" s="1293"/>
    </row>
    <row r="52" spans="1:109" ht="13.5">
      <c r="B52" s="366"/>
      <c r="G52" s="1294"/>
      <c r="H52" s="1294"/>
      <c r="I52" s="1305"/>
      <c r="J52" s="1305"/>
      <c r="K52" s="1295"/>
      <c r="L52" s="1295"/>
      <c r="M52" s="1295"/>
      <c r="N52" s="1295"/>
      <c r="AM52" s="37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ht="13.5">
      <c r="A53" s="381"/>
      <c r="B53" s="366"/>
      <c r="G53" s="1294"/>
      <c r="H53" s="1294"/>
      <c r="I53" s="1286"/>
      <c r="J53" s="1286"/>
      <c r="K53" s="1295"/>
      <c r="L53" s="1295"/>
      <c r="M53" s="1295"/>
      <c r="N53" s="1295"/>
      <c r="AM53" s="373"/>
      <c r="AN53" s="1291"/>
      <c r="AO53" s="1291"/>
      <c r="AP53" s="1291"/>
      <c r="AQ53" s="1291"/>
      <c r="AR53" s="1291"/>
      <c r="AS53" s="1291"/>
      <c r="AT53" s="1291"/>
      <c r="AU53" s="1291"/>
      <c r="AV53" s="1291"/>
      <c r="AW53" s="1291"/>
      <c r="AX53" s="1291"/>
      <c r="AY53" s="1291"/>
      <c r="AZ53" s="1291"/>
      <c r="BA53" s="1291"/>
      <c r="BB53" s="1291" t="s">
        <v>584</v>
      </c>
      <c r="BC53" s="1291"/>
      <c r="BD53" s="1291"/>
      <c r="BE53" s="1291"/>
      <c r="BF53" s="1291"/>
      <c r="BG53" s="1291"/>
      <c r="BH53" s="1291"/>
      <c r="BI53" s="1291"/>
      <c r="BJ53" s="1291"/>
      <c r="BK53" s="1291"/>
      <c r="BL53" s="1291"/>
      <c r="BM53" s="1291"/>
      <c r="BN53" s="1291"/>
      <c r="BO53" s="1291"/>
      <c r="BP53" s="1292"/>
      <c r="BQ53" s="1293"/>
      <c r="BR53" s="1293"/>
      <c r="BS53" s="1293"/>
      <c r="BT53" s="1293"/>
      <c r="BU53" s="1293"/>
      <c r="BV53" s="1293"/>
      <c r="BW53" s="1293"/>
      <c r="BX53" s="1292"/>
      <c r="BY53" s="1293"/>
      <c r="BZ53" s="1293"/>
      <c r="CA53" s="1293"/>
      <c r="CB53" s="1293"/>
      <c r="CC53" s="1293"/>
      <c r="CD53" s="1293"/>
      <c r="CE53" s="1293"/>
      <c r="CF53" s="1292"/>
      <c r="CG53" s="1293"/>
      <c r="CH53" s="1293"/>
      <c r="CI53" s="1293"/>
      <c r="CJ53" s="1293"/>
      <c r="CK53" s="1293"/>
      <c r="CL53" s="1293"/>
      <c r="CM53" s="1293"/>
      <c r="CN53" s="1293">
        <v>56.5</v>
      </c>
      <c r="CO53" s="1293"/>
      <c r="CP53" s="1293"/>
      <c r="CQ53" s="1293"/>
      <c r="CR53" s="1293"/>
      <c r="CS53" s="1293"/>
      <c r="CT53" s="1293"/>
      <c r="CU53" s="1293"/>
      <c r="CV53" s="1292"/>
      <c r="CW53" s="1293"/>
      <c r="CX53" s="1293"/>
      <c r="CY53" s="1293"/>
      <c r="CZ53" s="1293"/>
      <c r="DA53" s="1293"/>
      <c r="DB53" s="1293"/>
      <c r="DC53" s="1293"/>
    </row>
    <row r="54" spans="1:109" ht="13.5">
      <c r="A54" s="381"/>
      <c r="B54" s="366"/>
      <c r="G54" s="1294"/>
      <c r="H54" s="1294"/>
      <c r="I54" s="1286"/>
      <c r="J54" s="1286"/>
      <c r="K54" s="1295"/>
      <c r="L54" s="1295"/>
      <c r="M54" s="1295"/>
      <c r="N54" s="1295"/>
      <c r="AM54" s="37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ht="13.5">
      <c r="A55" s="381"/>
      <c r="B55" s="366"/>
      <c r="G55" s="1286"/>
      <c r="H55" s="1286"/>
      <c r="I55" s="1286"/>
      <c r="J55" s="1286"/>
      <c r="K55" s="1295"/>
      <c r="L55" s="1295"/>
      <c r="M55" s="1295"/>
      <c r="N55" s="1295"/>
      <c r="AN55" s="1290" t="s">
        <v>586</v>
      </c>
      <c r="AO55" s="1290"/>
      <c r="AP55" s="1290"/>
      <c r="AQ55" s="1290"/>
      <c r="AR55" s="1290"/>
      <c r="AS55" s="1290"/>
      <c r="AT55" s="1290"/>
      <c r="AU55" s="1290"/>
      <c r="AV55" s="1290"/>
      <c r="AW55" s="1290"/>
      <c r="AX55" s="1290"/>
      <c r="AY55" s="1290"/>
      <c r="AZ55" s="1290"/>
      <c r="BA55" s="1290"/>
      <c r="BB55" s="1291" t="s">
        <v>585</v>
      </c>
      <c r="BC55" s="1291"/>
      <c r="BD55" s="1291"/>
      <c r="BE55" s="1291"/>
      <c r="BF55" s="1291"/>
      <c r="BG55" s="1291"/>
      <c r="BH55" s="1291"/>
      <c r="BI55" s="1291"/>
      <c r="BJ55" s="1291"/>
      <c r="BK55" s="1291"/>
      <c r="BL55" s="1291"/>
      <c r="BM55" s="1291"/>
      <c r="BN55" s="1291"/>
      <c r="BO55" s="1291"/>
      <c r="BP55" s="1292"/>
      <c r="BQ55" s="1293"/>
      <c r="BR55" s="1293"/>
      <c r="BS55" s="1293"/>
      <c r="BT55" s="1293"/>
      <c r="BU55" s="1293"/>
      <c r="BV55" s="1293"/>
      <c r="BW55" s="1293"/>
      <c r="BX55" s="1292"/>
      <c r="BY55" s="1293"/>
      <c r="BZ55" s="1293"/>
      <c r="CA55" s="1293"/>
      <c r="CB55" s="1293"/>
      <c r="CC55" s="1293"/>
      <c r="CD55" s="1293"/>
      <c r="CE55" s="1293"/>
      <c r="CF55" s="1292"/>
      <c r="CG55" s="1293"/>
      <c r="CH55" s="1293"/>
      <c r="CI55" s="1293"/>
      <c r="CJ55" s="1293"/>
      <c r="CK55" s="1293"/>
      <c r="CL55" s="1293"/>
      <c r="CM55" s="1293"/>
      <c r="CN55" s="1293">
        <v>25.4</v>
      </c>
      <c r="CO55" s="1293"/>
      <c r="CP55" s="1293"/>
      <c r="CQ55" s="1293"/>
      <c r="CR55" s="1293"/>
      <c r="CS55" s="1293"/>
      <c r="CT55" s="1293"/>
      <c r="CU55" s="1293"/>
      <c r="CV55" s="1292"/>
      <c r="CW55" s="1293"/>
      <c r="CX55" s="1293"/>
      <c r="CY55" s="1293"/>
      <c r="CZ55" s="1293"/>
      <c r="DA55" s="1293"/>
      <c r="DB55" s="1293"/>
      <c r="DC55" s="1293"/>
    </row>
    <row r="56" spans="1:109" ht="13.5">
      <c r="A56" s="381"/>
      <c r="B56" s="366"/>
      <c r="G56" s="1286"/>
      <c r="H56" s="1286"/>
      <c r="I56" s="1286"/>
      <c r="J56" s="1286"/>
      <c r="K56" s="1295"/>
      <c r="L56" s="1295"/>
      <c r="M56" s="1295"/>
      <c r="N56" s="1295"/>
      <c r="AN56" s="1290"/>
      <c r="AO56" s="1290"/>
      <c r="AP56" s="1290"/>
      <c r="AQ56" s="1290"/>
      <c r="AR56" s="1290"/>
      <c r="AS56" s="1290"/>
      <c r="AT56" s="1290"/>
      <c r="AU56" s="1290"/>
      <c r="AV56" s="1290"/>
      <c r="AW56" s="1290"/>
      <c r="AX56" s="1290"/>
      <c r="AY56" s="1290"/>
      <c r="AZ56" s="1290"/>
      <c r="BA56" s="1290"/>
      <c r="BB56" s="1291"/>
      <c r="BC56" s="1291"/>
      <c r="BD56" s="1291"/>
      <c r="BE56" s="1291"/>
      <c r="BF56" s="1291"/>
      <c r="BG56" s="1291"/>
      <c r="BH56" s="1291"/>
      <c r="BI56" s="1291"/>
      <c r="BJ56" s="1291"/>
      <c r="BK56" s="1291"/>
      <c r="BL56" s="1291"/>
      <c r="BM56" s="1291"/>
      <c r="BN56" s="1291"/>
      <c r="BO56" s="1291"/>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381" customFormat="1" ht="13.5">
      <c r="B57" s="387"/>
      <c r="G57" s="1286"/>
      <c r="H57" s="1286"/>
      <c r="I57" s="1306"/>
      <c r="J57" s="1306"/>
      <c r="K57" s="1295"/>
      <c r="L57" s="1295"/>
      <c r="M57" s="1295"/>
      <c r="N57" s="1295"/>
      <c r="AM57" s="365"/>
      <c r="AN57" s="1290"/>
      <c r="AO57" s="1290"/>
      <c r="AP57" s="1290"/>
      <c r="AQ57" s="1290"/>
      <c r="AR57" s="1290"/>
      <c r="AS57" s="1290"/>
      <c r="AT57" s="1290"/>
      <c r="AU57" s="1290"/>
      <c r="AV57" s="1290"/>
      <c r="AW57" s="1290"/>
      <c r="AX57" s="1290"/>
      <c r="AY57" s="1290"/>
      <c r="AZ57" s="1290"/>
      <c r="BA57" s="1290"/>
      <c r="BB57" s="1291" t="s">
        <v>584</v>
      </c>
      <c r="BC57" s="1291"/>
      <c r="BD57" s="1291"/>
      <c r="BE57" s="1291"/>
      <c r="BF57" s="1291"/>
      <c r="BG57" s="1291"/>
      <c r="BH57" s="1291"/>
      <c r="BI57" s="1291"/>
      <c r="BJ57" s="1291"/>
      <c r="BK57" s="1291"/>
      <c r="BL57" s="1291"/>
      <c r="BM57" s="1291"/>
      <c r="BN57" s="1291"/>
      <c r="BO57" s="1291"/>
      <c r="BP57" s="1292"/>
      <c r="BQ57" s="1293"/>
      <c r="BR57" s="1293"/>
      <c r="BS57" s="1293"/>
      <c r="BT57" s="1293"/>
      <c r="BU57" s="1293"/>
      <c r="BV57" s="1293"/>
      <c r="BW57" s="1293"/>
      <c r="BX57" s="1292"/>
      <c r="BY57" s="1293"/>
      <c r="BZ57" s="1293"/>
      <c r="CA57" s="1293"/>
      <c r="CB57" s="1293"/>
      <c r="CC57" s="1293"/>
      <c r="CD57" s="1293"/>
      <c r="CE57" s="1293"/>
      <c r="CF57" s="1292"/>
      <c r="CG57" s="1293"/>
      <c r="CH57" s="1293"/>
      <c r="CI57" s="1293"/>
      <c r="CJ57" s="1293"/>
      <c r="CK57" s="1293"/>
      <c r="CL57" s="1293"/>
      <c r="CM57" s="1293"/>
      <c r="CN57" s="1293">
        <v>58.7</v>
      </c>
      <c r="CO57" s="1293"/>
      <c r="CP57" s="1293"/>
      <c r="CQ57" s="1293"/>
      <c r="CR57" s="1293"/>
      <c r="CS57" s="1293"/>
      <c r="CT57" s="1293"/>
      <c r="CU57" s="1293"/>
      <c r="CV57" s="1292"/>
      <c r="CW57" s="1293"/>
      <c r="CX57" s="1293"/>
      <c r="CY57" s="1293"/>
      <c r="CZ57" s="1293"/>
      <c r="DA57" s="1293"/>
      <c r="DB57" s="1293"/>
      <c r="DC57" s="1293"/>
      <c r="DD57" s="392"/>
      <c r="DE57" s="387"/>
    </row>
    <row r="58" spans="1:109" s="381" customFormat="1" ht="13.5">
      <c r="A58" s="365"/>
      <c r="B58" s="387"/>
      <c r="G58" s="1286"/>
      <c r="H58" s="1286"/>
      <c r="I58" s="1306"/>
      <c r="J58" s="1306"/>
      <c r="K58" s="1295"/>
      <c r="L58" s="1295"/>
      <c r="M58" s="1295"/>
      <c r="N58" s="1295"/>
      <c r="AM58" s="365"/>
      <c r="AN58" s="1290"/>
      <c r="AO58" s="1290"/>
      <c r="AP58" s="1290"/>
      <c r="AQ58" s="1290"/>
      <c r="AR58" s="1290"/>
      <c r="AS58" s="1290"/>
      <c r="AT58" s="1290"/>
      <c r="AU58" s="1290"/>
      <c r="AV58" s="1290"/>
      <c r="AW58" s="1290"/>
      <c r="AX58" s="1290"/>
      <c r="AY58" s="1290"/>
      <c r="AZ58" s="1290"/>
      <c r="BA58" s="1290"/>
      <c r="BB58" s="1291"/>
      <c r="BC58" s="1291"/>
      <c r="BD58" s="1291"/>
      <c r="BE58" s="1291"/>
      <c r="BF58" s="1291"/>
      <c r="BG58" s="1291"/>
      <c r="BH58" s="1291"/>
      <c r="BI58" s="1291"/>
      <c r="BJ58" s="1291"/>
      <c r="BK58" s="1291"/>
      <c r="BL58" s="1291"/>
      <c r="BM58" s="1291"/>
      <c r="BN58" s="1291"/>
      <c r="BO58" s="1291"/>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583</v>
      </c>
    </row>
    <row r="64" spans="1:109" ht="13.5">
      <c r="B64" s="366"/>
      <c r="G64" s="382"/>
      <c r="I64" s="384"/>
      <c r="J64" s="384"/>
      <c r="K64" s="384"/>
      <c r="L64" s="384"/>
      <c r="M64" s="384"/>
      <c r="N64" s="383"/>
      <c r="AM64" s="382"/>
      <c r="AN64" s="382" t="s">
        <v>582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96" t="s">
        <v>592</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ht="13.5">
      <c r="B66" s="366"/>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ht="13.5">
      <c r="B67" s="366"/>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ht="13.5">
      <c r="B68" s="366"/>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ht="13.5">
      <c r="B69" s="366"/>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581</v>
      </c>
    </row>
    <row r="72" spans="2:107" ht="13.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535</v>
      </c>
      <c r="BQ72" s="1290"/>
      <c r="BR72" s="1290"/>
      <c r="BS72" s="1290"/>
      <c r="BT72" s="1290"/>
      <c r="BU72" s="1290"/>
      <c r="BV72" s="1290"/>
      <c r="BW72" s="1290"/>
      <c r="BX72" s="1290" t="s">
        <v>536</v>
      </c>
      <c r="BY72" s="1290"/>
      <c r="BZ72" s="1290"/>
      <c r="CA72" s="1290"/>
      <c r="CB72" s="1290"/>
      <c r="CC72" s="1290"/>
      <c r="CD72" s="1290"/>
      <c r="CE72" s="1290"/>
      <c r="CF72" s="1290" t="s">
        <v>537</v>
      </c>
      <c r="CG72" s="1290"/>
      <c r="CH72" s="1290"/>
      <c r="CI72" s="1290"/>
      <c r="CJ72" s="1290"/>
      <c r="CK72" s="1290"/>
      <c r="CL72" s="1290"/>
      <c r="CM72" s="1290"/>
      <c r="CN72" s="1290" t="s">
        <v>538</v>
      </c>
      <c r="CO72" s="1290"/>
      <c r="CP72" s="1290"/>
      <c r="CQ72" s="1290"/>
      <c r="CR72" s="1290"/>
      <c r="CS72" s="1290"/>
      <c r="CT72" s="1290"/>
      <c r="CU72" s="1290"/>
      <c r="CV72" s="1290" t="s">
        <v>539</v>
      </c>
      <c r="CW72" s="1290"/>
      <c r="CX72" s="1290"/>
      <c r="CY72" s="1290"/>
      <c r="CZ72" s="1290"/>
      <c r="DA72" s="1290"/>
      <c r="DB72" s="1290"/>
      <c r="DC72" s="1290"/>
    </row>
    <row r="73" spans="2:107" ht="13.5">
      <c r="B73" s="366"/>
      <c r="G73" s="1294"/>
      <c r="H73" s="1294"/>
      <c r="I73" s="1294"/>
      <c r="J73" s="1294"/>
      <c r="K73" s="1307"/>
      <c r="L73" s="1307"/>
      <c r="M73" s="1307"/>
      <c r="N73" s="1307"/>
      <c r="AM73" s="373"/>
      <c r="AN73" s="1291" t="s">
        <v>580</v>
      </c>
      <c r="AO73" s="1291"/>
      <c r="AP73" s="1291"/>
      <c r="AQ73" s="1291"/>
      <c r="AR73" s="1291"/>
      <c r="AS73" s="1291"/>
      <c r="AT73" s="1291"/>
      <c r="AU73" s="1291"/>
      <c r="AV73" s="1291"/>
      <c r="AW73" s="1291"/>
      <c r="AX73" s="1291"/>
      <c r="AY73" s="1291"/>
      <c r="AZ73" s="1291"/>
      <c r="BA73" s="1291"/>
      <c r="BB73" s="1291" t="s">
        <v>578</v>
      </c>
      <c r="BC73" s="1291"/>
      <c r="BD73" s="1291"/>
      <c r="BE73" s="1291"/>
      <c r="BF73" s="1291"/>
      <c r="BG73" s="1291"/>
      <c r="BH73" s="1291"/>
      <c r="BI73" s="1291"/>
      <c r="BJ73" s="1291"/>
      <c r="BK73" s="1291"/>
      <c r="BL73" s="1291"/>
      <c r="BM73" s="1291"/>
      <c r="BN73" s="1291"/>
      <c r="BO73" s="1291"/>
      <c r="BP73" s="1293"/>
      <c r="BQ73" s="1293"/>
      <c r="BR73" s="1293"/>
      <c r="BS73" s="1293"/>
      <c r="BT73" s="1293"/>
      <c r="BU73" s="1293"/>
      <c r="BV73" s="1293"/>
      <c r="BW73" s="1293"/>
      <c r="BX73" s="1293"/>
      <c r="BY73" s="1293"/>
      <c r="BZ73" s="1293"/>
      <c r="CA73" s="1293"/>
      <c r="CB73" s="1293"/>
      <c r="CC73" s="1293"/>
      <c r="CD73" s="1293"/>
      <c r="CE73" s="1293"/>
      <c r="CF73" s="1293"/>
      <c r="CG73" s="1293"/>
      <c r="CH73" s="1293"/>
      <c r="CI73" s="1293"/>
      <c r="CJ73" s="1293"/>
      <c r="CK73" s="1293"/>
      <c r="CL73" s="1293"/>
      <c r="CM73" s="1293"/>
      <c r="CN73" s="1293"/>
      <c r="CO73" s="1293"/>
      <c r="CP73" s="1293"/>
      <c r="CQ73" s="1293"/>
      <c r="CR73" s="1293"/>
      <c r="CS73" s="1293"/>
      <c r="CT73" s="1293"/>
      <c r="CU73" s="1293"/>
      <c r="CV73" s="1293"/>
      <c r="CW73" s="1293"/>
      <c r="CX73" s="1293"/>
      <c r="CY73" s="1293"/>
      <c r="CZ73" s="1293"/>
      <c r="DA73" s="1293"/>
      <c r="DB73" s="1293"/>
      <c r="DC73" s="1293"/>
    </row>
    <row r="74" spans="2:107" ht="13.5">
      <c r="B74" s="366"/>
      <c r="G74" s="1294"/>
      <c r="H74" s="1294"/>
      <c r="I74" s="1294"/>
      <c r="J74" s="1294"/>
      <c r="K74" s="1307"/>
      <c r="L74" s="1307"/>
      <c r="M74" s="1307"/>
      <c r="N74" s="1307"/>
      <c r="AM74" s="37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ht="13.5">
      <c r="B75" s="366"/>
      <c r="G75" s="1294"/>
      <c r="H75" s="1294"/>
      <c r="I75" s="1286"/>
      <c r="J75" s="1286"/>
      <c r="K75" s="1295"/>
      <c r="L75" s="1295"/>
      <c r="M75" s="1295"/>
      <c r="N75" s="1295"/>
      <c r="AM75" s="373"/>
      <c r="AN75" s="1291"/>
      <c r="AO75" s="1291"/>
      <c r="AP75" s="1291"/>
      <c r="AQ75" s="1291"/>
      <c r="AR75" s="1291"/>
      <c r="AS75" s="1291"/>
      <c r="AT75" s="1291"/>
      <c r="AU75" s="1291"/>
      <c r="AV75" s="1291"/>
      <c r="AW75" s="1291"/>
      <c r="AX75" s="1291"/>
      <c r="AY75" s="1291"/>
      <c r="AZ75" s="1291"/>
      <c r="BA75" s="1291"/>
      <c r="BB75" s="1291" t="s">
        <v>577</v>
      </c>
      <c r="BC75" s="1291"/>
      <c r="BD75" s="1291"/>
      <c r="BE75" s="1291"/>
      <c r="BF75" s="1291"/>
      <c r="BG75" s="1291"/>
      <c r="BH75" s="1291"/>
      <c r="BI75" s="1291"/>
      <c r="BJ75" s="1291"/>
      <c r="BK75" s="1291"/>
      <c r="BL75" s="1291"/>
      <c r="BM75" s="1291"/>
      <c r="BN75" s="1291"/>
      <c r="BO75" s="1291"/>
      <c r="BP75" s="1293">
        <v>5.5</v>
      </c>
      <c r="BQ75" s="1293"/>
      <c r="BR75" s="1293"/>
      <c r="BS75" s="1293"/>
      <c r="BT75" s="1293"/>
      <c r="BU75" s="1293"/>
      <c r="BV75" s="1293"/>
      <c r="BW75" s="1293"/>
      <c r="BX75" s="1293">
        <v>5.8</v>
      </c>
      <c r="BY75" s="1293"/>
      <c r="BZ75" s="1293"/>
      <c r="CA75" s="1293"/>
      <c r="CB75" s="1293"/>
      <c r="CC75" s="1293"/>
      <c r="CD75" s="1293"/>
      <c r="CE75" s="1293"/>
      <c r="CF75" s="1293">
        <v>6.7</v>
      </c>
      <c r="CG75" s="1293"/>
      <c r="CH75" s="1293"/>
      <c r="CI75" s="1293"/>
      <c r="CJ75" s="1293"/>
      <c r="CK75" s="1293"/>
      <c r="CL75" s="1293"/>
      <c r="CM75" s="1293"/>
      <c r="CN75" s="1293">
        <v>6.8</v>
      </c>
      <c r="CO75" s="1293"/>
      <c r="CP75" s="1293"/>
      <c r="CQ75" s="1293"/>
      <c r="CR75" s="1293"/>
      <c r="CS75" s="1293"/>
      <c r="CT75" s="1293"/>
      <c r="CU75" s="1293"/>
      <c r="CV75" s="1293">
        <v>6.2</v>
      </c>
      <c r="CW75" s="1293"/>
      <c r="CX75" s="1293"/>
      <c r="CY75" s="1293"/>
      <c r="CZ75" s="1293"/>
      <c r="DA75" s="1293"/>
      <c r="DB75" s="1293"/>
      <c r="DC75" s="1293"/>
    </row>
    <row r="76" spans="2:107" ht="13.5">
      <c r="B76" s="366"/>
      <c r="G76" s="1294"/>
      <c r="H76" s="1294"/>
      <c r="I76" s="1286"/>
      <c r="J76" s="1286"/>
      <c r="K76" s="1295"/>
      <c r="L76" s="1295"/>
      <c r="M76" s="1295"/>
      <c r="N76" s="1295"/>
      <c r="AM76" s="37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ht="13.5">
      <c r="B77" s="366"/>
      <c r="G77" s="1286"/>
      <c r="H77" s="1286"/>
      <c r="I77" s="1286"/>
      <c r="J77" s="1286"/>
      <c r="K77" s="1307"/>
      <c r="L77" s="1307"/>
      <c r="M77" s="1307"/>
      <c r="N77" s="1307"/>
      <c r="AN77" s="1290" t="s">
        <v>579</v>
      </c>
      <c r="AO77" s="1290"/>
      <c r="AP77" s="1290"/>
      <c r="AQ77" s="1290"/>
      <c r="AR77" s="1290"/>
      <c r="AS77" s="1290"/>
      <c r="AT77" s="1290"/>
      <c r="AU77" s="1290"/>
      <c r="AV77" s="1290"/>
      <c r="AW77" s="1290"/>
      <c r="AX77" s="1290"/>
      <c r="AY77" s="1290"/>
      <c r="AZ77" s="1290"/>
      <c r="BA77" s="1290"/>
      <c r="BB77" s="1291" t="s">
        <v>578</v>
      </c>
      <c r="BC77" s="1291"/>
      <c r="BD77" s="1291"/>
      <c r="BE77" s="1291"/>
      <c r="BF77" s="1291"/>
      <c r="BG77" s="1291"/>
      <c r="BH77" s="1291"/>
      <c r="BI77" s="1291"/>
      <c r="BJ77" s="1291"/>
      <c r="BK77" s="1291"/>
      <c r="BL77" s="1291"/>
      <c r="BM77" s="1291"/>
      <c r="BN77" s="1291"/>
      <c r="BO77" s="1291"/>
      <c r="BP77" s="1293">
        <v>18.899999999999999</v>
      </c>
      <c r="BQ77" s="1293"/>
      <c r="BR77" s="1293"/>
      <c r="BS77" s="1293"/>
      <c r="BT77" s="1293"/>
      <c r="BU77" s="1293"/>
      <c r="BV77" s="1293"/>
      <c r="BW77" s="1293"/>
      <c r="BX77" s="1293">
        <v>10.199999999999999</v>
      </c>
      <c r="BY77" s="1293"/>
      <c r="BZ77" s="1293"/>
      <c r="CA77" s="1293"/>
      <c r="CB77" s="1293"/>
      <c r="CC77" s="1293"/>
      <c r="CD77" s="1293"/>
      <c r="CE77" s="1293"/>
      <c r="CF77" s="1293">
        <v>27</v>
      </c>
      <c r="CG77" s="1293"/>
      <c r="CH77" s="1293"/>
      <c r="CI77" s="1293"/>
      <c r="CJ77" s="1293"/>
      <c r="CK77" s="1293"/>
      <c r="CL77" s="1293"/>
      <c r="CM77" s="1293"/>
      <c r="CN77" s="1293">
        <v>25.4</v>
      </c>
      <c r="CO77" s="1293"/>
      <c r="CP77" s="1293"/>
      <c r="CQ77" s="1293"/>
      <c r="CR77" s="1293"/>
      <c r="CS77" s="1293"/>
      <c r="CT77" s="1293"/>
      <c r="CU77" s="1293"/>
      <c r="CV77" s="1293">
        <v>23.4</v>
      </c>
      <c r="CW77" s="1293"/>
      <c r="CX77" s="1293"/>
      <c r="CY77" s="1293"/>
      <c r="CZ77" s="1293"/>
      <c r="DA77" s="1293"/>
      <c r="DB77" s="1293"/>
      <c r="DC77" s="1293"/>
    </row>
    <row r="78" spans="2:107" ht="13.5">
      <c r="B78" s="366"/>
      <c r="G78" s="1286"/>
      <c r="H78" s="1286"/>
      <c r="I78" s="1286"/>
      <c r="J78" s="1286"/>
      <c r="K78" s="1307"/>
      <c r="L78" s="1307"/>
      <c r="M78" s="1307"/>
      <c r="N78" s="1307"/>
      <c r="AN78" s="1290"/>
      <c r="AO78" s="1290"/>
      <c r="AP78" s="1290"/>
      <c r="AQ78" s="1290"/>
      <c r="AR78" s="1290"/>
      <c r="AS78" s="1290"/>
      <c r="AT78" s="1290"/>
      <c r="AU78" s="1290"/>
      <c r="AV78" s="1290"/>
      <c r="AW78" s="1290"/>
      <c r="AX78" s="1290"/>
      <c r="AY78" s="1290"/>
      <c r="AZ78" s="1290"/>
      <c r="BA78" s="1290"/>
      <c r="BB78" s="1291"/>
      <c r="BC78" s="1291"/>
      <c r="BD78" s="1291"/>
      <c r="BE78" s="1291"/>
      <c r="BF78" s="1291"/>
      <c r="BG78" s="1291"/>
      <c r="BH78" s="1291"/>
      <c r="BI78" s="1291"/>
      <c r="BJ78" s="1291"/>
      <c r="BK78" s="1291"/>
      <c r="BL78" s="1291"/>
      <c r="BM78" s="1291"/>
      <c r="BN78" s="1291"/>
      <c r="BO78" s="1291"/>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ht="13.5">
      <c r="B79" s="366"/>
      <c r="G79" s="1286"/>
      <c r="H79" s="1286"/>
      <c r="I79" s="1306"/>
      <c r="J79" s="1306"/>
      <c r="K79" s="1308"/>
      <c r="L79" s="1308"/>
      <c r="M79" s="1308"/>
      <c r="N79" s="1308"/>
      <c r="AN79" s="1290"/>
      <c r="AO79" s="1290"/>
      <c r="AP79" s="1290"/>
      <c r="AQ79" s="1290"/>
      <c r="AR79" s="1290"/>
      <c r="AS79" s="1290"/>
      <c r="AT79" s="1290"/>
      <c r="AU79" s="1290"/>
      <c r="AV79" s="1290"/>
      <c r="AW79" s="1290"/>
      <c r="AX79" s="1290"/>
      <c r="AY79" s="1290"/>
      <c r="AZ79" s="1290"/>
      <c r="BA79" s="1290"/>
      <c r="BB79" s="1291" t="s">
        <v>577</v>
      </c>
      <c r="BC79" s="1291"/>
      <c r="BD79" s="1291"/>
      <c r="BE79" s="1291"/>
      <c r="BF79" s="1291"/>
      <c r="BG79" s="1291"/>
      <c r="BH79" s="1291"/>
      <c r="BI79" s="1291"/>
      <c r="BJ79" s="1291"/>
      <c r="BK79" s="1291"/>
      <c r="BL79" s="1291"/>
      <c r="BM79" s="1291"/>
      <c r="BN79" s="1291"/>
      <c r="BO79" s="1291"/>
      <c r="BP79" s="1293">
        <v>10.1</v>
      </c>
      <c r="BQ79" s="1293"/>
      <c r="BR79" s="1293"/>
      <c r="BS79" s="1293"/>
      <c r="BT79" s="1293"/>
      <c r="BU79" s="1293"/>
      <c r="BV79" s="1293"/>
      <c r="BW79" s="1293"/>
      <c r="BX79" s="1293">
        <v>9.1</v>
      </c>
      <c r="BY79" s="1293"/>
      <c r="BZ79" s="1293"/>
      <c r="CA79" s="1293"/>
      <c r="CB79" s="1293"/>
      <c r="CC79" s="1293"/>
      <c r="CD79" s="1293"/>
      <c r="CE79" s="1293"/>
      <c r="CF79" s="1293">
        <v>8.6999999999999993</v>
      </c>
      <c r="CG79" s="1293"/>
      <c r="CH79" s="1293"/>
      <c r="CI79" s="1293"/>
      <c r="CJ79" s="1293"/>
      <c r="CK79" s="1293"/>
      <c r="CL79" s="1293"/>
      <c r="CM79" s="1293"/>
      <c r="CN79" s="1293">
        <v>8.6</v>
      </c>
      <c r="CO79" s="1293"/>
      <c r="CP79" s="1293"/>
      <c r="CQ79" s="1293"/>
      <c r="CR79" s="1293"/>
      <c r="CS79" s="1293"/>
      <c r="CT79" s="1293"/>
      <c r="CU79" s="1293"/>
      <c r="CV79" s="1293">
        <v>8.5</v>
      </c>
      <c r="CW79" s="1293"/>
      <c r="CX79" s="1293"/>
      <c r="CY79" s="1293"/>
      <c r="CZ79" s="1293"/>
      <c r="DA79" s="1293"/>
      <c r="DB79" s="1293"/>
      <c r="DC79" s="1293"/>
    </row>
    <row r="80" spans="2:107" ht="13.5">
      <c r="B80" s="366"/>
      <c r="G80" s="1286"/>
      <c r="H80" s="1286"/>
      <c r="I80" s="1306"/>
      <c r="J80" s="1306"/>
      <c r="K80" s="1308"/>
      <c r="L80" s="1308"/>
      <c r="M80" s="1308"/>
      <c r="N80" s="1308"/>
      <c r="AN80" s="1290"/>
      <c r="AO80" s="1290"/>
      <c r="AP80" s="1290"/>
      <c r="AQ80" s="1290"/>
      <c r="AR80" s="1290"/>
      <c r="AS80" s="1290"/>
      <c r="AT80" s="1290"/>
      <c r="AU80" s="1290"/>
      <c r="AV80" s="1290"/>
      <c r="AW80" s="1290"/>
      <c r="AX80" s="1290"/>
      <c r="AY80" s="1290"/>
      <c r="AZ80" s="1290"/>
      <c r="BA80" s="1290"/>
      <c r="BB80" s="1291"/>
      <c r="BC80" s="1291"/>
      <c r="BD80" s="1291"/>
      <c r="BE80" s="1291"/>
      <c r="BF80" s="1291"/>
      <c r="BG80" s="1291"/>
      <c r="BH80" s="1291"/>
      <c r="BI80" s="1291"/>
      <c r="BJ80" s="1291"/>
      <c r="BK80" s="1291"/>
      <c r="BL80" s="1291"/>
      <c r="BM80" s="1291"/>
      <c r="BN80" s="1291"/>
      <c r="BO80" s="1291"/>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4SP9NDbV+XcFGUj0YiEtXNG5pv6kQOxooVlOUoW5aw6ULWmebwVsRHil1ya/H4/t0bc//T3FqpOYdXOlycO+3g==" saltValue="eSQvtnrGCMLSDfJALTpK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G77:H80"/>
    <mergeCell ref="I77:J78"/>
    <mergeCell ref="K77:K78"/>
    <mergeCell ref="L77:L78"/>
    <mergeCell ref="M77:M78"/>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N75:CU76"/>
    <mergeCell ref="CV75:DC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i8ZkATwCWtNwN01TJg/ADLOEN1KLARjsjNC4YAx73FLLNYAes4NbdXDGGRXBJs76F9wmnrRG2H/31h3IW5g2A==" saltValue="gkrggVevgSfvJ6uhw3zbZ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yAVkNq7E9AkAa34jG9FX3S7lr5PBkf1GFtfGkHvizbE63aLsAzMykGa6bRcwMtXDHEM8e2jmNGfVJjWQq2ang==" saltValue="gMxx36AUZQpvKjkjabXNT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532</v>
      </c>
      <c r="G2" s="136"/>
      <c r="H2" s="137"/>
    </row>
    <row r="3" spans="1:8">
      <c r="A3" s="133" t="s">
        <v>525</v>
      </c>
      <c r="B3" s="138"/>
      <c r="C3" s="139"/>
      <c r="D3" s="140">
        <v>87364</v>
      </c>
      <c r="E3" s="141"/>
      <c r="F3" s="142">
        <v>82748</v>
      </c>
      <c r="G3" s="143"/>
      <c r="H3" s="144"/>
    </row>
    <row r="4" spans="1:8">
      <c r="A4" s="145"/>
      <c r="B4" s="146"/>
      <c r="C4" s="147"/>
      <c r="D4" s="148">
        <v>41590</v>
      </c>
      <c r="E4" s="149"/>
      <c r="F4" s="150">
        <v>44732</v>
      </c>
      <c r="G4" s="151"/>
      <c r="H4" s="152"/>
    </row>
    <row r="5" spans="1:8">
      <c r="A5" s="133" t="s">
        <v>527</v>
      </c>
      <c r="B5" s="138"/>
      <c r="C5" s="139"/>
      <c r="D5" s="140">
        <v>148892</v>
      </c>
      <c r="E5" s="141"/>
      <c r="F5" s="142">
        <v>91837</v>
      </c>
      <c r="G5" s="143"/>
      <c r="H5" s="144"/>
    </row>
    <row r="6" spans="1:8">
      <c r="A6" s="145"/>
      <c r="B6" s="146"/>
      <c r="C6" s="147"/>
      <c r="D6" s="148">
        <v>50350</v>
      </c>
      <c r="E6" s="149"/>
      <c r="F6" s="150">
        <v>54439</v>
      </c>
      <c r="G6" s="151"/>
      <c r="H6" s="152"/>
    </row>
    <row r="7" spans="1:8">
      <c r="A7" s="133" t="s">
        <v>528</v>
      </c>
      <c r="B7" s="138"/>
      <c r="C7" s="139"/>
      <c r="D7" s="140">
        <v>95474</v>
      </c>
      <c r="E7" s="141"/>
      <c r="F7" s="142">
        <v>109920</v>
      </c>
      <c r="G7" s="143"/>
      <c r="H7" s="144"/>
    </row>
    <row r="8" spans="1:8">
      <c r="A8" s="145"/>
      <c r="B8" s="146"/>
      <c r="C8" s="147"/>
      <c r="D8" s="148">
        <v>68216</v>
      </c>
      <c r="E8" s="149"/>
      <c r="F8" s="150">
        <v>62739</v>
      </c>
      <c r="G8" s="151"/>
      <c r="H8" s="152"/>
    </row>
    <row r="9" spans="1:8">
      <c r="A9" s="133" t="s">
        <v>529</v>
      </c>
      <c r="B9" s="138"/>
      <c r="C9" s="139"/>
      <c r="D9" s="140">
        <v>90002</v>
      </c>
      <c r="E9" s="141"/>
      <c r="F9" s="142">
        <v>119882</v>
      </c>
      <c r="G9" s="143"/>
      <c r="H9" s="144"/>
    </row>
    <row r="10" spans="1:8">
      <c r="A10" s="145"/>
      <c r="B10" s="146"/>
      <c r="C10" s="147"/>
      <c r="D10" s="148">
        <v>56752</v>
      </c>
      <c r="E10" s="149"/>
      <c r="F10" s="150">
        <v>66481</v>
      </c>
      <c r="G10" s="151"/>
      <c r="H10" s="152"/>
    </row>
    <row r="11" spans="1:8">
      <c r="A11" s="133" t="s">
        <v>530</v>
      </c>
      <c r="B11" s="138"/>
      <c r="C11" s="139"/>
      <c r="D11" s="140">
        <v>96281</v>
      </c>
      <c r="E11" s="141"/>
      <c r="F11" s="142">
        <v>116162</v>
      </c>
      <c r="G11" s="143"/>
      <c r="H11" s="144"/>
    </row>
    <row r="12" spans="1:8">
      <c r="A12" s="145"/>
      <c r="B12" s="146"/>
      <c r="C12" s="153"/>
      <c r="D12" s="148">
        <v>42989</v>
      </c>
      <c r="E12" s="149"/>
      <c r="F12" s="150">
        <v>61562</v>
      </c>
      <c r="G12" s="151"/>
      <c r="H12" s="152"/>
    </row>
    <row r="13" spans="1:8">
      <c r="A13" s="133"/>
      <c r="B13" s="138"/>
      <c r="C13" s="154"/>
      <c r="D13" s="155">
        <v>103603</v>
      </c>
      <c r="E13" s="156"/>
      <c r="F13" s="157">
        <v>104110</v>
      </c>
      <c r="G13" s="158"/>
      <c r="H13" s="144"/>
    </row>
    <row r="14" spans="1:8">
      <c r="A14" s="145"/>
      <c r="B14" s="146"/>
      <c r="C14" s="147"/>
      <c r="D14" s="148">
        <v>51979</v>
      </c>
      <c r="E14" s="149"/>
      <c r="F14" s="150">
        <v>57991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3.36</v>
      </c>
      <c r="C19" s="159">
        <f>ROUND(VALUE(SUBSTITUTE(実質収支比率等に係る経年分析!G$48,"▲","-")),2)</f>
        <v>3.48</v>
      </c>
      <c r="D19" s="159">
        <f>ROUND(VALUE(SUBSTITUTE(実質収支比率等に係る経年分析!H$48,"▲","-")),2)</f>
        <v>2.78</v>
      </c>
      <c r="E19" s="159">
        <f>ROUND(VALUE(SUBSTITUTE(実質収支比率等に係る経年分析!I$48,"▲","-")),2)</f>
        <v>3.8</v>
      </c>
      <c r="F19" s="159">
        <f>ROUND(VALUE(SUBSTITUTE(実質収支比率等に係る経年分析!J$48,"▲","-")),2)</f>
        <v>0.82</v>
      </c>
    </row>
    <row r="20" spans="1:11">
      <c r="A20" s="159" t="s">
        <v>49</v>
      </c>
      <c r="B20" s="159">
        <f>ROUND(VALUE(SUBSTITUTE(実質収支比率等に係る経年分析!F$47,"▲","-")),2)</f>
        <v>91.48</v>
      </c>
      <c r="C20" s="159">
        <f>ROUND(VALUE(SUBSTITUTE(実質収支比率等に係る経年分析!G$47,"▲","-")),2)</f>
        <v>91.69</v>
      </c>
      <c r="D20" s="159">
        <f>ROUND(VALUE(SUBSTITUTE(実質収支比率等に係る経年分析!H$47,"▲","-")),2)</f>
        <v>88.89</v>
      </c>
      <c r="E20" s="159">
        <f>ROUND(VALUE(SUBSTITUTE(実質収支比率等に係る経年分析!I$47,"▲","-")),2)</f>
        <v>91.44</v>
      </c>
      <c r="F20" s="159">
        <f>ROUND(VALUE(SUBSTITUTE(実質収支比率等に係る経年分析!J$47,"▲","-")),2)</f>
        <v>91.86</v>
      </c>
    </row>
    <row r="21" spans="1:11">
      <c r="A21" s="159" t="s">
        <v>50</v>
      </c>
      <c r="B21" s="159">
        <f>IF(ISNUMBER(VALUE(SUBSTITUTE(実質収支比率等に係る経年分析!F$49,"▲","-"))),ROUND(VALUE(SUBSTITUTE(実質収支比率等に係る経年分析!F$49,"▲","-")),2),NA())</f>
        <v>0.38</v>
      </c>
      <c r="C21" s="159">
        <f>IF(ISNUMBER(VALUE(SUBSTITUTE(実質収支比率等に係る経年分析!G$49,"▲","-"))),ROUND(VALUE(SUBSTITUTE(実質収支比率等に係る経年分析!G$49,"▲","-")),2),NA())</f>
        <v>2.37</v>
      </c>
      <c r="D21" s="159">
        <f>IF(ISNUMBER(VALUE(SUBSTITUTE(実質収支比率等に係る経年分析!H$49,"▲","-"))),ROUND(VALUE(SUBSTITUTE(実質収支比率等に係る経年分析!H$49,"▲","-")),2),NA())</f>
        <v>5.48</v>
      </c>
      <c r="E21" s="159">
        <f>IF(ISNUMBER(VALUE(SUBSTITUTE(実質収支比率等に係る経年分析!I$49,"▲","-"))),ROUND(VALUE(SUBSTITUTE(実質収支比率等に係る経年分析!I$49,"▲","-")),2),NA())</f>
        <v>-1.91</v>
      </c>
      <c r="F21" s="159">
        <f>IF(ISNUMBER(VALUE(SUBSTITUTE(実質収支比率等に係る経年分析!J$49,"▲","-"))),ROUND(VALUE(SUBSTITUTE(実質収支比率等に係る経年分析!J$49,"▲","-")),2),NA())</f>
        <v>-8.6199999999999992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バス事業特別会計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後期高齢者医療事業特別会計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0.02</v>
      </c>
    </row>
    <row r="34" spans="1:16">
      <c r="A34" s="160" t="str">
        <f>IF(連結実質赤字比率に係る赤字・黒字の構成分析!C$36="",NA(),連結実質赤字比率に係る赤字・黒字の構成分析!C$36)</f>
        <v>国民健康保険事業勘定特別会計</v>
      </c>
      <c r="B34" s="160">
        <f>IF(ROUND(VALUE(SUBSTITUTE(連結実質赤字比率に係る赤字・黒字の構成分析!F$36,"▲", "-")), 2) &lt; 0, ABS(ROUND(VALUE(SUBSTITUTE(連結実質赤字比率に係る赤字・黒字の構成分析!F$36,"▲", "-")), 2)), NA())</f>
        <v>0.93</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3.09</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1.98</v>
      </c>
      <c r="G34" s="160" t="e">
        <f>IF(ROUND(VALUE(SUBSTITUTE(連結実質赤字比率に係る赤字・黒字の構成分析!H$36,"▲", "-")), 2) &gt;= 0, ABS(ROUND(VALUE(SUBSTITUTE(連結実質赤字比率に係る赤字・黒字の構成分析!H$36,"▲", "-")), 2)), NA())</f>
        <v>#N/A</v>
      </c>
      <c r="H34" s="160">
        <f>IF(ROUND(VALUE(SUBSTITUTE(連結実質赤字比率に係る赤字・黒字の構成分析!I$36,"▲", "-")), 2) &lt; 0, ABS(ROUND(VALUE(SUBSTITUTE(連結実質赤字比率に係る赤字・黒字の構成分析!I$36,"▲", "-")), 2)), NA())</f>
        <v>2.99</v>
      </c>
      <c r="I34" s="160" t="e">
        <f>IF(ROUND(VALUE(SUBSTITUTE(連結実質赤字比率に係る赤字・黒字の構成分析!I$36,"▲", "-")), 2) &gt;= 0, ABS(ROUND(VALUE(SUBSTITUTE(連結実質赤字比率に係る赤字・黒字の構成分析!I$36,"▲", "-")), 2)), NA())</f>
        <v>#N/A</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2.76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0.81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10.59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10.59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878</v>
      </c>
      <c r="E42" s="161"/>
      <c r="F42" s="161"/>
      <c r="G42" s="161">
        <f>'実質公債費比率（分子）の構造'!L$52</f>
        <v>870</v>
      </c>
      <c r="H42" s="161"/>
      <c r="I42" s="161"/>
      <c r="J42" s="161">
        <f>'実質公債費比率（分子）の構造'!M$52</f>
        <v>859</v>
      </c>
      <c r="K42" s="161"/>
      <c r="L42" s="161"/>
      <c r="M42" s="161">
        <f>'実質公債費比率（分子）の構造'!N$52</f>
        <v>769</v>
      </c>
      <c r="N42" s="161"/>
      <c r="O42" s="161"/>
      <c r="P42" s="161">
        <f>'実質公債費比率（分子）の構造'!O$52</f>
        <v>681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v>
      </c>
      <c r="C45" s="161"/>
      <c r="D45" s="161"/>
      <c r="E45" s="161">
        <f>'実質公債費比率（分子）の構造'!L$49</f>
        <v>11</v>
      </c>
      <c r="F45" s="161"/>
      <c r="G45" s="161"/>
      <c r="H45" s="161">
        <f>'実質公債費比率（分子）の構造'!M$49</f>
        <v>16</v>
      </c>
      <c r="I45" s="161"/>
      <c r="J45" s="161"/>
      <c r="K45" s="161">
        <f>'実質公債費比率（分子）の構造'!N$49</f>
        <v>18</v>
      </c>
      <c r="L45" s="161"/>
      <c r="M45" s="161"/>
      <c r="N45" s="161">
        <f>'実質公債費比率（分子）の構造'!O$49</f>
        <v>14</v>
      </c>
      <c r="O45" s="161"/>
      <c r="P45" s="161"/>
    </row>
    <row r="46" spans="1:16">
      <c r="A46" s="161" t="s">
        <v>61</v>
      </c>
      <c r="B46" s="161">
        <f>'実質公債費比率（分子）の構造'!K$48</f>
        <v>7</v>
      </c>
      <c r="C46" s="161"/>
      <c r="D46" s="161"/>
      <c r="E46" s="161">
        <f>'実質公債費比率（分子）の構造'!L$48</f>
        <v>0</v>
      </c>
      <c r="F46" s="161"/>
      <c r="G46" s="161"/>
      <c r="H46" s="161">
        <f>'実質公債費比率（分子）の構造'!M$48</f>
        <v>0</v>
      </c>
      <c r="I46" s="161"/>
      <c r="J46" s="161"/>
      <c r="K46" s="161">
        <f>'実質公債費比率（分子）の構造'!N$48</f>
        <v>0</v>
      </c>
      <c r="L46" s="161"/>
      <c r="M46" s="161"/>
      <c r="N46" s="161">
        <f>'実質公債費比率（分子）の構造'!O$48</f>
        <v>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1038</v>
      </c>
      <c r="C49" s="161"/>
      <c r="D49" s="161"/>
      <c r="E49" s="161">
        <f>'実質公債費比率（分子）の構造'!L$45</f>
        <v>1051</v>
      </c>
      <c r="F49" s="161"/>
      <c r="G49" s="161"/>
      <c r="H49" s="161">
        <f>'実質公債費比率（分子）の構造'!M$45</f>
        <v>1069</v>
      </c>
      <c r="I49" s="161"/>
      <c r="J49" s="161"/>
      <c r="K49" s="161">
        <f>'実質公債費比率（分子）の構造'!N$45</f>
        <v>944</v>
      </c>
      <c r="L49" s="161"/>
      <c r="M49" s="161"/>
      <c r="N49" s="161">
        <f>'実質公債費比率（分子）の構造'!O$45</f>
        <v>811</v>
      </c>
      <c r="O49" s="161"/>
      <c r="P49" s="161"/>
    </row>
    <row r="50" spans="1:16">
      <c r="A50" s="161" t="s">
        <v>65</v>
      </c>
      <c r="B50" s="161" t="e">
        <f>NA()</f>
        <v>#N/A</v>
      </c>
      <c r="C50" s="161">
        <f>IF(ISNUMBER('実質公債費比率（分子）の構造'!K$53),'実質公債費比率（分子）の構造'!K$53,NA())</f>
        <v>177</v>
      </c>
      <c r="D50" s="161" t="e">
        <f>NA()</f>
        <v>#N/A</v>
      </c>
      <c r="E50" s="161" t="e">
        <f>NA()</f>
        <v>#N/A</v>
      </c>
      <c r="F50" s="161">
        <f>IF(ISNUMBER('実質公債費比率（分子）の構造'!L$53),'実質公債費比率（分子）の構造'!L$53,NA())</f>
        <v>192</v>
      </c>
      <c r="G50" s="161" t="e">
        <f>NA()</f>
        <v>#N/A</v>
      </c>
      <c r="H50" s="161" t="e">
        <f>NA()</f>
        <v>#N/A</v>
      </c>
      <c r="I50" s="161">
        <f>IF(ISNUMBER('実質公債費比率（分子）の構造'!M$53),'実質公債費比率（分子）の構造'!M$53,NA())</f>
        <v>226</v>
      </c>
      <c r="J50" s="161" t="e">
        <f>NA()</f>
        <v>#N/A</v>
      </c>
      <c r="K50" s="161" t="e">
        <f>NA()</f>
        <v>#N/A</v>
      </c>
      <c r="L50" s="161">
        <f>IF(ISNUMBER('実質公債費比率（分子）の構造'!N$53),'実質公債費比率（分子）の構造'!N$53,NA())</f>
        <v>193</v>
      </c>
      <c r="M50" s="161" t="e">
        <f>NA()</f>
        <v>#N/A</v>
      </c>
      <c r="N50" s="161" t="e">
        <f>NA()</f>
        <v>#N/A</v>
      </c>
      <c r="O50" s="161">
        <f>IF(ISNUMBER('実質公債費比率（分子）の構造'!O$53),'実質公債費比率（分子）の構造'!O$53,NA())</f>
        <v>144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5832</v>
      </c>
      <c r="E56" s="160"/>
      <c r="F56" s="160"/>
      <c r="G56" s="160">
        <f>'将来負担比率（分子）の構造'!J$52</f>
        <v>5303</v>
      </c>
      <c r="H56" s="160"/>
      <c r="I56" s="160"/>
      <c r="J56" s="160">
        <f>'将来負担比率（分子）の構造'!K$52</f>
        <v>5015</v>
      </c>
      <c r="K56" s="160"/>
      <c r="L56" s="160"/>
      <c r="M56" s="160">
        <f>'将来負担比率（分子）の構造'!L$52</f>
        <v>4675</v>
      </c>
      <c r="N56" s="160"/>
      <c r="O56" s="160"/>
      <c r="P56" s="160">
        <f>'将来負担比率（分子）の構造'!M$52</f>
        <v>4801</v>
      </c>
    </row>
    <row r="57" spans="1:16">
      <c r="A57" s="160" t="s">
        <v>36</v>
      </c>
      <c r="B57" s="160"/>
      <c r="C57" s="160"/>
      <c r="D57" s="160">
        <f>'将来負担比率（分子）の構造'!I$51</f>
        <v>522</v>
      </c>
      <c r="E57" s="160"/>
      <c r="F57" s="160"/>
      <c r="G57" s="160">
        <f>'将来負担比率（分子）の構造'!J$51</f>
        <v>695</v>
      </c>
      <c r="H57" s="160"/>
      <c r="I57" s="160"/>
      <c r="J57" s="160">
        <f>'将来負担比率（分子）の構造'!K$51</f>
        <v>353</v>
      </c>
      <c r="K57" s="160"/>
      <c r="L57" s="160"/>
      <c r="M57" s="160">
        <f>'将来負担比率（分子）の構造'!L$51</f>
        <v>337</v>
      </c>
      <c r="N57" s="160"/>
      <c r="O57" s="160"/>
      <c r="P57" s="160">
        <f>'将来負担比率（分子）の構造'!M$51</f>
        <v>373</v>
      </c>
    </row>
    <row r="58" spans="1:16">
      <c r="A58" s="160" t="s">
        <v>35</v>
      </c>
      <c r="B58" s="160"/>
      <c r="C58" s="160"/>
      <c r="D58" s="160">
        <f>'将来負担比率（分子）の構造'!I$50</f>
        <v>5431</v>
      </c>
      <c r="E58" s="160"/>
      <c r="F58" s="160"/>
      <c r="G58" s="160">
        <f>'将来負担比率（分子）の構造'!J$50</f>
        <v>5102</v>
      </c>
      <c r="H58" s="160"/>
      <c r="I58" s="160"/>
      <c r="J58" s="160">
        <f>'将来負担比率（分子）の構造'!K$50</f>
        <v>4586</v>
      </c>
      <c r="K58" s="160"/>
      <c r="L58" s="160"/>
      <c r="M58" s="160">
        <f>'将来負担比率（分子）の構造'!L$50</f>
        <v>4555</v>
      </c>
      <c r="N58" s="160"/>
      <c r="O58" s="160"/>
      <c r="P58" s="160">
        <f>'将来負担比率（分子）の構造'!M$50</f>
        <v>4511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1908</v>
      </c>
      <c r="C62" s="160"/>
      <c r="D62" s="160"/>
      <c r="E62" s="160">
        <f>'将来負担比率（分子）の構造'!J$45</f>
        <v>1819</v>
      </c>
      <c r="F62" s="160"/>
      <c r="G62" s="160"/>
      <c r="H62" s="160">
        <f>'将来負担比率（分子）の構造'!K$45</f>
        <v>1788</v>
      </c>
      <c r="I62" s="160"/>
      <c r="J62" s="160"/>
      <c r="K62" s="160">
        <f>'将来負担比率（分子）の構造'!L$45</f>
        <v>1760</v>
      </c>
      <c r="L62" s="160"/>
      <c r="M62" s="160"/>
      <c r="N62" s="160">
        <f>'将来負担比率（分子）の構造'!M$45</f>
        <v>1736</v>
      </c>
      <c r="O62" s="160"/>
      <c r="P62" s="160"/>
    </row>
    <row r="63" spans="1:16">
      <c r="A63" s="160" t="s">
        <v>28</v>
      </c>
      <c r="B63" s="160">
        <f>'将来負担比率（分子）の構造'!I$44</f>
        <v>79</v>
      </c>
      <c r="C63" s="160"/>
      <c r="D63" s="160"/>
      <c r="E63" s="160">
        <f>'将来負担比率（分子）の構造'!J$44</f>
        <v>144</v>
      </c>
      <c r="F63" s="160"/>
      <c r="G63" s="160"/>
      <c r="H63" s="160">
        <f>'将来負担比率（分子）の構造'!K$44</f>
        <v>130</v>
      </c>
      <c r="I63" s="160"/>
      <c r="J63" s="160"/>
      <c r="K63" s="160">
        <f>'将来負担比率（分子）の構造'!L$44</f>
        <v>112</v>
      </c>
      <c r="L63" s="160"/>
      <c r="M63" s="160"/>
      <c r="N63" s="160">
        <f>'将来負担比率（分子）の構造'!M$44</f>
        <v>110</v>
      </c>
      <c r="O63" s="160"/>
      <c r="P63" s="160"/>
    </row>
    <row r="64" spans="1:16">
      <c r="A64" s="160" t="s">
        <v>27</v>
      </c>
      <c r="B64" s="160">
        <f>'将来負担比率（分子）の構造'!I$43</f>
        <v>184</v>
      </c>
      <c r="C64" s="160"/>
      <c r="D64" s="160"/>
      <c r="E64" s="160">
        <f>'将来負担比率（分子）の構造'!J$43</f>
        <v>156</v>
      </c>
      <c r="F64" s="160"/>
      <c r="G64" s="160"/>
      <c r="H64" s="160">
        <f>'将来負担比率（分子）の構造'!K$43</f>
        <v>67</v>
      </c>
      <c r="I64" s="160"/>
      <c r="J64" s="160"/>
      <c r="K64" s="160">
        <f>'将来負担比率（分子）の構造'!L$43</f>
        <v>3</v>
      </c>
      <c r="L64" s="160"/>
      <c r="M64" s="160"/>
      <c r="N64" s="160">
        <f>'将来負担比率（分子）の構造'!M$43</f>
        <v>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7630</v>
      </c>
      <c r="C66" s="160"/>
      <c r="D66" s="160"/>
      <c r="E66" s="160">
        <f>'将来負担比率（分子）の構造'!J$41</f>
        <v>7243</v>
      </c>
      <c r="F66" s="160"/>
      <c r="G66" s="160"/>
      <c r="H66" s="160">
        <f>'将来負担比率（分子）の構造'!K$41</f>
        <v>6509</v>
      </c>
      <c r="I66" s="160"/>
      <c r="J66" s="160"/>
      <c r="K66" s="160">
        <f>'将来負担比率（分子）の構造'!L$41</f>
        <v>6144</v>
      </c>
      <c r="L66" s="160"/>
      <c r="M66" s="160"/>
      <c r="N66" s="160">
        <f>'将来負担比率（分子）の構造'!M$41</f>
        <v>5918</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3445</v>
      </c>
      <c r="C72" s="164">
        <f>基金残高に係る経年分析!G55</f>
        <v>3419</v>
      </c>
      <c r="D72" s="164">
        <f>基金残高に係る経年分析!H55</f>
        <v>3320</v>
      </c>
    </row>
    <row r="73" spans="1:16">
      <c r="A73" s="163" t="s">
        <v>72</v>
      </c>
      <c r="B73" s="164">
        <f>基金残高に係る経年分析!F56</f>
        <v>314</v>
      </c>
      <c r="C73" s="164">
        <f>基金残高に係る経年分析!G56</f>
        <v>314</v>
      </c>
      <c r="D73" s="164">
        <f>基金残高に係る経年分析!H56</f>
        <v>314</v>
      </c>
    </row>
    <row r="74" spans="1:16">
      <c r="A74" s="163" t="s">
        <v>73</v>
      </c>
      <c r="B74" s="164">
        <f>基金残高に係る経年分析!F57</f>
        <v>1004</v>
      </c>
      <c r="C74" s="164">
        <f>基金残高に係る経年分析!G57</f>
        <v>996</v>
      </c>
      <c r="D74" s="164">
        <f>基金残高に係る経年分析!H57</f>
        <v>1051</v>
      </c>
    </row>
  </sheetData>
  <sheetProtection algorithmName="SHA-512" hashValue="/Aj6mpT7luXzFD5NZU5sDl7WSRhyDw6PPbTNbSIA81V6eBusFqa2OFbLPumo6IpjGb49H1l6g4loPLw69ZdTMA==" saltValue="FDJECaeiSUpZaMvGN74w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680585</v>
      </c>
      <c r="S5" s="707"/>
      <c r="T5" s="707"/>
      <c r="U5" s="707"/>
      <c r="V5" s="707"/>
      <c r="W5" s="707"/>
      <c r="X5" s="707"/>
      <c r="Y5" s="753"/>
      <c r="Z5" s="771">
        <v>9.6999999999999993</v>
      </c>
      <c r="AA5" s="771"/>
      <c r="AB5" s="771"/>
      <c r="AC5" s="771"/>
      <c r="AD5" s="772">
        <v>680585</v>
      </c>
      <c r="AE5" s="772"/>
      <c r="AF5" s="772"/>
      <c r="AG5" s="772"/>
      <c r="AH5" s="772"/>
      <c r="AI5" s="772"/>
      <c r="AJ5" s="772"/>
      <c r="AK5" s="772"/>
      <c r="AL5" s="754">
        <v>19.399999999999999</v>
      </c>
      <c r="AM5" s="723"/>
      <c r="AN5" s="723"/>
      <c r="AO5" s="755"/>
      <c r="AP5" s="740" t="s">
        <v>218</v>
      </c>
      <c r="AQ5" s="741"/>
      <c r="AR5" s="741"/>
      <c r="AS5" s="741"/>
      <c r="AT5" s="741"/>
      <c r="AU5" s="741"/>
      <c r="AV5" s="741"/>
      <c r="AW5" s="741"/>
      <c r="AX5" s="741"/>
      <c r="AY5" s="741"/>
      <c r="AZ5" s="741"/>
      <c r="BA5" s="741"/>
      <c r="BB5" s="741"/>
      <c r="BC5" s="741"/>
      <c r="BD5" s="741"/>
      <c r="BE5" s="741"/>
      <c r="BF5" s="742"/>
      <c r="BG5" s="641">
        <v>677817</v>
      </c>
      <c r="BH5" s="644"/>
      <c r="BI5" s="644"/>
      <c r="BJ5" s="644"/>
      <c r="BK5" s="644"/>
      <c r="BL5" s="644"/>
      <c r="BM5" s="644"/>
      <c r="BN5" s="645"/>
      <c r="BO5" s="703">
        <v>99.6</v>
      </c>
      <c r="BP5" s="703"/>
      <c r="BQ5" s="703"/>
      <c r="BR5" s="703"/>
      <c r="BS5" s="704">
        <v>2006</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57128</v>
      </c>
      <c r="S6" s="644"/>
      <c r="T6" s="644"/>
      <c r="U6" s="644"/>
      <c r="V6" s="644"/>
      <c r="W6" s="644"/>
      <c r="X6" s="644"/>
      <c r="Y6" s="645"/>
      <c r="Z6" s="703">
        <v>0.8</v>
      </c>
      <c r="AA6" s="703"/>
      <c r="AB6" s="703"/>
      <c r="AC6" s="703"/>
      <c r="AD6" s="704">
        <v>57128</v>
      </c>
      <c r="AE6" s="704"/>
      <c r="AF6" s="704"/>
      <c r="AG6" s="704"/>
      <c r="AH6" s="704"/>
      <c r="AI6" s="704"/>
      <c r="AJ6" s="704"/>
      <c r="AK6" s="704"/>
      <c r="AL6" s="646">
        <v>1.6</v>
      </c>
      <c r="AM6" s="647"/>
      <c r="AN6" s="647"/>
      <c r="AO6" s="705"/>
      <c r="AP6" s="638" t="s">
        <v>223</v>
      </c>
      <c r="AQ6" s="639"/>
      <c r="AR6" s="639"/>
      <c r="AS6" s="639"/>
      <c r="AT6" s="639"/>
      <c r="AU6" s="639"/>
      <c r="AV6" s="639"/>
      <c r="AW6" s="639"/>
      <c r="AX6" s="639"/>
      <c r="AY6" s="639"/>
      <c r="AZ6" s="639"/>
      <c r="BA6" s="639"/>
      <c r="BB6" s="639"/>
      <c r="BC6" s="639"/>
      <c r="BD6" s="639"/>
      <c r="BE6" s="639"/>
      <c r="BF6" s="640"/>
      <c r="BG6" s="641">
        <v>677817</v>
      </c>
      <c r="BH6" s="644"/>
      <c r="BI6" s="644"/>
      <c r="BJ6" s="644"/>
      <c r="BK6" s="644"/>
      <c r="BL6" s="644"/>
      <c r="BM6" s="644"/>
      <c r="BN6" s="645"/>
      <c r="BO6" s="703">
        <v>99.6</v>
      </c>
      <c r="BP6" s="703"/>
      <c r="BQ6" s="703"/>
      <c r="BR6" s="703"/>
      <c r="BS6" s="704">
        <v>2006</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97618</v>
      </c>
      <c r="CS6" s="644"/>
      <c r="CT6" s="644"/>
      <c r="CU6" s="644"/>
      <c r="CV6" s="644"/>
      <c r="CW6" s="644"/>
      <c r="CX6" s="644"/>
      <c r="CY6" s="645"/>
      <c r="CZ6" s="754">
        <v>1.4</v>
      </c>
      <c r="DA6" s="723"/>
      <c r="DB6" s="723"/>
      <c r="DC6" s="757"/>
      <c r="DD6" s="649" t="s">
        <v>121</v>
      </c>
      <c r="DE6" s="644"/>
      <c r="DF6" s="644"/>
      <c r="DG6" s="644"/>
      <c r="DH6" s="644"/>
      <c r="DI6" s="644"/>
      <c r="DJ6" s="644"/>
      <c r="DK6" s="644"/>
      <c r="DL6" s="644"/>
      <c r="DM6" s="644"/>
      <c r="DN6" s="644"/>
      <c r="DO6" s="644"/>
      <c r="DP6" s="645"/>
      <c r="DQ6" s="649">
        <v>97598</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1202</v>
      </c>
      <c r="S7" s="644"/>
      <c r="T7" s="644"/>
      <c r="U7" s="644"/>
      <c r="V7" s="644"/>
      <c r="W7" s="644"/>
      <c r="X7" s="644"/>
      <c r="Y7" s="645"/>
      <c r="Z7" s="703">
        <v>0</v>
      </c>
      <c r="AA7" s="703"/>
      <c r="AB7" s="703"/>
      <c r="AC7" s="703"/>
      <c r="AD7" s="704">
        <v>1202</v>
      </c>
      <c r="AE7" s="704"/>
      <c r="AF7" s="704"/>
      <c r="AG7" s="704"/>
      <c r="AH7" s="704"/>
      <c r="AI7" s="704"/>
      <c r="AJ7" s="704"/>
      <c r="AK7" s="704"/>
      <c r="AL7" s="646">
        <v>0</v>
      </c>
      <c r="AM7" s="647"/>
      <c r="AN7" s="647"/>
      <c r="AO7" s="705"/>
      <c r="AP7" s="638" t="s">
        <v>226</v>
      </c>
      <c r="AQ7" s="639"/>
      <c r="AR7" s="639"/>
      <c r="AS7" s="639"/>
      <c r="AT7" s="639"/>
      <c r="AU7" s="639"/>
      <c r="AV7" s="639"/>
      <c r="AW7" s="639"/>
      <c r="AX7" s="639"/>
      <c r="AY7" s="639"/>
      <c r="AZ7" s="639"/>
      <c r="BA7" s="639"/>
      <c r="BB7" s="639"/>
      <c r="BC7" s="639"/>
      <c r="BD7" s="639"/>
      <c r="BE7" s="639"/>
      <c r="BF7" s="640"/>
      <c r="BG7" s="641">
        <v>292656</v>
      </c>
      <c r="BH7" s="644"/>
      <c r="BI7" s="644"/>
      <c r="BJ7" s="644"/>
      <c r="BK7" s="644"/>
      <c r="BL7" s="644"/>
      <c r="BM7" s="644"/>
      <c r="BN7" s="645"/>
      <c r="BO7" s="703">
        <v>43</v>
      </c>
      <c r="BP7" s="703"/>
      <c r="BQ7" s="703"/>
      <c r="BR7" s="703"/>
      <c r="BS7" s="704">
        <v>2006</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752838</v>
      </c>
      <c r="CS7" s="644"/>
      <c r="CT7" s="644"/>
      <c r="CU7" s="644"/>
      <c r="CV7" s="644"/>
      <c r="CW7" s="644"/>
      <c r="CX7" s="644"/>
      <c r="CY7" s="645"/>
      <c r="CZ7" s="703">
        <v>11.1</v>
      </c>
      <c r="DA7" s="703"/>
      <c r="DB7" s="703"/>
      <c r="DC7" s="703"/>
      <c r="DD7" s="649">
        <v>52367</v>
      </c>
      <c r="DE7" s="644"/>
      <c r="DF7" s="644"/>
      <c r="DG7" s="644"/>
      <c r="DH7" s="644"/>
      <c r="DI7" s="644"/>
      <c r="DJ7" s="644"/>
      <c r="DK7" s="644"/>
      <c r="DL7" s="644"/>
      <c r="DM7" s="644"/>
      <c r="DN7" s="644"/>
      <c r="DO7" s="644"/>
      <c r="DP7" s="645"/>
      <c r="DQ7" s="649">
        <v>664381</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3106</v>
      </c>
      <c r="S8" s="644"/>
      <c r="T8" s="644"/>
      <c r="U8" s="644"/>
      <c r="V8" s="644"/>
      <c r="W8" s="644"/>
      <c r="X8" s="644"/>
      <c r="Y8" s="645"/>
      <c r="Z8" s="703">
        <v>0</v>
      </c>
      <c r="AA8" s="703"/>
      <c r="AB8" s="703"/>
      <c r="AC8" s="703"/>
      <c r="AD8" s="704">
        <v>3106</v>
      </c>
      <c r="AE8" s="704"/>
      <c r="AF8" s="704"/>
      <c r="AG8" s="704"/>
      <c r="AH8" s="704"/>
      <c r="AI8" s="704"/>
      <c r="AJ8" s="704"/>
      <c r="AK8" s="704"/>
      <c r="AL8" s="646">
        <v>0.1</v>
      </c>
      <c r="AM8" s="647"/>
      <c r="AN8" s="647"/>
      <c r="AO8" s="705"/>
      <c r="AP8" s="638" t="s">
        <v>229</v>
      </c>
      <c r="AQ8" s="639"/>
      <c r="AR8" s="639"/>
      <c r="AS8" s="639"/>
      <c r="AT8" s="639"/>
      <c r="AU8" s="639"/>
      <c r="AV8" s="639"/>
      <c r="AW8" s="639"/>
      <c r="AX8" s="639"/>
      <c r="AY8" s="639"/>
      <c r="AZ8" s="639"/>
      <c r="BA8" s="639"/>
      <c r="BB8" s="639"/>
      <c r="BC8" s="639"/>
      <c r="BD8" s="639"/>
      <c r="BE8" s="639"/>
      <c r="BF8" s="640"/>
      <c r="BG8" s="641">
        <v>13959</v>
      </c>
      <c r="BH8" s="644"/>
      <c r="BI8" s="644"/>
      <c r="BJ8" s="644"/>
      <c r="BK8" s="644"/>
      <c r="BL8" s="644"/>
      <c r="BM8" s="644"/>
      <c r="BN8" s="645"/>
      <c r="BO8" s="703">
        <v>2.1</v>
      </c>
      <c r="BP8" s="703"/>
      <c r="BQ8" s="703"/>
      <c r="BR8" s="703"/>
      <c r="BS8" s="649" t="s">
        <v>166</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2144115</v>
      </c>
      <c r="CS8" s="644"/>
      <c r="CT8" s="644"/>
      <c r="CU8" s="644"/>
      <c r="CV8" s="644"/>
      <c r="CW8" s="644"/>
      <c r="CX8" s="644"/>
      <c r="CY8" s="645"/>
      <c r="CZ8" s="703">
        <v>31.5</v>
      </c>
      <c r="DA8" s="703"/>
      <c r="DB8" s="703"/>
      <c r="DC8" s="703"/>
      <c r="DD8" s="649">
        <v>16651</v>
      </c>
      <c r="DE8" s="644"/>
      <c r="DF8" s="644"/>
      <c r="DG8" s="644"/>
      <c r="DH8" s="644"/>
      <c r="DI8" s="644"/>
      <c r="DJ8" s="644"/>
      <c r="DK8" s="644"/>
      <c r="DL8" s="644"/>
      <c r="DM8" s="644"/>
      <c r="DN8" s="644"/>
      <c r="DO8" s="644"/>
      <c r="DP8" s="645"/>
      <c r="DQ8" s="649">
        <v>1219230</v>
      </c>
      <c r="DR8" s="644"/>
      <c r="DS8" s="644"/>
      <c r="DT8" s="644"/>
      <c r="DU8" s="644"/>
      <c r="DV8" s="644"/>
      <c r="DW8" s="644"/>
      <c r="DX8" s="644"/>
      <c r="DY8" s="644"/>
      <c r="DZ8" s="644"/>
      <c r="EA8" s="644"/>
      <c r="EB8" s="644"/>
      <c r="EC8" s="684"/>
    </row>
    <row r="9" spans="2:143" ht="11.25" customHeight="1">
      <c r="B9" s="638" t="s">
        <v>231</v>
      </c>
      <c r="C9" s="639"/>
      <c r="D9" s="639"/>
      <c r="E9" s="639"/>
      <c r="F9" s="639"/>
      <c r="G9" s="639"/>
      <c r="H9" s="639"/>
      <c r="I9" s="639"/>
      <c r="J9" s="639"/>
      <c r="K9" s="639"/>
      <c r="L9" s="639"/>
      <c r="M9" s="639"/>
      <c r="N9" s="639"/>
      <c r="O9" s="639"/>
      <c r="P9" s="639"/>
      <c r="Q9" s="640"/>
      <c r="R9" s="641">
        <v>3279</v>
      </c>
      <c r="S9" s="644"/>
      <c r="T9" s="644"/>
      <c r="U9" s="644"/>
      <c r="V9" s="644"/>
      <c r="W9" s="644"/>
      <c r="X9" s="644"/>
      <c r="Y9" s="645"/>
      <c r="Z9" s="703">
        <v>0</v>
      </c>
      <c r="AA9" s="703"/>
      <c r="AB9" s="703"/>
      <c r="AC9" s="703"/>
      <c r="AD9" s="704">
        <v>3279</v>
      </c>
      <c r="AE9" s="704"/>
      <c r="AF9" s="704"/>
      <c r="AG9" s="704"/>
      <c r="AH9" s="704"/>
      <c r="AI9" s="704"/>
      <c r="AJ9" s="704"/>
      <c r="AK9" s="704"/>
      <c r="AL9" s="646">
        <v>0.1</v>
      </c>
      <c r="AM9" s="647"/>
      <c r="AN9" s="647"/>
      <c r="AO9" s="705"/>
      <c r="AP9" s="638" t="s">
        <v>232</v>
      </c>
      <c r="AQ9" s="639"/>
      <c r="AR9" s="639"/>
      <c r="AS9" s="639"/>
      <c r="AT9" s="639"/>
      <c r="AU9" s="639"/>
      <c r="AV9" s="639"/>
      <c r="AW9" s="639"/>
      <c r="AX9" s="639"/>
      <c r="AY9" s="639"/>
      <c r="AZ9" s="639"/>
      <c r="BA9" s="639"/>
      <c r="BB9" s="639"/>
      <c r="BC9" s="639"/>
      <c r="BD9" s="639"/>
      <c r="BE9" s="639"/>
      <c r="BF9" s="640"/>
      <c r="BG9" s="641">
        <v>256214</v>
      </c>
      <c r="BH9" s="644"/>
      <c r="BI9" s="644"/>
      <c r="BJ9" s="644"/>
      <c r="BK9" s="644"/>
      <c r="BL9" s="644"/>
      <c r="BM9" s="644"/>
      <c r="BN9" s="645"/>
      <c r="BO9" s="703">
        <v>37.6</v>
      </c>
      <c r="BP9" s="703"/>
      <c r="BQ9" s="703"/>
      <c r="BR9" s="703"/>
      <c r="BS9" s="649" t="s">
        <v>166</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344463</v>
      </c>
      <c r="CS9" s="644"/>
      <c r="CT9" s="644"/>
      <c r="CU9" s="644"/>
      <c r="CV9" s="644"/>
      <c r="CW9" s="644"/>
      <c r="CX9" s="644"/>
      <c r="CY9" s="645"/>
      <c r="CZ9" s="703">
        <v>5.0999999999999996</v>
      </c>
      <c r="DA9" s="703"/>
      <c r="DB9" s="703"/>
      <c r="DC9" s="703"/>
      <c r="DD9" s="649">
        <v>39249</v>
      </c>
      <c r="DE9" s="644"/>
      <c r="DF9" s="644"/>
      <c r="DG9" s="644"/>
      <c r="DH9" s="644"/>
      <c r="DI9" s="644"/>
      <c r="DJ9" s="644"/>
      <c r="DK9" s="644"/>
      <c r="DL9" s="644"/>
      <c r="DM9" s="644"/>
      <c r="DN9" s="644"/>
      <c r="DO9" s="644"/>
      <c r="DP9" s="645"/>
      <c r="DQ9" s="649">
        <v>302294</v>
      </c>
      <c r="DR9" s="644"/>
      <c r="DS9" s="644"/>
      <c r="DT9" s="644"/>
      <c r="DU9" s="644"/>
      <c r="DV9" s="644"/>
      <c r="DW9" s="644"/>
      <c r="DX9" s="644"/>
      <c r="DY9" s="644"/>
      <c r="DZ9" s="644"/>
      <c r="EA9" s="644"/>
      <c r="EB9" s="644"/>
      <c r="EC9" s="684"/>
    </row>
    <row r="10" spans="2:143" ht="11.25" customHeight="1">
      <c r="B10" s="638" t="s">
        <v>234</v>
      </c>
      <c r="C10" s="639"/>
      <c r="D10" s="639"/>
      <c r="E10" s="639"/>
      <c r="F10" s="639"/>
      <c r="G10" s="639"/>
      <c r="H10" s="639"/>
      <c r="I10" s="639"/>
      <c r="J10" s="639"/>
      <c r="K10" s="639"/>
      <c r="L10" s="639"/>
      <c r="M10" s="639"/>
      <c r="N10" s="639"/>
      <c r="O10" s="639"/>
      <c r="P10" s="639"/>
      <c r="Q10" s="640"/>
      <c r="R10" s="641" t="s">
        <v>235</v>
      </c>
      <c r="S10" s="644"/>
      <c r="T10" s="644"/>
      <c r="U10" s="644"/>
      <c r="V10" s="644"/>
      <c r="W10" s="644"/>
      <c r="X10" s="644"/>
      <c r="Y10" s="645"/>
      <c r="Z10" s="703" t="s">
        <v>166</v>
      </c>
      <c r="AA10" s="703"/>
      <c r="AB10" s="703"/>
      <c r="AC10" s="703"/>
      <c r="AD10" s="704" t="s">
        <v>121</v>
      </c>
      <c r="AE10" s="704"/>
      <c r="AF10" s="704"/>
      <c r="AG10" s="704"/>
      <c r="AH10" s="704"/>
      <c r="AI10" s="704"/>
      <c r="AJ10" s="704"/>
      <c r="AK10" s="704"/>
      <c r="AL10" s="646" t="s">
        <v>166</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12372</v>
      </c>
      <c r="BH10" s="644"/>
      <c r="BI10" s="644"/>
      <c r="BJ10" s="644"/>
      <c r="BK10" s="644"/>
      <c r="BL10" s="644"/>
      <c r="BM10" s="644"/>
      <c r="BN10" s="645"/>
      <c r="BO10" s="703">
        <v>1.8</v>
      </c>
      <c r="BP10" s="703"/>
      <c r="BQ10" s="703"/>
      <c r="BR10" s="703"/>
      <c r="BS10" s="649" t="s">
        <v>121</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1189</v>
      </c>
      <c r="CS10" s="644"/>
      <c r="CT10" s="644"/>
      <c r="CU10" s="644"/>
      <c r="CV10" s="644"/>
      <c r="CW10" s="644"/>
      <c r="CX10" s="644"/>
      <c r="CY10" s="645"/>
      <c r="CZ10" s="703">
        <v>0</v>
      </c>
      <c r="DA10" s="703"/>
      <c r="DB10" s="703"/>
      <c r="DC10" s="703"/>
      <c r="DD10" s="649" t="s">
        <v>121</v>
      </c>
      <c r="DE10" s="644"/>
      <c r="DF10" s="644"/>
      <c r="DG10" s="644"/>
      <c r="DH10" s="644"/>
      <c r="DI10" s="644"/>
      <c r="DJ10" s="644"/>
      <c r="DK10" s="644"/>
      <c r="DL10" s="644"/>
      <c r="DM10" s="644"/>
      <c r="DN10" s="644"/>
      <c r="DO10" s="644"/>
      <c r="DP10" s="645"/>
      <c r="DQ10" s="649">
        <v>1189</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166</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10111</v>
      </c>
      <c r="BH11" s="644"/>
      <c r="BI11" s="644"/>
      <c r="BJ11" s="644"/>
      <c r="BK11" s="644"/>
      <c r="BL11" s="644"/>
      <c r="BM11" s="644"/>
      <c r="BN11" s="645"/>
      <c r="BO11" s="703">
        <v>1.5</v>
      </c>
      <c r="BP11" s="703"/>
      <c r="BQ11" s="703"/>
      <c r="BR11" s="703"/>
      <c r="BS11" s="649">
        <v>2006</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459136</v>
      </c>
      <c r="CS11" s="644"/>
      <c r="CT11" s="644"/>
      <c r="CU11" s="644"/>
      <c r="CV11" s="644"/>
      <c r="CW11" s="644"/>
      <c r="CX11" s="644"/>
      <c r="CY11" s="645"/>
      <c r="CZ11" s="703">
        <v>6.7</v>
      </c>
      <c r="DA11" s="703"/>
      <c r="DB11" s="703"/>
      <c r="DC11" s="703"/>
      <c r="DD11" s="649">
        <v>168801</v>
      </c>
      <c r="DE11" s="644"/>
      <c r="DF11" s="644"/>
      <c r="DG11" s="644"/>
      <c r="DH11" s="644"/>
      <c r="DI11" s="644"/>
      <c r="DJ11" s="644"/>
      <c r="DK11" s="644"/>
      <c r="DL11" s="644"/>
      <c r="DM11" s="644"/>
      <c r="DN11" s="644"/>
      <c r="DO11" s="644"/>
      <c r="DP11" s="645"/>
      <c r="DQ11" s="649">
        <v>222691</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155864</v>
      </c>
      <c r="S12" s="644"/>
      <c r="T12" s="644"/>
      <c r="U12" s="644"/>
      <c r="V12" s="644"/>
      <c r="W12" s="644"/>
      <c r="X12" s="644"/>
      <c r="Y12" s="645"/>
      <c r="Z12" s="703">
        <v>2.2000000000000002</v>
      </c>
      <c r="AA12" s="703"/>
      <c r="AB12" s="703"/>
      <c r="AC12" s="703"/>
      <c r="AD12" s="704">
        <v>155864</v>
      </c>
      <c r="AE12" s="704"/>
      <c r="AF12" s="704"/>
      <c r="AG12" s="704"/>
      <c r="AH12" s="704"/>
      <c r="AI12" s="704"/>
      <c r="AJ12" s="704"/>
      <c r="AK12" s="704"/>
      <c r="AL12" s="646">
        <v>4.5</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297095</v>
      </c>
      <c r="BH12" s="644"/>
      <c r="BI12" s="644"/>
      <c r="BJ12" s="644"/>
      <c r="BK12" s="644"/>
      <c r="BL12" s="644"/>
      <c r="BM12" s="644"/>
      <c r="BN12" s="645"/>
      <c r="BO12" s="703">
        <v>43.7</v>
      </c>
      <c r="BP12" s="703"/>
      <c r="BQ12" s="703"/>
      <c r="BR12" s="703"/>
      <c r="BS12" s="649" t="s">
        <v>235</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233182</v>
      </c>
      <c r="CS12" s="644"/>
      <c r="CT12" s="644"/>
      <c r="CU12" s="644"/>
      <c r="CV12" s="644"/>
      <c r="CW12" s="644"/>
      <c r="CX12" s="644"/>
      <c r="CY12" s="645"/>
      <c r="CZ12" s="703">
        <v>3.4</v>
      </c>
      <c r="DA12" s="703"/>
      <c r="DB12" s="703"/>
      <c r="DC12" s="703"/>
      <c r="DD12" s="649">
        <v>27165</v>
      </c>
      <c r="DE12" s="644"/>
      <c r="DF12" s="644"/>
      <c r="DG12" s="644"/>
      <c r="DH12" s="644"/>
      <c r="DI12" s="644"/>
      <c r="DJ12" s="644"/>
      <c r="DK12" s="644"/>
      <c r="DL12" s="644"/>
      <c r="DM12" s="644"/>
      <c r="DN12" s="644"/>
      <c r="DO12" s="644"/>
      <c r="DP12" s="645"/>
      <c r="DQ12" s="649">
        <v>148982</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t="s">
        <v>166</v>
      </c>
      <c r="S13" s="644"/>
      <c r="T13" s="644"/>
      <c r="U13" s="644"/>
      <c r="V13" s="644"/>
      <c r="W13" s="644"/>
      <c r="X13" s="644"/>
      <c r="Y13" s="645"/>
      <c r="Z13" s="703" t="s">
        <v>121</v>
      </c>
      <c r="AA13" s="703"/>
      <c r="AB13" s="703"/>
      <c r="AC13" s="703"/>
      <c r="AD13" s="704" t="s">
        <v>235</v>
      </c>
      <c r="AE13" s="704"/>
      <c r="AF13" s="704"/>
      <c r="AG13" s="704"/>
      <c r="AH13" s="704"/>
      <c r="AI13" s="704"/>
      <c r="AJ13" s="704"/>
      <c r="AK13" s="704"/>
      <c r="AL13" s="646" t="s">
        <v>121</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281345</v>
      </c>
      <c r="BH13" s="644"/>
      <c r="BI13" s="644"/>
      <c r="BJ13" s="644"/>
      <c r="BK13" s="644"/>
      <c r="BL13" s="644"/>
      <c r="BM13" s="644"/>
      <c r="BN13" s="645"/>
      <c r="BO13" s="703">
        <v>41.3</v>
      </c>
      <c r="BP13" s="703"/>
      <c r="BQ13" s="703"/>
      <c r="BR13" s="703"/>
      <c r="BS13" s="649" t="s">
        <v>121</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773132</v>
      </c>
      <c r="CS13" s="644"/>
      <c r="CT13" s="644"/>
      <c r="CU13" s="644"/>
      <c r="CV13" s="644"/>
      <c r="CW13" s="644"/>
      <c r="CX13" s="644"/>
      <c r="CY13" s="645"/>
      <c r="CZ13" s="703">
        <v>11.4</v>
      </c>
      <c r="DA13" s="703"/>
      <c r="DB13" s="703"/>
      <c r="DC13" s="703"/>
      <c r="DD13" s="649">
        <v>538263</v>
      </c>
      <c r="DE13" s="644"/>
      <c r="DF13" s="644"/>
      <c r="DG13" s="644"/>
      <c r="DH13" s="644"/>
      <c r="DI13" s="644"/>
      <c r="DJ13" s="644"/>
      <c r="DK13" s="644"/>
      <c r="DL13" s="644"/>
      <c r="DM13" s="644"/>
      <c r="DN13" s="644"/>
      <c r="DO13" s="644"/>
      <c r="DP13" s="645"/>
      <c r="DQ13" s="649">
        <v>280569</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166</v>
      </c>
      <c r="S14" s="644"/>
      <c r="T14" s="644"/>
      <c r="U14" s="644"/>
      <c r="V14" s="644"/>
      <c r="W14" s="644"/>
      <c r="X14" s="644"/>
      <c r="Y14" s="645"/>
      <c r="Z14" s="703" t="s">
        <v>121</v>
      </c>
      <c r="AA14" s="703"/>
      <c r="AB14" s="703"/>
      <c r="AC14" s="703"/>
      <c r="AD14" s="704" t="s">
        <v>166</v>
      </c>
      <c r="AE14" s="704"/>
      <c r="AF14" s="704"/>
      <c r="AG14" s="704"/>
      <c r="AH14" s="704"/>
      <c r="AI14" s="704"/>
      <c r="AJ14" s="704"/>
      <c r="AK14" s="704"/>
      <c r="AL14" s="646" t="s">
        <v>166</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33599</v>
      </c>
      <c r="BH14" s="644"/>
      <c r="BI14" s="644"/>
      <c r="BJ14" s="644"/>
      <c r="BK14" s="644"/>
      <c r="BL14" s="644"/>
      <c r="BM14" s="644"/>
      <c r="BN14" s="645"/>
      <c r="BO14" s="703">
        <v>4.9000000000000004</v>
      </c>
      <c r="BP14" s="703"/>
      <c r="BQ14" s="703"/>
      <c r="BR14" s="703"/>
      <c r="BS14" s="649" t="s">
        <v>166</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254508</v>
      </c>
      <c r="CS14" s="644"/>
      <c r="CT14" s="644"/>
      <c r="CU14" s="644"/>
      <c r="CV14" s="644"/>
      <c r="CW14" s="644"/>
      <c r="CX14" s="644"/>
      <c r="CY14" s="645"/>
      <c r="CZ14" s="703">
        <v>3.7</v>
      </c>
      <c r="DA14" s="703"/>
      <c r="DB14" s="703"/>
      <c r="DC14" s="703"/>
      <c r="DD14" s="649">
        <v>16638</v>
      </c>
      <c r="DE14" s="644"/>
      <c r="DF14" s="644"/>
      <c r="DG14" s="644"/>
      <c r="DH14" s="644"/>
      <c r="DI14" s="644"/>
      <c r="DJ14" s="644"/>
      <c r="DK14" s="644"/>
      <c r="DL14" s="644"/>
      <c r="DM14" s="644"/>
      <c r="DN14" s="644"/>
      <c r="DO14" s="644"/>
      <c r="DP14" s="645"/>
      <c r="DQ14" s="649">
        <v>208550</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20964</v>
      </c>
      <c r="S15" s="644"/>
      <c r="T15" s="644"/>
      <c r="U15" s="644"/>
      <c r="V15" s="644"/>
      <c r="W15" s="644"/>
      <c r="X15" s="644"/>
      <c r="Y15" s="645"/>
      <c r="Z15" s="703">
        <v>0.3</v>
      </c>
      <c r="AA15" s="703"/>
      <c r="AB15" s="703"/>
      <c r="AC15" s="703"/>
      <c r="AD15" s="704">
        <v>20964</v>
      </c>
      <c r="AE15" s="704"/>
      <c r="AF15" s="704"/>
      <c r="AG15" s="704"/>
      <c r="AH15" s="704"/>
      <c r="AI15" s="704"/>
      <c r="AJ15" s="704"/>
      <c r="AK15" s="704"/>
      <c r="AL15" s="646">
        <v>0.6</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54467</v>
      </c>
      <c r="BH15" s="644"/>
      <c r="BI15" s="644"/>
      <c r="BJ15" s="644"/>
      <c r="BK15" s="644"/>
      <c r="BL15" s="644"/>
      <c r="BM15" s="644"/>
      <c r="BN15" s="645"/>
      <c r="BO15" s="703">
        <v>8</v>
      </c>
      <c r="BP15" s="703"/>
      <c r="BQ15" s="703"/>
      <c r="BR15" s="703"/>
      <c r="BS15" s="649" t="s">
        <v>166</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586461</v>
      </c>
      <c r="CS15" s="644"/>
      <c r="CT15" s="644"/>
      <c r="CU15" s="644"/>
      <c r="CV15" s="644"/>
      <c r="CW15" s="644"/>
      <c r="CX15" s="644"/>
      <c r="CY15" s="645"/>
      <c r="CZ15" s="703">
        <v>8.6</v>
      </c>
      <c r="DA15" s="703"/>
      <c r="DB15" s="703"/>
      <c r="DC15" s="703"/>
      <c r="DD15" s="649">
        <v>121487</v>
      </c>
      <c r="DE15" s="644"/>
      <c r="DF15" s="644"/>
      <c r="DG15" s="644"/>
      <c r="DH15" s="644"/>
      <c r="DI15" s="644"/>
      <c r="DJ15" s="644"/>
      <c r="DK15" s="644"/>
      <c r="DL15" s="644"/>
      <c r="DM15" s="644"/>
      <c r="DN15" s="644"/>
      <c r="DO15" s="644"/>
      <c r="DP15" s="645"/>
      <c r="DQ15" s="649">
        <v>461447</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166</v>
      </c>
      <c r="AA16" s="703"/>
      <c r="AB16" s="703"/>
      <c r="AC16" s="703"/>
      <c r="AD16" s="704" t="s">
        <v>121</v>
      </c>
      <c r="AE16" s="704"/>
      <c r="AF16" s="704"/>
      <c r="AG16" s="704"/>
      <c r="AH16" s="704"/>
      <c r="AI16" s="704"/>
      <c r="AJ16" s="704"/>
      <c r="AK16" s="704"/>
      <c r="AL16" s="646" t="s">
        <v>166</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235</v>
      </c>
      <c r="BP16" s="703"/>
      <c r="BQ16" s="703"/>
      <c r="BR16" s="703"/>
      <c r="BS16" s="649" t="s">
        <v>166</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344826</v>
      </c>
      <c r="CS16" s="644"/>
      <c r="CT16" s="644"/>
      <c r="CU16" s="644"/>
      <c r="CV16" s="644"/>
      <c r="CW16" s="644"/>
      <c r="CX16" s="644"/>
      <c r="CY16" s="645"/>
      <c r="CZ16" s="703">
        <v>5.0999999999999996</v>
      </c>
      <c r="DA16" s="703"/>
      <c r="DB16" s="703"/>
      <c r="DC16" s="703"/>
      <c r="DD16" s="649" t="s">
        <v>121</v>
      </c>
      <c r="DE16" s="644"/>
      <c r="DF16" s="644"/>
      <c r="DG16" s="644"/>
      <c r="DH16" s="644"/>
      <c r="DI16" s="644"/>
      <c r="DJ16" s="644"/>
      <c r="DK16" s="644"/>
      <c r="DL16" s="644"/>
      <c r="DM16" s="644"/>
      <c r="DN16" s="644"/>
      <c r="DO16" s="644"/>
      <c r="DP16" s="645"/>
      <c r="DQ16" s="649">
        <v>16986</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1459</v>
      </c>
      <c r="S17" s="644"/>
      <c r="T17" s="644"/>
      <c r="U17" s="644"/>
      <c r="V17" s="644"/>
      <c r="W17" s="644"/>
      <c r="X17" s="644"/>
      <c r="Y17" s="645"/>
      <c r="Z17" s="703">
        <v>0</v>
      </c>
      <c r="AA17" s="703"/>
      <c r="AB17" s="703"/>
      <c r="AC17" s="703"/>
      <c r="AD17" s="704">
        <v>1459</v>
      </c>
      <c r="AE17" s="704"/>
      <c r="AF17" s="704"/>
      <c r="AG17" s="704"/>
      <c r="AH17" s="704"/>
      <c r="AI17" s="704"/>
      <c r="AJ17" s="704"/>
      <c r="AK17" s="704"/>
      <c r="AL17" s="646">
        <v>0</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166</v>
      </c>
      <c r="BP17" s="703"/>
      <c r="BQ17" s="703"/>
      <c r="BR17" s="703"/>
      <c r="BS17" s="649" t="s">
        <v>166</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811368</v>
      </c>
      <c r="CS17" s="644"/>
      <c r="CT17" s="644"/>
      <c r="CU17" s="644"/>
      <c r="CV17" s="644"/>
      <c r="CW17" s="644"/>
      <c r="CX17" s="644"/>
      <c r="CY17" s="645"/>
      <c r="CZ17" s="703">
        <v>11.9</v>
      </c>
      <c r="DA17" s="703"/>
      <c r="DB17" s="703"/>
      <c r="DC17" s="703"/>
      <c r="DD17" s="649" t="s">
        <v>121</v>
      </c>
      <c r="DE17" s="644"/>
      <c r="DF17" s="644"/>
      <c r="DG17" s="644"/>
      <c r="DH17" s="644"/>
      <c r="DI17" s="644"/>
      <c r="DJ17" s="644"/>
      <c r="DK17" s="644"/>
      <c r="DL17" s="644"/>
      <c r="DM17" s="644"/>
      <c r="DN17" s="644"/>
      <c r="DO17" s="644"/>
      <c r="DP17" s="645"/>
      <c r="DQ17" s="649">
        <v>771660</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3213488</v>
      </c>
      <c r="S18" s="644"/>
      <c r="T18" s="644"/>
      <c r="U18" s="644"/>
      <c r="V18" s="644"/>
      <c r="W18" s="644"/>
      <c r="X18" s="644"/>
      <c r="Y18" s="645"/>
      <c r="Z18" s="703">
        <v>45.9</v>
      </c>
      <c r="AA18" s="703"/>
      <c r="AB18" s="703"/>
      <c r="AC18" s="703"/>
      <c r="AD18" s="704">
        <v>2564143</v>
      </c>
      <c r="AE18" s="704"/>
      <c r="AF18" s="704"/>
      <c r="AG18" s="704"/>
      <c r="AH18" s="704"/>
      <c r="AI18" s="704"/>
      <c r="AJ18" s="704"/>
      <c r="AK18" s="704"/>
      <c r="AL18" s="646">
        <v>73.3</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166</v>
      </c>
      <c r="BH18" s="644"/>
      <c r="BI18" s="644"/>
      <c r="BJ18" s="644"/>
      <c r="BK18" s="644"/>
      <c r="BL18" s="644"/>
      <c r="BM18" s="644"/>
      <c r="BN18" s="645"/>
      <c r="BO18" s="703" t="s">
        <v>166</v>
      </c>
      <c r="BP18" s="703"/>
      <c r="BQ18" s="703"/>
      <c r="BR18" s="703"/>
      <c r="BS18" s="649" t="s">
        <v>235</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166</v>
      </c>
      <c r="CS18" s="644"/>
      <c r="CT18" s="644"/>
      <c r="CU18" s="644"/>
      <c r="CV18" s="644"/>
      <c r="CW18" s="644"/>
      <c r="CX18" s="644"/>
      <c r="CY18" s="645"/>
      <c r="CZ18" s="703" t="s">
        <v>235</v>
      </c>
      <c r="DA18" s="703"/>
      <c r="DB18" s="703"/>
      <c r="DC18" s="703"/>
      <c r="DD18" s="649" t="s">
        <v>121</v>
      </c>
      <c r="DE18" s="644"/>
      <c r="DF18" s="644"/>
      <c r="DG18" s="644"/>
      <c r="DH18" s="644"/>
      <c r="DI18" s="644"/>
      <c r="DJ18" s="644"/>
      <c r="DK18" s="644"/>
      <c r="DL18" s="644"/>
      <c r="DM18" s="644"/>
      <c r="DN18" s="644"/>
      <c r="DO18" s="644"/>
      <c r="DP18" s="645"/>
      <c r="DQ18" s="649" t="s">
        <v>166</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2564143</v>
      </c>
      <c r="S19" s="644"/>
      <c r="T19" s="644"/>
      <c r="U19" s="644"/>
      <c r="V19" s="644"/>
      <c r="W19" s="644"/>
      <c r="X19" s="644"/>
      <c r="Y19" s="645"/>
      <c r="Z19" s="703">
        <v>36.700000000000003</v>
      </c>
      <c r="AA19" s="703"/>
      <c r="AB19" s="703"/>
      <c r="AC19" s="703"/>
      <c r="AD19" s="704">
        <v>2564143</v>
      </c>
      <c r="AE19" s="704"/>
      <c r="AF19" s="704"/>
      <c r="AG19" s="704"/>
      <c r="AH19" s="704"/>
      <c r="AI19" s="704"/>
      <c r="AJ19" s="704"/>
      <c r="AK19" s="704"/>
      <c r="AL19" s="646">
        <v>73.3</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2768</v>
      </c>
      <c r="BH19" s="644"/>
      <c r="BI19" s="644"/>
      <c r="BJ19" s="644"/>
      <c r="BK19" s="644"/>
      <c r="BL19" s="644"/>
      <c r="BM19" s="644"/>
      <c r="BN19" s="645"/>
      <c r="BO19" s="703">
        <v>0.4</v>
      </c>
      <c r="BP19" s="703"/>
      <c r="BQ19" s="703"/>
      <c r="BR19" s="703"/>
      <c r="BS19" s="649" t="s">
        <v>121</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166</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235</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649345</v>
      </c>
      <c r="S20" s="644"/>
      <c r="T20" s="644"/>
      <c r="U20" s="644"/>
      <c r="V20" s="644"/>
      <c r="W20" s="644"/>
      <c r="X20" s="644"/>
      <c r="Y20" s="645"/>
      <c r="Z20" s="703">
        <v>9.3000000000000007</v>
      </c>
      <c r="AA20" s="703"/>
      <c r="AB20" s="703"/>
      <c r="AC20" s="703"/>
      <c r="AD20" s="704" t="s">
        <v>166</v>
      </c>
      <c r="AE20" s="704"/>
      <c r="AF20" s="704"/>
      <c r="AG20" s="704"/>
      <c r="AH20" s="704"/>
      <c r="AI20" s="704"/>
      <c r="AJ20" s="704"/>
      <c r="AK20" s="704"/>
      <c r="AL20" s="646" t="s">
        <v>121</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2768</v>
      </c>
      <c r="BH20" s="644"/>
      <c r="BI20" s="644"/>
      <c r="BJ20" s="644"/>
      <c r="BK20" s="644"/>
      <c r="BL20" s="644"/>
      <c r="BM20" s="644"/>
      <c r="BN20" s="645"/>
      <c r="BO20" s="703">
        <v>0.4</v>
      </c>
      <c r="BP20" s="703"/>
      <c r="BQ20" s="703"/>
      <c r="BR20" s="703"/>
      <c r="BS20" s="649" t="s">
        <v>121</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6802836</v>
      </c>
      <c r="CS20" s="644"/>
      <c r="CT20" s="644"/>
      <c r="CU20" s="644"/>
      <c r="CV20" s="644"/>
      <c r="CW20" s="644"/>
      <c r="CX20" s="644"/>
      <c r="CY20" s="645"/>
      <c r="CZ20" s="703">
        <v>100</v>
      </c>
      <c r="DA20" s="703"/>
      <c r="DB20" s="703"/>
      <c r="DC20" s="703"/>
      <c r="DD20" s="649">
        <v>980621</v>
      </c>
      <c r="DE20" s="644"/>
      <c r="DF20" s="644"/>
      <c r="DG20" s="644"/>
      <c r="DH20" s="644"/>
      <c r="DI20" s="644"/>
      <c r="DJ20" s="644"/>
      <c r="DK20" s="644"/>
      <c r="DL20" s="644"/>
      <c r="DM20" s="644"/>
      <c r="DN20" s="644"/>
      <c r="DO20" s="644"/>
      <c r="DP20" s="645"/>
      <c r="DQ20" s="649">
        <v>4395577</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235</v>
      </c>
      <c r="AE21" s="704"/>
      <c r="AF21" s="704"/>
      <c r="AG21" s="704"/>
      <c r="AH21" s="704"/>
      <c r="AI21" s="704"/>
      <c r="AJ21" s="704"/>
      <c r="AK21" s="704"/>
      <c r="AL21" s="646" t="s">
        <v>235</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2768</v>
      </c>
      <c r="BH21" s="644"/>
      <c r="BI21" s="644"/>
      <c r="BJ21" s="644"/>
      <c r="BK21" s="644"/>
      <c r="BL21" s="644"/>
      <c r="BM21" s="644"/>
      <c r="BN21" s="645"/>
      <c r="BO21" s="703">
        <v>0.4</v>
      </c>
      <c r="BP21" s="703"/>
      <c r="BQ21" s="703"/>
      <c r="BR21" s="703"/>
      <c r="BS21" s="649" t="s">
        <v>166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4137075</v>
      </c>
      <c r="S22" s="644"/>
      <c r="T22" s="644"/>
      <c r="U22" s="644"/>
      <c r="V22" s="644"/>
      <c r="W22" s="644"/>
      <c r="X22" s="644"/>
      <c r="Y22" s="645"/>
      <c r="Z22" s="703">
        <v>59.1</v>
      </c>
      <c r="AA22" s="703"/>
      <c r="AB22" s="703"/>
      <c r="AC22" s="703"/>
      <c r="AD22" s="704">
        <v>3487730</v>
      </c>
      <c r="AE22" s="704"/>
      <c r="AF22" s="704"/>
      <c r="AG22" s="704"/>
      <c r="AH22" s="704"/>
      <c r="AI22" s="704"/>
      <c r="AJ22" s="704"/>
      <c r="AK22" s="704"/>
      <c r="AL22" s="646">
        <v>99.6</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166</v>
      </c>
      <c r="BH22" s="644"/>
      <c r="BI22" s="644"/>
      <c r="BJ22" s="644"/>
      <c r="BK22" s="644"/>
      <c r="BL22" s="644"/>
      <c r="BM22" s="644"/>
      <c r="BN22" s="645"/>
      <c r="BO22" s="703" t="s">
        <v>166</v>
      </c>
      <c r="BP22" s="703"/>
      <c r="BQ22" s="703"/>
      <c r="BR22" s="703"/>
      <c r="BS22" s="649" t="s">
        <v>121</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1572</v>
      </c>
      <c r="S23" s="644"/>
      <c r="T23" s="644"/>
      <c r="U23" s="644"/>
      <c r="V23" s="644"/>
      <c r="W23" s="644"/>
      <c r="X23" s="644"/>
      <c r="Y23" s="645"/>
      <c r="Z23" s="703">
        <v>0</v>
      </c>
      <c r="AA23" s="703"/>
      <c r="AB23" s="703"/>
      <c r="AC23" s="703"/>
      <c r="AD23" s="704">
        <v>1572</v>
      </c>
      <c r="AE23" s="704"/>
      <c r="AF23" s="704"/>
      <c r="AG23" s="704"/>
      <c r="AH23" s="704"/>
      <c r="AI23" s="704"/>
      <c r="AJ23" s="704"/>
      <c r="AK23" s="704"/>
      <c r="AL23" s="646">
        <v>0</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166</v>
      </c>
      <c r="BP23" s="703"/>
      <c r="BQ23" s="703"/>
      <c r="BR23" s="703"/>
      <c r="BS23" s="649" t="s">
        <v>166</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94240</v>
      </c>
      <c r="S24" s="644"/>
      <c r="T24" s="644"/>
      <c r="U24" s="644"/>
      <c r="V24" s="644"/>
      <c r="W24" s="644"/>
      <c r="X24" s="644"/>
      <c r="Y24" s="645"/>
      <c r="Z24" s="703">
        <v>1.3</v>
      </c>
      <c r="AA24" s="703"/>
      <c r="AB24" s="703"/>
      <c r="AC24" s="703"/>
      <c r="AD24" s="704" t="s">
        <v>166</v>
      </c>
      <c r="AE24" s="704"/>
      <c r="AF24" s="704"/>
      <c r="AG24" s="704"/>
      <c r="AH24" s="704"/>
      <c r="AI24" s="704"/>
      <c r="AJ24" s="704"/>
      <c r="AK24" s="704"/>
      <c r="AL24" s="646" t="s">
        <v>166</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166</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3025870</v>
      </c>
      <c r="CS24" s="707"/>
      <c r="CT24" s="707"/>
      <c r="CU24" s="707"/>
      <c r="CV24" s="707"/>
      <c r="CW24" s="707"/>
      <c r="CX24" s="707"/>
      <c r="CY24" s="753"/>
      <c r="CZ24" s="754">
        <v>44.5</v>
      </c>
      <c r="DA24" s="723"/>
      <c r="DB24" s="723"/>
      <c r="DC24" s="757"/>
      <c r="DD24" s="752">
        <v>2216289</v>
      </c>
      <c r="DE24" s="707"/>
      <c r="DF24" s="707"/>
      <c r="DG24" s="707"/>
      <c r="DH24" s="707"/>
      <c r="DI24" s="707"/>
      <c r="DJ24" s="707"/>
      <c r="DK24" s="753"/>
      <c r="DL24" s="752">
        <v>2165369</v>
      </c>
      <c r="DM24" s="707"/>
      <c r="DN24" s="707"/>
      <c r="DO24" s="707"/>
      <c r="DP24" s="707"/>
      <c r="DQ24" s="707"/>
      <c r="DR24" s="707"/>
      <c r="DS24" s="707"/>
      <c r="DT24" s="707"/>
      <c r="DU24" s="707"/>
      <c r="DV24" s="753"/>
      <c r="DW24" s="754">
        <v>59.4</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141090</v>
      </c>
      <c r="S25" s="644"/>
      <c r="T25" s="644"/>
      <c r="U25" s="644"/>
      <c r="V25" s="644"/>
      <c r="W25" s="644"/>
      <c r="X25" s="644"/>
      <c r="Y25" s="645"/>
      <c r="Z25" s="703">
        <v>2</v>
      </c>
      <c r="AA25" s="703"/>
      <c r="AB25" s="703"/>
      <c r="AC25" s="703"/>
      <c r="AD25" s="704">
        <v>5109</v>
      </c>
      <c r="AE25" s="704"/>
      <c r="AF25" s="704"/>
      <c r="AG25" s="704"/>
      <c r="AH25" s="704"/>
      <c r="AI25" s="704"/>
      <c r="AJ25" s="704"/>
      <c r="AK25" s="704"/>
      <c r="AL25" s="646">
        <v>0.1</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166</v>
      </c>
      <c r="BP25" s="703"/>
      <c r="BQ25" s="703"/>
      <c r="BR25" s="703"/>
      <c r="BS25" s="649" t="s">
        <v>121</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1142930</v>
      </c>
      <c r="CS25" s="642"/>
      <c r="CT25" s="642"/>
      <c r="CU25" s="642"/>
      <c r="CV25" s="642"/>
      <c r="CW25" s="642"/>
      <c r="CX25" s="642"/>
      <c r="CY25" s="643"/>
      <c r="CZ25" s="646">
        <v>16.8</v>
      </c>
      <c r="DA25" s="675"/>
      <c r="DB25" s="675"/>
      <c r="DC25" s="676"/>
      <c r="DD25" s="649">
        <v>1062594</v>
      </c>
      <c r="DE25" s="642"/>
      <c r="DF25" s="642"/>
      <c r="DG25" s="642"/>
      <c r="DH25" s="642"/>
      <c r="DI25" s="642"/>
      <c r="DJ25" s="642"/>
      <c r="DK25" s="643"/>
      <c r="DL25" s="649">
        <v>1014449</v>
      </c>
      <c r="DM25" s="642"/>
      <c r="DN25" s="642"/>
      <c r="DO25" s="642"/>
      <c r="DP25" s="642"/>
      <c r="DQ25" s="642"/>
      <c r="DR25" s="642"/>
      <c r="DS25" s="642"/>
      <c r="DT25" s="642"/>
      <c r="DU25" s="642"/>
      <c r="DV25" s="643"/>
      <c r="DW25" s="646">
        <v>27.8</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28629</v>
      </c>
      <c r="S26" s="644"/>
      <c r="T26" s="644"/>
      <c r="U26" s="644"/>
      <c r="V26" s="644"/>
      <c r="W26" s="644"/>
      <c r="X26" s="644"/>
      <c r="Y26" s="645"/>
      <c r="Z26" s="703">
        <v>0.4</v>
      </c>
      <c r="AA26" s="703"/>
      <c r="AB26" s="703"/>
      <c r="AC26" s="703"/>
      <c r="AD26" s="704" t="s">
        <v>166</v>
      </c>
      <c r="AE26" s="704"/>
      <c r="AF26" s="704"/>
      <c r="AG26" s="704"/>
      <c r="AH26" s="704"/>
      <c r="AI26" s="704"/>
      <c r="AJ26" s="704"/>
      <c r="AK26" s="704"/>
      <c r="AL26" s="646" t="s">
        <v>235</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235</v>
      </c>
      <c r="BP26" s="703"/>
      <c r="BQ26" s="703"/>
      <c r="BR26" s="703"/>
      <c r="BS26" s="649" t="s">
        <v>235</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738563</v>
      </c>
      <c r="CS26" s="644"/>
      <c r="CT26" s="644"/>
      <c r="CU26" s="644"/>
      <c r="CV26" s="644"/>
      <c r="CW26" s="644"/>
      <c r="CX26" s="644"/>
      <c r="CY26" s="645"/>
      <c r="CZ26" s="646">
        <v>10.9</v>
      </c>
      <c r="DA26" s="675"/>
      <c r="DB26" s="675"/>
      <c r="DC26" s="676"/>
      <c r="DD26" s="649">
        <v>665028</v>
      </c>
      <c r="DE26" s="644"/>
      <c r="DF26" s="644"/>
      <c r="DG26" s="644"/>
      <c r="DH26" s="644"/>
      <c r="DI26" s="644"/>
      <c r="DJ26" s="644"/>
      <c r="DK26" s="645"/>
      <c r="DL26" s="649" t="s">
        <v>166</v>
      </c>
      <c r="DM26" s="644"/>
      <c r="DN26" s="644"/>
      <c r="DO26" s="644"/>
      <c r="DP26" s="644"/>
      <c r="DQ26" s="644"/>
      <c r="DR26" s="644"/>
      <c r="DS26" s="644"/>
      <c r="DT26" s="644"/>
      <c r="DU26" s="644"/>
      <c r="DV26" s="645"/>
      <c r="DW26" s="646" t="s">
        <v>166</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929174</v>
      </c>
      <c r="S27" s="644"/>
      <c r="T27" s="644"/>
      <c r="U27" s="644"/>
      <c r="V27" s="644"/>
      <c r="W27" s="644"/>
      <c r="X27" s="644"/>
      <c r="Y27" s="645"/>
      <c r="Z27" s="703">
        <v>13.3</v>
      </c>
      <c r="AA27" s="703"/>
      <c r="AB27" s="703"/>
      <c r="AC27" s="703"/>
      <c r="AD27" s="704" t="s">
        <v>235</v>
      </c>
      <c r="AE27" s="704"/>
      <c r="AF27" s="704"/>
      <c r="AG27" s="704"/>
      <c r="AH27" s="704"/>
      <c r="AI27" s="704"/>
      <c r="AJ27" s="704"/>
      <c r="AK27" s="704"/>
      <c r="AL27" s="646" t="s">
        <v>121</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680585</v>
      </c>
      <c r="BH27" s="644"/>
      <c r="BI27" s="644"/>
      <c r="BJ27" s="644"/>
      <c r="BK27" s="644"/>
      <c r="BL27" s="644"/>
      <c r="BM27" s="644"/>
      <c r="BN27" s="645"/>
      <c r="BO27" s="703">
        <v>100</v>
      </c>
      <c r="BP27" s="703"/>
      <c r="BQ27" s="703"/>
      <c r="BR27" s="703"/>
      <c r="BS27" s="649">
        <v>2006</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1071572</v>
      </c>
      <c r="CS27" s="642"/>
      <c r="CT27" s="642"/>
      <c r="CU27" s="642"/>
      <c r="CV27" s="642"/>
      <c r="CW27" s="642"/>
      <c r="CX27" s="642"/>
      <c r="CY27" s="643"/>
      <c r="CZ27" s="646">
        <v>15.8</v>
      </c>
      <c r="DA27" s="675"/>
      <c r="DB27" s="675"/>
      <c r="DC27" s="676"/>
      <c r="DD27" s="649">
        <v>382035</v>
      </c>
      <c r="DE27" s="642"/>
      <c r="DF27" s="642"/>
      <c r="DG27" s="642"/>
      <c r="DH27" s="642"/>
      <c r="DI27" s="642"/>
      <c r="DJ27" s="642"/>
      <c r="DK27" s="643"/>
      <c r="DL27" s="649">
        <v>379260</v>
      </c>
      <c r="DM27" s="642"/>
      <c r="DN27" s="642"/>
      <c r="DO27" s="642"/>
      <c r="DP27" s="642"/>
      <c r="DQ27" s="642"/>
      <c r="DR27" s="642"/>
      <c r="DS27" s="642"/>
      <c r="DT27" s="642"/>
      <c r="DU27" s="642"/>
      <c r="DV27" s="643"/>
      <c r="DW27" s="646">
        <v>10.4</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166</v>
      </c>
      <c r="S28" s="644"/>
      <c r="T28" s="644"/>
      <c r="U28" s="644"/>
      <c r="V28" s="644"/>
      <c r="W28" s="644"/>
      <c r="X28" s="644"/>
      <c r="Y28" s="645"/>
      <c r="Z28" s="703" t="s">
        <v>121</v>
      </c>
      <c r="AA28" s="703"/>
      <c r="AB28" s="703"/>
      <c r="AC28" s="703"/>
      <c r="AD28" s="704" t="s">
        <v>235</v>
      </c>
      <c r="AE28" s="704"/>
      <c r="AF28" s="704"/>
      <c r="AG28" s="704"/>
      <c r="AH28" s="704"/>
      <c r="AI28" s="704"/>
      <c r="AJ28" s="704"/>
      <c r="AK28" s="704"/>
      <c r="AL28" s="646" t="s">
        <v>166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811368</v>
      </c>
      <c r="CS28" s="644"/>
      <c r="CT28" s="644"/>
      <c r="CU28" s="644"/>
      <c r="CV28" s="644"/>
      <c r="CW28" s="644"/>
      <c r="CX28" s="644"/>
      <c r="CY28" s="645"/>
      <c r="CZ28" s="646">
        <v>11.9</v>
      </c>
      <c r="DA28" s="675"/>
      <c r="DB28" s="675"/>
      <c r="DC28" s="676"/>
      <c r="DD28" s="649">
        <v>771660</v>
      </c>
      <c r="DE28" s="644"/>
      <c r="DF28" s="644"/>
      <c r="DG28" s="644"/>
      <c r="DH28" s="644"/>
      <c r="DI28" s="644"/>
      <c r="DJ28" s="644"/>
      <c r="DK28" s="645"/>
      <c r="DL28" s="649">
        <v>771660</v>
      </c>
      <c r="DM28" s="644"/>
      <c r="DN28" s="644"/>
      <c r="DO28" s="644"/>
      <c r="DP28" s="644"/>
      <c r="DQ28" s="644"/>
      <c r="DR28" s="644"/>
      <c r="DS28" s="644"/>
      <c r="DT28" s="644"/>
      <c r="DU28" s="644"/>
      <c r="DV28" s="645"/>
      <c r="DW28" s="646">
        <v>21.2</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541992</v>
      </c>
      <c r="S29" s="644"/>
      <c r="T29" s="644"/>
      <c r="U29" s="644"/>
      <c r="V29" s="644"/>
      <c r="W29" s="644"/>
      <c r="X29" s="644"/>
      <c r="Y29" s="645"/>
      <c r="Z29" s="703">
        <v>7.7</v>
      </c>
      <c r="AA29" s="703"/>
      <c r="AB29" s="703"/>
      <c r="AC29" s="703"/>
      <c r="AD29" s="704" t="s">
        <v>121</v>
      </c>
      <c r="AE29" s="704"/>
      <c r="AF29" s="704"/>
      <c r="AG29" s="704"/>
      <c r="AH29" s="704"/>
      <c r="AI29" s="704"/>
      <c r="AJ29" s="704"/>
      <c r="AK29" s="704"/>
      <c r="AL29" s="646" t="s">
        <v>235</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811321</v>
      </c>
      <c r="CS29" s="642"/>
      <c r="CT29" s="642"/>
      <c r="CU29" s="642"/>
      <c r="CV29" s="642"/>
      <c r="CW29" s="642"/>
      <c r="CX29" s="642"/>
      <c r="CY29" s="643"/>
      <c r="CZ29" s="646">
        <v>11.9</v>
      </c>
      <c r="DA29" s="675"/>
      <c r="DB29" s="675"/>
      <c r="DC29" s="676"/>
      <c r="DD29" s="649">
        <v>771613</v>
      </c>
      <c r="DE29" s="642"/>
      <c r="DF29" s="642"/>
      <c r="DG29" s="642"/>
      <c r="DH29" s="642"/>
      <c r="DI29" s="642"/>
      <c r="DJ29" s="642"/>
      <c r="DK29" s="643"/>
      <c r="DL29" s="649">
        <v>771613</v>
      </c>
      <c r="DM29" s="642"/>
      <c r="DN29" s="642"/>
      <c r="DO29" s="642"/>
      <c r="DP29" s="642"/>
      <c r="DQ29" s="642"/>
      <c r="DR29" s="642"/>
      <c r="DS29" s="642"/>
      <c r="DT29" s="642"/>
      <c r="DU29" s="642"/>
      <c r="DV29" s="643"/>
      <c r="DW29" s="646">
        <v>21.2</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33911</v>
      </c>
      <c r="S30" s="644"/>
      <c r="T30" s="644"/>
      <c r="U30" s="644"/>
      <c r="V30" s="644"/>
      <c r="W30" s="644"/>
      <c r="X30" s="644"/>
      <c r="Y30" s="645"/>
      <c r="Z30" s="703">
        <v>0.5</v>
      </c>
      <c r="AA30" s="703"/>
      <c r="AB30" s="703"/>
      <c r="AC30" s="703"/>
      <c r="AD30" s="704">
        <v>5678</v>
      </c>
      <c r="AE30" s="704"/>
      <c r="AF30" s="704"/>
      <c r="AG30" s="704"/>
      <c r="AH30" s="704"/>
      <c r="AI30" s="704"/>
      <c r="AJ30" s="704"/>
      <c r="AK30" s="704"/>
      <c r="AL30" s="646">
        <v>0.2</v>
      </c>
      <c r="AM30" s="647"/>
      <c r="AN30" s="647"/>
      <c r="AO30" s="705"/>
      <c r="AP30" s="731" t="s">
        <v>300</v>
      </c>
      <c r="AQ30" s="732"/>
      <c r="AR30" s="732"/>
      <c r="AS30" s="732"/>
      <c r="AT30" s="737" t="s">
        <v>301</v>
      </c>
      <c r="AU30" s="210"/>
      <c r="AV30" s="210"/>
      <c r="AW30" s="210"/>
      <c r="AX30" s="740" t="s">
        <v>178</v>
      </c>
      <c r="AY30" s="741"/>
      <c r="AZ30" s="741"/>
      <c r="BA30" s="741"/>
      <c r="BB30" s="741"/>
      <c r="BC30" s="741"/>
      <c r="BD30" s="741"/>
      <c r="BE30" s="741"/>
      <c r="BF30" s="742"/>
      <c r="BG30" s="721">
        <v>98.3</v>
      </c>
      <c r="BH30" s="722"/>
      <c r="BI30" s="722"/>
      <c r="BJ30" s="722"/>
      <c r="BK30" s="722"/>
      <c r="BL30" s="722"/>
      <c r="BM30" s="723">
        <v>92.2</v>
      </c>
      <c r="BN30" s="722"/>
      <c r="BO30" s="722"/>
      <c r="BP30" s="722"/>
      <c r="BQ30" s="724"/>
      <c r="BR30" s="721">
        <v>98.1</v>
      </c>
      <c r="BS30" s="722"/>
      <c r="BT30" s="722"/>
      <c r="BU30" s="722"/>
      <c r="BV30" s="722"/>
      <c r="BW30" s="722"/>
      <c r="BX30" s="723">
        <v>91.9</v>
      </c>
      <c r="BY30" s="722"/>
      <c r="BZ30" s="722"/>
      <c r="CA30" s="722"/>
      <c r="CB30" s="724"/>
      <c r="CD30" s="727"/>
      <c r="CE30" s="728"/>
      <c r="CF30" s="685" t="s">
        <v>302</v>
      </c>
      <c r="CG30" s="682"/>
      <c r="CH30" s="682"/>
      <c r="CI30" s="682"/>
      <c r="CJ30" s="682"/>
      <c r="CK30" s="682"/>
      <c r="CL30" s="682"/>
      <c r="CM30" s="682"/>
      <c r="CN30" s="682"/>
      <c r="CO30" s="682"/>
      <c r="CP30" s="682"/>
      <c r="CQ30" s="683"/>
      <c r="CR30" s="641">
        <v>767499</v>
      </c>
      <c r="CS30" s="644"/>
      <c r="CT30" s="644"/>
      <c r="CU30" s="644"/>
      <c r="CV30" s="644"/>
      <c r="CW30" s="644"/>
      <c r="CX30" s="644"/>
      <c r="CY30" s="645"/>
      <c r="CZ30" s="646">
        <v>11.3</v>
      </c>
      <c r="DA30" s="675"/>
      <c r="DB30" s="675"/>
      <c r="DC30" s="676"/>
      <c r="DD30" s="649">
        <v>734779</v>
      </c>
      <c r="DE30" s="644"/>
      <c r="DF30" s="644"/>
      <c r="DG30" s="644"/>
      <c r="DH30" s="644"/>
      <c r="DI30" s="644"/>
      <c r="DJ30" s="644"/>
      <c r="DK30" s="645"/>
      <c r="DL30" s="649">
        <v>734779</v>
      </c>
      <c r="DM30" s="644"/>
      <c r="DN30" s="644"/>
      <c r="DO30" s="644"/>
      <c r="DP30" s="644"/>
      <c r="DQ30" s="644"/>
      <c r="DR30" s="644"/>
      <c r="DS30" s="644"/>
      <c r="DT30" s="644"/>
      <c r="DU30" s="644"/>
      <c r="DV30" s="645"/>
      <c r="DW30" s="646">
        <v>20.2</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116450</v>
      </c>
      <c r="S31" s="644"/>
      <c r="T31" s="644"/>
      <c r="U31" s="644"/>
      <c r="V31" s="644"/>
      <c r="W31" s="644"/>
      <c r="X31" s="644"/>
      <c r="Y31" s="645"/>
      <c r="Z31" s="703">
        <v>1.7</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98.7</v>
      </c>
      <c r="BH31" s="642"/>
      <c r="BI31" s="642"/>
      <c r="BJ31" s="642"/>
      <c r="BK31" s="642"/>
      <c r="BL31" s="642"/>
      <c r="BM31" s="647">
        <v>94</v>
      </c>
      <c r="BN31" s="720"/>
      <c r="BO31" s="720"/>
      <c r="BP31" s="720"/>
      <c r="BQ31" s="681"/>
      <c r="BR31" s="719">
        <v>98.3</v>
      </c>
      <c r="BS31" s="642"/>
      <c r="BT31" s="642"/>
      <c r="BU31" s="642"/>
      <c r="BV31" s="642"/>
      <c r="BW31" s="642"/>
      <c r="BX31" s="647">
        <v>93.2</v>
      </c>
      <c r="BY31" s="720"/>
      <c r="BZ31" s="720"/>
      <c r="CA31" s="720"/>
      <c r="CB31" s="681"/>
      <c r="CD31" s="727"/>
      <c r="CE31" s="728"/>
      <c r="CF31" s="685" t="s">
        <v>306</v>
      </c>
      <c r="CG31" s="682"/>
      <c r="CH31" s="682"/>
      <c r="CI31" s="682"/>
      <c r="CJ31" s="682"/>
      <c r="CK31" s="682"/>
      <c r="CL31" s="682"/>
      <c r="CM31" s="682"/>
      <c r="CN31" s="682"/>
      <c r="CO31" s="682"/>
      <c r="CP31" s="682"/>
      <c r="CQ31" s="683"/>
      <c r="CR31" s="641">
        <v>43822</v>
      </c>
      <c r="CS31" s="642"/>
      <c r="CT31" s="642"/>
      <c r="CU31" s="642"/>
      <c r="CV31" s="642"/>
      <c r="CW31" s="642"/>
      <c r="CX31" s="642"/>
      <c r="CY31" s="643"/>
      <c r="CZ31" s="646">
        <v>0.6</v>
      </c>
      <c r="DA31" s="675"/>
      <c r="DB31" s="675"/>
      <c r="DC31" s="676"/>
      <c r="DD31" s="649">
        <v>36834</v>
      </c>
      <c r="DE31" s="642"/>
      <c r="DF31" s="642"/>
      <c r="DG31" s="642"/>
      <c r="DH31" s="642"/>
      <c r="DI31" s="642"/>
      <c r="DJ31" s="642"/>
      <c r="DK31" s="643"/>
      <c r="DL31" s="649">
        <v>36834</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228842</v>
      </c>
      <c r="S32" s="644"/>
      <c r="T32" s="644"/>
      <c r="U32" s="644"/>
      <c r="V32" s="644"/>
      <c r="W32" s="644"/>
      <c r="X32" s="644"/>
      <c r="Y32" s="645"/>
      <c r="Z32" s="703">
        <v>3.3</v>
      </c>
      <c r="AA32" s="703"/>
      <c r="AB32" s="703"/>
      <c r="AC32" s="703"/>
      <c r="AD32" s="704" t="s">
        <v>166</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98</v>
      </c>
      <c r="BH32" s="657"/>
      <c r="BI32" s="657"/>
      <c r="BJ32" s="657"/>
      <c r="BK32" s="657"/>
      <c r="BL32" s="657"/>
      <c r="BM32" s="701">
        <v>89.8</v>
      </c>
      <c r="BN32" s="657"/>
      <c r="BO32" s="657"/>
      <c r="BP32" s="657"/>
      <c r="BQ32" s="694"/>
      <c r="BR32" s="718">
        <v>98</v>
      </c>
      <c r="BS32" s="657"/>
      <c r="BT32" s="657"/>
      <c r="BU32" s="657"/>
      <c r="BV32" s="657"/>
      <c r="BW32" s="657"/>
      <c r="BX32" s="701">
        <v>89.9</v>
      </c>
      <c r="BY32" s="657"/>
      <c r="BZ32" s="657"/>
      <c r="CA32" s="657"/>
      <c r="CB32" s="694"/>
      <c r="CD32" s="729"/>
      <c r="CE32" s="730"/>
      <c r="CF32" s="685" t="s">
        <v>309</v>
      </c>
      <c r="CG32" s="682"/>
      <c r="CH32" s="682"/>
      <c r="CI32" s="682"/>
      <c r="CJ32" s="682"/>
      <c r="CK32" s="682"/>
      <c r="CL32" s="682"/>
      <c r="CM32" s="682"/>
      <c r="CN32" s="682"/>
      <c r="CO32" s="682"/>
      <c r="CP32" s="682"/>
      <c r="CQ32" s="683"/>
      <c r="CR32" s="641">
        <v>47</v>
      </c>
      <c r="CS32" s="644"/>
      <c r="CT32" s="644"/>
      <c r="CU32" s="644"/>
      <c r="CV32" s="644"/>
      <c r="CW32" s="644"/>
      <c r="CX32" s="644"/>
      <c r="CY32" s="645"/>
      <c r="CZ32" s="646">
        <v>0</v>
      </c>
      <c r="DA32" s="675"/>
      <c r="DB32" s="675"/>
      <c r="DC32" s="676"/>
      <c r="DD32" s="649">
        <v>47</v>
      </c>
      <c r="DE32" s="644"/>
      <c r="DF32" s="644"/>
      <c r="DG32" s="644"/>
      <c r="DH32" s="644"/>
      <c r="DI32" s="644"/>
      <c r="DJ32" s="644"/>
      <c r="DK32" s="645"/>
      <c r="DL32" s="649">
        <v>47</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42922</v>
      </c>
      <c r="S33" s="644"/>
      <c r="T33" s="644"/>
      <c r="U33" s="644"/>
      <c r="V33" s="644"/>
      <c r="W33" s="644"/>
      <c r="X33" s="644"/>
      <c r="Y33" s="645"/>
      <c r="Z33" s="703">
        <v>0.6</v>
      </c>
      <c r="AA33" s="703"/>
      <c r="AB33" s="703"/>
      <c r="AC33" s="703"/>
      <c r="AD33" s="704" t="s">
        <v>121</v>
      </c>
      <c r="AE33" s="704"/>
      <c r="AF33" s="704"/>
      <c r="AG33" s="704"/>
      <c r="AH33" s="704"/>
      <c r="AI33" s="704"/>
      <c r="AJ33" s="704"/>
      <c r="AK33" s="704"/>
      <c r="AL33" s="646" t="s">
        <v>166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2451519</v>
      </c>
      <c r="CS33" s="642"/>
      <c r="CT33" s="642"/>
      <c r="CU33" s="642"/>
      <c r="CV33" s="642"/>
      <c r="CW33" s="642"/>
      <c r="CX33" s="642"/>
      <c r="CY33" s="643"/>
      <c r="CZ33" s="646">
        <v>36</v>
      </c>
      <c r="DA33" s="675"/>
      <c r="DB33" s="675"/>
      <c r="DC33" s="676"/>
      <c r="DD33" s="649">
        <v>1877917</v>
      </c>
      <c r="DE33" s="642"/>
      <c r="DF33" s="642"/>
      <c r="DG33" s="642"/>
      <c r="DH33" s="642"/>
      <c r="DI33" s="642"/>
      <c r="DJ33" s="642"/>
      <c r="DK33" s="643"/>
      <c r="DL33" s="649">
        <v>1450930</v>
      </c>
      <c r="DM33" s="642"/>
      <c r="DN33" s="642"/>
      <c r="DO33" s="642"/>
      <c r="DP33" s="642"/>
      <c r="DQ33" s="642"/>
      <c r="DR33" s="642"/>
      <c r="DS33" s="642"/>
      <c r="DT33" s="642"/>
      <c r="DU33" s="642"/>
      <c r="DV33" s="643"/>
      <c r="DW33" s="646">
        <v>39.799999999999997</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157695</v>
      </c>
      <c r="S34" s="644"/>
      <c r="T34" s="644"/>
      <c r="U34" s="644"/>
      <c r="V34" s="644"/>
      <c r="W34" s="644"/>
      <c r="X34" s="644"/>
      <c r="Y34" s="645"/>
      <c r="Z34" s="703">
        <v>2.2999999999999998</v>
      </c>
      <c r="AA34" s="703"/>
      <c r="AB34" s="703"/>
      <c r="AC34" s="703"/>
      <c r="AD34" s="704">
        <v>9</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1037176</v>
      </c>
      <c r="CS34" s="644"/>
      <c r="CT34" s="644"/>
      <c r="CU34" s="644"/>
      <c r="CV34" s="644"/>
      <c r="CW34" s="644"/>
      <c r="CX34" s="644"/>
      <c r="CY34" s="645"/>
      <c r="CZ34" s="646">
        <v>15.2</v>
      </c>
      <c r="DA34" s="675"/>
      <c r="DB34" s="675"/>
      <c r="DC34" s="676"/>
      <c r="DD34" s="649">
        <v>744446</v>
      </c>
      <c r="DE34" s="644"/>
      <c r="DF34" s="644"/>
      <c r="DG34" s="644"/>
      <c r="DH34" s="644"/>
      <c r="DI34" s="644"/>
      <c r="DJ34" s="644"/>
      <c r="DK34" s="645"/>
      <c r="DL34" s="649">
        <v>555113</v>
      </c>
      <c r="DM34" s="644"/>
      <c r="DN34" s="644"/>
      <c r="DO34" s="644"/>
      <c r="DP34" s="644"/>
      <c r="DQ34" s="644"/>
      <c r="DR34" s="644"/>
      <c r="DS34" s="644"/>
      <c r="DT34" s="644"/>
      <c r="DU34" s="644"/>
      <c r="DV34" s="645"/>
      <c r="DW34" s="646">
        <v>15.2</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541863</v>
      </c>
      <c r="S35" s="644"/>
      <c r="T35" s="644"/>
      <c r="U35" s="644"/>
      <c r="V35" s="644"/>
      <c r="W35" s="644"/>
      <c r="X35" s="644"/>
      <c r="Y35" s="645"/>
      <c r="Z35" s="703">
        <v>7.7</v>
      </c>
      <c r="AA35" s="703"/>
      <c r="AB35" s="703"/>
      <c r="AC35" s="703"/>
      <c r="AD35" s="704" t="s">
        <v>121</v>
      </c>
      <c r="AE35" s="704"/>
      <c r="AF35" s="704"/>
      <c r="AG35" s="704"/>
      <c r="AH35" s="704"/>
      <c r="AI35" s="704"/>
      <c r="AJ35" s="704"/>
      <c r="AK35" s="704"/>
      <c r="AL35" s="646" t="s">
        <v>121</v>
      </c>
      <c r="AM35" s="647"/>
      <c r="AN35" s="647"/>
      <c r="AO35" s="705"/>
      <c r="AP35" s="214"/>
      <c r="AQ35" s="709" t="s">
        <v>317</v>
      </c>
      <c r="AR35" s="710"/>
      <c r="AS35" s="710"/>
      <c r="AT35" s="710"/>
      <c r="AU35" s="710"/>
      <c r="AV35" s="710"/>
      <c r="AW35" s="710"/>
      <c r="AX35" s="710"/>
      <c r="AY35" s="711"/>
      <c r="AZ35" s="706">
        <v>676346</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14512</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101985</v>
      </c>
      <c r="CS35" s="642"/>
      <c r="CT35" s="642"/>
      <c r="CU35" s="642"/>
      <c r="CV35" s="642"/>
      <c r="CW35" s="642"/>
      <c r="CX35" s="642"/>
      <c r="CY35" s="643"/>
      <c r="CZ35" s="646">
        <v>1.5</v>
      </c>
      <c r="DA35" s="675"/>
      <c r="DB35" s="675"/>
      <c r="DC35" s="676"/>
      <c r="DD35" s="649">
        <v>63534</v>
      </c>
      <c r="DE35" s="642"/>
      <c r="DF35" s="642"/>
      <c r="DG35" s="642"/>
      <c r="DH35" s="642"/>
      <c r="DI35" s="642"/>
      <c r="DJ35" s="642"/>
      <c r="DK35" s="643"/>
      <c r="DL35" s="649">
        <v>63534</v>
      </c>
      <c r="DM35" s="642"/>
      <c r="DN35" s="642"/>
      <c r="DO35" s="642"/>
      <c r="DP35" s="642"/>
      <c r="DQ35" s="642"/>
      <c r="DR35" s="642"/>
      <c r="DS35" s="642"/>
      <c r="DT35" s="642"/>
      <c r="DU35" s="642"/>
      <c r="DV35" s="643"/>
      <c r="DW35" s="646">
        <v>1.7</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166</v>
      </c>
      <c r="S36" s="644"/>
      <c r="T36" s="644"/>
      <c r="U36" s="644"/>
      <c r="V36" s="644"/>
      <c r="W36" s="644"/>
      <c r="X36" s="644"/>
      <c r="Y36" s="645"/>
      <c r="Z36" s="703" t="s">
        <v>121</v>
      </c>
      <c r="AA36" s="703"/>
      <c r="AB36" s="703"/>
      <c r="AC36" s="703"/>
      <c r="AD36" s="704" t="s">
        <v>166</v>
      </c>
      <c r="AE36" s="704"/>
      <c r="AF36" s="704"/>
      <c r="AG36" s="704"/>
      <c r="AH36" s="704"/>
      <c r="AI36" s="704"/>
      <c r="AJ36" s="704"/>
      <c r="AK36" s="704"/>
      <c r="AL36" s="646" t="s">
        <v>235</v>
      </c>
      <c r="AM36" s="647"/>
      <c r="AN36" s="647"/>
      <c r="AO36" s="705"/>
      <c r="AQ36" s="678" t="s">
        <v>321</v>
      </c>
      <c r="AR36" s="679"/>
      <c r="AS36" s="679"/>
      <c r="AT36" s="679"/>
      <c r="AU36" s="679"/>
      <c r="AV36" s="679"/>
      <c r="AW36" s="679"/>
      <c r="AX36" s="679"/>
      <c r="AY36" s="680"/>
      <c r="AZ36" s="641">
        <v>1623</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-123403</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555930</v>
      </c>
      <c r="CS36" s="644"/>
      <c r="CT36" s="644"/>
      <c r="CU36" s="644"/>
      <c r="CV36" s="644"/>
      <c r="CW36" s="644"/>
      <c r="CX36" s="644"/>
      <c r="CY36" s="645"/>
      <c r="CZ36" s="646">
        <v>8.1999999999999993</v>
      </c>
      <c r="DA36" s="675"/>
      <c r="DB36" s="675"/>
      <c r="DC36" s="676"/>
      <c r="DD36" s="649">
        <v>485501</v>
      </c>
      <c r="DE36" s="644"/>
      <c r="DF36" s="644"/>
      <c r="DG36" s="644"/>
      <c r="DH36" s="644"/>
      <c r="DI36" s="644"/>
      <c r="DJ36" s="644"/>
      <c r="DK36" s="645"/>
      <c r="DL36" s="649">
        <v>389962</v>
      </c>
      <c r="DM36" s="644"/>
      <c r="DN36" s="644"/>
      <c r="DO36" s="644"/>
      <c r="DP36" s="644"/>
      <c r="DQ36" s="644"/>
      <c r="DR36" s="644"/>
      <c r="DS36" s="644"/>
      <c r="DT36" s="644"/>
      <c r="DU36" s="644"/>
      <c r="DV36" s="645"/>
      <c r="DW36" s="646">
        <v>10.7</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144963</v>
      </c>
      <c r="S37" s="644"/>
      <c r="T37" s="644"/>
      <c r="U37" s="644"/>
      <c r="V37" s="644"/>
      <c r="W37" s="644"/>
      <c r="X37" s="644"/>
      <c r="Y37" s="645"/>
      <c r="Z37" s="703">
        <v>2.1</v>
      </c>
      <c r="AA37" s="703"/>
      <c r="AB37" s="703"/>
      <c r="AC37" s="703"/>
      <c r="AD37" s="704" t="s">
        <v>166</v>
      </c>
      <c r="AE37" s="704"/>
      <c r="AF37" s="704"/>
      <c r="AG37" s="704"/>
      <c r="AH37" s="704"/>
      <c r="AI37" s="704"/>
      <c r="AJ37" s="704"/>
      <c r="AK37" s="704"/>
      <c r="AL37" s="646" t="s">
        <v>121</v>
      </c>
      <c r="AM37" s="647"/>
      <c r="AN37" s="647"/>
      <c r="AO37" s="705"/>
      <c r="AQ37" s="678" t="s">
        <v>325</v>
      </c>
      <c r="AR37" s="679"/>
      <c r="AS37" s="679"/>
      <c r="AT37" s="679"/>
      <c r="AU37" s="679"/>
      <c r="AV37" s="679"/>
      <c r="AW37" s="679"/>
      <c r="AX37" s="679"/>
      <c r="AY37" s="680"/>
      <c r="AZ37" s="641">
        <v>1100</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1622</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274042</v>
      </c>
      <c r="CS37" s="642"/>
      <c r="CT37" s="642"/>
      <c r="CU37" s="642"/>
      <c r="CV37" s="642"/>
      <c r="CW37" s="642"/>
      <c r="CX37" s="642"/>
      <c r="CY37" s="643"/>
      <c r="CZ37" s="646">
        <v>4</v>
      </c>
      <c r="DA37" s="675"/>
      <c r="DB37" s="675"/>
      <c r="DC37" s="676"/>
      <c r="DD37" s="649">
        <v>274042</v>
      </c>
      <c r="DE37" s="642"/>
      <c r="DF37" s="642"/>
      <c r="DG37" s="642"/>
      <c r="DH37" s="642"/>
      <c r="DI37" s="642"/>
      <c r="DJ37" s="642"/>
      <c r="DK37" s="643"/>
      <c r="DL37" s="649">
        <v>258480</v>
      </c>
      <c r="DM37" s="642"/>
      <c r="DN37" s="642"/>
      <c r="DO37" s="642"/>
      <c r="DP37" s="642"/>
      <c r="DQ37" s="642"/>
      <c r="DR37" s="642"/>
      <c r="DS37" s="642"/>
      <c r="DT37" s="642"/>
      <c r="DU37" s="642"/>
      <c r="DV37" s="643"/>
      <c r="DW37" s="646">
        <v>7.1</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6995455</v>
      </c>
      <c r="S38" s="693"/>
      <c r="T38" s="693"/>
      <c r="U38" s="693"/>
      <c r="V38" s="693"/>
      <c r="W38" s="693"/>
      <c r="X38" s="693"/>
      <c r="Y38" s="698"/>
      <c r="Z38" s="699">
        <v>100</v>
      </c>
      <c r="AA38" s="699"/>
      <c r="AB38" s="699"/>
      <c r="AC38" s="699"/>
      <c r="AD38" s="700">
        <v>3500098</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121</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2634</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673623</v>
      </c>
      <c r="CS38" s="644"/>
      <c r="CT38" s="644"/>
      <c r="CU38" s="644"/>
      <c r="CV38" s="644"/>
      <c r="CW38" s="644"/>
      <c r="CX38" s="644"/>
      <c r="CY38" s="645"/>
      <c r="CZ38" s="646">
        <v>9.9</v>
      </c>
      <c r="DA38" s="675"/>
      <c r="DB38" s="675"/>
      <c r="DC38" s="676"/>
      <c r="DD38" s="649">
        <v>583525</v>
      </c>
      <c r="DE38" s="644"/>
      <c r="DF38" s="644"/>
      <c r="DG38" s="644"/>
      <c r="DH38" s="644"/>
      <c r="DI38" s="644"/>
      <c r="DJ38" s="644"/>
      <c r="DK38" s="645"/>
      <c r="DL38" s="649">
        <v>442321</v>
      </c>
      <c r="DM38" s="644"/>
      <c r="DN38" s="644"/>
      <c r="DO38" s="644"/>
      <c r="DP38" s="644"/>
      <c r="DQ38" s="644"/>
      <c r="DR38" s="644"/>
      <c r="DS38" s="644"/>
      <c r="DT38" s="644"/>
      <c r="DU38" s="644"/>
      <c r="DV38" s="645"/>
      <c r="DW38" s="646">
        <v>12.1</v>
      </c>
      <c r="DX38" s="675"/>
      <c r="DY38" s="675"/>
      <c r="DZ38" s="675"/>
      <c r="EA38" s="675"/>
      <c r="EB38" s="675"/>
      <c r="EC38" s="677"/>
    </row>
    <row r="39" spans="2:133" ht="11.25" customHeight="1">
      <c r="AQ39" s="678" t="s">
        <v>332</v>
      </c>
      <c r="AR39" s="679"/>
      <c r="AS39" s="679"/>
      <c r="AT39" s="679"/>
      <c r="AU39" s="679"/>
      <c r="AV39" s="679"/>
      <c r="AW39" s="679"/>
      <c r="AX39" s="679"/>
      <c r="AY39" s="680"/>
      <c r="AZ39" s="641" t="s">
        <v>235</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61</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82805</v>
      </c>
      <c r="CS39" s="642"/>
      <c r="CT39" s="642"/>
      <c r="CU39" s="642"/>
      <c r="CV39" s="642"/>
      <c r="CW39" s="642"/>
      <c r="CX39" s="642"/>
      <c r="CY39" s="643"/>
      <c r="CZ39" s="646">
        <v>1.2</v>
      </c>
      <c r="DA39" s="675"/>
      <c r="DB39" s="675"/>
      <c r="DC39" s="676"/>
      <c r="DD39" s="649">
        <v>911</v>
      </c>
      <c r="DE39" s="642"/>
      <c r="DF39" s="642"/>
      <c r="DG39" s="642"/>
      <c r="DH39" s="642"/>
      <c r="DI39" s="642"/>
      <c r="DJ39" s="642"/>
      <c r="DK39" s="643"/>
      <c r="DL39" s="649" t="s">
        <v>235</v>
      </c>
      <c r="DM39" s="642"/>
      <c r="DN39" s="642"/>
      <c r="DO39" s="642"/>
      <c r="DP39" s="642"/>
      <c r="DQ39" s="642"/>
      <c r="DR39" s="642"/>
      <c r="DS39" s="642"/>
      <c r="DT39" s="642"/>
      <c r="DU39" s="642"/>
      <c r="DV39" s="643"/>
      <c r="DW39" s="646" t="s">
        <v>235</v>
      </c>
      <c r="DX39" s="675"/>
      <c r="DY39" s="675"/>
      <c r="DZ39" s="675"/>
      <c r="EA39" s="675"/>
      <c r="EB39" s="675"/>
      <c r="EC39" s="677"/>
    </row>
    <row r="40" spans="2:133" ht="11.25" customHeight="1">
      <c r="AQ40" s="678" t="s">
        <v>336</v>
      </c>
      <c r="AR40" s="679"/>
      <c r="AS40" s="679"/>
      <c r="AT40" s="679"/>
      <c r="AU40" s="679"/>
      <c r="AV40" s="679"/>
      <c r="AW40" s="679"/>
      <c r="AX40" s="679"/>
      <c r="AY40" s="680"/>
      <c r="AZ40" s="641">
        <v>222334</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132</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t="s">
        <v>166</v>
      </c>
      <c r="CS40" s="644"/>
      <c r="CT40" s="644"/>
      <c r="CU40" s="644"/>
      <c r="CV40" s="644"/>
      <c r="CW40" s="644"/>
      <c r="CX40" s="644"/>
      <c r="CY40" s="645"/>
      <c r="CZ40" s="646" t="s">
        <v>166</v>
      </c>
      <c r="DA40" s="675"/>
      <c r="DB40" s="675"/>
      <c r="DC40" s="676"/>
      <c r="DD40" s="649" t="s">
        <v>235</v>
      </c>
      <c r="DE40" s="644"/>
      <c r="DF40" s="644"/>
      <c r="DG40" s="644"/>
      <c r="DH40" s="644"/>
      <c r="DI40" s="644"/>
      <c r="DJ40" s="644"/>
      <c r="DK40" s="645"/>
      <c r="DL40" s="649" t="s">
        <v>121</v>
      </c>
      <c r="DM40" s="644"/>
      <c r="DN40" s="644"/>
      <c r="DO40" s="644"/>
      <c r="DP40" s="644"/>
      <c r="DQ40" s="644"/>
      <c r="DR40" s="644"/>
      <c r="DS40" s="644"/>
      <c r="DT40" s="644"/>
      <c r="DU40" s="644"/>
      <c r="DV40" s="645"/>
      <c r="DW40" s="646" t="s">
        <v>235</v>
      </c>
      <c r="DX40" s="675"/>
      <c r="DY40" s="675"/>
      <c r="DZ40" s="675"/>
      <c r="EA40" s="675"/>
      <c r="EB40" s="675"/>
      <c r="EC40" s="677"/>
    </row>
    <row r="41" spans="2:133" ht="11.25" customHeight="1">
      <c r="AQ41" s="690" t="s">
        <v>339</v>
      </c>
      <c r="AR41" s="691"/>
      <c r="AS41" s="691"/>
      <c r="AT41" s="691"/>
      <c r="AU41" s="691"/>
      <c r="AV41" s="691"/>
      <c r="AW41" s="691"/>
      <c r="AX41" s="691"/>
      <c r="AY41" s="692"/>
      <c r="AZ41" s="656">
        <v>451289</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308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166</v>
      </c>
      <c r="DA41" s="675"/>
      <c r="DB41" s="675"/>
      <c r="DC41" s="676"/>
      <c r="DD41" s="649" t="s">
        <v>235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1325447</v>
      </c>
      <c r="CS42" s="644"/>
      <c r="CT42" s="644"/>
      <c r="CU42" s="644"/>
      <c r="CV42" s="644"/>
      <c r="CW42" s="644"/>
      <c r="CX42" s="644"/>
      <c r="CY42" s="645"/>
      <c r="CZ42" s="646">
        <v>19.5</v>
      </c>
      <c r="DA42" s="647"/>
      <c r="DB42" s="647"/>
      <c r="DC42" s="648"/>
      <c r="DD42" s="649">
        <v>301371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33912</v>
      </c>
      <c r="CS43" s="642"/>
      <c r="CT43" s="642"/>
      <c r="CU43" s="642"/>
      <c r="CV43" s="642"/>
      <c r="CW43" s="642"/>
      <c r="CX43" s="642"/>
      <c r="CY43" s="643"/>
      <c r="CZ43" s="646">
        <v>0.5</v>
      </c>
      <c r="DA43" s="675"/>
      <c r="DB43" s="675"/>
      <c r="DC43" s="676"/>
      <c r="DD43" s="649">
        <v>33912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980621</v>
      </c>
      <c r="CS44" s="644"/>
      <c r="CT44" s="644"/>
      <c r="CU44" s="644"/>
      <c r="CV44" s="644"/>
      <c r="CW44" s="644"/>
      <c r="CX44" s="644"/>
      <c r="CY44" s="645"/>
      <c r="CZ44" s="646">
        <v>14.4</v>
      </c>
      <c r="DA44" s="647"/>
      <c r="DB44" s="647"/>
      <c r="DC44" s="648"/>
      <c r="DD44" s="649">
        <v>284385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541903</v>
      </c>
      <c r="CS45" s="642"/>
      <c r="CT45" s="642"/>
      <c r="CU45" s="642"/>
      <c r="CV45" s="642"/>
      <c r="CW45" s="642"/>
      <c r="CX45" s="642"/>
      <c r="CY45" s="643"/>
      <c r="CZ45" s="646">
        <v>8</v>
      </c>
      <c r="DA45" s="675"/>
      <c r="DB45" s="675"/>
      <c r="DC45" s="676"/>
      <c r="DD45" s="649">
        <v>47916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437838</v>
      </c>
      <c r="CS46" s="644"/>
      <c r="CT46" s="644"/>
      <c r="CU46" s="644"/>
      <c r="CV46" s="644"/>
      <c r="CW46" s="644"/>
      <c r="CX46" s="644"/>
      <c r="CY46" s="645"/>
      <c r="CZ46" s="646">
        <v>6.4</v>
      </c>
      <c r="DA46" s="647"/>
      <c r="DB46" s="647"/>
      <c r="DC46" s="648"/>
      <c r="DD46" s="649">
        <v>236389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344826</v>
      </c>
      <c r="CS47" s="642"/>
      <c r="CT47" s="642"/>
      <c r="CU47" s="642"/>
      <c r="CV47" s="642"/>
      <c r="CW47" s="642"/>
      <c r="CX47" s="642"/>
      <c r="CY47" s="643"/>
      <c r="CZ47" s="646">
        <v>5.0999999999999996</v>
      </c>
      <c r="DA47" s="675"/>
      <c r="DB47" s="675"/>
      <c r="DC47" s="676"/>
      <c r="DD47" s="649">
        <v>16986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166</v>
      </c>
      <c r="CS48" s="644"/>
      <c r="CT48" s="644"/>
      <c r="CU48" s="644"/>
      <c r="CV48" s="644"/>
      <c r="CW48" s="644"/>
      <c r="CX48" s="644"/>
      <c r="CY48" s="645"/>
      <c r="CZ48" s="646" t="s">
        <v>121</v>
      </c>
      <c r="DA48" s="647"/>
      <c r="DB48" s="647"/>
      <c r="DC48" s="648"/>
      <c r="DD48" s="649" t="s">
        <v>166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6802836</v>
      </c>
      <c r="CS49" s="657"/>
      <c r="CT49" s="657"/>
      <c r="CU49" s="657"/>
      <c r="CV49" s="657"/>
      <c r="CW49" s="657"/>
      <c r="CX49" s="657"/>
      <c r="CY49" s="658"/>
      <c r="CZ49" s="659">
        <v>100</v>
      </c>
      <c r="DA49" s="660"/>
      <c r="DB49" s="660"/>
      <c r="DC49" s="661"/>
      <c r="DD49" s="662">
        <v>4395577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uzUfqLT8WHUzXE44FhnN2UDKbe2XSCh4SvrHr75y8IaSWoLdnuIT59jY80qNo69hInC9+VKXavZpyCx947xqhg==" saltValue="6KTCGlWTMvRgsMV6hBkzF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1" t="s">
        <v>354</v>
      </c>
      <c r="DK2" s="1182"/>
      <c r="DL2" s="1182"/>
      <c r="DM2" s="1182"/>
      <c r="DN2" s="1182"/>
      <c r="DO2" s="1183"/>
      <c r="DP2" s="229"/>
      <c r="DQ2" s="1181" t="s">
        <v>355</v>
      </c>
      <c r="DR2" s="1182"/>
      <c r="DS2" s="1182"/>
      <c r="DT2" s="1182"/>
      <c r="DU2" s="1182"/>
      <c r="DV2" s="1182"/>
      <c r="DW2" s="1182"/>
      <c r="DX2" s="1182"/>
      <c r="DY2" s="1182"/>
      <c r="DZ2" s="118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6" t="s">
        <v>356</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7" t="s">
        <v>358</v>
      </c>
      <c r="B5" s="1068"/>
      <c r="C5" s="1068"/>
      <c r="D5" s="1068"/>
      <c r="E5" s="1068"/>
      <c r="F5" s="1068"/>
      <c r="G5" s="1068"/>
      <c r="H5" s="1068"/>
      <c r="I5" s="1068"/>
      <c r="J5" s="1068"/>
      <c r="K5" s="1068"/>
      <c r="L5" s="1068"/>
      <c r="M5" s="1068"/>
      <c r="N5" s="1068"/>
      <c r="O5" s="1068"/>
      <c r="P5" s="1069"/>
      <c r="Q5" s="1073" t="s">
        <v>359</v>
      </c>
      <c r="R5" s="1074"/>
      <c r="S5" s="1074"/>
      <c r="T5" s="1074"/>
      <c r="U5" s="1075"/>
      <c r="V5" s="1073" t="s">
        <v>360</v>
      </c>
      <c r="W5" s="1074"/>
      <c r="X5" s="1074"/>
      <c r="Y5" s="1074"/>
      <c r="Z5" s="1075"/>
      <c r="AA5" s="1073" t="s">
        <v>361</v>
      </c>
      <c r="AB5" s="1074"/>
      <c r="AC5" s="1074"/>
      <c r="AD5" s="1074"/>
      <c r="AE5" s="1074"/>
      <c r="AF5" s="1184" t="s">
        <v>362</v>
      </c>
      <c r="AG5" s="1074"/>
      <c r="AH5" s="1074"/>
      <c r="AI5" s="1074"/>
      <c r="AJ5" s="1089"/>
      <c r="AK5" s="1074" t="s">
        <v>363</v>
      </c>
      <c r="AL5" s="1074"/>
      <c r="AM5" s="1074"/>
      <c r="AN5" s="1074"/>
      <c r="AO5" s="1075"/>
      <c r="AP5" s="1073" t="s">
        <v>364</v>
      </c>
      <c r="AQ5" s="1074"/>
      <c r="AR5" s="1074"/>
      <c r="AS5" s="1074"/>
      <c r="AT5" s="1075"/>
      <c r="AU5" s="1073" t="s">
        <v>365</v>
      </c>
      <c r="AV5" s="1074"/>
      <c r="AW5" s="1074"/>
      <c r="AX5" s="1074"/>
      <c r="AY5" s="1089"/>
      <c r="AZ5" s="236"/>
      <c r="BA5" s="236"/>
      <c r="BB5" s="236"/>
      <c r="BC5" s="236"/>
      <c r="BD5" s="236"/>
      <c r="BE5" s="237"/>
      <c r="BF5" s="237"/>
      <c r="BG5" s="237"/>
      <c r="BH5" s="237"/>
      <c r="BI5" s="237"/>
      <c r="BJ5" s="237"/>
      <c r="BK5" s="237"/>
      <c r="BL5" s="237"/>
      <c r="BM5" s="237"/>
      <c r="BN5" s="237"/>
      <c r="BO5" s="237"/>
      <c r="BP5" s="237"/>
      <c r="BQ5" s="1067" t="s">
        <v>366</v>
      </c>
      <c r="BR5" s="1068"/>
      <c r="BS5" s="1068"/>
      <c r="BT5" s="1068"/>
      <c r="BU5" s="1068"/>
      <c r="BV5" s="1068"/>
      <c r="BW5" s="1068"/>
      <c r="BX5" s="1068"/>
      <c r="BY5" s="1068"/>
      <c r="BZ5" s="1068"/>
      <c r="CA5" s="1068"/>
      <c r="CB5" s="1068"/>
      <c r="CC5" s="1068"/>
      <c r="CD5" s="1068"/>
      <c r="CE5" s="1068"/>
      <c r="CF5" s="1068"/>
      <c r="CG5" s="1069"/>
      <c r="CH5" s="1073" t="s">
        <v>367</v>
      </c>
      <c r="CI5" s="1074"/>
      <c r="CJ5" s="1074"/>
      <c r="CK5" s="1074"/>
      <c r="CL5" s="1075"/>
      <c r="CM5" s="1073" t="s">
        <v>368</v>
      </c>
      <c r="CN5" s="1074"/>
      <c r="CO5" s="1074"/>
      <c r="CP5" s="1074"/>
      <c r="CQ5" s="1075"/>
      <c r="CR5" s="1073" t="s">
        <v>369</v>
      </c>
      <c r="CS5" s="1074"/>
      <c r="CT5" s="1074"/>
      <c r="CU5" s="1074"/>
      <c r="CV5" s="1075"/>
      <c r="CW5" s="1073" t="s">
        <v>370</v>
      </c>
      <c r="CX5" s="1074"/>
      <c r="CY5" s="1074"/>
      <c r="CZ5" s="1074"/>
      <c r="DA5" s="1075"/>
      <c r="DB5" s="1073" t="s">
        <v>371</v>
      </c>
      <c r="DC5" s="1074"/>
      <c r="DD5" s="1074"/>
      <c r="DE5" s="1074"/>
      <c r="DF5" s="1075"/>
      <c r="DG5" s="1169" t="s">
        <v>372</v>
      </c>
      <c r="DH5" s="1170"/>
      <c r="DI5" s="1170"/>
      <c r="DJ5" s="1170"/>
      <c r="DK5" s="1171"/>
      <c r="DL5" s="1169" t="s">
        <v>373</v>
      </c>
      <c r="DM5" s="1170"/>
      <c r="DN5" s="1170"/>
      <c r="DO5" s="1170"/>
      <c r="DP5" s="1171"/>
      <c r="DQ5" s="1073" t="s">
        <v>374</v>
      </c>
      <c r="DR5" s="1074"/>
      <c r="DS5" s="1074"/>
      <c r="DT5" s="1074"/>
      <c r="DU5" s="1075"/>
      <c r="DV5" s="1073" t="s">
        <v>365</v>
      </c>
      <c r="DW5" s="1074"/>
      <c r="DX5" s="1074"/>
      <c r="DY5" s="1074"/>
      <c r="DZ5" s="1089"/>
      <c r="EA5" s="234"/>
    </row>
    <row r="6" spans="1:131" s="235" customFormat="1" ht="26.25" customHeight="1" thickBot="1">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5"/>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2"/>
      <c r="DH6" s="1173"/>
      <c r="DI6" s="1173"/>
      <c r="DJ6" s="1173"/>
      <c r="DK6" s="1174"/>
      <c r="DL6" s="1172"/>
      <c r="DM6" s="1173"/>
      <c r="DN6" s="1173"/>
      <c r="DO6" s="1173"/>
      <c r="DP6" s="1174"/>
      <c r="DQ6" s="1076"/>
      <c r="DR6" s="1077"/>
      <c r="DS6" s="1077"/>
      <c r="DT6" s="1077"/>
      <c r="DU6" s="1078"/>
      <c r="DV6" s="1076"/>
      <c r="DW6" s="1077"/>
      <c r="DX6" s="1077"/>
      <c r="DY6" s="1077"/>
      <c r="DZ6" s="1090"/>
      <c r="EA6" s="234"/>
    </row>
    <row r="7" spans="1:131" s="235" customFormat="1" ht="26.25" customHeight="1" thickTop="1">
      <c r="A7" s="238">
        <v>1</v>
      </c>
      <c r="B7" s="1122" t="s">
        <v>375</v>
      </c>
      <c r="C7" s="1123"/>
      <c r="D7" s="1123"/>
      <c r="E7" s="1123"/>
      <c r="F7" s="1123"/>
      <c r="G7" s="1123"/>
      <c r="H7" s="1123"/>
      <c r="I7" s="1123"/>
      <c r="J7" s="1123"/>
      <c r="K7" s="1123"/>
      <c r="L7" s="1123"/>
      <c r="M7" s="1123"/>
      <c r="N7" s="1123"/>
      <c r="O7" s="1123"/>
      <c r="P7" s="1124"/>
      <c r="Q7" s="1175">
        <v>6989</v>
      </c>
      <c r="R7" s="1176"/>
      <c r="S7" s="1176"/>
      <c r="T7" s="1176"/>
      <c r="U7" s="1176"/>
      <c r="V7" s="1176">
        <v>6796</v>
      </c>
      <c r="W7" s="1176"/>
      <c r="X7" s="1176"/>
      <c r="Y7" s="1176"/>
      <c r="Z7" s="1176"/>
      <c r="AA7" s="1176">
        <v>192</v>
      </c>
      <c r="AB7" s="1176"/>
      <c r="AC7" s="1176"/>
      <c r="AD7" s="1176"/>
      <c r="AE7" s="1177"/>
      <c r="AF7" s="1178">
        <v>29</v>
      </c>
      <c r="AG7" s="1179"/>
      <c r="AH7" s="1179"/>
      <c r="AI7" s="1179"/>
      <c r="AJ7" s="1180"/>
      <c r="AK7" s="1162">
        <v>229</v>
      </c>
      <c r="AL7" s="1163"/>
      <c r="AM7" s="1163"/>
      <c r="AN7" s="1163"/>
      <c r="AO7" s="1163"/>
      <c r="AP7" s="1163">
        <v>5918</v>
      </c>
      <c r="AQ7" s="1163"/>
      <c r="AR7" s="1163"/>
      <c r="AS7" s="1163"/>
      <c r="AT7" s="1163"/>
      <c r="AU7" s="1164"/>
      <c r="AV7" s="1164"/>
      <c r="AW7" s="1164"/>
      <c r="AX7" s="1164"/>
      <c r="AY7" s="1165"/>
      <c r="AZ7" s="232"/>
      <c r="BA7" s="232"/>
      <c r="BB7" s="232"/>
      <c r="BC7" s="232"/>
      <c r="BD7" s="232"/>
      <c r="BE7" s="233"/>
      <c r="BF7" s="233"/>
      <c r="BG7" s="233"/>
      <c r="BH7" s="233"/>
      <c r="BI7" s="233"/>
      <c r="BJ7" s="233"/>
      <c r="BK7" s="233"/>
      <c r="BL7" s="233"/>
      <c r="BM7" s="233"/>
      <c r="BN7" s="233"/>
      <c r="BO7" s="233"/>
      <c r="BP7" s="233"/>
      <c r="BQ7" s="239">
        <v>1</v>
      </c>
      <c r="BR7" s="240"/>
      <c r="BS7" s="1166" t="s">
        <v>554</v>
      </c>
      <c r="BT7" s="1167"/>
      <c r="BU7" s="1167"/>
      <c r="BV7" s="1167"/>
      <c r="BW7" s="1167"/>
      <c r="BX7" s="1167"/>
      <c r="BY7" s="1167"/>
      <c r="BZ7" s="1167"/>
      <c r="CA7" s="1167"/>
      <c r="CB7" s="1167"/>
      <c r="CC7" s="1167"/>
      <c r="CD7" s="1167"/>
      <c r="CE7" s="1167"/>
      <c r="CF7" s="1167"/>
      <c r="CG7" s="1168"/>
      <c r="CH7" s="1159">
        <v>-7</v>
      </c>
      <c r="CI7" s="1160"/>
      <c r="CJ7" s="1160"/>
      <c r="CK7" s="1160"/>
      <c r="CL7" s="1161"/>
      <c r="CM7" s="1159">
        <v>62</v>
      </c>
      <c r="CN7" s="1160"/>
      <c r="CO7" s="1160"/>
      <c r="CP7" s="1160"/>
      <c r="CQ7" s="1161"/>
      <c r="CR7" s="1159">
        <v>1</v>
      </c>
      <c r="CS7" s="1160"/>
      <c r="CT7" s="1160"/>
      <c r="CU7" s="1160"/>
      <c r="CV7" s="1161"/>
      <c r="CW7" s="1159" t="s">
        <v>571</v>
      </c>
      <c r="CX7" s="1160"/>
      <c r="CY7" s="1160"/>
      <c r="CZ7" s="1160"/>
      <c r="DA7" s="1161"/>
      <c r="DB7" s="1159" t="s">
        <v>571</v>
      </c>
      <c r="DC7" s="1160"/>
      <c r="DD7" s="1160"/>
      <c r="DE7" s="1160"/>
      <c r="DF7" s="1161"/>
      <c r="DG7" s="1159" t="s">
        <v>571</v>
      </c>
      <c r="DH7" s="1160"/>
      <c r="DI7" s="1160"/>
      <c r="DJ7" s="1160"/>
      <c r="DK7" s="1161"/>
      <c r="DL7" s="1159" t="s">
        <v>571</v>
      </c>
      <c r="DM7" s="1160"/>
      <c r="DN7" s="1160"/>
      <c r="DO7" s="1160"/>
      <c r="DP7" s="1161"/>
      <c r="DQ7" s="1159" t="s">
        <v>571</v>
      </c>
      <c r="DR7" s="1160"/>
      <c r="DS7" s="1160"/>
      <c r="DT7" s="1160"/>
      <c r="DU7" s="1161"/>
      <c r="DV7" s="1186"/>
      <c r="DW7" s="1187"/>
      <c r="DX7" s="1187"/>
      <c r="DY7" s="1187"/>
      <c r="DZ7" s="1188"/>
      <c r="EA7" s="234"/>
    </row>
    <row r="8" spans="1:131" s="235" customFormat="1" ht="26.25" customHeight="1">
      <c r="A8" s="241">
        <v>2</v>
      </c>
      <c r="B8" s="1109" t="s">
        <v>376</v>
      </c>
      <c r="C8" s="1110"/>
      <c r="D8" s="1110"/>
      <c r="E8" s="1110"/>
      <c r="F8" s="1110"/>
      <c r="G8" s="1110"/>
      <c r="H8" s="1110"/>
      <c r="I8" s="1110"/>
      <c r="J8" s="1110"/>
      <c r="K8" s="1110"/>
      <c r="L8" s="1110"/>
      <c r="M8" s="1110"/>
      <c r="N8" s="1110"/>
      <c r="O8" s="1110"/>
      <c r="P8" s="1111"/>
      <c r="Q8" s="1115">
        <v>5</v>
      </c>
      <c r="R8" s="1116"/>
      <c r="S8" s="1116"/>
      <c r="T8" s="1116"/>
      <c r="U8" s="1116"/>
      <c r="V8" s="1116">
        <v>4</v>
      </c>
      <c r="W8" s="1116"/>
      <c r="X8" s="1116"/>
      <c r="Y8" s="1116"/>
      <c r="Z8" s="1116"/>
      <c r="AA8" s="1116">
        <v>0</v>
      </c>
      <c r="AB8" s="1116"/>
      <c r="AC8" s="1116"/>
      <c r="AD8" s="1116"/>
      <c r="AE8" s="1117"/>
      <c r="AF8" s="1091">
        <v>0</v>
      </c>
      <c r="AG8" s="1092"/>
      <c r="AH8" s="1092"/>
      <c r="AI8" s="1092"/>
      <c r="AJ8" s="1093"/>
      <c r="AK8" s="1118" t="s">
        <v>571</v>
      </c>
      <c r="AL8" s="1119"/>
      <c r="AM8" s="1119"/>
      <c r="AN8" s="1119"/>
      <c r="AO8" s="1119"/>
      <c r="AP8" s="1118" t="s">
        <v>571</v>
      </c>
      <c r="AQ8" s="1119"/>
      <c r="AR8" s="1119"/>
      <c r="AS8" s="1119"/>
      <c r="AT8" s="1119"/>
      <c r="AU8" s="1157"/>
      <c r="AV8" s="1157"/>
      <c r="AW8" s="1157"/>
      <c r="AX8" s="1157"/>
      <c r="AY8" s="1158"/>
      <c r="AZ8" s="232"/>
      <c r="BA8" s="232"/>
      <c r="BB8" s="232"/>
      <c r="BC8" s="232"/>
      <c r="BD8" s="232"/>
      <c r="BE8" s="233"/>
      <c r="BF8" s="233"/>
      <c r="BG8" s="233"/>
      <c r="BH8" s="233"/>
      <c r="BI8" s="233"/>
      <c r="BJ8" s="233"/>
      <c r="BK8" s="233"/>
      <c r="BL8" s="233"/>
      <c r="BM8" s="233"/>
      <c r="BN8" s="233"/>
      <c r="BO8" s="233"/>
      <c r="BP8" s="233"/>
      <c r="BQ8" s="242">
        <v>2</v>
      </c>
      <c r="BR8" s="243"/>
      <c r="BS8" s="1086" t="s">
        <v>555</v>
      </c>
      <c r="BT8" s="1087"/>
      <c r="BU8" s="1087"/>
      <c r="BV8" s="1087"/>
      <c r="BW8" s="1087"/>
      <c r="BX8" s="1087"/>
      <c r="BY8" s="1087"/>
      <c r="BZ8" s="1087"/>
      <c r="CA8" s="1087"/>
      <c r="CB8" s="1087"/>
      <c r="CC8" s="1087"/>
      <c r="CD8" s="1087"/>
      <c r="CE8" s="1087"/>
      <c r="CF8" s="1087"/>
      <c r="CG8" s="1088"/>
      <c r="CH8" s="1061">
        <v>-24</v>
      </c>
      <c r="CI8" s="1062"/>
      <c r="CJ8" s="1062"/>
      <c r="CK8" s="1062"/>
      <c r="CL8" s="1063"/>
      <c r="CM8" s="1061">
        <v>-68</v>
      </c>
      <c r="CN8" s="1062"/>
      <c r="CO8" s="1062"/>
      <c r="CP8" s="1062"/>
      <c r="CQ8" s="1063"/>
      <c r="CR8" s="1061">
        <v>22</v>
      </c>
      <c r="CS8" s="1062"/>
      <c r="CT8" s="1062"/>
      <c r="CU8" s="1062"/>
      <c r="CV8" s="1063"/>
      <c r="CW8" s="1061" t="s">
        <v>571</v>
      </c>
      <c r="CX8" s="1062"/>
      <c r="CY8" s="1062"/>
      <c r="CZ8" s="1062"/>
      <c r="DA8" s="1063"/>
      <c r="DB8" s="1061">
        <v>85</v>
      </c>
      <c r="DC8" s="1062"/>
      <c r="DD8" s="1062"/>
      <c r="DE8" s="1062"/>
      <c r="DF8" s="1063"/>
      <c r="DG8" s="1061" t="s">
        <v>571</v>
      </c>
      <c r="DH8" s="1062"/>
      <c r="DI8" s="1062"/>
      <c r="DJ8" s="1062"/>
      <c r="DK8" s="1063"/>
      <c r="DL8" s="1061" t="s">
        <v>571</v>
      </c>
      <c r="DM8" s="1062"/>
      <c r="DN8" s="1062"/>
      <c r="DO8" s="1062"/>
      <c r="DP8" s="1063"/>
      <c r="DQ8" s="1061" t="s">
        <v>571</v>
      </c>
      <c r="DR8" s="1062"/>
      <c r="DS8" s="1062"/>
      <c r="DT8" s="1062"/>
      <c r="DU8" s="1063"/>
      <c r="DV8" s="1064"/>
      <c r="DW8" s="1065"/>
      <c r="DX8" s="1065"/>
      <c r="DY8" s="1065"/>
      <c r="DZ8" s="1066"/>
      <c r="EA8" s="234"/>
    </row>
    <row r="9" spans="1:131" s="235" customFormat="1" ht="26.25" customHeight="1">
      <c r="A9" s="241">
        <v>3</v>
      </c>
      <c r="B9" s="1109" t="s">
        <v>377</v>
      </c>
      <c r="C9" s="1110"/>
      <c r="D9" s="1110"/>
      <c r="E9" s="1110"/>
      <c r="F9" s="1110"/>
      <c r="G9" s="1110"/>
      <c r="H9" s="1110"/>
      <c r="I9" s="1110"/>
      <c r="J9" s="1110"/>
      <c r="K9" s="1110"/>
      <c r="L9" s="1110"/>
      <c r="M9" s="1110"/>
      <c r="N9" s="1110"/>
      <c r="O9" s="1110"/>
      <c r="P9" s="1111"/>
      <c r="Q9" s="1115">
        <v>25</v>
      </c>
      <c r="R9" s="1116"/>
      <c r="S9" s="1116"/>
      <c r="T9" s="1116"/>
      <c r="U9" s="1116"/>
      <c r="V9" s="1116">
        <v>25</v>
      </c>
      <c r="W9" s="1116"/>
      <c r="X9" s="1116"/>
      <c r="Y9" s="1116"/>
      <c r="Z9" s="1116"/>
      <c r="AA9" s="1116">
        <v>0</v>
      </c>
      <c r="AB9" s="1116"/>
      <c r="AC9" s="1116"/>
      <c r="AD9" s="1116"/>
      <c r="AE9" s="1117"/>
      <c r="AF9" s="1091">
        <v>0</v>
      </c>
      <c r="AG9" s="1092"/>
      <c r="AH9" s="1092"/>
      <c r="AI9" s="1092"/>
      <c r="AJ9" s="1093"/>
      <c r="AK9" s="1118">
        <v>22</v>
      </c>
      <c r="AL9" s="1119"/>
      <c r="AM9" s="1119"/>
      <c r="AN9" s="1119"/>
      <c r="AO9" s="1119"/>
      <c r="AP9" s="1118" t="s">
        <v>571</v>
      </c>
      <c r="AQ9" s="1119"/>
      <c r="AR9" s="1119"/>
      <c r="AS9" s="1119"/>
      <c r="AT9" s="1119"/>
      <c r="AU9" s="1157"/>
      <c r="AV9" s="1157"/>
      <c r="AW9" s="1157"/>
      <c r="AX9" s="1157"/>
      <c r="AY9" s="1158"/>
      <c r="AZ9" s="232"/>
      <c r="BA9" s="232"/>
      <c r="BB9" s="232"/>
      <c r="BC9" s="232"/>
      <c r="BD9" s="232"/>
      <c r="BE9" s="233"/>
      <c r="BF9" s="233"/>
      <c r="BG9" s="233"/>
      <c r="BH9" s="233"/>
      <c r="BI9" s="233"/>
      <c r="BJ9" s="233"/>
      <c r="BK9" s="233"/>
      <c r="BL9" s="233"/>
      <c r="BM9" s="233"/>
      <c r="BN9" s="233"/>
      <c r="BO9" s="233"/>
      <c r="BP9" s="233"/>
      <c r="BQ9" s="242">
        <v>3</v>
      </c>
      <c r="BR9" s="243"/>
      <c r="BS9" s="1086" t="s">
        <v>556</v>
      </c>
      <c r="BT9" s="1087"/>
      <c r="BU9" s="1087"/>
      <c r="BV9" s="1087"/>
      <c r="BW9" s="1087"/>
      <c r="BX9" s="1087"/>
      <c r="BY9" s="1087"/>
      <c r="BZ9" s="1087"/>
      <c r="CA9" s="1087"/>
      <c r="CB9" s="1087"/>
      <c r="CC9" s="1087"/>
      <c r="CD9" s="1087"/>
      <c r="CE9" s="1087"/>
      <c r="CF9" s="1087"/>
      <c r="CG9" s="1088"/>
      <c r="CH9" s="1061">
        <v>0</v>
      </c>
      <c r="CI9" s="1062"/>
      <c r="CJ9" s="1062"/>
      <c r="CK9" s="1062"/>
      <c r="CL9" s="1063"/>
      <c r="CM9" s="1061">
        <v>-15</v>
      </c>
      <c r="CN9" s="1062"/>
      <c r="CO9" s="1062"/>
      <c r="CP9" s="1062"/>
      <c r="CQ9" s="1063"/>
      <c r="CR9" s="1061">
        <v>13</v>
      </c>
      <c r="CS9" s="1062"/>
      <c r="CT9" s="1062"/>
      <c r="CU9" s="1062"/>
      <c r="CV9" s="1063"/>
      <c r="CW9" s="1061" t="s">
        <v>571</v>
      </c>
      <c r="CX9" s="1062"/>
      <c r="CY9" s="1062"/>
      <c r="CZ9" s="1062"/>
      <c r="DA9" s="1063"/>
      <c r="DB9" s="1061">
        <v>20</v>
      </c>
      <c r="DC9" s="1062"/>
      <c r="DD9" s="1062"/>
      <c r="DE9" s="1062"/>
      <c r="DF9" s="1063"/>
      <c r="DG9" s="1061" t="s">
        <v>571</v>
      </c>
      <c r="DH9" s="1062"/>
      <c r="DI9" s="1062"/>
      <c r="DJ9" s="1062"/>
      <c r="DK9" s="1063"/>
      <c r="DL9" s="1061" t="s">
        <v>571</v>
      </c>
      <c r="DM9" s="1062"/>
      <c r="DN9" s="1062"/>
      <c r="DO9" s="1062"/>
      <c r="DP9" s="1063"/>
      <c r="DQ9" s="1061" t="s">
        <v>571</v>
      </c>
      <c r="DR9" s="1062"/>
      <c r="DS9" s="1062"/>
      <c r="DT9" s="1062"/>
      <c r="DU9" s="1063"/>
      <c r="DV9" s="1064"/>
      <c r="DW9" s="1065"/>
      <c r="DX9" s="1065"/>
      <c r="DY9" s="1065"/>
      <c r="DZ9" s="1066"/>
      <c r="EA9" s="234"/>
    </row>
    <row r="10" spans="1:131" s="235" customFormat="1" ht="26.25" customHeight="1">
      <c r="A10" s="241">
        <v>4</v>
      </c>
      <c r="B10" s="1109"/>
      <c r="C10" s="1110"/>
      <c r="D10" s="1110"/>
      <c r="E10" s="1110"/>
      <c r="F10" s="1110"/>
      <c r="G10" s="1110"/>
      <c r="H10" s="1110"/>
      <c r="I10" s="1110"/>
      <c r="J10" s="1110"/>
      <c r="K10" s="1110"/>
      <c r="L10" s="1110"/>
      <c r="M10" s="1110"/>
      <c r="N10" s="1110"/>
      <c r="O10" s="1110"/>
      <c r="P10" s="1111"/>
      <c r="Q10" s="1115"/>
      <c r="R10" s="1116"/>
      <c r="S10" s="1116"/>
      <c r="T10" s="1116"/>
      <c r="U10" s="1116"/>
      <c r="V10" s="1116"/>
      <c r="W10" s="1116"/>
      <c r="X10" s="1116"/>
      <c r="Y10" s="1116"/>
      <c r="Z10" s="1116"/>
      <c r="AA10" s="1116"/>
      <c r="AB10" s="1116"/>
      <c r="AC10" s="1116"/>
      <c r="AD10" s="1116"/>
      <c r="AE10" s="1117"/>
      <c r="AF10" s="1091"/>
      <c r="AG10" s="1092"/>
      <c r="AH10" s="1092"/>
      <c r="AI10" s="1092"/>
      <c r="AJ10" s="1093"/>
      <c r="AK10" s="1118"/>
      <c r="AL10" s="1119"/>
      <c r="AM10" s="1119"/>
      <c r="AN10" s="1119"/>
      <c r="AO10" s="1119"/>
      <c r="AP10" s="1119"/>
      <c r="AQ10" s="1119"/>
      <c r="AR10" s="1119"/>
      <c r="AS10" s="1119"/>
      <c r="AT10" s="1119"/>
      <c r="AU10" s="1157"/>
      <c r="AV10" s="1157"/>
      <c r="AW10" s="1157"/>
      <c r="AX10" s="1157"/>
      <c r="AY10" s="1158"/>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c r="A11" s="241">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18"/>
      <c r="AL11" s="1119"/>
      <c r="AM11" s="1119"/>
      <c r="AN11" s="1119"/>
      <c r="AO11" s="1119"/>
      <c r="AP11" s="1119"/>
      <c r="AQ11" s="1119"/>
      <c r="AR11" s="1119"/>
      <c r="AS11" s="1119"/>
      <c r="AT11" s="1119"/>
      <c r="AU11" s="1157"/>
      <c r="AV11" s="1157"/>
      <c r="AW11" s="1157"/>
      <c r="AX11" s="1157"/>
      <c r="AY11" s="1158"/>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c r="A12" s="241">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18"/>
      <c r="AL12" s="1119"/>
      <c r="AM12" s="1119"/>
      <c r="AN12" s="1119"/>
      <c r="AO12" s="1119"/>
      <c r="AP12" s="1119"/>
      <c r="AQ12" s="1119"/>
      <c r="AR12" s="1119"/>
      <c r="AS12" s="1119"/>
      <c r="AT12" s="1119"/>
      <c r="AU12" s="1157"/>
      <c r="AV12" s="1157"/>
      <c r="AW12" s="1157"/>
      <c r="AX12" s="1157"/>
      <c r="AY12" s="1158"/>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c r="A13" s="241">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18"/>
      <c r="AL13" s="1119"/>
      <c r="AM13" s="1119"/>
      <c r="AN13" s="1119"/>
      <c r="AO13" s="1119"/>
      <c r="AP13" s="1119"/>
      <c r="AQ13" s="1119"/>
      <c r="AR13" s="1119"/>
      <c r="AS13" s="1119"/>
      <c r="AT13" s="1119"/>
      <c r="AU13" s="1157"/>
      <c r="AV13" s="1157"/>
      <c r="AW13" s="1157"/>
      <c r="AX13" s="1157"/>
      <c r="AY13" s="1158"/>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c r="A14" s="241">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18"/>
      <c r="AL14" s="1119"/>
      <c r="AM14" s="1119"/>
      <c r="AN14" s="1119"/>
      <c r="AO14" s="1119"/>
      <c r="AP14" s="1119"/>
      <c r="AQ14" s="1119"/>
      <c r="AR14" s="1119"/>
      <c r="AS14" s="1119"/>
      <c r="AT14" s="1119"/>
      <c r="AU14" s="1157"/>
      <c r="AV14" s="1157"/>
      <c r="AW14" s="1157"/>
      <c r="AX14" s="1157"/>
      <c r="AY14" s="1158"/>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c r="A15" s="241">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18"/>
      <c r="AL15" s="1119"/>
      <c r="AM15" s="1119"/>
      <c r="AN15" s="1119"/>
      <c r="AO15" s="1119"/>
      <c r="AP15" s="1119"/>
      <c r="AQ15" s="1119"/>
      <c r="AR15" s="1119"/>
      <c r="AS15" s="1119"/>
      <c r="AT15" s="1119"/>
      <c r="AU15" s="1157"/>
      <c r="AV15" s="1157"/>
      <c r="AW15" s="1157"/>
      <c r="AX15" s="1157"/>
      <c r="AY15" s="1158"/>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c r="A16" s="241">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18"/>
      <c r="AL16" s="1119"/>
      <c r="AM16" s="1119"/>
      <c r="AN16" s="1119"/>
      <c r="AO16" s="1119"/>
      <c r="AP16" s="1119"/>
      <c r="AQ16" s="1119"/>
      <c r="AR16" s="1119"/>
      <c r="AS16" s="1119"/>
      <c r="AT16" s="1119"/>
      <c r="AU16" s="1157"/>
      <c r="AV16" s="1157"/>
      <c r="AW16" s="1157"/>
      <c r="AX16" s="1157"/>
      <c r="AY16" s="1158"/>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c r="A17" s="241">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18"/>
      <c r="AL17" s="1119"/>
      <c r="AM17" s="1119"/>
      <c r="AN17" s="1119"/>
      <c r="AO17" s="1119"/>
      <c r="AP17" s="1119"/>
      <c r="AQ17" s="1119"/>
      <c r="AR17" s="1119"/>
      <c r="AS17" s="1119"/>
      <c r="AT17" s="1119"/>
      <c r="AU17" s="1157"/>
      <c r="AV17" s="1157"/>
      <c r="AW17" s="1157"/>
      <c r="AX17" s="1157"/>
      <c r="AY17" s="1158"/>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c r="A18" s="241">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18"/>
      <c r="AL18" s="1119"/>
      <c r="AM18" s="1119"/>
      <c r="AN18" s="1119"/>
      <c r="AO18" s="1119"/>
      <c r="AP18" s="1119"/>
      <c r="AQ18" s="1119"/>
      <c r="AR18" s="1119"/>
      <c r="AS18" s="1119"/>
      <c r="AT18" s="1119"/>
      <c r="AU18" s="1157"/>
      <c r="AV18" s="1157"/>
      <c r="AW18" s="1157"/>
      <c r="AX18" s="1157"/>
      <c r="AY18" s="1158"/>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c r="A19" s="241">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18"/>
      <c r="AL19" s="1119"/>
      <c r="AM19" s="1119"/>
      <c r="AN19" s="1119"/>
      <c r="AO19" s="1119"/>
      <c r="AP19" s="1119"/>
      <c r="AQ19" s="1119"/>
      <c r="AR19" s="1119"/>
      <c r="AS19" s="1119"/>
      <c r="AT19" s="1119"/>
      <c r="AU19" s="1157"/>
      <c r="AV19" s="1157"/>
      <c r="AW19" s="1157"/>
      <c r="AX19" s="1157"/>
      <c r="AY19" s="1158"/>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c r="A20" s="241">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18"/>
      <c r="AL20" s="1119"/>
      <c r="AM20" s="1119"/>
      <c r="AN20" s="1119"/>
      <c r="AO20" s="1119"/>
      <c r="AP20" s="1119"/>
      <c r="AQ20" s="1119"/>
      <c r="AR20" s="1119"/>
      <c r="AS20" s="1119"/>
      <c r="AT20" s="1119"/>
      <c r="AU20" s="1157"/>
      <c r="AV20" s="1157"/>
      <c r="AW20" s="1157"/>
      <c r="AX20" s="1157"/>
      <c r="AY20" s="1158"/>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c r="A21" s="241">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18"/>
      <c r="AL21" s="1119"/>
      <c r="AM21" s="1119"/>
      <c r="AN21" s="1119"/>
      <c r="AO21" s="1119"/>
      <c r="AP21" s="1119"/>
      <c r="AQ21" s="1119"/>
      <c r="AR21" s="1119"/>
      <c r="AS21" s="1119"/>
      <c r="AT21" s="1119"/>
      <c r="AU21" s="1157"/>
      <c r="AV21" s="1157"/>
      <c r="AW21" s="1157"/>
      <c r="AX21" s="1157"/>
      <c r="AY21" s="1158"/>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c r="A22" s="241">
        <v>16</v>
      </c>
      <c r="B22" s="1109"/>
      <c r="C22" s="1110"/>
      <c r="D22" s="1110"/>
      <c r="E22" s="1110"/>
      <c r="F22" s="1110"/>
      <c r="G22" s="1110"/>
      <c r="H22" s="1110"/>
      <c r="I22" s="1110"/>
      <c r="J22" s="1110"/>
      <c r="K22" s="1110"/>
      <c r="L22" s="1110"/>
      <c r="M22" s="1110"/>
      <c r="N22" s="1110"/>
      <c r="O22" s="1110"/>
      <c r="P22" s="1111"/>
      <c r="Q22" s="1154"/>
      <c r="R22" s="1155"/>
      <c r="S22" s="1155"/>
      <c r="T22" s="1155"/>
      <c r="U22" s="1155"/>
      <c r="V22" s="1155"/>
      <c r="W22" s="1155"/>
      <c r="X22" s="1155"/>
      <c r="Y22" s="1155"/>
      <c r="Z22" s="1155"/>
      <c r="AA22" s="1155"/>
      <c r="AB22" s="1155"/>
      <c r="AC22" s="1155"/>
      <c r="AD22" s="1155"/>
      <c r="AE22" s="1156"/>
      <c r="AF22" s="1091"/>
      <c r="AG22" s="1092"/>
      <c r="AH22" s="1092"/>
      <c r="AI22" s="1092"/>
      <c r="AJ22" s="1093"/>
      <c r="AK22" s="1150"/>
      <c r="AL22" s="1151"/>
      <c r="AM22" s="1151"/>
      <c r="AN22" s="1151"/>
      <c r="AO22" s="1151"/>
      <c r="AP22" s="1151"/>
      <c r="AQ22" s="1151"/>
      <c r="AR22" s="1151"/>
      <c r="AS22" s="1151"/>
      <c r="AT22" s="1151"/>
      <c r="AU22" s="1152"/>
      <c r="AV22" s="1152"/>
      <c r="AW22" s="1152"/>
      <c r="AX22" s="1152"/>
      <c r="AY22" s="1153"/>
      <c r="AZ22" s="1107" t="s">
        <v>378</v>
      </c>
      <c r="BA22" s="1107"/>
      <c r="BB22" s="1107"/>
      <c r="BC22" s="1107"/>
      <c r="BD22" s="1108"/>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41">
        <v>6995</v>
      </c>
      <c r="R23" s="1142"/>
      <c r="S23" s="1142"/>
      <c r="T23" s="1142"/>
      <c r="U23" s="1142"/>
      <c r="V23" s="1142">
        <v>6803</v>
      </c>
      <c r="W23" s="1142"/>
      <c r="X23" s="1142"/>
      <c r="Y23" s="1142"/>
      <c r="Z23" s="1142"/>
      <c r="AA23" s="1142">
        <v>193</v>
      </c>
      <c r="AB23" s="1142"/>
      <c r="AC23" s="1142"/>
      <c r="AD23" s="1142"/>
      <c r="AE23" s="1143"/>
      <c r="AF23" s="1144">
        <v>30</v>
      </c>
      <c r="AG23" s="1142"/>
      <c r="AH23" s="1142"/>
      <c r="AI23" s="1142"/>
      <c r="AJ23" s="1145"/>
      <c r="AK23" s="1146"/>
      <c r="AL23" s="1147"/>
      <c r="AM23" s="1147"/>
      <c r="AN23" s="1147"/>
      <c r="AO23" s="1147"/>
      <c r="AP23" s="1142">
        <v>5918</v>
      </c>
      <c r="AQ23" s="1142"/>
      <c r="AR23" s="1142"/>
      <c r="AS23" s="1142"/>
      <c r="AT23" s="1142"/>
      <c r="AU23" s="1148"/>
      <c r="AV23" s="1148"/>
      <c r="AW23" s="1148"/>
      <c r="AX23" s="1148"/>
      <c r="AY23" s="1149"/>
      <c r="AZ23" s="1138" t="s">
        <v>121</v>
      </c>
      <c r="BA23" s="1139"/>
      <c r="BB23" s="1139"/>
      <c r="BC23" s="1139"/>
      <c r="BD23" s="1140"/>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c r="A24" s="1137" t="s">
        <v>381</v>
      </c>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c r="A25" s="1136" t="s">
        <v>382</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c r="A26" s="1067" t="s">
        <v>358</v>
      </c>
      <c r="B26" s="1068"/>
      <c r="C26" s="1068"/>
      <c r="D26" s="1068"/>
      <c r="E26" s="1068"/>
      <c r="F26" s="1068"/>
      <c r="G26" s="1068"/>
      <c r="H26" s="1068"/>
      <c r="I26" s="1068"/>
      <c r="J26" s="1068"/>
      <c r="K26" s="1068"/>
      <c r="L26" s="1068"/>
      <c r="M26" s="1068"/>
      <c r="N26" s="1068"/>
      <c r="O26" s="1068"/>
      <c r="P26" s="1069"/>
      <c r="Q26" s="1073" t="s">
        <v>383</v>
      </c>
      <c r="R26" s="1074"/>
      <c r="S26" s="1074"/>
      <c r="T26" s="1074"/>
      <c r="U26" s="1075"/>
      <c r="V26" s="1073" t="s">
        <v>384</v>
      </c>
      <c r="W26" s="1074"/>
      <c r="X26" s="1074"/>
      <c r="Y26" s="1074"/>
      <c r="Z26" s="1075"/>
      <c r="AA26" s="1073" t="s">
        <v>385</v>
      </c>
      <c r="AB26" s="1074"/>
      <c r="AC26" s="1074"/>
      <c r="AD26" s="1074"/>
      <c r="AE26" s="1074"/>
      <c r="AF26" s="1132" t="s">
        <v>386</v>
      </c>
      <c r="AG26" s="1080"/>
      <c r="AH26" s="1080"/>
      <c r="AI26" s="1080"/>
      <c r="AJ26" s="1133"/>
      <c r="AK26" s="1074" t="s">
        <v>387</v>
      </c>
      <c r="AL26" s="1074"/>
      <c r="AM26" s="1074"/>
      <c r="AN26" s="1074"/>
      <c r="AO26" s="1075"/>
      <c r="AP26" s="1073" t="s">
        <v>388</v>
      </c>
      <c r="AQ26" s="1074"/>
      <c r="AR26" s="1074"/>
      <c r="AS26" s="1074"/>
      <c r="AT26" s="1075"/>
      <c r="AU26" s="1073" t="s">
        <v>389</v>
      </c>
      <c r="AV26" s="1074"/>
      <c r="AW26" s="1074"/>
      <c r="AX26" s="1074"/>
      <c r="AY26" s="1075"/>
      <c r="AZ26" s="1073" t="s">
        <v>390</v>
      </c>
      <c r="BA26" s="1074"/>
      <c r="BB26" s="1074"/>
      <c r="BC26" s="1074"/>
      <c r="BD26" s="1075"/>
      <c r="BE26" s="1073" t="s">
        <v>365</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4"/>
      <c r="AG27" s="1083"/>
      <c r="AH27" s="1083"/>
      <c r="AI27" s="1083"/>
      <c r="AJ27" s="1135"/>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c r="A28" s="246">
        <v>1</v>
      </c>
      <c r="B28" s="1122" t="s">
        <v>391</v>
      </c>
      <c r="C28" s="1123"/>
      <c r="D28" s="1123"/>
      <c r="E28" s="1123"/>
      <c r="F28" s="1123"/>
      <c r="G28" s="1123"/>
      <c r="H28" s="1123"/>
      <c r="I28" s="1123"/>
      <c r="J28" s="1123"/>
      <c r="K28" s="1123"/>
      <c r="L28" s="1123"/>
      <c r="M28" s="1123"/>
      <c r="N28" s="1123"/>
      <c r="O28" s="1123"/>
      <c r="P28" s="1124"/>
      <c r="Q28" s="1125">
        <v>1543</v>
      </c>
      <c r="R28" s="1126"/>
      <c r="S28" s="1126"/>
      <c r="T28" s="1126"/>
      <c r="U28" s="1126"/>
      <c r="V28" s="1126">
        <v>1529</v>
      </c>
      <c r="W28" s="1126"/>
      <c r="X28" s="1126"/>
      <c r="Y28" s="1126"/>
      <c r="Z28" s="1126"/>
      <c r="AA28" s="1126">
        <v>15</v>
      </c>
      <c r="AB28" s="1126"/>
      <c r="AC28" s="1126"/>
      <c r="AD28" s="1126"/>
      <c r="AE28" s="1127"/>
      <c r="AF28" s="1128">
        <v>15</v>
      </c>
      <c r="AG28" s="1126"/>
      <c r="AH28" s="1126"/>
      <c r="AI28" s="1126"/>
      <c r="AJ28" s="1129"/>
      <c r="AK28" s="1130">
        <v>222</v>
      </c>
      <c r="AL28" s="1131"/>
      <c r="AM28" s="1131"/>
      <c r="AN28" s="1131"/>
      <c r="AO28" s="1131"/>
      <c r="AP28" s="1118" t="s">
        <v>571</v>
      </c>
      <c r="AQ28" s="1119"/>
      <c r="AR28" s="1119"/>
      <c r="AS28" s="1119"/>
      <c r="AT28" s="1119"/>
      <c r="AU28" s="1118" t="s">
        <v>571</v>
      </c>
      <c r="AV28" s="1119"/>
      <c r="AW28" s="1119"/>
      <c r="AX28" s="1119"/>
      <c r="AY28" s="1119"/>
      <c r="AZ28" s="1118" t="s">
        <v>571</v>
      </c>
      <c r="BA28" s="1119"/>
      <c r="BB28" s="1119"/>
      <c r="BC28" s="1119"/>
      <c r="BD28" s="1119"/>
      <c r="BE28" s="1120"/>
      <c r="BF28" s="1120"/>
      <c r="BG28" s="1120"/>
      <c r="BH28" s="1120"/>
      <c r="BI28" s="1121"/>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c r="A29" s="246">
        <v>2</v>
      </c>
      <c r="B29" s="1109" t="s">
        <v>392</v>
      </c>
      <c r="C29" s="1110"/>
      <c r="D29" s="1110"/>
      <c r="E29" s="1110"/>
      <c r="F29" s="1110"/>
      <c r="G29" s="1110"/>
      <c r="H29" s="1110"/>
      <c r="I29" s="1110"/>
      <c r="J29" s="1110"/>
      <c r="K29" s="1110"/>
      <c r="L29" s="1110"/>
      <c r="M29" s="1110"/>
      <c r="N29" s="1110"/>
      <c r="O29" s="1110"/>
      <c r="P29" s="1111"/>
      <c r="Q29" s="1115">
        <v>173</v>
      </c>
      <c r="R29" s="1116"/>
      <c r="S29" s="1116"/>
      <c r="T29" s="1116"/>
      <c r="U29" s="1116"/>
      <c r="V29" s="1116">
        <v>172</v>
      </c>
      <c r="W29" s="1116"/>
      <c r="X29" s="1116"/>
      <c r="Y29" s="1116"/>
      <c r="Z29" s="1116"/>
      <c r="AA29" s="1116">
        <v>1</v>
      </c>
      <c r="AB29" s="1116"/>
      <c r="AC29" s="1116"/>
      <c r="AD29" s="1116"/>
      <c r="AE29" s="1117"/>
      <c r="AF29" s="1091">
        <v>1</v>
      </c>
      <c r="AG29" s="1092"/>
      <c r="AH29" s="1092"/>
      <c r="AI29" s="1092"/>
      <c r="AJ29" s="1093"/>
      <c r="AK29" s="1053">
        <v>60</v>
      </c>
      <c r="AL29" s="1040"/>
      <c r="AM29" s="1040"/>
      <c r="AN29" s="1040"/>
      <c r="AO29" s="1040"/>
      <c r="AP29" s="1118" t="s">
        <v>571</v>
      </c>
      <c r="AQ29" s="1119"/>
      <c r="AR29" s="1119"/>
      <c r="AS29" s="1119"/>
      <c r="AT29" s="1119"/>
      <c r="AU29" s="1118" t="s">
        <v>571</v>
      </c>
      <c r="AV29" s="1119"/>
      <c r="AW29" s="1119"/>
      <c r="AX29" s="1119"/>
      <c r="AY29" s="1119"/>
      <c r="AZ29" s="1118" t="s">
        <v>571</v>
      </c>
      <c r="BA29" s="1119"/>
      <c r="BB29" s="1119"/>
      <c r="BC29" s="1119"/>
      <c r="BD29" s="1119"/>
      <c r="BE29" s="1104"/>
      <c r="BF29" s="1104"/>
      <c r="BG29" s="1104"/>
      <c r="BH29" s="1104"/>
      <c r="BI29" s="1105"/>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c r="A30" s="246">
        <v>3</v>
      </c>
      <c r="B30" s="1109" t="s">
        <v>393</v>
      </c>
      <c r="C30" s="1110"/>
      <c r="D30" s="1110"/>
      <c r="E30" s="1110"/>
      <c r="F30" s="1110"/>
      <c r="G30" s="1110"/>
      <c r="H30" s="1110"/>
      <c r="I30" s="1110"/>
      <c r="J30" s="1110"/>
      <c r="K30" s="1110"/>
      <c r="L30" s="1110"/>
      <c r="M30" s="1110"/>
      <c r="N30" s="1110"/>
      <c r="O30" s="1110"/>
      <c r="P30" s="1111"/>
      <c r="Q30" s="1115">
        <v>193</v>
      </c>
      <c r="R30" s="1116"/>
      <c r="S30" s="1116"/>
      <c r="T30" s="1116"/>
      <c r="U30" s="1116"/>
      <c r="V30" s="1116">
        <v>184</v>
      </c>
      <c r="W30" s="1116"/>
      <c r="X30" s="1116"/>
      <c r="Y30" s="1116"/>
      <c r="Z30" s="1116"/>
      <c r="AA30" s="1116">
        <v>9</v>
      </c>
      <c r="AB30" s="1116"/>
      <c r="AC30" s="1116"/>
      <c r="AD30" s="1116"/>
      <c r="AE30" s="1117"/>
      <c r="AF30" s="1091">
        <v>383</v>
      </c>
      <c r="AG30" s="1092"/>
      <c r="AH30" s="1092"/>
      <c r="AI30" s="1092"/>
      <c r="AJ30" s="1093"/>
      <c r="AK30" s="1053">
        <v>3</v>
      </c>
      <c r="AL30" s="1040"/>
      <c r="AM30" s="1040"/>
      <c r="AN30" s="1040"/>
      <c r="AO30" s="1040"/>
      <c r="AP30" s="1040">
        <v>373</v>
      </c>
      <c r="AQ30" s="1040"/>
      <c r="AR30" s="1040"/>
      <c r="AS30" s="1040"/>
      <c r="AT30" s="1040"/>
      <c r="AU30" s="1040">
        <v>4</v>
      </c>
      <c r="AV30" s="1040"/>
      <c r="AW30" s="1040"/>
      <c r="AX30" s="1040"/>
      <c r="AY30" s="1040"/>
      <c r="AZ30" s="1118" t="s">
        <v>571</v>
      </c>
      <c r="BA30" s="1119"/>
      <c r="BB30" s="1119"/>
      <c r="BC30" s="1119"/>
      <c r="BD30" s="1119"/>
      <c r="BE30" s="1104" t="s">
        <v>394</v>
      </c>
      <c r="BF30" s="1104"/>
      <c r="BG30" s="1104"/>
      <c r="BH30" s="1104"/>
      <c r="BI30" s="1105"/>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c r="A31" s="246">
        <v>4</v>
      </c>
      <c r="B31" s="1109"/>
      <c r="C31" s="1110"/>
      <c r="D31" s="1110"/>
      <c r="E31" s="1110"/>
      <c r="F31" s="1110"/>
      <c r="G31" s="1110"/>
      <c r="H31" s="1110"/>
      <c r="I31" s="1110"/>
      <c r="J31" s="1110"/>
      <c r="K31" s="1110"/>
      <c r="L31" s="1110"/>
      <c r="M31" s="1110"/>
      <c r="N31" s="1110"/>
      <c r="O31" s="1110"/>
      <c r="P31" s="1111"/>
      <c r="Q31" s="1115"/>
      <c r="R31" s="1116"/>
      <c r="S31" s="1116"/>
      <c r="T31" s="1116"/>
      <c r="U31" s="1116"/>
      <c r="V31" s="1116"/>
      <c r="W31" s="1116"/>
      <c r="X31" s="1116"/>
      <c r="Y31" s="1116"/>
      <c r="Z31" s="1116"/>
      <c r="AA31" s="1116"/>
      <c r="AB31" s="1116"/>
      <c r="AC31" s="1116"/>
      <c r="AD31" s="1116"/>
      <c r="AE31" s="1117"/>
      <c r="AF31" s="1091"/>
      <c r="AG31" s="1092"/>
      <c r="AH31" s="1092"/>
      <c r="AI31" s="1092"/>
      <c r="AJ31" s="1093"/>
      <c r="AK31" s="1053"/>
      <c r="AL31" s="1040"/>
      <c r="AM31" s="1040"/>
      <c r="AN31" s="1040"/>
      <c r="AO31" s="1040"/>
      <c r="AP31" s="1040"/>
      <c r="AQ31" s="1040"/>
      <c r="AR31" s="1040"/>
      <c r="AS31" s="1040"/>
      <c r="AT31" s="1040"/>
      <c r="AU31" s="1040"/>
      <c r="AV31" s="1040"/>
      <c r="AW31" s="1040"/>
      <c r="AX31" s="1040"/>
      <c r="AY31" s="1040"/>
      <c r="AZ31" s="1114"/>
      <c r="BA31" s="1114"/>
      <c r="BB31" s="1114"/>
      <c r="BC31" s="1114"/>
      <c r="BD31" s="1114"/>
      <c r="BE31" s="1104"/>
      <c r="BF31" s="1104"/>
      <c r="BG31" s="1104"/>
      <c r="BH31" s="1104"/>
      <c r="BI31" s="1105"/>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c r="A32" s="246">
        <v>5</v>
      </c>
      <c r="B32" s="1109"/>
      <c r="C32" s="1110"/>
      <c r="D32" s="1110"/>
      <c r="E32" s="1110"/>
      <c r="F32" s="1110"/>
      <c r="G32" s="1110"/>
      <c r="H32" s="1110"/>
      <c r="I32" s="1110"/>
      <c r="J32" s="1110"/>
      <c r="K32" s="1110"/>
      <c r="L32" s="1110"/>
      <c r="M32" s="1110"/>
      <c r="N32" s="1110"/>
      <c r="O32" s="1110"/>
      <c r="P32" s="1111"/>
      <c r="Q32" s="1115"/>
      <c r="R32" s="1116"/>
      <c r="S32" s="1116"/>
      <c r="T32" s="1116"/>
      <c r="U32" s="1116"/>
      <c r="V32" s="1116"/>
      <c r="W32" s="1116"/>
      <c r="X32" s="1116"/>
      <c r="Y32" s="1116"/>
      <c r="Z32" s="1116"/>
      <c r="AA32" s="1116"/>
      <c r="AB32" s="1116"/>
      <c r="AC32" s="1116"/>
      <c r="AD32" s="1116"/>
      <c r="AE32" s="1117"/>
      <c r="AF32" s="1091"/>
      <c r="AG32" s="1092"/>
      <c r="AH32" s="1092"/>
      <c r="AI32" s="1092"/>
      <c r="AJ32" s="1093"/>
      <c r="AK32" s="1053"/>
      <c r="AL32" s="1040"/>
      <c r="AM32" s="1040"/>
      <c r="AN32" s="1040"/>
      <c r="AO32" s="1040"/>
      <c r="AP32" s="1040"/>
      <c r="AQ32" s="1040"/>
      <c r="AR32" s="1040"/>
      <c r="AS32" s="1040"/>
      <c r="AT32" s="1040"/>
      <c r="AU32" s="1040"/>
      <c r="AV32" s="1040"/>
      <c r="AW32" s="1040"/>
      <c r="AX32" s="1040"/>
      <c r="AY32" s="1040"/>
      <c r="AZ32" s="1114"/>
      <c r="BA32" s="1114"/>
      <c r="BB32" s="1114"/>
      <c r="BC32" s="1114"/>
      <c r="BD32" s="1114"/>
      <c r="BE32" s="1104"/>
      <c r="BF32" s="1104"/>
      <c r="BG32" s="1104"/>
      <c r="BH32" s="1104"/>
      <c r="BI32" s="1105"/>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c r="A33" s="246">
        <v>6</v>
      </c>
      <c r="B33" s="1109"/>
      <c r="C33" s="1110"/>
      <c r="D33" s="1110"/>
      <c r="E33" s="1110"/>
      <c r="F33" s="1110"/>
      <c r="G33" s="1110"/>
      <c r="H33" s="1110"/>
      <c r="I33" s="1110"/>
      <c r="J33" s="1110"/>
      <c r="K33" s="1110"/>
      <c r="L33" s="1110"/>
      <c r="M33" s="1110"/>
      <c r="N33" s="1110"/>
      <c r="O33" s="1110"/>
      <c r="P33" s="1111"/>
      <c r="Q33" s="1115"/>
      <c r="R33" s="1116"/>
      <c r="S33" s="1116"/>
      <c r="T33" s="1116"/>
      <c r="U33" s="1116"/>
      <c r="V33" s="1116"/>
      <c r="W33" s="1116"/>
      <c r="X33" s="1116"/>
      <c r="Y33" s="1116"/>
      <c r="Z33" s="1116"/>
      <c r="AA33" s="1116"/>
      <c r="AB33" s="1116"/>
      <c r="AC33" s="1116"/>
      <c r="AD33" s="1116"/>
      <c r="AE33" s="1117"/>
      <c r="AF33" s="1091"/>
      <c r="AG33" s="1092"/>
      <c r="AH33" s="1092"/>
      <c r="AI33" s="1092"/>
      <c r="AJ33" s="1093"/>
      <c r="AK33" s="1053"/>
      <c r="AL33" s="1040"/>
      <c r="AM33" s="1040"/>
      <c r="AN33" s="1040"/>
      <c r="AO33" s="1040"/>
      <c r="AP33" s="1040"/>
      <c r="AQ33" s="1040"/>
      <c r="AR33" s="1040"/>
      <c r="AS33" s="1040"/>
      <c r="AT33" s="1040"/>
      <c r="AU33" s="1040"/>
      <c r="AV33" s="1040"/>
      <c r="AW33" s="1040"/>
      <c r="AX33" s="1040"/>
      <c r="AY33" s="1040"/>
      <c r="AZ33" s="1114"/>
      <c r="BA33" s="1114"/>
      <c r="BB33" s="1114"/>
      <c r="BC33" s="1114"/>
      <c r="BD33" s="1114"/>
      <c r="BE33" s="1104"/>
      <c r="BF33" s="1104"/>
      <c r="BG33" s="1104"/>
      <c r="BH33" s="1104"/>
      <c r="BI33" s="1105"/>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c r="A34" s="246">
        <v>7</v>
      </c>
      <c r="B34" s="1109"/>
      <c r="C34" s="1110"/>
      <c r="D34" s="1110"/>
      <c r="E34" s="1110"/>
      <c r="F34" s="1110"/>
      <c r="G34" s="1110"/>
      <c r="H34" s="1110"/>
      <c r="I34" s="1110"/>
      <c r="J34" s="1110"/>
      <c r="K34" s="1110"/>
      <c r="L34" s="1110"/>
      <c r="M34" s="1110"/>
      <c r="N34" s="1110"/>
      <c r="O34" s="1110"/>
      <c r="P34" s="1111"/>
      <c r="Q34" s="1115"/>
      <c r="R34" s="1116"/>
      <c r="S34" s="1116"/>
      <c r="T34" s="1116"/>
      <c r="U34" s="1116"/>
      <c r="V34" s="1116"/>
      <c r="W34" s="1116"/>
      <c r="X34" s="1116"/>
      <c r="Y34" s="1116"/>
      <c r="Z34" s="1116"/>
      <c r="AA34" s="1116"/>
      <c r="AB34" s="1116"/>
      <c r="AC34" s="1116"/>
      <c r="AD34" s="1116"/>
      <c r="AE34" s="1117"/>
      <c r="AF34" s="1091"/>
      <c r="AG34" s="1092"/>
      <c r="AH34" s="1092"/>
      <c r="AI34" s="1092"/>
      <c r="AJ34" s="1093"/>
      <c r="AK34" s="1053"/>
      <c r="AL34" s="1040"/>
      <c r="AM34" s="1040"/>
      <c r="AN34" s="1040"/>
      <c r="AO34" s="1040"/>
      <c r="AP34" s="1040"/>
      <c r="AQ34" s="1040"/>
      <c r="AR34" s="1040"/>
      <c r="AS34" s="1040"/>
      <c r="AT34" s="1040"/>
      <c r="AU34" s="1040"/>
      <c r="AV34" s="1040"/>
      <c r="AW34" s="1040"/>
      <c r="AX34" s="1040"/>
      <c r="AY34" s="1040"/>
      <c r="AZ34" s="1114"/>
      <c r="BA34" s="1114"/>
      <c r="BB34" s="1114"/>
      <c r="BC34" s="1114"/>
      <c r="BD34" s="1114"/>
      <c r="BE34" s="1104"/>
      <c r="BF34" s="1104"/>
      <c r="BG34" s="1104"/>
      <c r="BH34" s="1104"/>
      <c r="BI34" s="1105"/>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c r="A35" s="246">
        <v>8</v>
      </c>
      <c r="B35" s="1109"/>
      <c r="C35" s="1110"/>
      <c r="D35" s="1110"/>
      <c r="E35" s="1110"/>
      <c r="F35" s="1110"/>
      <c r="G35" s="1110"/>
      <c r="H35" s="1110"/>
      <c r="I35" s="1110"/>
      <c r="J35" s="1110"/>
      <c r="K35" s="1110"/>
      <c r="L35" s="1110"/>
      <c r="M35" s="1110"/>
      <c r="N35" s="1110"/>
      <c r="O35" s="1110"/>
      <c r="P35" s="1111"/>
      <c r="Q35" s="1115"/>
      <c r="R35" s="1116"/>
      <c r="S35" s="1116"/>
      <c r="T35" s="1116"/>
      <c r="U35" s="1116"/>
      <c r="V35" s="1116"/>
      <c r="W35" s="1116"/>
      <c r="X35" s="1116"/>
      <c r="Y35" s="1116"/>
      <c r="Z35" s="1116"/>
      <c r="AA35" s="1116"/>
      <c r="AB35" s="1116"/>
      <c r="AC35" s="1116"/>
      <c r="AD35" s="1116"/>
      <c r="AE35" s="1117"/>
      <c r="AF35" s="1091"/>
      <c r="AG35" s="1092"/>
      <c r="AH35" s="1092"/>
      <c r="AI35" s="1092"/>
      <c r="AJ35" s="1093"/>
      <c r="AK35" s="1053"/>
      <c r="AL35" s="1040"/>
      <c r="AM35" s="1040"/>
      <c r="AN35" s="1040"/>
      <c r="AO35" s="1040"/>
      <c r="AP35" s="1040"/>
      <c r="AQ35" s="1040"/>
      <c r="AR35" s="1040"/>
      <c r="AS35" s="1040"/>
      <c r="AT35" s="1040"/>
      <c r="AU35" s="1040"/>
      <c r="AV35" s="1040"/>
      <c r="AW35" s="1040"/>
      <c r="AX35" s="1040"/>
      <c r="AY35" s="1040"/>
      <c r="AZ35" s="1114"/>
      <c r="BA35" s="1114"/>
      <c r="BB35" s="1114"/>
      <c r="BC35" s="1114"/>
      <c r="BD35" s="1114"/>
      <c r="BE35" s="1104"/>
      <c r="BF35" s="1104"/>
      <c r="BG35" s="1104"/>
      <c r="BH35" s="1104"/>
      <c r="BI35" s="1105"/>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c r="A36" s="246">
        <v>9</v>
      </c>
      <c r="B36" s="1109"/>
      <c r="C36" s="1110"/>
      <c r="D36" s="1110"/>
      <c r="E36" s="1110"/>
      <c r="F36" s="1110"/>
      <c r="G36" s="1110"/>
      <c r="H36" s="1110"/>
      <c r="I36" s="1110"/>
      <c r="J36" s="1110"/>
      <c r="K36" s="1110"/>
      <c r="L36" s="1110"/>
      <c r="M36" s="1110"/>
      <c r="N36" s="1110"/>
      <c r="O36" s="1110"/>
      <c r="P36" s="1111"/>
      <c r="Q36" s="1115"/>
      <c r="R36" s="1116"/>
      <c r="S36" s="1116"/>
      <c r="T36" s="1116"/>
      <c r="U36" s="1116"/>
      <c r="V36" s="1116"/>
      <c r="W36" s="1116"/>
      <c r="X36" s="1116"/>
      <c r="Y36" s="1116"/>
      <c r="Z36" s="1116"/>
      <c r="AA36" s="1116"/>
      <c r="AB36" s="1116"/>
      <c r="AC36" s="1116"/>
      <c r="AD36" s="1116"/>
      <c r="AE36" s="1117"/>
      <c r="AF36" s="1091"/>
      <c r="AG36" s="1092"/>
      <c r="AH36" s="1092"/>
      <c r="AI36" s="1092"/>
      <c r="AJ36" s="1093"/>
      <c r="AK36" s="1053"/>
      <c r="AL36" s="1040"/>
      <c r="AM36" s="1040"/>
      <c r="AN36" s="1040"/>
      <c r="AO36" s="1040"/>
      <c r="AP36" s="1040"/>
      <c r="AQ36" s="1040"/>
      <c r="AR36" s="1040"/>
      <c r="AS36" s="1040"/>
      <c r="AT36" s="1040"/>
      <c r="AU36" s="1040"/>
      <c r="AV36" s="1040"/>
      <c r="AW36" s="1040"/>
      <c r="AX36" s="1040"/>
      <c r="AY36" s="1040"/>
      <c r="AZ36" s="1114"/>
      <c r="BA36" s="1114"/>
      <c r="BB36" s="1114"/>
      <c r="BC36" s="1114"/>
      <c r="BD36" s="1114"/>
      <c r="BE36" s="1104"/>
      <c r="BF36" s="1104"/>
      <c r="BG36" s="1104"/>
      <c r="BH36" s="1104"/>
      <c r="BI36" s="1105"/>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c r="A37" s="246">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53"/>
      <c r="AL37" s="1040"/>
      <c r="AM37" s="1040"/>
      <c r="AN37" s="1040"/>
      <c r="AO37" s="1040"/>
      <c r="AP37" s="1040"/>
      <c r="AQ37" s="1040"/>
      <c r="AR37" s="1040"/>
      <c r="AS37" s="1040"/>
      <c r="AT37" s="1040"/>
      <c r="AU37" s="1040"/>
      <c r="AV37" s="1040"/>
      <c r="AW37" s="1040"/>
      <c r="AX37" s="1040"/>
      <c r="AY37" s="1040"/>
      <c r="AZ37" s="1114"/>
      <c r="BA37" s="1114"/>
      <c r="BB37" s="1114"/>
      <c r="BC37" s="1114"/>
      <c r="BD37" s="1114"/>
      <c r="BE37" s="1104"/>
      <c r="BF37" s="1104"/>
      <c r="BG37" s="1104"/>
      <c r="BH37" s="1104"/>
      <c r="BI37" s="1105"/>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c r="A38" s="246">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53"/>
      <c r="AL38" s="1040"/>
      <c r="AM38" s="1040"/>
      <c r="AN38" s="1040"/>
      <c r="AO38" s="1040"/>
      <c r="AP38" s="1040"/>
      <c r="AQ38" s="1040"/>
      <c r="AR38" s="1040"/>
      <c r="AS38" s="1040"/>
      <c r="AT38" s="1040"/>
      <c r="AU38" s="1040"/>
      <c r="AV38" s="1040"/>
      <c r="AW38" s="1040"/>
      <c r="AX38" s="1040"/>
      <c r="AY38" s="1040"/>
      <c r="AZ38" s="1114"/>
      <c r="BA38" s="1114"/>
      <c r="BB38" s="1114"/>
      <c r="BC38" s="1114"/>
      <c r="BD38" s="1114"/>
      <c r="BE38" s="1104"/>
      <c r="BF38" s="1104"/>
      <c r="BG38" s="1104"/>
      <c r="BH38" s="1104"/>
      <c r="BI38" s="1105"/>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c r="A39" s="246">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53"/>
      <c r="AL39" s="1040"/>
      <c r="AM39" s="1040"/>
      <c r="AN39" s="1040"/>
      <c r="AO39" s="1040"/>
      <c r="AP39" s="1040"/>
      <c r="AQ39" s="1040"/>
      <c r="AR39" s="1040"/>
      <c r="AS39" s="1040"/>
      <c r="AT39" s="1040"/>
      <c r="AU39" s="1040"/>
      <c r="AV39" s="1040"/>
      <c r="AW39" s="1040"/>
      <c r="AX39" s="1040"/>
      <c r="AY39" s="1040"/>
      <c r="AZ39" s="1114"/>
      <c r="BA39" s="1114"/>
      <c r="BB39" s="1114"/>
      <c r="BC39" s="1114"/>
      <c r="BD39" s="1114"/>
      <c r="BE39" s="1104"/>
      <c r="BF39" s="1104"/>
      <c r="BG39" s="1104"/>
      <c r="BH39" s="1104"/>
      <c r="BI39" s="1105"/>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c r="A40" s="241">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53"/>
      <c r="AL40" s="1040"/>
      <c r="AM40" s="1040"/>
      <c r="AN40" s="1040"/>
      <c r="AO40" s="1040"/>
      <c r="AP40" s="1040"/>
      <c r="AQ40" s="1040"/>
      <c r="AR40" s="1040"/>
      <c r="AS40" s="1040"/>
      <c r="AT40" s="1040"/>
      <c r="AU40" s="1040"/>
      <c r="AV40" s="1040"/>
      <c r="AW40" s="1040"/>
      <c r="AX40" s="1040"/>
      <c r="AY40" s="1040"/>
      <c r="AZ40" s="1114"/>
      <c r="BA40" s="1114"/>
      <c r="BB40" s="1114"/>
      <c r="BC40" s="1114"/>
      <c r="BD40" s="1114"/>
      <c r="BE40" s="1104"/>
      <c r="BF40" s="1104"/>
      <c r="BG40" s="1104"/>
      <c r="BH40" s="1104"/>
      <c r="BI40" s="1105"/>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c r="A41" s="241">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53"/>
      <c r="AL41" s="1040"/>
      <c r="AM41" s="1040"/>
      <c r="AN41" s="1040"/>
      <c r="AO41" s="1040"/>
      <c r="AP41" s="1040"/>
      <c r="AQ41" s="1040"/>
      <c r="AR41" s="1040"/>
      <c r="AS41" s="1040"/>
      <c r="AT41" s="1040"/>
      <c r="AU41" s="1040"/>
      <c r="AV41" s="1040"/>
      <c r="AW41" s="1040"/>
      <c r="AX41" s="1040"/>
      <c r="AY41" s="1040"/>
      <c r="AZ41" s="1114"/>
      <c r="BA41" s="1114"/>
      <c r="BB41" s="1114"/>
      <c r="BC41" s="1114"/>
      <c r="BD41" s="1114"/>
      <c r="BE41" s="1104"/>
      <c r="BF41" s="1104"/>
      <c r="BG41" s="1104"/>
      <c r="BH41" s="1104"/>
      <c r="BI41" s="1105"/>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c r="A42" s="241">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53"/>
      <c r="AL42" s="1040"/>
      <c r="AM42" s="1040"/>
      <c r="AN42" s="1040"/>
      <c r="AO42" s="1040"/>
      <c r="AP42" s="1040"/>
      <c r="AQ42" s="1040"/>
      <c r="AR42" s="1040"/>
      <c r="AS42" s="1040"/>
      <c r="AT42" s="1040"/>
      <c r="AU42" s="1040"/>
      <c r="AV42" s="1040"/>
      <c r="AW42" s="1040"/>
      <c r="AX42" s="1040"/>
      <c r="AY42" s="1040"/>
      <c r="AZ42" s="1114"/>
      <c r="BA42" s="1114"/>
      <c r="BB42" s="1114"/>
      <c r="BC42" s="1114"/>
      <c r="BD42" s="1114"/>
      <c r="BE42" s="1104"/>
      <c r="BF42" s="1104"/>
      <c r="BG42" s="1104"/>
      <c r="BH42" s="1104"/>
      <c r="BI42" s="1105"/>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c r="A43" s="241">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53"/>
      <c r="AL43" s="1040"/>
      <c r="AM43" s="1040"/>
      <c r="AN43" s="1040"/>
      <c r="AO43" s="1040"/>
      <c r="AP43" s="1040"/>
      <c r="AQ43" s="1040"/>
      <c r="AR43" s="1040"/>
      <c r="AS43" s="1040"/>
      <c r="AT43" s="1040"/>
      <c r="AU43" s="1040"/>
      <c r="AV43" s="1040"/>
      <c r="AW43" s="1040"/>
      <c r="AX43" s="1040"/>
      <c r="AY43" s="1040"/>
      <c r="AZ43" s="1114"/>
      <c r="BA43" s="1114"/>
      <c r="BB43" s="1114"/>
      <c r="BC43" s="1114"/>
      <c r="BD43" s="1114"/>
      <c r="BE43" s="1104"/>
      <c r="BF43" s="1104"/>
      <c r="BG43" s="1104"/>
      <c r="BH43" s="1104"/>
      <c r="BI43" s="1105"/>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c r="A44" s="241">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53"/>
      <c r="AL44" s="1040"/>
      <c r="AM44" s="1040"/>
      <c r="AN44" s="1040"/>
      <c r="AO44" s="1040"/>
      <c r="AP44" s="1040"/>
      <c r="AQ44" s="1040"/>
      <c r="AR44" s="1040"/>
      <c r="AS44" s="1040"/>
      <c r="AT44" s="1040"/>
      <c r="AU44" s="1040"/>
      <c r="AV44" s="1040"/>
      <c r="AW44" s="1040"/>
      <c r="AX44" s="1040"/>
      <c r="AY44" s="1040"/>
      <c r="AZ44" s="1114"/>
      <c r="BA44" s="1114"/>
      <c r="BB44" s="1114"/>
      <c r="BC44" s="1114"/>
      <c r="BD44" s="1114"/>
      <c r="BE44" s="1104"/>
      <c r="BF44" s="1104"/>
      <c r="BG44" s="1104"/>
      <c r="BH44" s="1104"/>
      <c r="BI44" s="1105"/>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c r="A45" s="241">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53"/>
      <c r="AL45" s="1040"/>
      <c r="AM45" s="1040"/>
      <c r="AN45" s="1040"/>
      <c r="AO45" s="1040"/>
      <c r="AP45" s="1040"/>
      <c r="AQ45" s="1040"/>
      <c r="AR45" s="1040"/>
      <c r="AS45" s="1040"/>
      <c r="AT45" s="1040"/>
      <c r="AU45" s="1040"/>
      <c r="AV45" s="1040"/>
      <c r="AW45" s="1040"/>
      <c r="AX45" s="1040"/>
      <c r="AY45" s="1040"/>
      <c r="AZ45" s="1114"/>
      <c r="BA45" s="1114"/>
      <c r="BB45" s="1114"/>
      <c r="BC45" s="1114"/>
      <c r="BD45" s="1114"/>
      <c r="BE45" s="1104"/>
      <c r="BF45" s="1104"/>
      <c r="BG45" s="1104"/>
      <c r="BH45" s="1104"/>
      <c r="BI45" s="1105"/>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c r="A46" s="241">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53"/>
      <c r="AL46" s="1040"/>
      <c r="AM46" s="1040"/>
      <c r="AN46" s="1040"/>
      <c r="AO46" s="1040"/>
      <c r="AP46" s="1040"/>
      <c r="AQ46" s="1040"/>
      <c r="AR46" s="1040"/>
      <c r="AS46" s="1040"/>
      <c r="AT46" s="1040"/>
      <c r="AU46" s="1040"/>
      <c r="AV46" s="1040"/>
      <c r="AW46" s="1040"/>
      <c r="AX46" s="1040"/>
      <c r="AY46" s="1040"/>
      <c r="AZ46" s="1114"/>
      <c r="BA46" s="1114"/>
      <c r="BB46" s="1114"/>
      <c r="BC46" s="1114"/>
      <c r="BD46" s="1114"/>
      <c r="BE46" s="1104"/>
      <c r="BF46" s="1104"/>
      <c r="BG46" s="1104"/>
      <c r="BH46" s="1104"/>
      <c r="BI46" s="1105"/>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c r="A47" s="241">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53"/>
      <c r="AL47" s="1040"/>
      <c r="AM47" s="1040"/>
      <c r="AN47" s="1040"/>
      <c r="AO47" s="1040"/>
      <c r="AP47" s="1040"/>
      <c r="AQ47" s="1040"/>
      <c r="AR47" s="1040"/>
      <c r="AS47" s="1040"/>
      <c r="AT47" s="1040"/>
      <c r="AU47" s="1040"/>
      <c r="AV47" s="1040"/>
      <c r="AW47" s="1040"/>
      <c r="AX47" s="1040"/>
      <c r="AY47" s="1040"/>
      <c r="AZ47" s="1114"/>
      <c r="BA47" s="1114"/>
      <c r="BB47" s="1114"/>
      <c r="BC47" s="1114"/>
      <c r="BD47" s="1114"/>
      <c r="BE47" s="1104"/>
      <c r="BF47" s="1104"/>
      <c r="BG47" s="1104"/>
      <c r="BH47" s="1104"/>
      <c r="BI47" s="1105"/>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c r="A48" s="241">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53"/>
      <c r="AL48" s="1040"/>
      <c r="AM48" s="1040"/>
      <c r="AN48" s="1040"/>
      <c r="AO48" s="1040"/>
      <c r="AP48" s="1040"/>
      <c r="AQ48" s="1040"/>
      <c r="AR48" s="1040"/>
      <c r="AS48" s="1040"/>
      <c r="AT48" s="1040"/>
      <c r="AU48" s="1040"/>
      <c r="AV48" s="1040"/>
      <c r="AW48" s="1040"/>
      <c r="AX48" s="1040"/>
      <c r="AY48" s="1040"/>
      <c r="AZ48" s="1114"/>
      <c r="BA48" s="1114"/>
      <c r="BB48" s="1114"/>
      <c r="BC48" s="1114"/>
      <c r="BD48" s="1114"/>
      <c r="BE48" s="1104"/>
      <c r="BF48" s="1104"/>
      <c r="BG48" s="1104"/>
      <c r="BH48" s="1104"/>
      <c r="BI48" s="1105"/>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c r="A49" s="241">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53"/>
      <c r="AL49" s="1040"/>
      <c r="AM49" s="1040"/>
      <c r="AN49" s="1040"/>
      <c r="AO49" s="1040"/>
      <c r="AP49" s="1040"/>
      <c r="AQ49" s="1040"/>
      <c r="AR49" s="1040"/>
      <c r="AS49" s="1040"/>
      <c r="AT49" s="1040"/>
      <c r="AU49" s="1040"/>
      <c r="AV49" s="1040"/>
      <c r="AW49" s="1040"/>
      <c r="AX49" s="1040"/>
      <c r="AY49" s="1040"/>
      <c r="AZ49" s="1114"/>
      <c r="BA49" s="1114"/>
      <c r="BB49" s="1114"/>
      <c r="BC49" s="1114"/>
      <c r="BD49" s="1114"/>
      <c r="BE49" s="1104"/>
      <c r="BF49" s="1104"/>
      <c r="BG49" s="1104"/>
      <c r="BH49" s="1104"/>
      <c r="BI49" s="1105"/>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c r="A50" s="241">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c r="A51" s="241">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c r="A52" s="241">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c r="A53" s="241">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c r="A54" s="241">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c r="A55" s="241">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c r="A56" s="241">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c r="A57" s="241">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c r="A58" s="241">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c r="A59" s="241">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c r="A60" s="241">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c r="A61" s="241">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c r="A62" s="241">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395</v>
      </c>
      <c r="BK62" s="1107"/>
      <c r="BL62" s="1107"/>
      <c r="BM62" s="1107"/>
      <c r="BN62" s="1108"/>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c r="A63" s="244" t="s">
        <v>379</v>
      </c>
      <c r="B63" s="1013" t="s">
        <v>396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0"/>
      <c r="AF63" s="1101">
        <v>398</v>
      </c>
      <c r="AG63" s="1028"/>
      <c r="AH63" s="1028"/>
      <c r="AI63" s="1028"/>
      <c r="AJ63" s="1102"/>
      <c r="AK63" s="1103"/>
      <c r="AL63" s="1032"/>
      <c r="AM63" s="1032"/>
      <c r="AN63" s="1032"/>
      <c r="AO63" s="1032"/>
      <c r="AP63" s="1028">
        <v>373</v>
      </c>
      <c r="AQ63" s="1028"/>
      <c r="AR63" s="1028"/>
      <c r="AS63" s="1028"/>
      <c r="AT63" s="1028"/>
      <c r="AU63" s="1028">
        <v>4</v>
      </c>
      <c r="AV63" s="1028"/>
      <c r="AW63" s="1028"/>
      <c r="AX63" s="1028"/>
      <c r="AY63" s="1028"/>
      <c r="AZ63" s="1097"/>
      <c r="BA63" s="1097"/>
      <c r="BB63" s="1097"/>
      <c r="BC63" s="1097"/>
      <c r="BD63" s="1097"/>
      <c r="BE63" s="1029"/>
      <c r="BF63" s="1029"/>
      <c r="BG63" s="1029"/>
      <c r="BH63" s="1029"/>
      <c r="BI63" s="1030"/>
      <c r="BJ63" s="1098" t="s">
        <v>121</v>
      </c>
      <c r="BK63" s="1020"/>
      <c r="BL63" s="1020"/>
      <c r="BM63" s="1020"/>
      <c r="BN63" s="1099"/>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c r="A66" s="1067" t="s">
        <v>398</v>
      </c>
      <c r="B66" s="1068"/>
      <c r="C66" s="1068"/>
      <c r="D66" s="1068"/>
      <c r="E66" s="1068"/>
      <c r="F66" s="1068"/>
      <c r="G66" s="1068"/>
      <c r="H66" s="1068"/>
      <c r="I66" s="1068"/>
      <c r="J66" s="1068"/>
      <c r="K66" s="1068"/>
      <c r="L66" s="1068"/>
      <c r="M66" s="1068"/>
      <c r="N66" s="1068"/>
      <c r="O66" s="1068"/>
      <c r="P66" s="1069"/>
      <c r="Q66" s="1073" t="s">
        <v>399</v>
      </c>
      <c r="R66" s="1074"/>
      <c r="S66" s="1074"/>
      <c r="T66" s="1074"/>
      <c r="U66" s="1075"/>
      <c r="V66" s="1073" t="s">
        <v>400</v>
      </c>
      <c r="W66" s="1074"/>
      <c r="X66" s="1074"/>
      <c r="Y66" s="1074"/>
      <c r="Z66" s="1075"/>
      <c r="AA66" s="1073" t="s">
        <v>401</v>
      </c>
      <c r="AB66" s="1074"/>
      <c r="AC66" s="1074"/>
      <c r="AD66" s="1074"/>
      <c r="AE66" s="1075"/>
      <c r="AF66" s="1079" t="s">
        <v>386</v>
      </c>
      <c r="AG66" s="1080"/>
      <c r="AH66" s="1080"/>
      <c r="AI66" s="1080"/>
      <c r="AJ66" s="1081"/>
      <c r="AK66" s="1073" t="s">
        <v>402</v>
      </c>
      <c r="AL66" s="1068"/>
      <c r="AM66" s="1068"/>
      <c r="AN66" s="1068"/>
      <c r="AO66" s="1069"/>
      <c r="AP66" s="1073" t="s">
        <v>403</v>
      </c>
      <c r="AQ66" s="1074"/>
      <c r="AR66" s="1074"/>
      <c r="AS66" s="1074"/>
      <c r="AT66" s="1075"/>
      <c r="AU66" s="1073" t="s">
        <v>404</v>
      </c>
      <c r="AV66" s="1074"/>
      <c r="AW66" s="1074"/>
      <c r="AX66" s="1074"/>
      <c r="AY66" s="1075"/>
      <c r="AZ66" s="1073" t="s">
        <v>365</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48" t="s">
        <v>557</v>
      </c>
      <c r="C68" s="1049"/>
      <c r="D68" s="1049"/>
      <c r="E68" s="1049"/>
      <c r="F68" s="1049"/>
      <c r="G68" s="1049"/>
      <c r="H68" s="1049"/>
      <c r="I68" s="1049"/>
      <c r="J68" s="1049"/>
      <c r="K68" s="1049"/>
      <c r="L68" s="1049"/>
      <c r="M68" s="1049"/>
      <c r="N68" s="1049"/>
      <c r="O68" s="1049"/>
      <c r="P68" s="1050"/>
      <c r="Q68" s="1058">
        <v>90</v>
      </c>
      <c r="R68" s="1059"/>
      <c r="S68" s="1059"/>
      <c r="T68" s="1059"/>
      <c r="U68" s="1060"/>
      <c r="V68" s="1055">
        <v>90</v>
      </c>
      <c r="W68" s="1055"/>
      <c r="X68" s="1055"/>
      <c r="Y68" s="1055"/>
      <c r="Z68" s="1055"/>
      <c r="AA68" s="1055">
        <v>0</v>
      </c>
      <c r="AB68" s="1055"/>
      <c r="AC68" s="1055"/>
      <c r="AD68" s="1055"/>
      <c r="AE68" s="1055"/>
      <c r="AF68" s="1055">
        <v>0</v>
      </c>
      <c r="AG68" s="1055"/>
      <c r="AH68" s="1055"/>
      <c r="AI68" s="1055"/>
      <c r="AJ68" s="1055"/>
      <c r="AK68" s="1055">
        <v>2</v>
      </c>
      <c r="AL68" s="1055"/>
      <c r="AM68" s="1055"/>
      <c r="AN68" s="1055"/>
      <c r="AO68" s="1055"/>
      <c r="AP68" s="1055" t="s">
        <v>570</v>
      </c>
      <c r="AQ68" s="1055"/>
      <c r="AR68" s="1055"/>
      <c r="AS68" s="1055"/>
      <c r="AT68" s="1055"/>
      <c r="AU68" s="1047" t="s">
        <v>570</v>
      </c>
      <c r="AV68" s="1040"/>
      <c r="AW68" s="1040"/>
      <c r="AX68" s="1040"/>
      <c r="AY68" s="1040"/>
      <c r="AZ68" s="1056"/>
      <c r="BA68" s="1056"/>
      <c r="BB68" s="1056"/>
      <c r="BC68" s="1056"/>
      <c r="BD68" s="1057"/>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8" t="s">
        <v>558</v>
      </c>
      <c r="C69" s="1049"/>
      <c r="D69" s="1049"/>
      <c r="E69" s="1049"/>
      <c r="F69" s="1049"/>
      <c r="G69" s="1049"/>
      <c r="H69" s="1049"/>
      <c r="I69" s="1049"/>
      <c r="J69" s="1049"/>
      <c r="K69" s="1049"/>
      <c r="L69" s="1049"/>
      <c r="M69" s="1049"/>
      <c r="N69" s="1049"/>
      <c r="O69" s="1049"/>
      <c r="P69" s="1050"/>
      <c r="Q69" s="1051">
        <v>11954</v>
      </c>
      <c r="R69" s="1052"/>
      <c r="S69" s="1052"/>
      <c r="T69" s="1052"/>
      <c r="U69" s="1053"/>
      <c r="V69" s="1040">
        <v>11741</v>
      </c>
      <c r="W69" s="1040"/>
      <c r="X69" s="1040"/>
      <c r="Y69" s="1040"/>
      <c r="Z69" s="1040"/>
      <c r="AA69" s="1040">
        <v>213</v>
      </c>
      <c r="AB69" s="1040"/>
      <c r="AC69" s="1040"/>
      <c r="AD69" s="1040"/>
      <c r="AE69" s="1040"/>
      <c r="AF69" s="1040">
        <v>213</v>
      </c>
      <c r="AG69" s="1040"/>
      <c r="AH69" s="1040"/>
      <c r="AI69" s="1040"/>
      <c r="AJ69" s="1040"/>
      <c r="AK69" s="1040" t="s">
        <v>570</v>
      </c>
      <c r="AL69" s="1040"/>
      <c r="AM69" s="1040"/>
      <c r="AN69" s="1040"/>
      <c r="AO69" s="1040"/>
      <c r="AP69" s="1040" t="s">
        <v>570</v>
      </c>
      <c r="AQ69" s="1040"/>
      <c r="AR69" s="1040"/>
      <c r="AS69" s="1040"/>
      <c r="AT69" s="1040"/>
      <c r="AU69" s="1047" t="s">
        <v>570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8" t="s">
        <v>559</v>
      </c>
      <c r="C70" s="1049"/>
      <c r="D70" s="1049"/>
      <c r="E70" s="1049"/>
      <c r="F70" s="1049"/>
      <c r="G70" s="1049"/>
      <c r="H70" s="1049"/>
      <c r="I70" s="1049"/>
      <c r="J70" s="1049"/>
      <c r="K70" s="1049"/>
      <c r="L70" s="1049"/>
      <c r="M70" s="1049"/>
      <c r="N70" s="1049"/>
      <c r="O70" s="1049"/>
      <c r="P70" s="1050"/>
      <c r="Q70" s="1051">
        <v>59</v>
      </c>
      <c r="R70" s="1052"/>
      <c r="S70" s="1052"/>
      <c r="T70" s="1052"/>
      <c r="U70" s="1053"/>
      <c r="V70" s="1040">
        <v>59</v>
      </c>
      <c r="W70" s="1040"/>
      <c r="X70" s="1040"/>
      <c r="Y70" s="1040"/>
      <c r="Z70" s="1040"/>
      <c r="AA70" s="1040" t="s">
        <v>570</v>
      </c>
      <c r="AB70" s="1040"/>
      <c r="AC70" s="1040"/>
      <c r="AD70" s="1040"/>
      <c r="AE70" s="1040"/>
      <c r="AF70" s="1040" t="s">
        <v>570</v>
      </c>
      <c r="AG70" s="1040"/>
      <c r="AH70" s="1040"/>
      <c r="AI70" s="1040"/>
      <c r="AJ70" s="1040"/>
      <c r="AK70" s="1040" t="s">
        <v>570</v>
      </c>
      <c r="AL70" s="1040"/>
      <c r="AM70" s="1040"/>
      <c r="AN70" s="1040"/>
      <c r="AO70" s="1040"/>
      <c r="AP70" s="1040" t="s">
        <v>570</v>
      </c>
      <c r="AQ70" s="1040"/>
      <c r="AR70" s="1040"/>
      <c r="AS70" s="1040"/>
      <c r="AT70" s="1040"/>
      <c r="AU70" s="1047" t="s">
        <v>570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8" t="s">
        <v>560</v>
      </c>
      <c r="C71" s="1049"/>
      <c r="D71" s="1049"/>
      <c r="E71" s="1049"/>
      <c r="F71" s="1049"/>
      <c r="G71" s="1049"/>
      <c r="H71" s="1049"/>
      <c r="I71" s="1049"/>
      <c r="J71" s="1049"/>
      <c r="K71" s="1049"/>
      <c r="L71" s="1049"/>
      <c r="M71" s="1049"/>
      <c r="N71" s="1049"/>
      <c r="O71" s="1049"/>
      <c r="P71" s="1050"/>
      <c r="Q71" s="1051">
        <v>185</v>
      </c>
      <c r="R71" s="1052"/>
      <c r="S71" s="1052"/>
      <c r="T71" s="1052"/>
      <c r="U71" s="1053"/>
      <c r="V71" s="1040">
        <v>177</v>
      </c>
      <c r="W71" s="1040"/>
      <c r="X71" s="1040"/>
      <c r="Y71" s="1040"/>
      <c r="Z71" s="1040"/>
      <c r="AA71" s="1040">
        <v>8</v>
      </c>
      <c r="AB71" s="1040"/>
      <c r="AC71" s="1040"/>
      <c r="AD71" s="1040"/>
      <c r="AE71" s="1040"/>
      <c r="AF71" s="1040">
        <v>8</v>
      </c>
      <c r="AG71" s="1040"/>
      <c r="AH71" s="1040"/>
      <c r="AI71" s="1040"/>
      <c r="AJ71" s="1040"/>
      <c r="AK71" s="1040" t="s">
        <v>570</v>
      </c>
      <c r="AL71" s="1040"/>
      <c r="AM71" s="1040"/>
      <c r="AN71" s="1040"/>
      <c r="AO71" s="1040"/>
      <c r="AP71" s="1047" t="s">
        <v>570</v>
      </c>
      <c r="AQ71" s="1040"/>
      <c r="AR71" s="1040"/>
      <c r="AS71" s="1040"/>
      <c r="AT71" s="1040"/>
      <c r="AU71" s="1047" t="s">
        <v>570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8" t="s">
        <v>561</v>
      </c>
      <c r="C72" s="1049"/>
      <c r="D72" s="1049"/>
      <c r="E72" s="1049"/>
      <c r="F72" s="1049"/>
      <c r="G72" s="1049"/>
      <c r="H72" s="1049"/>
      <c r="I72" s="1049"/>
      <c r="J72" s="1049"/>
      <c r="K72" s="1049"/>
      <c r="L72" s="1049"/>
      <c r="M72" s="1049"/>
      <c r="N72" s="1049"/>
      <c r="O72" s="1049"/>
      <c r="P72" s="1050"/>
      <c r="Q72" s="1046">
        <v>1962</v>
      </c>
      <c r="R72" s="1040"/>
      <c r="S72" s="1040"/>
      <c r="T72" s="1040"/>
      <c r="U72" s="1040"/>
      <c r="V72" s="1040">
        <v>1960</v>
      </c>
      <c r="W72" s="1040"/>
      <c r="X72" s="1040"/>
      <c r="Y72" s="1040"/>
      <c r="Z72" s="1040"/>
      <c r="AA72" s="1040">
        <v>2</v>
      </c>
      <c r="AB72" s="1040"/>
      <c r="AC72" s="1040"/>
      <c r="AD72" s="1040"/>
      <c r="AE72" s="1040"/>
      <c r="AF72" s="1040">
        <v>2</v>
      </c>
      <c r="AG72" s="1040"/>
      <c r="AH72" s="1040"/>
      <c r="AI72" s="1040"/>
      <c r="AJ72" s="1040"/>
      <c r="AK72" s="1040">
        <v>4</v>
      </c>
      <c r="AL72" s="1040"/>
      <c r="AM72" s="1040"/>
      <c r="AN72" s="1040"/>
      <c r="AO72" s="1040"/>
      <c r="AP72" s="1040">
        <v>1220</v>
      </c>
      <c r="AQ72" s="1040"/>
      <c r="AR72" s="1040"/>
      <c r="AS72" s="1040"/>
      <c r="AT72" s="1040"/>
      <c r="AU72" s="1040">
        <v>106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8" t="s">
        <v>562</v>
      </c>
      <c r="C73" s="1049"/>
      <c r="D73" s="1049"/>
      <c r="E73" s="1049"/>
      <c r="F73" s="1049"/>
      <c r="G73" s="1049"/>
      <c r="H73" s="1049"/>
      <c r="I73" s="1049"/>
      <c r="J73" s="1049"/>
      <c r="K73" s="1049"/>
      <c r="L73" s="1049"/>
      <c r="M73" s="1049"/>
      <c r="N73" s="1049"/>
      <c r="O73" s="1049"/>
      <c r="P73" s="1050"/>
      <c r="Q73" s="1046">
        <v>437</v>
      </c>
      <c r="R73" s="1040"/>
      <c r="S73" s="1040"/>
      <c r="T73" s="1040"/>
      <c r="U73" s="1040"/>
      <c r="V73" s="1040">
        <v>378</v>
      </c>
      <c r="W73" s="1040"/>
      <c r="X73" s="1040"/>
      <c r="Y73" s="1040"/>
      <c r="Z73" s="1040"/>
      <c r="AA73" s="1040">
        <v>59</v>
      </c>
      <c r="AB73" s="1040"/>
      <c r="AC73" s="1040"/>
      <c r="AD73" s="1040"/>
      <c r="AE73" s="1040"/>
      <c r="AF73" s="1040">
        <v>59</v>
      </c>
      <c r="AG73" s="1040"/>
      <c r="AH73" s="1040"/>
      <c r="AI73" s="1040"/>
      <c r="AJ73" s="1040"/>
      <c r="AK73" s="1040" t="s">
        <v>570</v>
      </c>
      <c r="AL73" s="1040"/>
      <c r="AM73" s="1040"/>
      <c r="AN73" s="1040"/>
      <c r="AO73" s="1040"/>
      <c r="AP73" s="1040">
        <v>47</v>
      </c>
      <c r="AQ73" s="1040"/>
      <c r="AR73" s="1040"/>
      <c r="AS73" s="1040"/>
      <c r="AT73" s="1040"/>
      <c r="AU73" s="1040">
        <v>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8" t="s">
        <v>563</v>
      </c>
      <c r="C74" s="1049"/>
      <c r="D74" s="1049"/>
      <c r="E74" s="1049"/>
      <c r="F74" s="1049"/>
      <c r="G74" s="1049"/>
      <c r="H74" s="1049"/>
      <c r="I74" s="1049"/>
      <c r="J74" s="1049"/>
      <c r="K74" s="1049"/>
      <c r="L74" s="1049"/>
      <c r="M74" s="1049"/>
      <c r="N74" s="1049"/>
      <c r="O74" s="1049"/>
      <c r="P74" s="1050"/>
      <c r="Q74" s="1046">
        <v>170</v>
      </c>
      <c r="R74" s="1040"/>
      <c r="S74" s="1040"/>
      <c r="T74" s="1040"/>
      <c r="U74" s="1040"/>
      <c r="V74" s="1040">
        <v>161</v>
      </c>
      <c r="W74" s="1040"/>
      <c r="X74" s="1040"/>
      <c r="Y74" s="1040"/>
      <c r="Z74" s="1040"/>
      <c r="AA74" s="1040">
        <v>9</v>
      </c>
      <c r="AB74" s="1040"/>
      <c r="AC74" s="1040"/>
      <c r="AD74" s="1040"/>
      <c r="AE74" s="1040"/>
      <c r="AF74" s="1040">
        <v>9</v>
      </c>
      <c r="AG74" s="1040"/>
      <c r="AH74" s="1040"/>
      <c r="AI74" s="1040"/>
      <c r="AJ74" s="1040"/>
      <c r="AK74" s="1040">
        <v>15</v>
      </c>
      <c r="AL74" s="1040"/>
      <c r="AM74" s="1040"/>
      <c r="AN74" s="1040"/>
      <c r="AO74" s="1040"/>
      <c r="AP74" s="1040" t="s">
        <v>570</v>
      </c>
      <c r="AQ74" s="1040"/>
      <c r="AR74" s="1040"/>
      <c r="AS74" s="1040"/>
      <c r="AT74" s="1040"/>
      <c r="AU74" s="1047" t="s">
        <v>570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8" t="s">
        <v>564</v>
      </c>
      <c r="C75" s="1049"/>
      <c r="D75" s="1049"/>
      <c r="E75" s="1049"/>
      <c r="F75" s="1049"/>
      <c r="G75" s="1049"/>
      <c r="H75" s="1049"/>
      <c r="I75" s="1049"/>
      <c r="J75" s="1049"/>
      <c r="K75" s="1049"/>
      <c r="L75" s="1049"/>
      <c r="M75" s="1049"/>
      <c r="N75" s="1049"/>
      <c r="O75" s="1049"/>
      <c r="P75" s="1050"/>
      <c r="Q75" s="1051">
        <v>204</v>
      </c>
      <c r="R75" s="1052"/>
      <c r="S75" s="1052"/>
      <c r="T75" s="1052"/>
      <c r="U75" s="1053"/>
      <c r="V75" s="1054">
        <v>195</v>
      </c>
      <c r="W75" s="1052"/>
      <c r="X75" s="1052"/>
      <c r="Y75" s="1052"/>
      <c r="Z75" s="1053"/>
      <c r="AA75" s="1054">
        <v>9</v>
      </c>
      <c r="AB75" s="1052"/>
      <c r="AC75" s="1052"/>
      <c r="AD75" s="1052"/>
      <c r="AE75" s="1053"/>
      <c r="AF75" s="1054">
        <v>9</v>
      </c>
      <c r="AG75" s="1052"/>
      <c r="AH75" s="1052"/>
      <c r="AI75" s="1052"/>
      <c r="AJ75" s="1053"/>
      <c r="AK75" s="1054">
        <v>16</v>
      </c>
      <c r="AL75" s="1052"/>
      <c r="AM75" s="1052"/>
      <c r="AN75" s="1052"/>
      <c r="AO75" s="1053"/>
      <c r="AP75" s="1040" t="s">
        <v>570</v>
      </c>
      <c r="AQ75" s="1040"/>
      <c r="AR75" s="1040"/>
      <c r="AS75" s="1040"/>
      <c r="AT75" s="1040"/>
      <c r="AU75" s="1047" t="s">
        <v>570</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8" t="s">
        <v>565</v>
      </c>
      <c r="C76" s="1049"/>
      <c r="D76" s="1049"/>
      <c r="E76" s="1049"/>
      <c r="F76" s="1049"/>
      <c r="G76" s="1049"/>
      <c r="H76" s="1049"/>
      <c r="I76" s="1049"/>
      <c r="J76" s="1049"/>
      <c r="K76" s="1049"/>
      <c r="L76" s="1049"/>
      <c r="M76" s="1049"/>
      <c r="N76" s="1049"/>
      <c r="O76" s="1049"/>
      <c r="P76" s="1050"/>
      <c r="Q76" s="1051">
        <v>66</v>
      </c>
      <c r="R76" s="1052"/>
      <c r="S76" s="1052"/>
      <c r="T76" s="1052"/>
      <c r="U76" s="1053"/>
      <c r="V76" s="1054">
        <v>66</v>
      </c>
      <c r="W76" s="1052"/>
      <c r="X76" s="1052"/>
      <c r="Y76" s="1052"/>
      <c r="Z76" s="1053"/>
      <c r="AA76" s="1040" t="s">
        <v>570</v>
      </c>
      <c r="AB76" s="1040"/>
      <c r="AC76" s="1040"/>
      <c r="AD76" s="1040"/>
      <c r="AE76" s="1040"/>
      <c r="AF76" s="1040" t="s">
        <v>570</v>
      </c>
      <c r="AG76" s="1040"/>
      <c r="AH76" s="1040"/>
      <c r="AI76" s="1040"/>
      <c r="AJ76" s="1040"/>
      <c r="AK76" s="1040" t="s">
        <v>570</v>
      </c>
      <c r="AL76" s="1040"/>
      <c r="AM76" s="1040"/>
      <c r="AN76" s="1040"/>
      <c r="AO76" s="1040"/>
      <c r="AP76" s="1040" t="s">
        <v>570</v>
      </c>
      <c r="AQ76" s="1040"/>
      <c r="AR76" s="1040"/>
      <c r="AS76" s="1040"/>
      <c r="AT76" s="1040"/>
      <c r="AU76" s="1047" t="s">
        <v>570</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8" t="s">
        <v>566</v>
      </c>
      <c r="C77" s="1049"/>
      <c r="D77" s="1049"/>
      <c r="E77" s="1049"/>
      <c r="F77" s="1049"/>
      <c r="G77" s="1049"/>
      <c r="H77" s="1049"/>
      <c r="I77" s="1049"/>
      <c r="J77" s="1049"/>
      <c r="K77" s="1049"/>
      <c r="L77" s="1049"/>
      <c r="M77" s="1049"/>
      <c r="N77" s="1049"/>
      <c r="O77" s="1049"/>
      <c r="P77" s="1050"/>
      <c r="Q77" s="1051">
        <v>1054</v>
      </c>
      <c r="R77" s="1052"/>
      <c r="S77" s="1052"/>
      <c r="T77" s="1052"/>
      <c r="U77" s="1053"/>
      <c r="V77" s="1054">
        <v>1025</v>
      </c>
      <c r="W77" s="1052"/>
      <c r="X77" s="1052"/>
      <c r="Y77" s="1052"/>
      <c r="Z77" s="1053"/>
      <c r="AA77" s="1054">
        <v>29</v>
      </c>
      <c r="AB77" s="1052"/>
      <c r="AC77" s="1052"/>
      <c r="AD77" s="1052"/>
      <c r="AE77" s="1053"/>
      <c r="AF77" s="1054">
        <v>29</v>
      </c>
      <c r="AG77" s="1052"/>
      <c r="AH77" s="1052"/>
      <c r="AI77" s="1052"/>
      <c r="AJ77" s="1053"/>
      <c r="AK77" s="1040" t="s">
        <v>570</v>
      </c>
      <c r="AL77" s="1040"/>
      <c r="AM77" s="1040"/>
      <c r="AN77" s="1040"/>
      <c r="AO77" s="1040"/>
      <c r="AP77" s="1040" t="s">
        <v>570</v>
      </c>
      <c r="AQ77" s="1040"/>
      <c r="AR77" s="1040"/>
      <c r="AS77" s="1040"/>
      <c r="AT77" s="1040"/>
      <c r="AU77" s="1047" t="s">
        <v>570</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8" t="s">
        <v>567</v>
      </c>
      <c r="C78" s="1049"/>
      <c r="D78" s="1049"/>
      <c r="E78" s="1049"/>
      <c r="F78" s="1049"/>
      <c r="G78" s="1049"/>
      <c r="H78" s="1049"/>
      <c r="I78" s="1049"/>
      <c r="J78" s="1049"/>
      <c r="K78" s="1049"/>
      <c r="L78" s="1049"/>
      <c r="M78" s="1049"/>
      <c r="N78" s="1049"/>
      <c r="O78" s="1049"/>
      <c r="P78" s="1050"/>
      <c r="Q78" s="1046">
        <v>68421</v>
      </c>
      <c r="R78" s="1040"/>
      <c r="S78" s="1040"/>
      <c r="T78" s="1040"/>
      <c r="U78" s="1040"/>
      <c r="V78" s="1040">
        <v>65798</v>
      </c>
      <c r="W78" s="1040"/>
      <c r="X78" s="1040"/>
      <c r="Y78" s="1040"/>
      <c r="Z78" s="1040"/>
      <c r="AA78" s="1040">
        <v>2623</v>
      </c>
      <c r="AB78" s="1040"/>
      <c r="AC78" s="1040"/>
      <c r="AD78" s="1040"/>
      <c r="AE78" s="1040"/>
      <c r="AF78" s="1040">
        <v>2623</v>
      </c>
      <c r="AG78" s="1040"/>
      <c r="AH78" s="1040"/>
      <c r="AI78" s="1040"/>
      <c r="AJ78" s="1040"/>
      <c r="AK78" s="1040">
        <v>499</v>
      </c>
      <c r="AL78" s="1040"/>
      <c r="AM78" s="1040"/>
      <c r="AN78" s="1040"/>
      <c r="AO78" s="1040"/>
      <c r="AP78" s="1040" t="s">
        <v>570</v>
      </c>
      <c r="AQ78" s="1040"/>
      <c r="AR78" s="1040"/>
      <c r="AS78" s="1040"/>
      <c r="AT78" s="1040"/>
      <c r="AU78" s="1047" t="s">
        <v>570</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8" t="s">
        <v>568</v>
      </c>
      <c r="C79" s="1049"/>
      <c r="D79" s="1049"/>
      <c r="E79" s="1049"/>
      <c r="F79" s="1049"/>
      <c r="G79" s="1049"/>
      <c r="H79" s="1049"/>
      <c r="I79" s="1049"/>
      <c r="J79" s="1049"/>
      <c r="K79" s="1049"/>
      <c r="L79" s="1049"/>
      <c r="M79" s="1049"/>
      <c r="N79" s="1049"/>
      <c r="O79" s="1049"/>
      <c r="P79" s="1050"/>
      <c r="Q79" s="1046">
        <v>247</v>
      </c>
      <c r="R79" s="1040"/>
      <c r="S79" s="1040"/>
      <c r="T79" s="1040"/>
      <c r="U79" s="1040"/>
      <c r="V79" s="1040">
        <v>205</v>
      </c>
      <c r="W79" s="1040"/>
      <c r="X79" s="1040"/>
      <c r="Y79" s="1040"/>
      <c r="Z79" s="1040"/>
      <c r="AA79" s="1040">
        <v>42</v>
      </c>
      <c r="AB79" s="1040"/>
      <c r="AC79" s="1040"/>
      <c r="AD79" s="1040"/>
      <c r="AE79" s="1040"/>
      <c r="AF79" s="1040">
        <v>42</v>
      </c>
      <c r="AG79" s="1040"/>
      <c r="AH79" s="1040"/>
      <c r="AI79" s="1040"/>
      <c r="AJ79" s="1040"/>
      <c r="AK79" s="1040">
        <v>53</v>
      </c>
      <c r="AL79" s="1040"/>
      <c r="AM79" s="1040"/>
      <c r="AN79" s="1040"/>
      <c r="AO79" s="1040"/>
      <c r="AP79" s="1040" t="s">
        <v>570</v>
      </c>
      <c r="AQ79" s="1040"/>
      <c r="AR79" s="1040"/>
      <c r="AS79" s="1040"/>
      <c r="AT79" s="1040"/>
      <c r="AU79" s="1047" t="s">
        <v>570</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8" t="s">
        <v>569</v>
      </c>
      <c r="C80" s="1049"/>
      <c r="D80" s="1049"/>
      <c r="E80" s="1049"/>
      <c r="F80" s="1049"/>
      <c r="G80" s="1049"/>
      <c r="H80" s="1049"/>
      <c r="I80" s="1049"/>
      <c r="J80" s="1049"/>
      <c r="K80" s="1049"/>
      <c r="L80" s="1049"/>
      <c r="M80" s="1049"/>
      <c r="N80" s="1049"/>
      <c r="O80" s="1049"/>
      <c r="P80" s="1050"/>
      <c r="Q80" s="1046">
        <v>758744</v>
      </c>
      <c r="R80" s="1040"/>
      <c r="S80" s="1040"/>
      <c r="T80" s="1040"/>
      <c r="U80" s="1040"/>
      <c r="V80" s="1040">
        <v>730814</v>
      </c>
      <c r="W80" s="1040"/>
      <c r="X80" s="1040"/>
      <c r="Y80" s="1040"/>
      <c r="Z80" s="1040"/>
      <c r="AA80" s="1040">
        <v>27930</v>
      </c>
      <c r="AB80" s="1040"/>
      <c r="AC80" s="1040"/>
      <c r="AD80" s="1040"/>
      <c r="AE80" s="1040"/>
      <c r="AF80" s="1040">
        <v>27930</v>
      </c>
      <c r="AG80" s="1040"/>
      <c r="AH80" s="1040"/>
      <c r="AI80" s="1040"/>
      <c r="AJ80" s="1040"/>
      <c r="AK80" s="1040" t="s">
        <v>570</v>
      </c>
      <c r="AL80" s="1040"/>
      <c r="AM80" s="1040"/>
      <c r="AN80" s="1040"/>
      <c r="AO80" s="1040"/>
      <c r="AP80" s="1040" t="s">
        <v>570</v>
      </c>
      <c r="AQ80" s="1040"/>
      <c r="AR80" s="1040"/>
      <c r="AS80" s="1040"/>
      <c r="AT80" s="1040"/>
      <c r="AU80" s="1047" t="s">
        <v>570</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405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30926</v>
      </c>
      <c r="AG88" s="1028"/>
      <c r="AH88" s="1028"/>
      <c r="AI88" s="1028"/>
      <c r="AJ88" s="1028"/>
      <c r="AK88" s="1032"/>
      <c r="AL88" s="1032"/>
      <c r="AM88" s="1032"/>
      <c r="AN88" s="1032"/>
      <c r="AO88" s="1032"/>
      <c r="AP88" s="1028">
        <v>1267</v>
      </c>
      <c r="AQ88" s="1028"/>
      <c r="AR88" s="1028"/>
      <c r="AS88" s="1028"/>
      <c r="AT88" s="1028"/>
      <c r="AU88" s="1028">
        <v>110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406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36</v>
      </c>
      <c r="CS102" s="1020"/>
      <c r="CT102" s="1020"/>
      <c r="CU102" s="1020"/>
      <c r="CV102" s="1021"/>
      <c r="CW102" s="1019" t="s">
        <v>571</v>
      </c>
      <c r="CX102" s="1020"/>
      <c r="CY102" s="1020"/>
      <c r="CZ102" s="1020"/>
      <c r="DA102" s="1021"/>
      <c r="DB102" s="1019">
        <v>105</v>
      </c>
      <c r="DC102" s="1020"/>
      <c r="DD102" s="1020"/>
      <c r="DE102" s="1020"/>
      <c r="DF102" s="1021"/>
      <c r="DG102" s="1019" t="s">
        <v>571</v>
      </c>
      <c r="DH102" s="1020"/>
      <c r="DI102" s="1020"/>
      <c r="DJ102" s="1020"/>
      <c r="DK102" s="1021"/>
      <c r="DL102" s="1019" t="s">
        <v>571</v>
      </c>
      <c r="DM102" s="1020"/>
      <c r="DN102" s="1020"/>
      <c r="DO102" s="1020"/>
      <c r="DP102" s="1021"/>
      <c r="DQ102" s="1019" t="s">
        <v>571</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414</v>
      </c>
      <c r="AB109" s="963"/>
      <c r="AC109" s="963"/>
      <c r="AD109" s="963"/>
      <c r="AE109" s="964"/>
      <c r="AF109" s="965" t="s">
        <v>296</v>
      </c>
      <c r="AG109" s="963"/>
      <c r="AH109" s="963"/>
      <c r="AI109" s="963"/>
      <c r="AJ109" s="964"/>
      <c r="AK109" s="965" t="s">
        <v>295</v>
      </c>
      <c r="AL109" s="963"/>
      <c r="AM109" s="963"/>
      <c r="AN109" s="963"/>
      <c r="AO109" s="964"/>
      <c r="AP109" s="965" t="s">
        <v>415</v>
      </c>
      <c r="AQ109" s="963"/>
      <c r="AR109" s="963"/>
      <c r="AS109" s="963"/>
      <c r="AT109" s="994"/>
      <c r="AU109" s="962" t="s">
        <v>413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414</v>
      </c>
      <c r="BR109" s="963"/>
      <c r="BS109" s="963"/>
      <c r="BT109" s="963"/>
      <c r="BU109" s="964"/>
      <c r="BV109" s="965" t="s">
        <v>296</v>
      </c>
      <c r="BW109" s="963"/>
      <c r="BX109" s="963"/>
      <c r="BY109" s="963"/>
      <c r="BZ109" s="964"/>
      <c r="CA109" s="965" t="s">
        <v>295</v>
      </c>
      <c r="CB109" s="963"/>
      <c r="CC109" s="963"/>
      <c r="CD109" s="963"/>
      <c r="CE109" s="964"/>
      <c r="CF109" s="1001" t="s">
        <v>415</v>
      </c>
      <c r="CG109" s="1001"/>
      <c r="CH109" s="1001"/>
      <c r="CI109" s="1001"/>
      <c r="CJ109" s="1001"/>
      <c r="CK109" s="965" t="s">
        <v>416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414</v>
      </c>
      <c r="DH109" s="963"/>
      <c r="DI109" s="963"/>
      <c r="DJ109" s="963"/>
      <c r="DK109" s="964"/>
      <c r="DL109" s="965" t="s">
        <v>296</v>
      </c>
      <c r="DM109" s="963"/>
      <c r="DN109" s="963"/>
      <c r="DO109" s="963"/>
      <c r="DP109" s="964"/>
      <c r="DQ109" s="965" t="s">
        <v>295</v>
      </c>
      <c r="DR109" s="963"/>
      <c r="DS109" s="963"/>
      <c r="DT109" s="963"/>
      <c r="DU109" s="964"/>
      <c r="DV109" s="965" t="s">
        <v>415</v>
      </c>
      <c r="DW109" s="963"/>
      <c r="DX109" s="963"/>
      <c r="DY109" s="963"/>
      <c r="DZ109" s="994"/>
    </row>
    <row r="110" spans="1:131" s="226" customFormat="1" ht="26.25" customHeight="1">
      <c r="A110" s="865" t="s">
        <v>417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1068699</v>
      </c>
      <c r="AB110" s="956"/>
      <c r="AC110" s="956"/>
      <c r="AD110" s="956"/>
      <c r="AE110" s="957"/>
      <c r="AF110" s="958">
        <v>943826</v>
      </c>
      <c r="AG110" s="956"/>
      <c r="AH110" s="956"/>
      <c r="AI110" s="956"/>
      <c r="AJ110" s="957"/>
      <c r="AK110" s="958">
        <v>811321</v>
      </c>
      <c r="AL110" s="956"/>
      <c r="AM110" s="956"/>
      <c r="AN110" s="956"/>
      <c r="AO110" s="957"/>
      <c r="AP110" s="959">
        <v>27.3</v>
      </c>
      <c r="AQ110" s="960"/>
      <c r="AR110" s="960"/>
      <c r="AS110" s="960"/>
      <c r="AT110" s="961"/>
      <c r="AU110" s="995" t="s">
        <v>67</v>
      </c>
      <c r="AV110" s="996"/>
      <c r="AW110" s="996"/>
      <c r="AX110" s="996"/>
      <c r="AY110" s="996"/>
      <c r="AZ110" s="921" t="s">
        <v>418</v>
      </c>
      <c r="BA110" s="866"/>
      <c r="BB110" s="866"/>
      <c r="BC110" s="866"/>
      <c r="BD110" s="866"/>
      <c r="BE110" s="866"/>
      <c r="BF110" s="866"/>
      <c r="BG110" s="866"/>
      <c r="BH110" s="866"/>
      <c r="BI110" s="866"/>
      <c r="BJ110" s="866"/>
      <c r="BK110" s="866"/>
      <c r="BL110" s="866"/>
      <c r="BM110" s="866"/>
      <c r="BN110" s="866"/>
      <c r="BO110" s="866"/>
      <c r="BP110" s="867"/>
      <c r="BQ110" s="922">
        <v>6509086</v>
      </c>
      <c r="BR110" s="903"/>
      <c r="BS110" s="903"/>
      <c r="BT110" s="903"/>
      <c r="BU110" s="903"/>
      <c r="BV110" s="903">
        <v>6143724</v>
      </c>
      <c r="BW110" s="903"/>
      <c r="BX110" s="903"/>
      <c r="BY110" s="903"/>
      <c r="BZ110" s="903"/>
      <c r="CA110" s="903">
        <v>5918088</v>
      </c>
      <c r="CB110" s="903"/>
      <c r="CC110" s="903"/>
      <c r="CD110" s="903"/>
      <c r="CE110" s="903"/>
      <c r="CF110" s="927">
        <v>199.1</v>
      </c>
      <c r="CG110" s="928"/>
      <c r="CH110" s="928"/>
      <c r="CI110" s="928"/>
      <c r="CJ110" s="928"/>
      <c r="CK110" s="991" t="s">
        <v>419</v>
      </c>
      <c r="CL110" s="877"/>
      <c r="CM110" s="952" t="s">
        <v>420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121</v>
      </c>
      <c r="DH110" s="903"/>
      <c r="DI110" s="903"/>
      <c r="DJ110" s="903"/>
      <c r="DK110" s="903"/>
      <c r="DL110" s="903" t="s">
        <v>421</v>
      </c>
      <c r="DM110" s="903"/>
      <c r="DN110" s="903"/>
      <c r="DO110" s="903"/>
      <c r="DP110" s="903"/>
      <c r="DQ110" s="903" t="s">
        <v>121</v>
      </c>
      <c r="DR110" s="903"/>
      <c r="DS110" s="903"/>
      <c r="DT110" s="903"/>
      <c r="DU110" s="903"/>
      <c r="DV110" s="904" t="s">
        <v>121</v>
      </c>
      <c r="DW110" s="904"/>
      <c r="DX110" s="904"/>
      <c r="DY110" s="904"/>
      <c r="DZ110" s="905"/>
    </row>
    <row r="111" spans="1:131" s="226" customFormat="1" ht="26.25" customHeight="1">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421</v>
      </c>
      <c r="AG111" s="984"/>
      <c r="AH111" s="984"/>
      <c r="AI111" s="984"/>
      <c r="AJ111" s="985"/>
      <c r="AK111" s="986" t="s">
        <v>121</v>
      </c>
      <c r="AL111" s="984"/>
      <c r="AM111" s="984"/>
      <c r="AN111" s="984"/>
      <c r="AO111" s="985"/>
      <c r="AP111" s="987" t="s">
        <v>121</v>
      </c>
      <c r="AQ111" s="988"/>
      <c r="AR111" s="988"/>
      <c r="AS111" s="988"/>
      <c r="AT111" s="989"/>
      <c r="AU111" s="997"/>
      <c r="AV111" s="998"/>
      <c r="AW111" s="998"/>
      <c r="AX111" s="998"/>
      <c r="AY111" s="998"/>
      <c r="AZ111" s="873" t="s">
        <v>423</v>
      </c>
      <c r="BA111" s="808"/>
      <c r="BB111" s="808"/>
      <c r="BC111" s="808"/>
      <c r="BD111" s="808"/>
      <c r="BE111" s="808"/>
      <c r="BF111" s="808"/>
      <c r="BG111" s="808"/>
      <c r="BH111" s="808"/>
      <c r="BI111" s="808"/>
      <c r="BJ111" s="808"/>
      <c r="BK111" s="808"/>
      <c r="BL111" s="808"/>
      <c r="BM111" s="808"/>
      <c r="BN111" s="808"/>
      <c r="BO111" s="808"/>
      <c r="BP111" s="809"/>
      <c r="BQ111" s="874" t="s">
        <v>121</v>
      </c>
      <c r="BR111" s="875"/>
      <c r="BS111" s="875"/>
      <c r="BT111" s="875"/>
      <c r="BU111" s="875"/>
      <c r="BV111" s="875" t="s">
        <v>421</v>
      </c>
      <c r="BW111" s="875"/>
      <c r="BX111" s="875"/>
      <c r="BY111" s="875"/>
      <c r="BZ111" s="875"/>
      <c r="CA111" s="875" t="s">
        <v>121</v>
      </c>
      <c r="CB111" s="875"/>
      <c r="CC111" s="875"/>
      <c r="CD111" s="875"/>
      <c r="CE111" s="875"/>
      <c r="CF111" s="936" t="s">
        <v>121</v>
      </c>
      <c r="CG111" s="937"/>
      <c r="CH111" s="937"/>
      <c r="CI111" s="937"/>
      <c r="CJ111" s="937"/>
      <c r="CK111" s="992"/>
      <c r="CL111" s="879"/>
      <c r="CM111" s="882" t="s">
        <v>424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121</v>
      </c>
      <c r="DR111" s="875"/>
      <c r="DS111" s="875"/>
      <c r="DT111" s="875"/>
      <c r="DU111" s="875"/>
      <c r="DV111" s="852" t="s">
        <v>121</v>
      </c>
      <c r="DW111" s="852"/>
      <c r="DX111" s="852"/>
      <c r="DY111" s="852"/>
      <c r="DZ111" s="853"/>
    </row>
    <row r="112" spans="1:131" s="226" customFormat="1" ht="26.25" customHeight="1">
      <c r="A112" s="977" t="s">
        <v>425</v>
      </c>
      <c r="B112" s="978"/>
      <c r="C112" s="808" t="s">
        <v>426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421</v>
      </c>
      <c r="AG112" s="838"/>
      <c r="AH112" s="838"/>
      <c r="AI112" s="838"/>
      <c r="AJ112" s="839"/>
      <c r="AK112" s="840" t="s">
        <v>421</v>
      </c>
      <c r="AL112" s="838"/>
      <c r="AM112" s="838"/>
      <c r="AN112" s="838"/>
      <c r="AO112" s="839"/>
      <c r="AP112" s="885" t="s">
        <v>121</v>
      </c>
      <c r="AQ112" s="886"/>
      <c r="AR112" s="886"/>
      <c r="AS112" s="886"/>
      <c r="AT112" s="887"/>
      <c r="AU112" s="997"/>
      <c r="AV112" s="998"/>
      <c r="AW112" s="998"/>
      <c r="AX112" s="998"/>
      <c r="AY112" s="998"/>
      <c r="AZ112" s="873" t="s">
        <v>427</v>
      </c>
      <c r="BA112" s="808"/>
      <c r="BB112" s="808"/>
      <c r="BC112" s="808"/>
      <c r="BD112" s="808"/>
      <c r="BE112" s="808"/>
      <c r="BF112" s="808"/>
      <c r="BG112" s="808"/>
      <c r="BH112" s="808"/>
      <c r="BI112" s="808"/>
      <c r="BJ112" s="808"/>
      <c r="BK112" s="808"/>
      <c r="BL112" s="808"/>
      <c r="BM112" s="808"/>
      <c r="BN112" s="808"/>
      <c r="BO112" s="808"/>
      <c r="BP112" s="809"/>
      <c r="BQ112" s="874">
        <v>67296</v>
      </c>
      <c r="BR112" s="875"/>
      <c r="BS112" s="875"/>
      <c r="BT112" s="875"/>
      <c r="BU112" s="875"/>
      <c r="BV112" s="875">
        <v>3059</v>
      </c>
      <c r="BW112" s="875"/>
      <c r="BX112" s="875"/>
      <c r="BY112" s="875"/>
      <c r="BZ112" s="875"/>
      <c r="CA112" s="875">
        <v>4103</v>
      </c>
      <c r="CB112" s="875"/>
      <c r="CC112" s="875"/>
      <c r="CD112" s="875"/>
      <c r="CE112" s="875"/>
      <c r="CF112" s="936">
        <v>0.1</v>
      </c>
      <c r="CG112" s="937"/>
      <c r="CH112" s="937"/>
      <c r="CI112" s="937"/>
      <c r="CJ112" s="937"/>
      <c r="CK112" s="992"/>
      <c r="CL112" s="879"/>
      <c r="CM112" s="882" t="s">
        <v>428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121</v>
      </c>
      <c r="DM112" s="875"/>
      <c r="DN112" s="875"/>
      <c r="DO112" s="875"/>
      <c r="DP112" s="875"/>
      <c r="DQ112" s="875" t="s">
        <v>421</v>
      </c>
      <c r="DR112" s="875"/>
      <c r="DS112" s="875"/>
      <c r="DT112" s="875"/>
      <c r="DU112" s="875"/>
      <c r="DV112" s="852" t="s">
        <v>421</v>
      </c>
      <c r="DW112" s="852"/>
      <c r="DX112" s="852"/>
      <c r="DY112" s="852"/>
      <c r="DZ112" s="853"/>
    </row>
    <row r="113" spans="1:130" s="226" customFormat="1" ht="26.25" customHeight="1">
      <c r="A113" s="979"/>
      <c r="B113" s="980"/>
      <c r="C113" s="808" t="s">
        <v>429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201</v>
      </c>
      <c r="AB113" s="984"/>
      <c r="AC113" s="984"/>
      <c r="AD113" s="984"/>
      <c r="AE113" s="985"/>
      <c r="AF113" s="986">
        <v>144</v>
      </c>
      <c r="AG113" s="984"/>
      <c r="AH113" s="984"/>
      <c r="AI113" s="984"/>
      <c r="AJ113" s="985"/>
      <c r="AK113" s="986">
        <v>255</v>
      </c>
      <c r="AL113" s="984"/>
      <c r="AM113" s="984"/>
      <c r="AN113" s="984"/>
      <c r="AO113" s="985"/>
      <c r="AP113" s="987">
        <v>0</v>
      </c>
      <c r="AQ113" s="988"/>
      <c r="AR113" s="988"/>
      <c r="AS113" s="988"/>
      <c r="AT113" s="989"/>
      <c r="AU113" s="997"/>
      <c r="AV113" s="998"/>
      <c r="AW113" s="998"/>
      <c r="AX113" s="998"/>
      <c r="AY113" s="998"/>
      <c r="AZ113" s="873" t="s">
        <v>430</v>
      </c>
      <c r="BA113" s="808"/>
      <c r="BB113" s="808"/>
      <c r="BC113" s="808"/>
      <c r="BD113" s="808"/>
      <c r="BE113" s="808"/>
      <c r="BF113" s="808"/>
      <c r="BG113" s="808"/>
      <c r="BH113" s="808"/>
      <c r="BI113" s="808"/>
      <c r="BJ113" s="808"/>
      <c r="BK113" s="808"/>
      <c r="BL113" s="808"/>
      <c r="BM113" s="808"/>
      <c r="BN113" s="808"/>
      <c r="BO113" s="808"/>
      <c r="BP113" s="809"/>
      <c r="BQ113" s="874">
        <v>130293</v>
      </c>
      <c r="BR113" s="875"/>
      <c r="BS113" s="875"/>
      <c r="BT113" s="875"/>
      <c r="BU113" s="875"/>
      <c r="BV113" s="875">
        <v>111747</v>
      </c>
      <c r="BW113" s="875"/>
      <c r="BX113" s="875"/>
      <c r="BY113" s="875"/>
      <c r="BZ113" s="875"/>
      <c r="CA113" s="875">
        <v>109663</v>
      </c>
      <c r="CB113" s="875"/>
      <c r="CC113" s="875"/>
      <c r="CD113" s="875"/>
      <c r="CE113" s="875"/>
      <c r="CF113" s="936">
        <v>3.7</v>
      </c>
      <c r="CG113" s="937"/>
      <c r="CH113" s="937"/>
      <c r="CI113" s="937"/>
      <c r="CJ113" s="937"/>
      <c r="CK113" s="992"/>
      <c r="CL113" s="879"/>
      <c r="CM113" s="882" t="s">
        <v>431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421</v>
      </c>
      <c r="DH113" s="838"/>
      <c r="DI113" s="838"/>
      <c r="DJ113" s="838"/>
      <c r="DK113" s="839"/>
      <c r="DL113" s="840" t="s">
        <v>421</v>
      </c>
      <c r="DM113" s="838"/>
      <c r="DN113" s="838"/>
      <c r="DO113" s="838"/>
      <c r="DP113" s="839"/>
      <c r="DQ113" s="840" t="s">
        <v>421</v>
      </c>
      <c r="DR113" s="838"/>
      <c r="DS113" s="838"/>
      <c r="DT113" s="838"/>
      <c r="DU113" s="839"/>
      <c r="DV113" s="885" t="s">
        <v>121</v>
      </c>
      <c r="DW113" s="886"/>
      <c r="DX113" s="886"/>
      <c r="DY113" s="886"/>
      <c r="DZ113" s="887"/>
    </row>
    <row r="114" spans="1:130" s="226" customFormat="1" ht="26.25" customHeight="1">
      <c r="A114" s="979"/>
      <c r="B114" s="980"/>
      <c r="C114" s="808" t="s">
        <v>432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16139</v>
      </c>
      <c r="AB114" s="838"/>
      <c r="AC114" s="838"/>
      <c r="AD114" s="838"/>
      <c r="AE114" s="839"/>
      <c r="AF114" s="840">
        <v>18077</v>
      </c>
      <c r="AG114" s="838"/>
      <c r="AH114" s="838"/>
      <c r="AI114" s="838"/>
      <c r="AJ114" s="839"/>
      <c r="AK114" s="840">
        <v>13935</v>
      </c>
      <c r="AL114" s="838"/>
      <c r="AM114" s="838"/>
      <c r="AN114" s="838"/>
      <c r="AO114" s="839"/>
      <c r="AP114" s="885">
        <v>0.5</v>
      </c>
      <c r="AQ114" s="886"/>
      <c r="AR114" s="886"/>
      <c r="AS114" s="886"/>
      <c r="AT114" s="887"/>
      <c r="AU114" s="997"/>
      <c r="AV114" s="998"/>
      <c r="AW114" s="998"/>
      <c r="AX114" s="998"/>
      <c r="AY114" s="998"/>
      <c r="AZ114" s="873" t="s">
        <v>433</v>
      </c>
      <c r="BA114" s="808"/>
      <c r="BB114" s="808"/>
      <c r="BC114" s="808"/>
      <c r="BD114" s="808"/>
      <c r="BE114" s="808"/>
      <c r="BF114" s="808"/>
      <c r="BG114" s="808"/>
      <c r="BH114" s="808"/>
      <c r="BI114" s="808"/>
      <c r="BJ114" s="808"/>
      <c r="BK114" s="808"/>
      <c r="BL114" s="808"/>
      <c r="BM114" s="808"/>
      <c r="BN114" s="808"/>
      <c r="BO114" s="808"/>
      <c r="BP114" s="809"/>
      <c r="BQ114" s="874">
        <v>1788318</v>
      </c>
      <c r="BR114" s="875"/>
      <c r="BS114" s="875"/>
      <c r="BT114" s="875"/>
      <c r="BU114" s="875"/>
      <c r="BV114" s="875">
        <v>1760156</v>
      </c>
      <c r="BW114" s="875"/>
      <c r="BX114" s="875"/>
      <c r="BY114" s="875"/>
      <c r="BZ114" s="875"/>
      <c r="CA114" s="875">
        <v>1736221</v>
      </c>
      <c r="CB114" s="875"/>
      <c r="CC114" s="875"/>
      <c r="CD114" s="875"/>
      <c r="CE114" s="875"/>
      <c r="CF114" s="936">
        <v>58.4</v>
      </c>
      <c r="CG114" s="937"/>
      <c r="CH114" s="937"/>
      <c r="CI114" s="937"/>
      <c r="CJ114" s="937"/>
      <c r="CK114" s="992"/>
      <c r="CL114" s="879"/>
      <c r="CM114" s="882" t="s">
        <v>434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421</v>
      </c>
      <c r="DH114" s="838"/>
      <c r="DI114" s="838"/>
      <c r="DJ114" s="838"/>
      <c r="DK114" s="839"/>
      <c r="DL114" s="840" t="s">
        <v>121</v>
      </c>
      <c r="DM114" s="838"/>
      <c r="DN114" s="838"/>
      <c r="DO114" s="838"/>
      <c r="DP114" s="839"/>
      <c r="DQ114" s="840" t="s">
        <v>421</v>
      </c>
      <c r="DR114" s="838"/>
      <c r="DS114" s="838"/>
      <c r="DT114" s="838"/>
      <c r="DU114" s="839"/>
      <c r="DV114" s="885" t="s">
        <v>421</v>
      </c>
      <c r="DW114" s="886"/>
      <c r="DX114" s="886"/>
      <c r="DY114" s="886"/>
      <c r="DZ114" s="887"/>
    </row>
    <row r="115" spans="1:130" s="226" customFormat="1" ht="26.25" customHeight="1">
      <c r="A115" s="979"/>
      <c r="B115" s="980"/>
      <c r="C115" s="808" t="s">
        <v>435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121</v>
      </c>
      <c r="AB115" s="984"/>
      <c r="AC115" s="984"/>
      <c r="AD115" s="984"/>
      <c r="AE115" s="985"/>
      <c r="AF115" s="986" t="s">
        <v>121</v>
      </c>
      <c r="AG115" s="984"/>
      <c r="AH115" s="984"/>
      <c r="AI115" s="984"/>
      <c r="AJ115" s="985"/>
      <c r="AK115" s="986" t="s">
        <v>121</v>
      </c>
      <c r="AL115" s="984"/>
      <c r="AM115" s="984"/>
      <c r="AN115" s="984"/>
      <c r="AO115" s="985"/>
      <c r="AP115" s="987" t="s">
        <v>421</v>
      </c>
      <c r="AQ115" s="988"/>
      <c r="AR115" s="988"/>
      <c r="AS115" s="988"/>
      <c r="AT115" s="989"/>
      <c r="AU115" s="997"/>
      <c r="AV115" s="998"/>
      <c r="AW115" s="998"/>
      <c r="AX115" s="998"/>
      <c r="AY115" s="998"/>
      <c r="AZ115" s="873" t="s">
        <v>436</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t="s">
        <v>421</v>
      </c>
      <c r="BW115" s="875"/>
      <c r="BX115" s="875"/>
      <c r="BY115" s="875"/>
      <c r="BZ115" s="875"/>
      <c r="CA115" s="875" t="s">
        <v>121</v>
      </c>
      <c r="CB115" s="875"/>
      <c r="CC115" s="875"/>
      <c r="CD115" s="875"/>
      <c r="CE115" s="875"/>
      <c r="CF115" s="936" t="s">
        <v>421</v>
      </c>
      <c r="CG115" s="937"/>
      <c r="CH115" s="937"/>
      <c r="CI115" s="937"/>
      <c r="CJ115" s="937"/>
      <c r="CK115" s="992"/>
      <c r="CL115" s="879"/>
      <c r="CM115" s="873" t="s">
        <v>437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421</v>
      </c>
      <c r="DH115" s="838"/>
      <c r="DI115" s="838"/>
      <c r="DJ115" s="838"/>
      <c r="DK115" s="839"/>
      <c r="DL115" s="840" t="s">
        <v>121</v>
      </c>
      <c r="DM115" s="838"/>
      <c r="DN115" s="838"/>
      <c r="DO115" s="838"/>
      <c r="DP115" s="839"/>
      <c r="DQ115" s="840" t="s">
        <v>121</v>
      </c>
      <c r="DR115" s="838"/>
      <c r="DS115" s="838"/>
      <c r="DT115" s="838"/>
      <c r="DU115" s="839"/>
      <c r="DV115" s="885" t="s">
        <v>421</v>
      </c>
      <c r="DW115" s="886"/>
      <c r="DX115" s="886"/>
      <c r="DY115" s="886"/>
      <c r="DZ115" s="887"/>
    </row>
    <row r="116" spans="1:130" s="226" customFormat="1" ht="26.25" customHeight="1">
      <c r="A116" s="981"/>
      <c r="B116" s="982"/>
      <c r="C116" s="941" t="s">
        <v>438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22</v>
      </c>
      <c r="AB116" s="838"/>
      <c r="AC116" s="838"/>
      <c r="AD116" s="838"/>
      <c r="AE116" s="839"/>
      <c r="AF116" s="840">
        <v>44</v>
      </c>
      <c r="AG116" s="838"/>
      <c r="AH116" s="838"/>
      <c r="AI116" s="838"/>
      <c r="AJ116" s="839"/>
      <c r="AK116" s="840">
        <v>44</v>
      </c>
      <c r="AL116" s="838"/>
      <c r="AM116" s="838"/>
      <c r="AN116" s="838"/>
      <c r="AO116" s="839"/>
      <c r="AP116" s="885">
        <v>0</v>
      </c>
      <c r="AQ116" s="886"/>
      <c r="AR116" s="886"/>
      <c r="AS116" s="886"/>
      <c r="AT116" s="887"/>
      <c r="AU116" s="997"/>
      <c r="AV116" s="998"/>
      <c r="AW116" s="998"/>
      <c r="AX116" s="998"/>
      <c r="AY116" s="998"/>
      <c r="AZ116" s="924" t="s">
        <v>439</v>
      </c>
      <c r="BA116" s="925"/>
      <c r="BB116" s="925"/>
      <c r="BC116" s="925"/>
      <c r="BD116" s="925"/>
      <c r="BE116" s="925"/>
      <c r="BF116" s="925"/>
      <c r="BG116" s="925"/>
      <c r="BH116" s="925"/>
      <c r="BI116" s="925"/>
      <c r="BJ116" s="925"/>
      <c r="BK116" s="925"/>
      <c r="BL116" s="925"/>
      <c r="BM116" s="925"/>
      <c r="BN116" s="925"/>
      <c r="BO116" s="925"/>
      <c r="BP116" s="926"/>
      <c r="BQ116" s="874" t="s">
        <v>421</v>
      </c>
      <c r="BR116" s="875"/>
      <c r="BS116" s="875"/>
      <c r="BT116" s="875"/>
      <c r="BU116" s="875"/>
      <c r="BV116" s="875" t="s">
        <v>421</v>
      </c>
      <c r="BW116" s="875"/>
      <c r="BX116" s="875"/>
      <c r="BY116" s="875"/>
      <c r="BZ116" s="875"/>
      <c r="CA116" s="875" t="s">
        <v>121</v>
      </c>
      <c r="CB116" s="875"/>
      <c r="CC116" s="875"/>
      <c r="CD116" s="875"/>
      <c r="CE116" s="875"/>
      <c r="CF116" s="936" t="s">
        <v>421</v>
      </c>
      <c r="CG116" s="937"/>
      <c r="CH116" s="937"/>
      <c r="CI116" s="937"/>
      <c r="CJ116" s="937"/>
      <c r="CK116" s="992"/>
      <c r="CL116" s="879"/>
      <c r="CM116" s="882" t="s">
        <v>440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441</v>
      </c>
      <c r="Z117" s="964"/>
      <c r="AA117" s="969">
        <v>1085061</v>
      </c>
      <c r="AB117" s="970"/>
      <c r="AC117" s="970"/>
      <c r="AD117" s="970"/>
      <c r="AE117" s="971"/>
      <c r="AF117" s="972">
        <v>962091</v>
      </c>
      <c r="AG117" s="970"/>
      <c r="AH117" s="970"/>
      <c r="AI117" s="970"/>
      <c r="AJ117" s="971"/>
      <c r="AK117" s="972">
        <v>825555</v>
      </c>
      <c r="AL117" s="970"/>
      <c r="AM117" s="970"/>
      <c r="AN117" s="970"/>
      <c r="AO117" s="971"/>
      <c r="AP117" s="973"/>
      <c r="AQ117" s="974"/>
      <c r="AR117" s="974"/>
      <c r="AS117" s="974"/>
      <c r="AT117" s="975"/>
      <c r="AU117" s="997"/>
      <c r="AV117" s="998"/>
      <c r="AW117" s="998"/>
      <c r="AX117" s="998"/>
      <c r="AY117" s="998"/>
      <c r="AZ117" s="924" t="s">
        <v>442</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121</v>
      </c>
      <c r="BW117" s="875"/>
      <c r="BX117" s="875"/>
      <c r="BY117" s="875"/>
      <c r="BZ117" s="875"/>
      <c r="CA117" s="875" t="s">
        <v>121</v>
      </c>
      <c r="CB117" s="875"/>
      <c r="CC117" s="875"/>
      <c r="CD117" s="875"/>
      <c r="CE117" s="875"/>
      <c r="CF117" s="936" t="s">
        <v>121</v>
      </c>
      <c r="CG117" s="937"/>
      <c r="CH117" s="937"/>
      <c r="CI117" s="937"/>
      <c r="CJ117" s="937"/>
      <c r="CK117" s="992"/>
      <c r="CL117" s="879"/>
      <c r="CM117" s="882" t="s">
        <v>443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416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414</v>
      </c>
      <c r="AB118" s="963"/>
      <c r="AC118" s="963"/>
      <c r="AD118" s="963"/>
      <c r="AE118" s="964"/>
      <c r="AF118" s="965" t="s">
        <v>296</v>
      </c>
      <c r="AG118" s="963"/>
      <c r="AH118" s="963"/>
      <c r="AI118" s="963"/>
      <c r="AJ118" s="964"/>
      <c r="AK118" s="965" t="s">
        <v>295</v>
      </c>
      <c r="AL118" s="963"/>
      <c r="AM118" s="963"/>
      <c r="AN118" s="963"/>
      <c r="AO118" s="964"/>
      <c r="AP118" s="966" t="s">
        <v>415</v>
      </c>
      <c r="AQ118" s="967"/>
      <c r="AR118" s="967"/>
      <c r="AS118" s="967"/>
      <c r="AT118" s="968"/>
      <c r="AU118" s="997"/>
      <c r="AV118" s="998"/>
      <c r="AW118" s="998"/>
      <c r="AX118" s="998"/>
      <c r="AY118" s="998"/>
      <c r="AZ118" s="940" t="s">
        <v>444</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445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c r="A119" s="876" t="s">
        <v>419</v>
      </c>
      <c r="B119" s="877"/>
      <c r="C119" s="952" t="s">
        <v>420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121</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446</v>
      </c>
      <c r="BP119" s="939"/>
      <c r="BQ119" s="943">
        <v>8494993</v>
      </c>
      <c r="BR119" s="906"/>
      <c r="BS119" s="906"/>
      <c r="BT119" s="906"/>
      <c r="BU119" s="906"/>
      <c r="BV119" s="906">
        <v>8018686</v>
      </c>
      <c r="BW119" s="906"/>
      <c r="BX119" s="906"/>
      <c r="BY119" s="906"/>
      <c r="BZ119" s="906"/>
      <c r="CA119" s="906">
        <v>7768075</v>
      </c>
      <c r="CB119" s="906"/>
      <c r="CC119" s="906"/>
      <c r="CD119" s="906"/>
      <c r="CE119" s="906"/>
      <c r="CF119" s="804"/>
      <c r="CG119" s="805"/>
      <c r="CH119" s="805"/>
      <c r="CI119" s="805"/>
      <c r="CJ119" s="895"/>
      <c r="CK119" s="993"/>
      <c r="CL119" s="881"/>
      <c r="CM119" s="899" t="s">
        <v>447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121</v>
      </c>
      <c r="DH119" s="821"/>
      <c r="DI119" s="821"/>
      <c r="DJ119" s="821"/>
      <c r="DK119" s="822"/>
      <c r="DL119" s="823" t="s">
        <v>121</v>
      </c>
      <c r="DM119" s="821"/>
      <c r="DN119" s="821"/>
      <c r="DO119" s="821"/>
      <c r="DP119" s="822"/>
      <c r="DQ119" s="823" t="s">
        <v>121</v>
      </c>
      <c r="DR119" s="821"/>
      <c r="DS119" s="821"/>
      <c r="DT119" s="821"/>
      <c r="DU119" s="822"/>
      <c r="DV119" s="909" t="s">
        <v>121</v>
      </c>
      <c r="DW119" s="910"/>
      <c r="DX119" s="910"/>
      <c r="DY119" s="910"/>
      <c r="DZ119" s="911"/>
    </row>
    <row r="120" spans="1:130" s="226" customFormat="1" ht="26.25" customHeight="1">
      <c r="A120" s="878"/>
      <c r="B120" s="879"/>
      <c r="C120" s="882" t="s">
        <v>424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448</v>
      </c>
      <c r="AV120" s="945"/>
      <c r="AW120" s="945"/>
      <c r="AX120" s="945"/>
      <c r="AY120" s="946"/>
      <c r="AZ120" s="921" t="s">
        <v>449</v>
      </c>
      <c r="BA120" s="866"/>
      <c r="BB120" s="866"/>
      <c r="BC120" s="866"/>
      <c r="BD120" s="866"/>
      <c r="BE120" s="866"/>
      <c r="BF120" s="866"/>
      <c r="BG120" s="866"/>
      <c r="BH120" s="866"/>
      <c r="BI120" s="866"/>
      <c r="BJ120" s="866"/>
      <c r="BK120" s="866"/>
      <c r="BL120" s="866"/>
      <c r="BM120" s="866"/>
      <c r="BN120" s="866"/>
      <c r="BO120" s="866"/>
      <c r="BP120" s="867"/>
      <c r="BQ120" s="922">
        <v>4586228</v>
      </c>
      <c r="BR120" s="903"/>
      <c r="BS120" s="903"/>
      <c r="BT120" s="903"/>
      <c r="BU120" s="903"/>
      <c r="BV120" s="903">
        <v>4554760</v>
      </c>
      <c r="BW120" s="903"/>
      <c r="BX120" s="903"/>
      <c r="BY120" s="903"/>
      <c r="BZ120" s="903"/>
      <c r="CA120" s="903">
        <v>4511313</v>
      </c>
      <c r="CB120" s="903"/>
      <c r="CC120" s="903"/>
      <c r="CD120" s="903"/>
      <c r="CE120" s="903"/>
      <c r="CF120" s="927">
        <v>151.80000000000001</v>
      </c>
      <c r="CG120" s="928"/>
      <c r="CH120" s="928"/>
      <c r="CI120" s="928"/>
      <c r="CJ120" s="928"/>
      <c r="CK120" s="929" t="s">
        <v>450</v>
      </c>
      <c r="CL120" s="913"/>
      <c r="CM120" s="913"/>
      <c r="CN120" s="913"/>
      <c r="CO120" s="914"/>
      <c r="CP120" s="933" t="s">
        <v>393</v>
      </c>
      <c r="CQ120" s="934"/>
      <c r="CR120" s="934"/>
      <c r="CS120" s="934"/>
      <c r="CT120" s="934"/>
      <c r="CU120" s="934"/>
      <c r="CV120" s="934"/>
      <c r="CW120" s="934"/>
      <c r="CX120" s="934"/>
      <c r="CY120" s="934"/>
      <c r="CZ120" s="934"/>
      <c r="DA120" s="934"/>
      <c r="DB120" s="934"/>
      <c r="DC120" s="934"/>
      <c r="DD120" s="934"/>
      <c r="DE120" s="934"/>
      <c r="DF120" s="935"/>
      <c r="DG120" s="922">
        <v>67296</v>
      </c>
      <c r="DH120" s="903"/>
      <c r="DI120" s="903"/>
      <c r="DJ120" s="903"/>
      <c r="DK120" s="903"/>
      <c r="DL120" s="903">
        <v>75000</v>
      </c>
      <c r="DM120" s="903"/>
      <c r="DN120" s="903"/>
      <c r="DO120" s="903"/>
      <c r="DP120" s="903"/>
      <c r="DQ120" s="903">
        <v>4103</v>
      </c>
      <c r="DR120" s="903"/>
      <c r="DS120" s="903"/>
      <c r="DT120" s="903"/>
      <c r="DU120" s="903"/>
      <c r="DV120" s="904">
        <v>0.1</v>
      </c>
      <c r="DW120" s="904"/>
      <c r="DX120" s="904"/>
      <c r="DY120" s="904"/>
      <c r="DZ120" s="905"/>
    </row>
    <row r="121" spans="1:130" s="226" customFormat="1" ht="26.25" customHeight="1">
      <c r="A121" s="878"/>
      <c r="B121" s="879"/>
      <c r="C121" s="924" t="s">
        <v>451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121</v>
      </c>
      <c r="AL121" s="838"/>
      <c r="AM121" s="838"/>
      <c r="AN121" s="838"/>
      <c r="AO121" s="839"/>
      <c r="AP121" s="885" t="s">
        <v>121</v>
      </c>
      <c r="AQ121" s="886"/>
      <c r="AR121" s="886"/>
      <c r="AS121" s="886"/>
      <c r="AT121" s="887"/>
      <c r="AU121" s="947"/>
      <c r="AV121" s="948"/>
      <c r="AW121" s="948"/>
      <c r="AX121" s="948"/>
      <c r="AY121" s="949"/>
      <c r="AZ121" s="873" t="s">
        <v>452</v>
      </c>
      <c r="BA121" s="808"/>
      <c r="BB121" s="808"/>
      <c r="BC121" s="808"/>
      <c r="BD121" s="808"/>
      <c r="BE121" s="808"/>
      <c r="BF121" s="808"/>
      <c r="BG121" s="808"/>
      <c r="BH121" s="808"/>
      <c r="BI121" s="808"/>
      <c r="BJ121" s="808"/>
      <c r="BK121" s="808"/>
      <c r="BL121" s="808"/>
      <c r="BM121" s="808"/>
      <c r="BN121" s="808"/>
      <c r="BO121" s="808"/>
      <c r="BP121" s="809"/>
      <c r="BQ121" s="874">
        <v>352912</v>
      </c>
      <c r="BR121" s="875"/>
      <c r="BS121" s="875"/>
      <c r="BT121" s="875"/>
      <c r="BU121" s="875"/>
      <c r="BV121" s="875">
        <v>336909</v>
      </c>
      <c r="BW121" s="875"/>
      <c r="BX121" s="875"/>
      <c r="BY121" s="875"/>
      <c r="BZ121" s="875"/>
      <c r="CA121" s="875">
        <v>373052</v>
      </c>
      <c r="CB121" s="875"/>
      <c r="CC121" s="875"/>
      <c r="CD121" s="875"/>
      <c r="CE121" s="875"/>
      <c r="CF121" s="936">
        <v>12.6</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453</v>
      </c>
      <c r="BA122" s="941"/>
      <c r="BB122" s="941"/>
      <c r="BC122" s="941"/>
      <c r="BD122" s="941"/>
      <c r="BE122" s="941"/>
      <c r="BF122" s="941"/>
      <c r="BG122" s="941"/>
      <c r="BH122" s="941"/>
      <c r="BI122" s="941"/>
      <c r="BJ122" s="941"/>
      <c r="BK122" s="941"/>
      <c r="BL122" s="941"/>
      <c r="BM122" s="941"/>
      <c r="BN122" s="941"/>
      <c r="BO122" s="941"/>
      <c r="BP122" s="942"/>
      <c r="BQ122" s="943">
        <v>5014640</v>
      </c>
      <c r="BR122" s="906"/>
      <c r="BS122" s="906"/>
      <c r="BT122" s="906"/>
      <c r="BU122" s="906"/>
      <c r="BV122" s="906">
        <v>4674906</v>
      </c>
      <c r="BW122" s="906"/>
      <c r="BX122" s="906"/>
      <c r="BY122" s="906"/>
      <c r="BZ122" s="906"/>
      <c r="CA122" s="906">
        <v>4801349</v>
      </c>
      <c r="CB122" s="906"/>
      <c r="CC122" s="906"/>
      <c r="CD122" s="906"/>
      <c r="CE122" s="906"/>
      <c r="CF122" s="907">
        <v>161.5</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454</v>
      </c>
      <c r="BP123" s="939"/>
      <c r="BQ123" s="893">
        <v>9953780</v>
      </c>
      <c r="BR123" s="894"/>
      <c r="BS123" s="894"/>
      <c r="BT123" s="894"/>
      <c r="BU123" s="894"/>
      <c r="BV123" s="894">
        <v>9566575</v>
      </c>
      <c r="BW123" s="894"/>
      <c r="BX123" s="894"/>
      <c r="BY123" s="894"/>
      <c r="BZ123" s="894"/>
      <c r="CA123" s="894">
        <v>9685714</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455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121</v>
      </c>
      <c r="BR124" s="892"/>
      <c r="BS124" s="892"/>
      <c r="BT124" s="892"/>
      <c r="BU124" s="892"/>
      <c r="BV124" s="892" t="s">
        <v>121</v>
      </c>
      <c r="BW124" s="892"/>
      <c r="BX124" s="892"/>
      <c r="BY124" s="892"/>
      <c r="BZ124" s="892"/>
      <c r="CA124" s="892" t="s">
        <v>121</v>
      </c>
      <c r="CB124" s="892"/>
      <c r="CC124" s="892"/>
      <c r="CD124" s="892"/>
      <c r="CE124" s="892"/>
      <c r="CF124" s="782"/>
      <c r="CG124" s="783"/>
      <c r="CH124" s="783"/>
      <c r="CI124" s="783"/>
      <c r="CJ124" s="923"/>
      <c r="CK124" s="931"/>
      <c r="CL124" s="931"/>
      <c r="CM124" s="931"/>
      <c r="CN124" s="931"/>
      <c r="CO124" s="932"/>
      <c r="CP124" s="896" t="s">
        <v>456</v>
      </c>
      <c r="CQ124" s="897"/>
      <c r="CR124" s="897"/>
      <c r="CS124" s="897"/>
      <c r="CT124" s="897"/>
      <c r="CU124" s="897"/>
      <c r="CV124" s="897"/>
      <c r="CW124" s="897"/>
      <c r="CX124" s="897"/>
      <c r="CY124" s="897"/>
      <c r="CZ124" s="897"/>
      <c r="DA124" s="897"/>
      <c r="DB124" s="897"/>
      <c r="DC124" s="897"/>
      <c r="DD124" s="897"/>
      <c r="DE124" s="897"/>
      <c r="DF124" s="898"/>
      <c r="DG124" s="820" t="s">
        <v>121</v>
      </c>
      <c r="DH124" s="821"/>
      <c r="DI124" s="821"/>
      <c r="DJ124" s="821"/>
      <c r="DK124" s="822"/>
      <c r="DL124" s="823" t="s">
        <v>121</v>
      </c>
      <c r="DM124" s="821"/>
      <c r="DN124" s="821"/>
      <c r="DO124" s="821"/>
      <c r="DP124" s="822"/>
      <c r="DQ124" s="823" t="s">
        <v>121</v>
      </c>
      <c r="DR124" s="821"/>
      <c r="DS124" s="821"/>
      <c r="DT124" s="821"/>
      <c r="DU124" s="822"/>
      <c r="DV124" s="909" t="s">
        <v>121</v>
      </c>
      <c r="DW124" s="910"/>
      <c r="DX124" s="910"/>
      <c r="DY124" s="910"/>
      <c r="DZ124" s="911"/>
    </row>
    <row r="125" spans="1:130" s="226" customFormat="1" ht="26.25" customHeight="1">
      <c r="A125" s="878"/>
      <c r="B125" s="879"/>
      <c r="C125" s="882" t="s">
        <v>445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457</v>
      </c>
      <c r="CL125" s="913"/>
      <c r="CM125" s="913"/>
      <c r="CN125" s="913"/>
      <c r="CO125" s="914"/>
      <c r="CP125" s="921" t="s">
        <v>458</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447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121</v>
      </c>
      <c r="AG126" s="838"/>
      <c r="AH126" s="838"/>
      <c r="AI126" s="838"/>
      <c r="AJ126" s="839"/>
      <c r="AK126" s="840" t="s">
        <v>121</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459</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121</v>
      </c>
      <c r="DW126" s="852"/>
      <c r="DX126" s="852"/>
      <c r="DY126" s="852"/>
      <c r="DZ126" s="853"/>
    </row>
    <row r="127" spans="1:130" s="226" customFormat="1" ht="26.25" customHeight="1">
      <c r="A127" s="880"/>
      <c r="B127" s="881"/>
      <c r="C127" s="899" t="s">
        <v>460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121</v>
      </c>
      <c r="AG127" s="838"/>
      <c r="AH127" s="838"/>
      <c r="AI127" s="838"/>
      <c r="AJ127" s="839"/>
      <c r="AK127" s="840" t="s">
        <v>121</v>
      </c>
      <c r="AL127" s="838"/>
      <c r="AM127" s="838"/>
      <c r="AN127" s="838"/>
      <c r="AO127" s="839"/>
      <c r="AP127" s="885" t="s">
        <v>121</v>
      </c>
      <c r="AQ127" s="886"/>
      <c r="AR127" s="886"/>
      <c r="AS127" s="886"/>
      <c r="AT127" s="887"/>
      <c r="AU127" s="262"/>
      <c r="AV127" s="262"/>
      <c r="AW127" s="262"/>
      <c r="AX127" s="902" t="s">
        <v>461</v>
      </c>
      <c r="AY127" s="870"/>
      <c r="AZ127" s="870"/>
      <c r="BA127" s="870"/>
      <c r="BB127" s="870"/>
      <c r="BC127" s="870"/>
      <c r="BD127" s="870"/>
      <c r="BE127" s="871"/>
      <c r="BF127" s="869" t="s">
        <v>462</v>
      </c>
      <c r="BG127" s="870"/>
      <c r="BH127" s="870"/>
      <c r="BI127" s="870"/>
      <c r="BJ127" s="870"/>
      <c r="BK127" s="870"/>
      <c r="BL127" s="871"/>
      <c r="BM127" s="869" t="s">
        <v>463</v>
      </c>
      <c r="BN127" s="870"/>
      <c r="BO127" s="870"/>
      <c r="BP127" s="870"/>
      <c r="BQ127" s="870"/>
      <c r="BR127" s="870"/>
      <c r="BS127" s="871"/>
      <c r="BT127" s="869" t="s">
        <v>464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465</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466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467</v>
      </c>
      <c r="X128" s="856"/>
      <c r="Y128" s="856"/>
      <c r="Z128" s="857"/>
      <c r="AA128" s="858">
        <v>30696</v>
      </c>
      <c r="AB128" s="859"/>
      <c r="AC128" s="859"/>
      <c r="AD128" s="859"/>
      <c r="AE128" s="860"/>
      <c r="AF128" s="861">
        <v>29000</v>
      </c>
      <c r="AG128" s="859"/>
      <c r="AH128" s="859"/>
      <c r="AI128" s="859"/>
      <c r="AJ128" s="860"/>
      <c r="AK128" s="861">
        <v>39708</v>
      </c>
      <c r="AL128" s="859"/>
      <c r="AM128" s="859"/>
      <c r="AN128" s="859"/>
      <c r="AO128" s="860"/>
      <c r="AP128" s="862"/>
      <c r="AQ128" s="863"/>
      <c r="AR128" s="863"/>
      <c r="AS128" s="863"/>
      <c r="AT128" s="864"/>
      <c r="AU128" s="262"/>
      <c r="AV128" s="262"/>
      <c r="AW128" s="262"/>
      <c r="AX128" s="865" t="s">
        <v>468</v>
      </c>
      <c r="AY128" s="866"/>
      <c r="AZ128" s="866"/>
      <c r="BA128" s="866"/>
      <c r="BB128" s="866"/>
      <c r="BC128" s="866"/>
      <c r="BD128" s="866"/>
      <c r="BE128" s="867"/>
      <c r="BF128" s="844" t="s">
        <v>121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469</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121</v>
      </c>
      <c r="DM128" s="849"/>
      <c r="DN128" s="849"/>
      <c r="DO128" s="849"/>
      <c r="DP128" s="849"/>
      <c r="DQ128" s="849" t="s">
        <v>121</v>
      </c>
      <c r="DR128" s="849"/>
      <c r="DS128" s="849"/>
      <c r="DT128" s="849"/>
      <c r="DU128" s="849"/>
      <c r="DV128" s="850" t="s">
        <v>121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470</v>
      </c>
      <c r="X129" s="835"/>
      <c r="Y129" s="835"/>
      <c r="Z129" s="836"/>
      <c r="AA129" s="837">
        <v>3875490</v>
      </c>
      <c r="AB129" s="838"/>
      <c r="AC129" s="838"/>
      <c r="AD129" s="838"/>
      <c r="AE129" s="839"/>
      <c r="AF129" s="840">
        <v>3739254</v>
      </c>
      <c r="AG129" s="838"/>
      <c r="AH129" s="838"/>
      <c r="AI129" s="838"/>
      <c r="AJ129" s="839"/>
      <c r="AK129" s="840">
        <v>3613821</v>
      </c>
      <c r="AL129" s="838"/>
      <c r="AM129" s="838"/>
      <c r="AN129" s="838"/>
      <c r="AO129" s="839"/>
      <c r="AP129" s="841"/>
      <c r="AQ129" s="842"/>
      <c r="AR129" s="842"/>
      <c r="AS129" s="842"/>
      <c r="AT129" s="843"/>
      <c r="AU129" s="264"/>
      <c r="AV129" s="264"/>
      <c r="AW129" s="264"/>
      <c r="AX129" s="807" t="s">
        <v>471</v>
      </c>
      <c r="AY129" s="808"/>
      <c r="AZ129" s="808"/>
      <c r="BA129" s="808"/>
      <c r="BB129" s="808"/>
      <c r="BC129" s="808"/>
      <c r="BD129" s="808"/>
      <c r="BE129" s="809"/>
      <c r="BF129" s="827" t="s">
        <v>121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473</v>
      </c>
      <c r="X130" s="835"/>
      <c r="Y130" s="835"/>
      <c r="Z130" s="836"/>
      <c r="AA130" s="837">
        <v>828498</v>
      </c>
      <c r="AB130" s="838"/>
      <c r="AC130" s="838"/>
      <c r="AD130" s="838"/>
      <c r="AE130" s="839"/>
      <c r="AF130" s="840">
        <v>739375</v>
      </c>
      <c r="AG130" s="838"/>
      <c r="AH130" s="838"/>
      <c r="AI130" s="838"/>
      <c r="AJ130" s="839"/>
      <c r="AK130" s="840">
        <v>641421</v>
      </c>
      <c r="AL130" s="838"/>
      <c r="AM130" s="838"/>
      <c r="AN130" s="838"/>
      <c r="AO130" s="839"/>
      <c r="AP130" s="841"/>
      <c r="AQ130" s="842"/>
      <c r="AR130" s="842"/>
      <c r="AS130" s="842"/>
      <c r="AT130" s="843"/>
      <c r="AU130" s="264"/>
      <c r="AV130" s="264"/>
      <c r="AW130" s="264"/>
      <c r="AX130" s="807" t="s">
        <v>474</v>
      </c>
      <c r="AY130" s="808"/>
      <c r="AZ130" s="808"/>
      <c r="BA130" s="808"/>
      <c r="BB130" s="808"/>
      <c r="BC130" s="808"/>
      <c r="BD130" s="808"/>
      <c r="BE130" s="809"/>
      <c r="BF130" s="810">
        <v>6.2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475</v>
      </c>
      <c r="X131" s="818"/>
      <c r="Y131" s="818"/>
      <c r="Z131" s="819"/>
      <c r="AA131" s="820">
        <v>3046992</v>
      </c>
      <c r="AB131" s="821"/>
      <c r="AC131" s="821"/>
      <c r="AD131" s="821"/>
      <c r="AE131" s="822"/>
      <c r="AF131" s="823">
        <v>2999879</v>
      </c>
      <c r="AG131" s="821"/>
      <c r="AH131" s="821"/>
      <c r="AI131" s="821"/>
      <c r="AJ131" s="822"/>
      <c r="AK131" s="823">
        <v>2972400</v>
      </c>
      <c r="AL131" s="821"/>
      <c r="AM131" s="821"/>
      <c r="AN131" s="821"/>
      <c r="AO131" s="822"/>
      <c r="AP131" s="824"/>
      <c r="AQ131" s="825"/>
      <c r="AR131" s="825"/>
      <c r="AS131" s="825"/>
      <c r="AT131" s="826"/>
      <c r="AU131" s="264"/>
      <c r="AV131" s="264"/>
      <c r="AW131" s="264"/>
      <c r="AX131" s="785" t="s">
        <v>476</v>
      </c>
      <c r="AY131" s="786"/>
      <c r="AZ131" s="786"/>
      <c r="BA131" s="786"/>
      <c r="BB131" s="786"/>
      <c r="BC131" s="786"/>
      <c r="BD131" s="786"/>
      <c r="BE131" s="787"/>
      <c r="BF131" s="788" t="s">
        <v>121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477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478</v>
      </c>
      <c r="W132" s="798"/>
      <c r="X132" s="798"/>
      <c r="Y132" s="798"/>
      <c r="Z132" s="799"/>
      <c r="AA132" s="800">
        <v>7.4127861179999996</v>
      </c>
      <c r="AB132" s="801"/>
      <c r="AC132" s="801"/>
      <c r="AD132" s="801"/>
      <c r="AE132" s="802"/>
      <c r="AF132" s="803">
        <v>6.4574604510000002</v>
      </c>
      <c r="AG132" s="801"/>
      <c r="AH132" s="801"/>
      <c r="AI132" s="801"/>
      <c r="AJ132" s="802"/>
      <c r="AK132" s="803">
        <v>4.858901897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479</v>
      </c>
      <c r="W133" s="777"/>
      <c r="X133" s="777"/>
      <c r="Y133" s="777"/>
      <c r="Z133" s="778"/>
      <c r="AA133" s="779">
        <v>6.7</v>
      </c>
      <c r="AB133" s="780"/>
      <c r="AC133" s="780"/>
      <c r="AD133" s="780"/>
      <c r="AE133" s="781"/>
      <c r="AF133" s="779">
        <v>6.8</v>
      </c>
      <c r="AG133" s="780"/>
      <c r="AH133" s="780"/>
      <c r="AI133" s="780"/>
      <c r="AJ133" s="781"/>
      <c r="AK133" s="779">
        <v>6.2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C7MMXbgbtduWs+TYS75l6TTip7NRyQPX0TJKOFsGTAuzWu9JgJcDeRLh3qSZCjoKAlsS2HWcZ2Ret8a/dyxoA==" saltValue="QwytiQ4nYR7b8pbglTJB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EiJFZAr6vMDqaOlZipgG8ObPikqZxdd37t7C6ZRaX+r3HhTSEbNpC0e/FWmavwELLLzcmG0SP3qBX2VnMLHnw==" saltValue="tkwXAp9p9cMpnpZOwfo0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m5DcmYGnipplf6cYSPoCK42vYAjUqVaRcqR7p0f3ehEXtph5SMByVVRgy0mJlBw+NHqDsmkhy7DIqcNB2MnVw==" saltValue="T6ZVJfcOEduL/uu5JN34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4" t="s">
        <v>483</v>
      </c>
      <c r="AP7" s="283"/>
      <c r="AQ7" s="284" t="s">
        <v>484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5"/>
      <c r="AP8" s="289" t="s">
        <v>485</v>
      </c>
      <c r="AQ8" s="290" t="s">
        <v>486</v>
      </c>
      <c r="AR8" s="291" t="s">
        <v>487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8" t="s">
        <v>488</v>
      </c>
      <c r="AL9" s="1209"/>
      <c r="AM9" s="1209"/>
      <c r="AN9" s="1210"/>
      <c r="AO9" s="292">
        <v>1142930</v>
      </c>
      <c r="AP9" s="292">
        <v>112217</v>
      </c>
      <c r="AQ9" s="293">
        <v>117391</v>
      </c>
      <c r="AR9" s="294">
        <v>-4.4000000000000004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8" t="s">
        <v>489</v>
      </c>
      <c r="AL10" s="1209"/>
      <c r="AM10" s="1209"/>
      <c r="AN10" s="1210"/>
      <c r="AO10" s="295">
        <v>72365</v>
      </c>
      <c r="AP10" s="295">
        <v>7105</v>
      </c>
      <c r="AQ10" s="296">
        <v>11968</v>
      </c>
      <c r="AR10" s="297">
        <v>-40.6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8" t="s">
        <v>490</v>
      </c>
      <c r="AL11" s="1209"/>
      <c r="AM11" s="1209"/>
      <c r="AN11" s="1210"/>
      <c r="AO11" s="295">
        <v>140734</v>
      </c>
      <c r="AP11" s="295">
        <v>13818</v>
      </c>
      <c r="AQ11" s="296">
        <v>18604</v>
      </c>
      <c r="AR11" s="297">
        <v>-25.7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8" t="s">
        <v>491</v>
      </c>
      <c r="AL12" s="1209"/>
      <c r="AM12" s="1209"/>
      <c r="AN12" s="1210"/>
      <c r="AO12" s="295" t="s">
        <v>492</v>
      </c>
      <c r="AP12" s="295" t="s">
        <v>492</v>
      </c>
      <c r="AQ12" s="296">
        <v>928</v>
      </c>
      <c r="AR12" s="297" t="s">
        <v>492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8" t="s">
        <v>493</v>
      </c>
      <c r="AL13" s="1209"/>
      <c r="AM13" s="1209"/>
      <c r="AN13" s="1210"/>
      <c r="AO13" s="295" t="s">
        <v>492</v>
      </c>
      <c r="AP13" s="295" t="s">
        <v>492</v>
      </c>
      <c r="AQ13" s="296" t="s">
        <v>492</v>
      </c>
      <c r="AR13" s="297" t="s">
        <v>492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8" t="s">
        <v>494</v>
      </c>
      <c r="AL14" s="1209"/>
      <c r="AM14" s="1209"/>
      <c r="AN14" s="1210"/>
      <c r="AO14" s="295">
        <v>20571</v>
      </c>
      <c r="AP14" s="295">
        <v>2020</v>
      </c>
      <c r="AQ14" s="296">
        <v>5151</v>
      </c>
      <c r="AR14" s="297">
        <v>-60.8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8" t="s">
        <v>495</v>
      </c>
      <c r="AL15" s="1209"/>
      <c r="AM15" s="1209"/>
      <c r="AN15" s="1210"/>
      <c r="AO15" s="295">
        <v>33912</v>
      </c>
      <c r="AP15" s="295">
        <v>3330</v>
      </c>
      <c r="AQ15" s="296">
        <v>2680</v>
      </c>
      <c r="AR15" s="297">
        <v>24.3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1" t="s">
        <v>496</v>
      </c>
      <c r="AL16" s="1212"/>
      <c r="AM16" s="1212"/>
      <c r="AN16" s="1213"/>
      <c r="AO16" s="295">
        <v>-109213</v>
      </c>
      <c r="AP16" s="295">
        <v>-10723</v>
      </c>
      <c r="AQ16" s="296">
        <v>-12014</v>
      </c>
      <c r="AR16" s="297">
        <v>-10.7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1" t="s">
        <v>178</v>
      </c>
      <c r="AL17" s="1212"/>
      <c r="AM17" s="1212"/>
      <c r="AN17" s="1213"/>
      <c r="AO17" s="295">
        <v>1301299</v>
      </c>
      <c r="AP17" s="295">
        <v>127766</v>
      </c>
      <c r="AQ17" s="296">
        <v>144708</v>
      </c>
      <c r="AR17" s="297">
        <v>-11.7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5" t="s">
        <v>501</v>
      </c>
      <c r="AL21" s="1206"/>
      <c r="AM21" s="1206"/>
      <c r="AN21" s="1207"/>
      <c r="AO21" s="307">
        <v>12.37</v>
      </c>
      <c r="AP21" s="308">
        <v>13.77</v>
      </c>
      <c r="AQ21" s="309">
        <v>-1.4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5" t="s">
        <v>502</v>
      </c>
      <c r="AL22" s="1206"/>
      <c r="AM22" s="1206"/>
      <c r="AN22" s="1207"/>
      <c r="AO22" s="312">
        <v>95.6</v>
      </c>
      <c r="AP22" s="313">
        <v>94.8</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504</v>
      </c>
      <c r="AO27" s="273"/>
      <c r="AP27" s="273"/>
      <c r="AQ27" s="273"/>
      <c r="AR27" s="273"/>
      <c r="AS27" s="273"/>
      <c r="AT27" s="273"/>
    </row>
    <row r="28" spans="1:46" ht="17.2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4" t="s">
        <v>483</v>
      </c>
      <c r="AP30" s="283"/>
      <c r="AQ30" s="284" t="s">
        <v>484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5"/>
      <c r="AP31" s="289" t="s">
        <v>485</v>
      </c>
      <c r="AQ31" s="290" t="s">
        <v>486</v>
      </c>
      <c r="AR31" s="291" t="s">
        <v>487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6" t="s">
        <v>507</v>
      </c>
      <c r="AL32" s="1197"/>
      <c r="AM32" s="1197"/>
      <c r="AN32" s="1198"/>
      <c r="AO32" s="322">
        <v>811321</v>
      </c>
      <c r="AP32" s="322">
        <v>79658</v>
      </c>
      <c r="AQ32" s="323">
        <v>73070</v>
      </c>
      <c r="AR32" s="324">
        <v>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6" t="s">
        <v>508</v>
      </c>
      <c r="AL33" s="1197"/>
      <c r="AM33" s="1197"/>
      <c r="AN33" s="1198"/>
      <c r="AO33" s="322" t="s">
        <v>492</v>
      </c>
      <c r="AP33" s="322" t="s">
        <v>492</v>
      </c>
      <c r="AQ33" s="323" t="s">
        <v>492</v>
      </c>
      <c r="AR33" s="324" t="s">
        <v>492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6" t="s">
        <v>509</v>
      </c>
      <c r="AL34" s="1197"/>
      <c r="AM34" s="1197"/>
      <c r="AN34" s="1198"/>
      <c r="AO34" s="322" t="s">
        <v>492</v>
      </c>
      <c r="AP34" s="322" t="s">
        <v>492</v>
      </c>
      <c r="AQ34" s="323">
        <v>1</v>
      </c>
      <c r="AR34" s="324" t="s">
        <v>492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6" t="s">
        <v>510</v>
      </c>
      <c r="AL35" s="1197"/>
      <c r="AM35" s="1197"/>
      <c r="AN35" s="1198"/>
      <c r="AO35" s="322">
        <v>255</v>
      </c>
      <c r="AP35" s="322">
        <v>25</v>
      </c>
      <c r="AQ35" s="323">
        <v>19034</v>
      </c>
      <c r="AR35" s="324">
        <v>-99.9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6" t="s">
        <v>511</v>
      </c>
      <c r="AL36" s="1197"/>
      <c r="AM36" s="1197"/>
      <c r="AN36" s="1198"/>
      <c r="AO36" s="322">
        <v>13935</v>
      </c>
      <c r="AP36" s="322">
        <v>1368</v>
      </c>
      <c r="AQ36" s="323">
        <v>5455</v>
      </c>
      <c r="AR36" s="324">
        <v>-74.900000000000006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6" t="s">
        <v>512</v>
      </c>
      <c r="AL37" s="1197"/>
      <c r="AM37" s="1197"/>
      <c r="AN37" s="1198"/>
      <c r="AO37" s="322" t="s">
        <v>492</v>
      </c>
      <c r="AP37" s="322" t="s">
        <v>492</v>
      </c>
      <c r="AQ37" s="323">
        <v>1361</v>
      </c>
      <c r="AR37" s="324" t="s">
        <v>492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9" t="s">
        <v>513</v>
      </c>
      <c r="AL38" s="1200"/>
      <c r="AM38" s="1200"/>
      <c r="AN38" s="1201"/>
      <c r="AO38" s="325">
        <v>44</v>
      </c>
      <c r="AP38" s="325">
        <v>4</v>
      </c>
      <c r="AQ38" s="326">
        <v>4</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9" t="s">
        <v>514</v>
      </c>
      <c r="AL39" s="1200"/>
      <c r="AM39" s="1200"/>
      <c r="AN39" s="1201"/>
      <c r="AO39" s="322">
        <v>-39708</v>
      </c>
      <c r="AP39" s="322">
        <v>-3899</v>
      </c>
      <c r="AQ39" s="323">
        <v>-3538</v>
      </c>
      <c r="AR39" s="324">
        <v>10.199999999999999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6" t="s">
        <v>515</v>
      </c>
      <c r="AL40" s="1197"/>
      <c r="AM40" s="1197"/>
      <c r="AN40" s="1198"/>
      <c r="AO40" s="322">
        <v>-641421</v>
      </c>
      <c r="AP40" s="322">
        <v>-62977</v>
      </c>
      <c r="AQ40" s="323">
        <v>-64803</v>
      </c>
      <c r="AR40" s="324">
        <v>-2.8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2" t="s">
        <v>290</v>
      </c>
      <c r="AL41" s="1203"/>
      <c r="AM41" s="1203"/>
      <c r="AN41" s="1204"/>
      <c r="AO41" s="322">
        <v>144426</v>
      </c>
      <c r="AP41" s="322">
        <v>14180</v>
      </c>
      <c r="AQ41" s="323">
        <v>30585</v>
      </c>
      <c r="AR41" s="324">
        <v>-53.6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9" t="s">
        <v>483</v>
      </c>
      <c r="AN49" s="1191" t="s">
        <v>519</v>
      </c>
      <c r="AO49" s="1192"/>
      <c r="AP49" s="1192"/>
      <c r="AQ49" s="1192"/>
      <c r="AR49" s="119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0"/>
      <c r="AN50" s="338" t="s">
        <v>520</v>
      </c>
      <c r="AO50" s="339" t="s">
        <v>521</v>
      </c>
      <c r="AP50" s="340" t="s">
        <v>522</v>
      </c>
      <c r="AQ50" s="341" t="s">
        <v>523</v>
      </c>
      <c r="AR50" s="342" t="s">
        <v>524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952091</v>
      </c>
      <c r="AN51" s="344">
        <v>87364</v>
      </c>
      <c r="AO51" s="345">
        <v>-5</v>
      </c>
      <c r="AP51" s="346">
        <v>82748</v>
      </c>
      <c r="AQ51" s="347">
        <v>24.4</v>
      </c>
      <c r="AR51" s="348">
        <v>-29.4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453251</v>
      </c>
      <c r="AN52" s="352">
        <v>41590</v>
      </c>
      <c r="AO52" s="353">
        <v>-15.9</v>
      </c>
      <c r="AP52" s="354">
        <v>44732</v>
      </c>
      <c r="AQ52" s="355">
        <v>22.5</v>
      </c>
      <c r="AR52" s="356">
        <v>-38.4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1595224</v>
      </c>
      <c r="AN53" s="344">
        <v>148892</v>
      </c>
      <c r="AO53" s="345">
        <v>70.400000000000006</v>
      </c>
      <c r="AP53" s="346">
        <v>91837</v>
      </c>
      <c r="AQ53" s="347">
        <v>11</v>
      </c>
      <c r="AR53" s="348">
        <v>59.4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539452</v>
      </c>
      <c r="AN54" s="352">
        <v>50350</v>
      </c>
      <c r="AO54" s="353">
        <v>21.1</v>
      </c>
      <c r="AP54" s="354">
        <v>54439</v>
      </c>
      <c r="AQ54" s="355">
        <v>21.7</v>
      </c>
      <c r="AR54" s="356">
        <v>-0.6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1006198</v>
      </c>
      <c r="AN55" s="344">
        <v>95474</v>
      </c>
      <c r="AO55" s="345">
        <v>-35.9</v>
      </c>
      <c r="AP55" s="346">
        <v>109920</v>
      </c>
      <c r="AQ55" s="347">
        <v>19.7</v>
      </c>
      <c r="AR55" s="348">
        <v>-55.6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718928</v>
      </c>
      <c r="AN56" s="352">
        <v>68216</v>
      </c>
      <c r="AO56" s="353">
        <v>35.5</v>
      </c>
      <c r="AP56" s="354">
        <v>62739</v>
      </c>
      <c r="AQ56" s="355">
        <v>15.2</v>
      </c>
      <c r="AR56" s="356">
        <v>20.3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933683</v>
      </c>
      <c r="AN57" s="344">
        <v>90002</v>
      </c>
      <c r="AO57" s="345">
        <v>-5.7</v>
      </c>
      <c r="AP57" s="346">
        <v>119882</v>
      </c>
      <c r="AQ57" s="347">
        <v>9.1</v>
      </c>
      <c r="AR57" s="348">
        <v>-14.8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588750</v>
      </c>
      <c r="AN58" s="352">
        <v>56752</v>
      </c>
      <c r="AO58" s="353">
        <v>-16.8</v>
      </c>
      <c r="AP58" s="354">
        <v>66481</v>
      </c>
      <c r="AQ58" s="355">
        <v>6</v>
      </c>
      <c r="AR58" s="356">
        <v>-22.8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980621</v>
      </c>
      <c r="AN59" s="344">
        <v>96281</v>
      </c>
      <c r="AO59" s="345">
        <v>7</v>
      </c>
      <c r="AP59" s="346">
        <v>116162</v>
      </c>
      <c r="AQ59" s="347">
        <v>-3.1</v>
      </c>
      <c r="AR59" s="348">
        <v>10.1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437838</v>
      </c>
      <c r="AN60" s="352">
        <v>42989</v>
      </c>
      <c r="AO60" s="353">
        <v>-24.3</v>
      </c>
      <c r="AP60" s="354">
        <v>61562</v>
      </c>
      <c r="AQ60" s="355">
        <v>-7.4</v>
      </c>
      <c r="AR60" s="356">
        <v>-16.899999999999999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1093563</v>
      </c>
      <c r="AN61" s="359">
        <v>103603</v>
      </c>
      <c r="AO61" s="360">
        <v>6.2</v>
      </c>
      <c r="AP61" s="361">
        <v>104110</v>
      </c>
      <c r="AQ61" s="362">
        <v>12.2</v>
      </c>
      <c r="AR61" s="348">
        <v>-6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547644</v>
      </c>
      <c r="AN62" s="352">
        <v>51979</v>
      </c>
      <c r="AO62" s="353">
        <v>-0.1</v>
      </c>
      <c r="AP62" s="354">
        <v>57991</v>
      </c>
      <c r="AQ62" s="355">
        <v>11.6</v>
      </c>
      <c r="AR62" s="356">
        <v>-11.7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tgRk5tNr4HofoBd5kAuz1tU1yQk+plD85ozbKNbx+oeWqGd3KxWKfWyRGXLqlYCBG1q45UnlYdEqB7qsO8cEw==" saltValue="MQtdKZ9iA23dOy3ZE3H5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oM0T3FiT/3NjSFljEHdxB9w02JSRuGiyBmplPaBaX/VPgdoJCUhoj70MxyZlCudAj2noGBpwfFJHCrWjmvtxg==" saltValue="qVy3vJvw15dPKp1126qNi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4kwBVrZ3UiTJ/H3OEkOJTMu3LVIFzD8jbIP0xq1fXi6Fbs0gwaBvn+jvL4bJlxMScvleZTv5RKHqfl9ltJp+w==" saltValue="5Klgx1FFYPfzpN4Jk4vTR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214" t="s">
        <v>3</v>
      </c>
      <c r="D47" s="1214"/>
      <c r="E47" s="1215"/>
      <c r="F47" s="11">
        <v>91.48</v>
      </c>
      <c r="G47" s="12">
        <v>91.69</v>
      </c>
      <c r="H47" s="12">
        <v>88.89</v>
      </c>
      <c r="I47" s="12">
        <v>91.44</v>
      </c>
      <c r="J47" s="13">
        <v>91.86</v>
      </c>
    </row>
    <row r="48" spans="2:10" ht="57.75" customHeight="1">
      <c r="B48" s="14"/>
      <c r="C48" s="1216" t="s">
        <v>4</v>
      </c>
      <c r="D48" s="1216"/>
      <c r="E48" s="1217"/>
      <c r="F48" s="15">
        <v>3.36</v>
      </c>
      <c r="G48" s="16">
        <v>3.48</v>
      </c>
      <c r="H48" s="16">
        <v>2.78</v>
      </c>
      <c r="I48" s="16">
        <v>3.8</v>
      </c>
      <c r="J48" s="17">
        <v>0.82</v>
      </c>
    </row>
    <row r="49" spans="2:10" ht="57.75" customHeight="1" thickBot="1">
      <c r="B49" s="18"/>
      <c r="C49" s="1218" t="s">
        <v>5</v>
      </c>
      <c r="D49" s="1218"/>
      <c r="E49" s="1219"/>
      <c r="F49" s="19">
        <v>0.38</v>
      </c>
      <c r="G49" s="20">
        <v>2.37</v>
      </c>
      <c r="H49" s="20">
        <v>5.48</v>
      </c>
      <c r="I49" s="20" t="s">
        <v>540</v>
      </c>
      <c r="J49" s="21" t="s">
        <v>541</v>
      </c>
    </row>
    <row r="50" spans="2:10" ht="13.5" customHeight="1"/>
    <row r="51" spans="2:10" ht="13.5" hidden="1" customHeight="1"/>
    <row r="52" spans="2:10" ht="13.5" hidden="1" customHeight="1"/>
    <row r="53" spans="2:10" ht="13.5" hidden="1" customHeight="1"/>
  </sheetData>
  <sheetProtection algorithmName="SHA-512" hashValue="lrjAsE9MrDRPBXlT4cV3JWT3UWzU41HMdllDYEB/xVAt4+VMmn/9GZ2W/ruu+7a+gl+lmUOjqqIbqWGWKzdksQ==" saltValue="L2ZrQfxRUizKA4ImBMo4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2019-10-25T10:38:18Z</cp:lastPrinted>
  <dcterms:created xsi:type="dcterms:W3CDTF">2019-02-14T04:54:21Z</dcterms:created>
  <dcterms:modified xsi:type="dcterms:W3CDTF">2019-10-25T10:44:09Z</dcterms:modified>
  <cp:category/>
</cp:coreProperties>
</file>