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520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U36" i="10"/>
  <c r="C36" i="10"/>
  <c r="AM35" i="10"/>
  <c r="C35" i="10"/>
  <c r="C34" i="10"/>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<sst xmlns="http://schemas.openxmlformats.org/spreadsheetml/2006/main" count="1137" uniqueCount="605">
  <si>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</si>
  <si>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</si>
  <si>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</si>
  <si>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</si>
  <si>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</si>
  <si>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</si>
  <si>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</si>
  <si>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</si>
  <si>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</si>
  <si>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</si>
  <si>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</si>
  <si>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</si>
  <si>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</si>
  <si>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</si>
  <si>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</si>
  <si>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</si>
  <si>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</si>
  <si>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</si>
  <si>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</si>
  <si>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</si>
  <si>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</si>
  <si>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</si>
  <si>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</si>
  <si>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</si>
  <si>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</si>
  <si>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</si>
  <si>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</si>
  <si>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</si>
  <si>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</si>
  <si>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</si>
  <si>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</si>
  <si>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</si>
  <si>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</si>
  <si>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</si>
  <si>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</si>
  <si>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</si>
  <si>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</si>
  <si>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</si>
  <si>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</si>
  <si>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</si>
  <si>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</si>
  <si>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</si>
  <si>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</si>
  <si>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</si>
  <si>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</si>
  <si>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</si>
  <si>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</si>
  <si>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</si>
  <si>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</si>
  <si>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</si>
  <si>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</si>
  <si>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</si>
  <si>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</si>
  <si>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</si>
  <si>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</si>
  <si>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</si>
  <si>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</si>
  <si>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</si>
  <si>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</si>
  <si>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</si>
  <si>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</si>
  <si>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</si>
  <si>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</si>
  <si>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</si>
  <si>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</si>
  <si>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</si>
  <si>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</si>
  <si>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</si>
  <si>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</si>
  <si>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</si>
  <si>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</si>
  <si>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</si>
  <si>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</si>
  <si>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</si>
  <si>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</si>
  <si>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</si>
  <si>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</si>
  <si>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</si>
  <si>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</si>
  <si>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</si>
  <si>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</si>
  <si>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</si>
  <si>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</si>
  <si>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</si>
  <si>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</si>
  <si>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</si>
  <si>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</si>
  <si>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</si>
  <si>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</si>
  <si>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</si>
  <si>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</si>
  <si>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</si>
  <si>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</si>
  <si>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</si>
  <si>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</si>
  <si>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</si>
  <si>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</si>
  <si>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</si>
  <si>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</si>
  <si>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</si>
  <si>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</si>
  <si>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</si>
  <si>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</si>
  <si>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</si>
  <si>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</si>
  <si>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</si>
  <si>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</si>
  <si>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</si>
  <si>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</si>
  <si>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</si>
  <si>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</si>
  <si>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</si>
  <si>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</si>
  <si>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</si>
  <si>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</si>
  <si>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</si>
  <si>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</si>
  <si>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</si>
  <si>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</si>
  <si>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</si>
  <si>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</si>
  <si>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</si>
  <si>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</si>
  <si>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</si>
  <si>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</si>
  <si>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</si>
  <si>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</si>
  <si>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</si>
  <si>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</si>
  <si>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</si>
  <si>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</si>
  <si>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</si>
  <si>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</si>
  <si>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</si>
  <si>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</si>
  <si>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</si>
  <si>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</si>
  <si>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</si>
  <si>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</si>
  <si>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</si>
  <si>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</si>
  <si>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</si>
  <si>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</si>
  <si>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</si>
  <si>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</si>
  <si>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</si>
  <si>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</si>
  <si>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</si>
  <si>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</si>
  <si>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</si>
  <si>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</si>
  <si>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</si>
  <si>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</si>
  <si>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</si>
  <si>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</si>
  <si>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</si>
  <si>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</si>
  <si>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</si>
  <si>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</si>
  <si>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</si>
  <si>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</si>
  <si>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</si>
  <si>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</si>
  <si>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</si>
  <si>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</si>
  <si>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</si>
  <si>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</si>
  <si>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</si>
  <si>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</si>
  <si>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</si>
  <si>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</si>
  <si>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</si>
  <si>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</si>
  <si>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</si>
  <si>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</si>
  <si>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</si>
  <si>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</si>
  <si>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</si>
  <si>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</si>
  <si>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</si>
  <si>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</si>
  <si>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</si>
  <si>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</si>
  <si>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</si>
  <si>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</si>
  <si>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</si>
  <si>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</si>
  <si>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</si>
  <si>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</si>
  <si>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</si>
  <si>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</si>
  <si>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</si>
  <si>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</si>
  <si>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</si>
  <si>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</si>
  <si>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</si>
  <si>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</si>
  <si>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</si>
  <si>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</si>
  <si>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</si>
  <si>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</si>
  <si>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</si>
  <si>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</si>
  <si>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</si>
  <si>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福岡県新宮町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</si>
  <si>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</si>
  <si>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</si>
  <si>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</si>
  <si>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</si>
  <si>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</si>
  <si>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</si>
  <si>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</si>
  <si>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</si>
  <si>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</si>
  <si>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</si>
  <si>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</si>
  <si>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</si>
  <si>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</si>
  <si>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</si>
  <si>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</si>
  <si>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</si>
  <si>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</si>
  <si>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</si>
  <si>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</si>
  <si>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</si>
  <si>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</si>
  <si>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</si>
  <si>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</si>
  <si>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</si>
  <si>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</si>
  <si>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</si>
  <si>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</si>
  <si>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</si>
  <si>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</si>
  <si>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</si>
  <si>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</si>
  <si>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</si>
  <si>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</si>
  <si>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</si>
  <si>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</si>
  <si>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</si>
  <si>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</si>
  <si>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</si>
  <si>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</si>
  <si>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</si>
  <si>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</si>
  <si>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</si>
  <si>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</si>
  <si>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</si>
  <si>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</si>
  <si>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</si>
  <si>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</si>
  <si>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</si>
  <si>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</si>
  <si>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</si>
  <si>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</si>
  <si>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</si>
  <si>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</si>
  <si>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</si>
  <si>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</si>
  <si>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</si>
  <si>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</si>
  <si>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</si>
  <si>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</si>
  <si>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</si>
  <si>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</si>
  <si>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</si>
  <si>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</si>
  <si>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t>
    <phoneticPr fontId="5"/>
  </si>
  <si>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</si>
  <si>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</si>
  <si>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</si>
  <si>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</si>
  <si>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</si>
  <si>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</si>
  <si>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</si>
  <si>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</si>
  <si>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</si>
  <si>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</si>
  <si>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</si>
  <si>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</si>
  <si>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</si>
  <si>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</si>
  <si>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</si>
  <si>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</si>
  <si>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</si>
  <si>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</si>
  <si>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</si>
  <si>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</si>
  <si>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</si>
  <si>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</si>
  <si>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</si>
  <si>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</si>
  <si>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</si>
  <si>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</si>
  <si>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</si>
  <si>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</si>
  <si>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</si>
  <si>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</si>
  <si>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</si>
  <si>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</si>
  <si>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</si>
  <si>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</si>
  <si>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</si>
  <si>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</si>
  <si>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</si>
  <si>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</si>
  <si>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</si>
  <si>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</si>
  <si>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</si>
  <si>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</si>
  <si>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</si>
  <si>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</si>
  <si>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</si>
  <si>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</si>
  <si>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</si>
  <si>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</si>
  <si>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</si>
  <si>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</si>
  <si>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</si>
  <si>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</si>
  <si>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</si>
  <si>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</si>
  <si>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</si>
  <si>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</si>
  <si>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</si>
  <si>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</si>
  <si>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</si>
  <si>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</si>
  <si>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</si>
  <si>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</si>
  <si>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</si>
  <si>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</si>
  <si>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</si>
  <si>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</si>
  <si>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</si>
  <si>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</si>
  <si>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</si>
  <si>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</si>
  <si>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</si>
  <si>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</si>
  <si>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</si>
  <si>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</si>
  <si>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</si>
  <si>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</si>
  <si>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</si>
  <si>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</si>
  <si>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</si>
  <si>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</si>
  <si>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</si>
  <si>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</si>
  <si>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</si>
  <si>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</si>
  <si>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</si>
  <si>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</si>
  <si>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福岡県新宮町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</si>
  <si>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</si>
  <si>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</si>
  <si>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</si>
  <si>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</si>
  <si>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</si>
  <si>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</si>
  <si>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</si>
  <si>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</si>
  <si>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</si>
  <si>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</si>
  <si>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</si>
  <si>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</si>
  <si>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</si>
  <si>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</si>
  <si>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</si>
  <si>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</si>
  <si>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</si>
  <si>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</si>
  <si>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</si>
  <si>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</si>
  <si>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</si>
  <si>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</si>
  <si>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</si>
  <si>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</si>
  <si>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</si>
  <si>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</si>
  <si>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</si>
  <si>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</si>
  <si>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</si>
  <si>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</si>
  <si>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</si>
  <si>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</si>
  <si>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</si>
  <si>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</si>
  <si>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</si>
  <si>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</si>
  <si>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</si>
  <si>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</si>
  <si>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</si>
  <si>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</si>
  <si>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</si>
  <si>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</si>
  <si>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渡船事業特別会計</t>
    <phoneticPr fontId="5"/>
  </si>
  <si>
    <t>公共下水道事業特別会計</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</si>
  <si>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</si>
  <si>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</si>
  <si>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</si>
  <si>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</si>
  <si>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</si>
  <si>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</si>
  <si>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</si>
  <si>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</si>
  <si>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</si>
  <si>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</si>
  <si>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</si>
  <si>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</si>
  <si>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</si>
  <si>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</si>
  <si>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</si>
  <si>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</si>
  <si>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</si>
  <si>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</si>
  <si>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</si>
  <si>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</si>
  <si>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</si>
  <si>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</si>
  <si>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</si>
  <si>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</si>
  <si>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</si>
  <si>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</si>
  <si>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</si>
  <si>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</si>
  <si>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</si>
  <si>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</si>
  <si>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</si>
  <si>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</si>
  <si>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</si>
  <si>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</si>
  <si>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</si>
  <si>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</si>
  <si>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</si>
  <si>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</si>
  <si>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</si>
  <si>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</si>
  <si>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</si>
  <si>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</si>
  <si>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</si>
  <si>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</si>
  <si>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</si>
  <si>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</si>
  <si>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</si>
  <si>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</si>
  <si>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</si>
  <si>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</si>
  <si>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</si>
  <si>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</si>
  <si>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</si>
  <si>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</si>
  <si>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</si>
  <si>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</si>
  <si>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</si>
  <si>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</si>
  <si>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</si>
  <si>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</si>
  <si>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</si>
  <si>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</si>
  <si>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</si>
  <si>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</si>
  <si>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</si>
  <si>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</si>
  <si>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</si>
  <si>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</si>
  <si>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</si>
  <si>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</si>
  <si>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</si>
  <si>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</si>
  <si>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</si>
  <si>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</si>
  <si>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</si>
  <si>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</si>
  <si>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</si>
  <si>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</si>
  <si>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</si>
  <si>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</si>
  <si>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</si>
  <si>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</si>
  <si>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</si>
  <si>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</si>
  <si>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</si>
  <si>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</si>
  <si>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</si>
  <si>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</si>
  <si>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</si>
  <si>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</si>
  <si>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</si>
  <si>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</si>
  <si>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</si>
  <si>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</si>
  <si>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</si>
  <si>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</si>
  <si>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</si>
  <si>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</si>
  <si>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</si>
  <si>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</si>
  <si>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</si>
  <si>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</si>
  <si>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</si>
  <si>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</si>
  <si>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</si>
  <si>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</si>
  <si>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</si>
  <si>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</si>
  <si>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</si>
  <si>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</si>
  <si>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</si>
  <si>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</si>
  <si>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</si>
  <si>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</si>
  <si>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</si>
  <si>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</si>
  <si>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</si>
  <si>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</si>
  <si>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</si>
  <si>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</si>
  <si>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</si>
  <si>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</si>
  <si>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</si>
  <si>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</si>
  <si>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</si>
  <si>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</si>
  <si>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</si>
  <si>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</si>
  <si>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</si>
  <si>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</si>
  <si>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</si>
  <si>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</si>
  <si>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</si>
  <si>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</si>
  <si>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</si>
  <si>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</si>
  <si>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</si>
  <si>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</si>
  <si>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</si>
  <si>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</si>
  <si>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</si>
  <si>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</si>
  <si>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</si>
  <si>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</si>
  <si>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</si>
  <si>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5.28</t>
  </si>
  <si>
    <t>▲ 8.42</t>
  </si>
  <si>
    <t>▲ 2.54</t>
  </si>
  <si>
    <t>水道事業会計</t>
  </si>
  <si>
    <t>一般会計</t>
  </si>
  <si>
    <t>公共下水道事業特別会計</t>
  </si>
  <si>
    <t>渡船事業特別会計</t>
  </si>
  <si>
    <t>国民健康保険特別会計</t>
  </si>
  <si>
    <t>後期高齢者医療特別会計</t>
  </si>
  <si>
    <t>相島診療所事業特別会計</t>
  </si>
  <si>
    <t>相島漁業集落環境整備事業特別会計</t>
  </si>
  <si>
    <t>その他会計（赤字）</t>
  </si>
  <si>
    <t>その他会計（黒字）</t>
  </si>
  <si>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</si>
  <si>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</si>
  <si>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</si>
  <si>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</si>
  <si>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</si>
  <si>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</si>
  <si>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</si>
  <si>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</si>
  <si>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</si>
  <si>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</si>
  <si>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</si>
  <si>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</si>
  <si>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</si>
  <si>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</si>
  <si>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</si>
  <si>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</si>
  <si>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</si>
  <si>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</si>
  <si>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</si>
  <si>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</si>
  <si>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</si>
  <si>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</si>
  <si>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</si>
  <si>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</si>
  <si>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</si>
  <si>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</si>
  <si>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</si>
  <si>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</si>
  <si>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</si>
  <si>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　　－</t>
    <phoneticPr fontId="2"/>
  </si>
  <si>
    <t>　－</t>
    <phoneticPr fontId="2"/>
  </si>
  <si>
    <t>ふるさと応援基金</t>
    <rPh sb="4" eb="6">
      <t>オウエン</t>
    </rPh>
    <rPh sb="6" eb="8">
      <t>キキン</t>
    </rPh>
    <phoneticPr fontId="11"/>
  </si>
  <si>
    <t>災害対策基金</t>
    <rPh sb="0" eb="2">
      <t>サイガイ</t>
    </rPh>
    <rPh sb="2" eb="4">
      <t>タイサク</t>
    </rPh>
    <rPh sb="4" eb="6">
      <t>キキン</t>
    </rPh>
    <phoneticPr fontId="11"/>
  </si>
  <si>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</si>
  <si>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</si>
  <si>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</si>
  <si>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</si>
  <si>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27年度から平成30年度にかけて実施された新設小学校及び新設中学校の建設事業や周辺環境整備事業において発行した地方債により、現在高が増加し、上昇している。有形固定資産減価償却率については、小中学校の新設により学校施設全体としては低下しているが、既存の学校施設については、老朽化に対する課題は解決していないため、長寿命化計画等を踏まえ、計画的な更新が必要となっている。また、その他の施設についても有形固定資産減価償却率が高い施設については、施設ごとに更新、集約、転用、除却等の事業実施方法を見極め、事業を実施する際は、新発債の発行をできるだけ抑え、将来負担比率の上昇に留意しつつ、施設の更新を随時行っていく必要がある。</t>
    <rPh sb="1" eb="3">
      <t>ショウライ</t>
    </rPh>
    <rPh sb="3" eb="5">
      <t>フタン</t>
    </rPh>
    <rPh sb="5" eb="7">
      <t>ヒリツ</t>
    </rPh>
    <rPh sb="9" eb="11">
      <t>ヘイセイ</t>
    </rPh>
    <rPh sb="13" eb="15">
      <t>ネンド</t>
    </rPh>
    <rPh sb="17" eb="19">
      <t>ヘイセイ</t>
    </rPh>
    <rPh sb="21" eb="23">
      <t>ネンド</t>
    </rPh>
    <rPh sb="27" eb="29">
      <t>ジッシ</t>
    </rPh>
    <rPh sb="32" eb="34">
      <t>シンセツ</t>
    </rPh>
    <rPh sb="34" eb="37">
      <t>ショウガッコウ</t>
    </rPh>
    <rPh sb="37" eb="38">
      <t>オヨ</t>
    </rPh>
    <rPh sb="39" eb="41">
      <t>シンセツ</t>
    </rPh>
    <rPh sb="41" eb="44">
      <t>チュウガッコウ</t>
    </rPh>
    <rPh sb="45" eb="47">
      <t>ケンセツ</t>
    </rPh>
    <rPh sb="47" eb="49">
      <t>ジギョウ</t>
    </rPh>
    <rPh sb="50" eb="52">
      <t>シュウヘン</t>
    </rPh>
    <rPh sb="52" eb="54">
      <t>カンキョウ</t>
    </rPh>
    <rPh sb="54" eb="56">
      <t>セイビ</t>
    </rPh>
    <rPh sb="56" eb="58">
      <t>ジギョウ</t>
    </rPh>
    <rPh sb="62" eb="64">
      <t>ハッコウ</t>
    </rPh>
    <rPh sb="66" eb="69">
      <t>チホウサイ</t>
    </rPh>
    <rPh sb="73" eb="75">
      <t>ゲンザイ</t>
    </rPh>
    <rPh sb="75" eb="76">
      <t>ダカ</t>
    </rPh>
    <rPh sb="77" eb="79">
      <t>ゾウカ</t>
    </rPh>
    <rPh sb="81" eb="83">
      <t>ジョウショウ</t>
    </rPh>
    <rPh sb="88" eb="90">
      <t>ユウケイ</t>
    </rPh>
    <rPh sb="90" eb="92">
      <t>コテイ</t>
    </rPh>
    <rPh sb="92" eb="94">
      <t>シサン</t>
    </rPh>
    <rPh sb="94" eb="96">
      <t>ゲンカ</t>
    </rPh>
    <rPh sb="96" eb="98">
      <t>ショウキャク</t>
    </rPh>
    <rPh sb="98" eb="99">
      <t>リツ</t>
    </rPh>
    <rPh sb="105" eb="107">
      <t>ショウチュウ</t>
    </rPh>
    <rPh sb="107" eb="109">
      <t>ガッコウ</t>
    </rPh>
    <rPh sb="110" eb="112">
      <t>シンセツ</t>
    </rPh>
    <rPh sb="115" eb="117">
      <t>ガッコウ</t>
    </rPh>
    <rPh sb="117" eb="119">
      <t>シセツ</t>
    </rPh>
    <rPh sb="119" eb="121">
      <t>ゼンタイ</t>
    </rPh>
    <rPh sb="133" eb="135">
      <t>キゾン</t>
    </rPh>
    <rPh sb="136" eb="138">
      <t>ガッコウ</t>
    </rPh>
    <rPh sb="138" eb="140">
      <t>シセツ</t>
    </rPh>
    <rPh sb="146" eb="149">
      <t>ロウキュウカ</t>
    </rPh>
    <rPh sb="150" eb="151">
      <t>タイ</t>
    </rPh>
    <rPh sb="153" eb="155">
      <t>カダイ</t>
    </rPh>
    <rPh sb="156" eb="158">
      <t>カイケツ</t>
    </rPh>
    <rPh sb="166" eb="170">
      <t>チョウジュミョウカ</t>
    </rPh>
    <rPh sb="170" eb="172">
      <t>ケイカク</t>
    </rPh>
    <rPh sb="172" eb="173">
      <t>トウ</t>
    </rPh>
    <rPh sb="174" eb="175">
      <t>フ</t>
    </rPh>
    <rPh sb="178" eb="181">
      <t>ケイカクテキ</t>
    </rPh>
    <rPh sb="182" eb="184">
      <t>コウシン</t>
    </rPh>
    <rPh sb="185" eb="187">
      <t>ヒツヨウ</t>
    </rPh>
    <rPh sb="199" eb="200">
      <t>タ</t>
    </rPh>
    <rPh sb="201" eb="203">
      <t>シセツ</t>
    </rPh>
    <rPh sb="220" eb="221">
      <t>タカ</t>
    </rPh>
    <rPh sb="222" eb="224">
      <t>シセツ</t>
    </rPh>
    <rPh sb="230" eb="232">
      <t>シセツ</t>
    </rPh>
    <rPh sb="235" eb="237">
      <t>コウシン</t>
    </rPh>
    <rPh sb="238" eb="240">
      <t>シュウヤク</t>
    </rPh>
    <rPh sb="241" eb="243">
      <t>テンヨウ</t>
    </rPh>
    <rPh sb="244" eb="246">
      <t>ジョキャク</t>
    </rPh>
    <rPh sb="246" eb="247">
      <t>トウ</t>
    </rPh>
    <rPh sb="248" eb="250">
      <t>ジギョウ</t>
    </rPh>
    <rPh sb="250" eb="252">
      <t>ジッシ</t>
    </rPh>
    <rPh sb="252" eb="254">
      <t>ホウホウ</t>
    </rPh>
    <rPh sb="255" eb="257">
      <t>ミキワ</t>
    </rPh>
    <rPh sb="259" eb="261">
      <t>ジギョウ</t>
    </rPh>
    <rPh sb="262" eb="264">
      <t>ジッシ</t>
    </rPh>
    <rPh sb="266" eb="267">
      <t>サイ</t>
    </rPh>
    <rPh sb="269" eb="271">
      <t>シンパツ</t>
    </rPh>
    <rPh sb="271" eb="272">
      <t>サイ</t>
    </rPh>
    <rPh sb="273" eb="275">
      <t>ハッコウ</t>
    </rPh>
    <rPh sb="281" eb="282">
      <t>オサ</t>
    </rPh>
    <rPh sb="284" eb="286">
      <t>ショウライ</t>
    </rPh>
    <rPh sb="286" eb="288">
      <t>フタン</t>
    </rPh>
    <rPh sb="288" eb="290">
      <t>ヒリツ</t>
    </rPh>
    <rPh sb="291" eb="293">
      <t>ジョウショウ</t>
    </rPh>
    <rPh sb="294" eb="296">
      <t>リュウイ</t>
    </rPh>
    <rPh sb="300" eb="302">
      <t>シセツ</t>
    </rPh>
    <rPh sb="303" eb="305">
      <t>コウシン</t>
    </rPh>
    <rPh sb="306" eb="308">
      <t>ズイジ</t>
    </rPh>
    <rPh sb="308" eb="309">
      <t>オコナ</t>
    </rPh>
    <rPh sb="313" eb="315">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</si>
  <si>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</si>
  <si>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</si>
  <si>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</si>
  <si>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</si>
  <si>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</si>
  <si>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</si>
  <si>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22年度から平成25年度にかけて行った新発債の抑制や財政調整基金の積立による充当可能な財源等により減少傾向であった。しかし、平成26年度から平成27年度にかけて実施した新設小学校建設や周辺環境整備事業により地方債の現在高が増加し、将来負担比率が上昇する要因となった。また、実質公債費比率は、大型事業の償還が完了したことや標準税政収入額等の増加により減少傾向であったが、平成28年度以降は新設小学校建設事業等のために借り入れた地方債の償還開始に伴い上昇している。今後はさらに、平成28年度から平成30年度にかけて実施した新設中学校等の整備に係る起債についても、将来負担比率、実質公債費比率の上昇に影響することが見込まれることから、事業実施の適正化を図り、財政の健全化に努める。</t>
    <rPh sb="195" eb="197">
      <t>ヘイセイ</t>
    </rPh>
    <rPh sb="199" eb="201">
      <t>ネンド</t>
    </rPh>
    <rPh sb="201" eb="203">
      <t>イコウ</t>
    </rPh>
    <rPh sb="234" eb="236">
      <t>ジョウショウ</t>
    </rPh>
    <rPh sb="241" eb="243">
      <t>コンゴ</t>
    </rPh>
    <rPh sb="280" eb="281">
      <t>カカ</t>
    </rPh>
    <rPh sb="282" eb="284">
      <t>キサイ</t>
    </rPh>
    <rPh sb="305" eb="307">
      <t>ジョウショウ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</si>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</sst>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8B69-4DD9-B6D6-68EC20B02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43799</c:v>
                </c:pt>
                <c:pt idx="1">
                  <c:v>74802</c:v>
                </c:pt>
                <c:pt idx="2">
                  <c:v>166967</c:v>
                </c:pt>
                <c:pt idx="3">
                  <c:v>56705</c:v>
                </c:pt>
                <c:pt idx="4">
                  <c:v>88616</c:v>
                </c:pt>
              </c:numCache>
            </c:numRef>
          </c:val>
          <c:smooth val="0"/>
          <c:extLst xmlns:c16r2="http://schemas.microsoft.com/office/drawing/2015/06/chart">
            <c:ext xmlns:c16="http://schemas.microsoft.com/office/drawing/2014/chart" uri="{C3380CC4-5D6E-409C-BE32-E72D297353CC}">
              <c16:uniqueId val="{00000001-8B69-4DD9-B6D6-68EC20B0202F}"/>
            </c:ext>
          </c:extLst>
        </c:ser>
        <c:dLbls>
          <c:showLegendKey val="0"/>
          <c:showVal val="0"/>
          <c:showCatName val="0"/>
          <c:showSerName val="0"/>
          <c:showPercent val="0"/>
          <c:showBubbleSize val="0"/>
        </c:dLbls>
        <c:marker val="1"/>
        <c:smooth val="0"/>
        <c:axId val="472212456"/>
        <c:axId val="472212848"/>
      </c:lineChart>
      <c:catAx>
        <c:axId val="47221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212848"/>
        <c:crosses val="autoZero"/>
        <c:auto val="1"/>
        <c:lblAlgn val="ctr"/>
        <c:lblOffset val="100"/>
        <c:tickLblSkip val="1"/>
        <c:tickMarkSkip val="1"/>
        <c:noMultiLvlLbl val="0"/>
      </c:catAx>
      <c:valAx>
        <c:axId val="4722128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21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4.97</c:v>
                </c:pt>
                <c:pt idx="1">
                  <c:v>6.89</c:v>
                </c:pt>
                <c:pt idx="2">
                  <c:v>4.78</c:v>
                </c:pt>
                <c:pt idx="3">
                  <c:v>5.48</c:v>
                </c:pt>
                <c:pt idx="4">
                  <c:v>5.6</c:v>
                </c:pt>
              </c:numCache>
            </c:numRef>
          </c:val>
          <c:extLst xmlns:c16r2="http://schemas.microsoft.com/office/drawing/2015/06/chart">
            <c:ext xmlns:c16="http://schemas.microsoft.com/office/drawing/2014/chart" uri="{C3380CC4-5D6E-409C-BE32-E72D297353CC}">
              <c16:uniqueId val="{00000000-3290-4CC7-A2A9-70E4312F01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64.53</c:v>
                </c:pt>
                <c:pt idx="1">
                  <c:v>55.99</c:v>
                </c:pt>
                <c:pt idx="2">
                  <c:v>46.54</c:v>
                </c:pt>
                <c:pt idx="3">
                  <c:v>42.13</c:v>
                </c:pt>
                <c:pt idx="4">
                  <c:v>41.72</c:v>
                </c:pt>
              </c:numCache>
            </c:numRef>
          </c:val>
          <c:extLst xmlns:c16r2="http://schemas.microsoft.com/office/drawing/2015/06/chart">
            <c:ext xmlns:c16="http://schemas.microsoft.com/office/drawing/2014/chart" uri="{C3380CC4-5D6E-409C-BE32-E72D297353CC}">
              <c16:uniqueId val="{00000001-3290-4CC7-A2A9-70E4312F0193}"/>
            </c:ext>
          </c:extLst>
        </c:ser>
        <c:dLbls>
          <c:showLegendKey val="0"/>
          <c:showVal val="0"/>
          <c:showCatName val="0"/>
          <c:showSerName val="0"/>
          <c:showPercent val="0"/>
          <c:showBubbleSize val="0"/>
        </c:dLbls>
        <c:gapWidth val="250"/>
        <c:overlap val="100"/>
        <c:axId val="472213632"/>
        <c:axId val="472214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8.5</c:v>
                </c:pt>
                <c:pt idx="1">
                  <c:v>-5.28</c:v>
                </c:pt>
                <c:pt idx="2">
                  <c:v>-8.42</c:v>
                </c:pt>
                <c:pt idx="3">
                  <c:v>-2.54</c:v>
                </c:pt>
                <c:pt idx="4">
                  <c:v>0.2</c:v>
                </c:pt>
              </c:numCache>
            </c:numRef>
          </c:val>
          <c:smooth val="0"/>
          <c:extLst xmlns:c16r2="http://schemas.microsoft.com/office/drawing/2015/06/chart">
            <c:ext xmlns:c16="http://schemas.microsoft.com/office/drawing/2014/chart" uri="{C3380CC4-5D6E-409C-BE32-E72D297353CC}">
              <c16:uniqueId val="{00000002-3290-4CC7-A2A9-70E4312F0193}"/>
            </c:ext>
          </c:extLst>
        </c:ser>
        <c:dLbls>
          <c:showLegendKey val="0"/>
          <c:showVal val="0"/>
          <c:showCatName val="0"/>
          <c:showSerName val="0"/>
          <c:showPercent val="0"/>
          <c:showBubbleSize val="0"/>
        </c:dLbls>
        <c:marker val="1"/>
        <c:smooth val="0"/>
        <c:axId val="472213632"/>
        <c:axId val="472214024"/>
      </c:lineChart>
      <c:catAx>
        <c:axId val="47221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2214024"/>
        <c:crosses val="autoZero"/>
        <c:auto val="1"/>
        <c:lblAlgn val="ctr"/>
        <c:lblOffset val="100"/>
        <c:tickLblSkip val="1"/>
        <c:tickMarkSkip val="1"/>
        <c:noMultiLvlLbl val="0"/>
      </c:catAx>
      <c:valAx>
        <c:axId val="47221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21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6BFE-4A03-9B48-258CA10DF8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BFE-4A03-9B48-258CA10DF8D6}"/>
            </c:ext>
          </c:extLst>
        </c:ser>
        <c:ser>
          <c:idx val="2"/>
          <c:order val="2"/>
          <c:tx>
            <c:strRef>
              <c:f>データシート!$A$29</c:f>
              <c:strCache>
                <c:ptCount val="1"/>
                <c:pt idx="0">
                  <c:v>相島漁業集落環境整備事業特別会計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6BFE-4A03-9B48-258CA10DF8D6}"/>
            </c:ext>
          </c:extLst>
        </c:ser>
        <c:ser>
          <c:idx val="3"/>
          <c:order val="3"/>
          <c:tx>
            <c:strRef>
              <c:f>データシート!$A$30</c:f>
              <c:strCache>
                <c:ptCount val="1"/>
                <c:pt idx="0">
                  <c:v>相島診療所事業特別会計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c:v>
                </c:pt>
                <c:pt idx="4">
                  <c:v>#N/A</c:v>
                </c:pt>
                <c:pt idx="5">
                  <c:v>0.03</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6BFE-4A03-9B48-258CA10DF8D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0.23</c:v>
                </c:pt>
                <c:pt idx="2">
                  <c:v>#N/A</c:v>
                </c:pt>
                <c:pt idx="3">
                  <c:v>0.15</c:v>
                </c:pt>
                <c:pt idx="4">
                  <c:v>#N/A</c:v>
                </c:pt>
                <c:pt idx="5">
                  <c:v>0.02</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4-6BFE-4A03-9B48-258CA10DF8D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1.32</c:v>
                </c:pt>
                <c:pt idx="2">
                  <c:v>#N/A</c:v>
                </c:pt>
                <c:pt idx="3">
                  <c:v>0.38</c:v>
                </c:pt>
                <c:pt idx="4">
                  <c:v>#N/A</c:v>
                </c:pt>
                <c:pt idx="5">
                  <c:v>0.47</c:v>
                </c:pt>
                <c:pt idx="6">
                  <c:v>#N/A</c:v>
                </c:pt>
                <c:pt idx="7">
                  <c:v>0.22</c:v>
                </c:pt>
                <c:pt idx="8">
                  <c:v>#N/A</c:v>
                </c:pt>
                <c:pt idx="9">
                  <c:v>0.13</c:v>
                </c:pt>
              </c:numCache>
            </c:numRef>
          </c:val>
          <c:extLst xmlns:c16r2="http://schemas.microsoft.com/office/drawing/2015/06/chart">
            <c:ext xmlns:c16="http://schemas.microsoft.com/office/drawing/2014/chart" uri="{C3380CC4-5D6E-409C-BE32-E72D297353CC}">
              <c16:uniqueId val="{00000005-6BFE-4A03-9B48-258CA10DF8D6}"/>
            </c:ext>
          </c:extLst>
        </c:ser>
        <c:ser>
          <c:idx val="6"/>
          <c:order val="6"/>
          <c:tx>
            <c:strRef>
              <c:f>データシート!$A$33</c:f>
              <c:strCache>
                <c:ptCount val="1"/>
                <c:pt idx="0">
                  <c:v>渡船事業特別会計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7.0000000000000007E-2</c:v>
                </c:pt>
                <c:pt idx="2">
                  <c:v>#N/A</c:v>
                </c:pt>
                <c:pt idx="3">
                  <c:v>0.2</c:v>
                </c:pt>
                <c:pt idx="4">
                  <c:v>#N/A</c:v>
                </c:pt>
                <c:pt idx="5">
                  <c:v>0.28000000000000003</c:v>
                </c:pt>
                <c:pt idx="6">
                  <c:v>#N/A</c:v>
                </c:pt>
                <c:pt idx="7">
                  <c:v>0.03</c:v>
                </c:pt>
                <c:pt idx="8">
                  <c:v>#N/A</c:v>
                </c:pt>
                <c:pt idx="9">
                  <c:v>0.35</c:v>
                </c:pt>
              </c:numCache>
            </c:numRef>
          </c:val>
          <c:extLst xmlns:c16r2="http://schemas.microsoft.com/office/drawing/2015/06/chart">
            <c:ext xmlns:c16="http://schemas.microsoft.com/office/drawing/2014/chart" uri="{C3380CC4-5D6E-409C-BE32-E72D297353CC}">
              <c16:uniqueId val="{00000006-6BFE-4A03-9B48-258CA10DF8D6}"/>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0.81</c:v>
                </c:pt>
                <c:pt idx="2">
                  <c:v>#N/A</c:v>
                </c:pt>
                <c:pt idx="3">
                  <c:v>0.97</c:v>
                </c:pt>
                <c:pt idx="4">
                  <c:v>#N/A</c:v>
                </c:pt>
                <c:pt idx="5">
                  <c:v>1.8</c:v>
                </c:pt>
                <c:pt idx="6">
                  <c:v>#N/A</c:v>
                </c:pt>
                <c:pt idx="7">
                  <c:v>1.05</c:v>
                </c:pt>
                <c:pt idx="8">
                  <c:v>#N/A</c:v>
                </c:pt>
                <c:pt idx="9">
                  <c:v>2.42</c:v>
                </c:pt>
              </c:numCache>
            </c:numRef>
          </c:val>
          <c:extLst xmlns:c16r2="http://schemas.microsoft.com/office/drawing/2015/06/chart">
            <c:ext xmlns:c16="http://schemas.microsoft.com/office/drawing/2014/chart" uri="{C3380CC4-5D6E-409C-BE32-E72D297353CC}">
              <c16:uniqueId val="{00000007-6BFE-4A03-9B48-258CA10DF8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4.92</c:v>
                </c:pt>
                <c:pt idx="2">
                  <c:v>#N/A</c:v>
                </c:pt>
                <c:pt idx="3">
                  <c:v>6.78</c:v>
                </c:pt>
                <c:pt idx="4">
                  <c:v>#N/A</c:v>
                </c:pt>
                <c:pt idx="5">
                  <c:v>4.74</c:v>
                </c:pt>
                <c:pt idx="6">
                  <c:v>#N/A</c:v>
                </c:pt>
                <c:pt idx="7">
                  <c:v>5.44</c:v>
                </c:pt>
                <c:pt idx="8">
                  <c:v>#N/A</c:v>
                </c:pt>
                <c:pt idx="9">
                  <c:v>5.57</c:v>
                </c:pt>
              </c:numCache>
            </c:numRef>
          </c:val>
          <c:extLst xmlns:c16r2="http://schemas.microsoft.com/office/drawing/2015/06/chart">
            <c:ext xmlns:c16="http://schemas.microsoft.com/office/drawing/2014/chart" uri="{C3380CC4-5D6E-409C-BE32-E72D297353CC}">
              <c16:uniqueId val="{00000008-6BFE-4A03-9B48-258CA10DF8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11.07</c:v>
                </c:pt>
                <c:pt idx="2">
                  <c:v>#N/A</c:v>
                </c:pt>
                <c:pt idx="3">
                  <c:v>11.94</c:v>
                </c:pt>
                <c:pt idx="4">
                  <c:v>#N/A</c:v>
                </c:pt>
                <c:pt idx="5">
                  <c:v>16.850000000000001</c:v>
                </c:pt>
                <c:pt idx="6">
                  <c:v>#N/A</c:v>
                </c:pt>
                <c:pt idx="7">
                  <c:v>16.28</c:v>
                </c:pt>
                <c:pt idx="8">
                  <c:v>#N/A</c:v>
                </c:pt>
                <c:pt idx="9">
                  <c:v>15.86</c:v>
                </c:pt>
              </c:numCache>
            </c:numRef>
          </c:val>
          <c:extLst xmlns:c16r2="http://schemas.microsoft.com/office/drawing/2015/06/chart">
            <c:ext xmlns:c16="http://schemas.microsoft.com/office/drawing/2014/chart" uri="{C3380CC4-5D6E-409C-BE32-E72D297353CC}">
              <c16:uniqueId val="{00000009-6BFE-4A03-9B48-258CA10DF8D6}"/>
            </c:ext>
          </c:extLst>
        </c:ser>
        <c:dLbls>
          <c:showLegendKey val="0"/>
          <c:showVal val="0"/>
          <c:showCatName val="0"/>
          <c:showSerName val="0"/>
          <c:showPercent val="0"/>
          <c:showBubbleSize val="0"/>
        </c:dLbls>
        <c:gapWidth val="150"/>
        <c:overlap val="100"/>
        <c:axId val="472214808"/>
        <c:axId val="472215200"/>
      </c:barChart>
      <c:catAx>
        <c:axId val="47221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215200"/>
        <c:crosses val="autoZero"/>
        <c:auto val="1"/>
        <c:lblAlgn val="ctr"/>
        <c:lblOffset val="100"/>
        <c:tickLblSkip val="1"/>
        <c:tickMarkSkip val="1"/>
        <c:noMultiLvlLbl val="0"/>
      </c:catAx>
      <c:valAx>
        <c:axId val="47221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214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782</c:v>
                </c:pt>
                <c:pt idx="5">
                  <c:v>798</c:v>
                </c:pt>
                <c:pt idx="8">
                  <c:v>809</c:v>
                </c:pt>
                <c:pt idx="11">
                  <c:v>761</c:v>
                </c:pt>
                <c:pt idx="14">
                  <c:v>731</c:v>
                </c:pt>
              </c:numCache>
            </c:numRef>
          </c:val>
          <c:extLst xmlns:c16r2="http://schemas.microsoft.com/office/drawing/2015/06/chart">
            <c:ext xmlns:c16="http://schemas.microsoft.com/office/drawing/2014/chart" uri="{C3380CC4-5D6E-409C-BE32-E72D297353CC}">
              <c16:uniqueId val="{00000000-8D28-4331-8237-D3F9B6DAC0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D28-4331-8237-D3F9B6DAC0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93</c:v>
                </c:pt>
                <c:pt idx="3">
                  <c:v>95</c:v>
                </c:pt>
                <c:pt idx="6">
                  <c:v>96</c:v>
                </c:pt>
                <c:pt idx="9">
                  <c:v>98</c:v>
                </c:pt>
                <c:pt idx="12">
                  <c:v>96</c:v>
                </c:pt>
              </c:numCache>
            </c:numRef>
          </c:val>
          <c:extLst xmlns:c16r2="http://schemas.microsoft.com/office/drawing/2015/06/chart">
            <c:ext xmlns:c16="http://schemas.microsoft.com/office/drawing/2014/chart" uri="{C3380CC4-5D6E-409C-BE32-E72D297353CC}">
              <c16:uniqueId val="{00000002-8D28-4331-8237-D3F9B6DAC0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164</c:v>
                </c:pt>
                <c:pt idx="3">
                  <c:v>169</c:v>
                </c:pt>
                <c:pt idx="6">
                  <c:v>172</c:v>
                </c:pt>
                <c:pt idx="9">
                  <c:v>157</c:v>
                </c:pt>
                <c:pt idx="12">
                  <c:v>76</c:v>
                </c:pt>
              </c:numCache>
            </c:numRef>
          </c:val>
          <c:extLst xmlns:c16r2="http://schemas.microsoft.com/office/drawing/2015/06/chart">
            <c:ext xmlns:c16="http://schemas.microsoft.com/office/drawing/2014/chart" uri="{C3380CC4-5D6E-409C-BE32-E72D297353CC}">
              <c16:uniqueId val="{00000003-8D28-4331-8237-D3F9B6DAC0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168</c:v>
                </c:pt>
                <c:pt idx="3">
                  <c:v>198</c:v>
                </c:pt>
                <c:pt idx="6">
                  <c:v>231</c:v>
                </c:pt>
                <c:pt idx="9">
                  <c:v>215</c:v>
                </c:pt>
                <c:pt idx="12">
                  <c:v>235</c:v>
                </c:pt>
              </c:numCache>
            </c:numRef>
          </c:val>
          <c:extLst xmlns:c16r2="http://schemas.microsoft.com/office/drawing/2015/06/chart">
            <c:ext xmlns:c16="http://schemas.microsoft.com/office/drawing/2014/chart" uri="{C3380CC4-5D6E-409C-BE32-E72D297353CC}">
              <c16:uniqueId val="{00000004-8D28-4331-8237-D3F9B6DAC0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D28-4331-8237-D3F9B6DAC0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D28-4331-8237-D3F9B6DAC0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730</c:v>
                </c:pt>
                <c:pt idx="3">
                  <c:v>731</c:v>
                </c:pt>
                <c:pt idx="6">
                  <c:v>720</c:v>
                </c:pt>
                <c:pt idx="9">
                  <c:v>747</c:v>
                </c:pt>
                <c:pt idx="12">
                  <c:v>762</c:v>
                </c:pt>
              </c:numCache>
            </c:numRef>
          </c:val>
          <c:extLst xmlns:c16r2="http://schemas.microsoft.com/office/drawing/2015/06/chart">
            <c:ext xmlns:c16="http://schemas.microsoft.com/office/drawing/2014/chart" uri="{C3380CC4-5D6E-409C-BE32-E72D297353CC}">
              <c16:uniqueId val="{00000007-8D28-4331-8237-D3F9B6DAC0AE}"/>
            </c:ext>
          </c:extLst>
        </c:ser>
        <c:dLbls>
          <c:showLegendKey val="0"/>
          <c:showVal val="0"/>
          <c:showCatName val="0"/>
          <c:showSerName val="0"/>
          <c:showPercent val="0"/>
          <c:showBubbleSize val="0"/>
        </c:dLbls>
        <c:gapWidth val="100"/>
        <c:overlap val="100"/>
        <c:axId val="475380624"/>
        <c:axId val="475381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373</c:v>
                </c:pt>
                <c:pt idx="2">
                  <c:v>#N/A</c:v>
                </c:pt>
                <c:pt idx="3">
                  <c:v>#N/A</c:v>
                </c:pt>
                <c:pt idx="4">
                  <c:v>395</c:v>
                </c:pt>
                <c:pt idx="5">
                  <c:v>#N/A</c:v>
                </c:pt>
                <c:pt idx="6">
                  <c:v>#N/A</c:v>
                </c:pt>
                <c:pt idx="7">
                  <c:v>410</c:v>
                </c:pt>
                <c:pt idx="8">
                  <c:v>#N/A</c:v>
                </c:pt>
                <c:pt idx="9">
                  <c:v>#N/A</c:v>
                </c:pt>
                <c:pt idx="10">
                  <c:v>456</c:v>
                </c:pt>
                <c:pt idx="11">
                  <c:v>#N/A</c:v>
                </c:pt>
                <c:pt idx="12">
                  <c:v>#N/A</c:v>
                </c:pt>
                <c:pt idx="13">
                  <c:v>438</c:v>
                </c:pt>
                <c:pt idx="14">
                  <c:v>#N/A</c:v>
                </c:pt>
              </c:numCache>
            </c:numRef>
          </c:val>
          <c:smooth val="0"/>
          <c:extLst xmlns:c16r2="http://schemas.microsoft.com/office/drawing/2015/06/chart">
            <c:ext xmlns:c16="http://schemas.microsoft.com/office/drawing/2014/chart" uri="{C3380CC4-5D6E-409C-BE32-E72D297353CC}">
              <c16:uniqueId val="{00000008-8D28-4331-8237-D3F9B6DAC0AE}"/>
            </c:ext>
          </c:extLst>
        </c:ser>
        <c:dLbls>
          <c:showLegendKey val="0"/>
          <c:showVal val="0"/>
          <c:showCatName val="0"/>
          <c:showSerName val="0"/>
          <c:showPercent val="0"/>
          <c:showBubbleSize val="0"/>
        </c:dLbls>
        <c:marker val="1"/>
        <c:smooth val="0"/>
        <c:axId val="475380624"/>
        <c:axId val="475381016"/>
      </c:lineChart>
      <c:catAx>
        <c:axId val="47538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381016"/>
        <c:crosses val="autoZero"/>
        <c:auto val="1"/>
        <c:lblAlgn val="ctr"/>
        <c:lblOffset val="100"/>
        <c:tickLblSkip val="1"/>
        <c:tickMarkSkip val="1"/>
        <c:noMultiLvlLbl val="0"/>
      </c:catAx>
      <c:valAx>
        <c:axId val="475381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38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8432</c:v>
                </c:pt>
                <c:pt idx="5">
                  <c:v>8512</c:v>
                </c:pt>
                <c:pt idx="8">
                  <c:v>9189</c:v>
                </c:pt>
                <c:pt idx="11">
                  <c:v>9435</c:v>
                </c:pt>
                <c:pt idx="14">
                  <c:v>9632</c:v>
                </c:pt>
              </c:numCache>
            </c:numRef>
          </c:val>
          <c:extLst xmlns:c16r2="http://schemas.microsoft.com/office/drawing/2015/06/chart">
            <c:ext xmlns:c16="http://schemas.microsoft.com/office/drawing/2014/chart" uri="{C3380CC4-5D6E-409C-BE32-E72D297353CC}">
              <c16:uniqueId val="{00000000-675A-4FAA-86C5-44D15B27B6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75A-4FAA-86C5-44D15B27B6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4063</c:v>
                </c:pt>
                <c:pt idx="5">
                  <c:v>3589</c:v>
                </c:pt>
                <c:pt idx="8">
                  <c:v>3187</c:v>
                </c:pt>
                <c:pt idx="11">
                  <c:v>3181</c:v>
                </c:pt>
                <c:pt idx="14">
                  <c:v>3439</c:v>
                </c:pt>
              </c:numCache>
            </c:numRef>
          </c:val>
          <c:extLst xmlns:c16r2="http://schemas.microsoft.com/office/drawing/2015/06/chart">
            <c:ext xmlns:c16="http://schemas.microsoft.com/office/drawing/2014/chart" uri="{C3380CC4-5D6E-409C-BE32-E72D297353CC}">
              <c16:uniqueId val="{00000002-675A-4FAA-86C5-44D15B27B6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75A-4FAA-86C5-44D15B27B6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75A-4FAA-86C5-44D15B27B6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139</c:v>
                </c:pt>
                <c:pt idx="3">
                  <c:v>164</c:v>
                </c:pt>
                <c:pt idx="6">
                  <c:v>258</c:v>
                </c:pt>
                <c:pt idx="9">
                  <c:v>424</c:v>
                </c:pt>
                <c:pt idx="12">
                  <c:v>353</c:v>
                </c:pt>
              </c:numCache>
            </c:numRef>
          </c:val>
          <c:extLst xmlns:c16r2="http://schemas.microsoft.com/office/drawing/2015/06/chart">
            <c:ext xmlns:c16="http://schemas.microsoft.com/office/drawing/2014/chart" uri="{C3380CC4-5D6E-409C-BE32-E72D297353CC}">
              <c16:uniqueId val="{00000005-675A-4FAA-86C5-44D15B27B6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576</c:v>
                </c:pt>
                <c:pt idx="3">
                  <c:v>334</c:v>
                </c:pt>
                <c:pt idx="6">
                  <c:v>445</c:v>
                </c:pt>
                <c:pt idx="9">
                  <c:v>33</c:v>
                </c:pt>
                <c:pt idx="12">
                  <c:v>67</c:v>
                </c:pt>
              </c:numCache>
            </c:numRef>
          </c:val>
          <c:extLst xmlns:c16r2="http://schemas.microsoft.com/office/drawing/2015/06/chart">
            <c:ext xmlns:c16="http://schemas.microsoft.com/office/drawing/2014/chart" uri="{C3380CC4-5D6E-409C-BE32-E72D297353CC}">
              <c16:uniqueId val="{00000006-675A-4FAA-86C5-44D15B27B6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1044</c:v>
                </c:pt>
                <c:pt idx="3">
                  <c:v>815</c:v>
                </c:pt>
                <c:pt idx="6">
                  <c:v>654</c:v>
                </c:pt>
                <c:pt idx="9">
                  <c:v>484</c:v>
                </c:pt>
                <c:pt idx="12">
                  <c:v>425</c:v>
                </c:pt>
              </c:numCache>
            </c:numRef>
          </c:val>
          <c:extLst xmlns:c16r2="http://schemas.microsoft.com/office/drawing/2015/06/chart">
            <c:ext xmlns:c16="http://schemas.microsoft.com/office/drawing/2014/chart" uri="{C3380CC4-5D6E-409C-BE32-E72D297353CC}">
              <c16:uniqueId val="{00000007-675A-4FAA-86C5-44D15B27B6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3366</c:v>
                </c:pt>
                <c:pt idx="3">
                  <c:v>3104</c:v>
                </c:pt>
                <c:pt idx="6">
                  <c:v>3113</c:v>
                </c:pt>
                <c:pt idx="9">
                  <c:v>3147</c:v>
                </c:pt>
                <c:pt idx="12">
                  <c:v>3463</c:v>
                </c:pt>
              </c:numCache>
            </c:numRef>
          </c:val>
          <c:extLst xmlns:c16r2="http://schemas.microsoft.com/office/drawing/2015/06/chart">
            <c:ext xmlns:c16="http://schemas.microsoft.com/office/drawing/2014/chart" uri="{C3380CC4-5D6E-409C-BE32-E72D297353CC}">
              <c16:uniqueId val="{00000008-675A-4FAA-86C5-44D15B27B6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6</c:v>
                </c:pt>
                <c:pt idx="6">
                  <c:v>5</c:v>
                </c:pt>
                <c:pt idx="9">
                  <c:v>4</c:v>
                </c:pt>
                <c:pt idx="12">
                  <c:v>3</c:v>
                </c:pt>
              </c:numCache>
            </c:numRef>
          </c:val>
          <c:extLst xmlns:c16r2="http://schemas.microsoft.com/office/drawing/2015/06/chart">
            <c:ext xmlns:c16="http://schemas.microsoft.com/office/drawing/2014/chart" uri="{C3380CC4-5D6E-409C-BE32-E72D297353CC}">
              <c16:uniqueId val="{00000009-675A-4FAA-86C5-44D15B27B6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7886</c:v>
                </c:pt>
                <c:pt idx="3">
                  <c:v>8569</c:v>
                </c:pt>
                <c:pt idx="6">
                  <c:v>10957</c:v>
                </c:pt>
                <c:pt idx="9">
                  <c:v>11571</c:v>
                </c:pt>
                <c:pt idx="12">
                  <c:v>12740</c:v>
                </c:pt>
              </c:numCache>
            </c:numRef>
          </c:val>
          <c:extLst xmlns:c16r2="http://schemas.microsoft.com/office/drawing/2015/06/chart">
            <c:ext xmlns:c16="http://schemas.microsoft.com/office/drawing/2014/chart" uri="{C3380CC4-5D6E-409C-BE32-E72D297353CC}">
              <c16:uniqueId val="{0000000A-675A-4FAA-86C5-44D15B27B6D1}"/>
            </c:ext>
          </c:extLst>
        </c:ser>
        <c:dLbls>
          <c:showLegendKey val="0"/>
          <c:showVal val="0"/>
          <c:showCatName val="0"/>
          <c:showSerName val="0"/>
          <c:showPercent val="0"/>
          <c:showBubbleSize val="0"/>
        </c:dLbls>
        <c:gapWidth val="100"/>
        <c:overlap val="100"/>
        <c:axId val="475381800"/>
        <c:axId val="475382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522</c:v>
                </c:pt>
                <c:pt idx="2">
                  <c:v>#N/A</c:v>
                </c:pt>
                <c:pt idx="3">
                  <c:v>#N/A</c:v>
                </c:pt>
                <c:pt idx="4">
                  <c:v>892</c:v>
                </c:pt>
                <c:pt idx="5">
                  <c:v>#N/A</c:v>
                </c:pt>
                <c:pt idx="6">
                  <c:v>#N/A</c:v>
                </c:pt>
                <c:pt idx="7">
                  <c:v>3055</c:v>
                </c:pt>
                <c:pt idx="8">
                  <c:v>#N/A</c:v>
                </c:pt>
                <c:pt idx="9">
                  <c:v>#N/A</c:v>
                </c:pt>
                <c:pt idx="10">
                  <c:v>3049</c:v>
                </c:pt>
                <c:pt idx="11">
                  <c:v>#N/A</c:v>
                </c:pt>
                <c:pt idx="12">
                  <c:v>#N/A</c:v>
                </c:pt>
                <c:pt idx="13">
                  <c:v>3980</c:v>
                </c:pt>
                <c:pt idx="14">
                  <c:v>#N/A</c:v>
                </c:pt>
              </c:numCache>
            </c:numRef>
          </c:val>
          <c:smooth val="0"/>
          <c:extLst xmlns:c16r2="http://schemas.microsoft.com/office/drawing/2015/06/chart">
            <c:ext xmlns:c16="http://schemas.microsoft.com/office/drawing/2014/chart" uri="{C3380CC4-5D6E-409C-BE32-E72D297353CC}">
              <c16:uniqueId val="{0000000B-675A-4FAA-86C5-44D15B27B6D1}"/>
            </c:ext>
          </c:extLst>
        </c:ser>
        <c:dLbls>
          <c:showLegendKey val="0"/>
          <c:showVal val="0"/>
          <c:showCatName val="0"/>
          <c:showSerName val="0"/>
          <c:showPercent val="0"/>
          <c:showBubbleSize val="0"/>
        </c:dLbls>
        <c:marker val="1"/>
        <c:smooth val="0"/>
        <c:axId val="475381800"/>
        <c:axId val="475382192"/>
      </c:lineChart>
      <c:catAx>
        <c:axId val="47538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5382192"/>
        <c:crosses val="autoZero"/>
        <c:auto val="1"/>
        <c:lblAlgn val="ctr"/>
        <c:lblOffset val="100"/>
        <c:tickLblSkip val="1"/>
        <c:tickMarkSkip val="1"/>
        <c:noMultiLvlLbl val="0"/>
      </c:catAx>
      <c:valAx>
        <c:axId val="47538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38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2799</c:v>
                </c:pt>
                <c:pt idx="1">
                  <c:v>2593</c:v>
                </c:pt>
                <c:pt idx="2">
                  <c:v>2594</c:v>
                </c:pt>
              </c:numCache>
            </c:numRef>
          </c:val>
          <c:extLst xmlns:c16r2="http://schemas.microsoft.com/office/drawing/2015/06/chart">
            <c:ext xmlns:c16="http://schemas.microsoft.com/office/drawing/2014/chart" uri="{C3380CC4-5D6E-409C-BE32-E72D297353CC}">
              <c16:uniqueId val="{00000000-55E8-4DA5-9732-F2CE8B9EC2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378</c:v>
                </c:pt>
                <c:pt idx="1">
                  <c:v>377</c:v>
                </c:pt>
                <c:pt idx="2">
                  <c:v>377</c:v>
                </c:pt>
              </c:numCache>
            </c:numRef>
          </c:val>
          <c:extLst xmlns:c16r2="http://schemas.microsoft.com/office/drawing/2015/06/chart">
            <c:ext xmlns:c16="http://schemas.microsoft.com/office/drawing/2014/chart" uri="{C3380CC4-5D6E-409C-BE32-E72D297353CC}">
              <c16:uniqueId val="{00000001-55E8-4DA5-9732-F2CE8B9EC2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c:v>
                </c:pt>
                <c:pt idx="1">
                  <c:v>207</c:v>
                </c:pt>
                <c:pt idx="2">
                  <c:v>465</c:v>
                </c:pt>
              </c:numCache>
            </c:numRef>
          </c:val>
          <c:extLst xmlns:c16r2="http://schemas.microsoft.com/office/drawing/2015/06/chart">
            <c:ext xmlns:c16="http://schemas.microsoft.com/office/drawing/2014/chart" uri="{C3380CC4-5D6E-409C-BE32-E72D297353CC}">
              <c16:uniqueId val="{00000002-55E8-4DA5-9732-F2CE8B9EC2E3}"/>
            </c:ext>
          </c:extLst>
        </c:ser>
        <c:dLbls>
          <c:showLegendKey val="0"/>
          <c:showVal val="0"/>
          <c:showCatName val="0"/>
          <c:showSerName val="0"/>
          <c:showPercent val="0"/>
          <c:showBubbleSize val="0"/>
        </c:dLbls>
        <c:gapWidth val="120"/>
        <c:overlap val="100"/>
        <c:axId val="475382976"/>
        <c:axId val="475383368"/>
      </c:barChart>
      <c:catAx>
        <c:axId val="47538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383368"/>
        <c:crosses val="autoZero"/>
        <c:auto val="1"/>
        <c:lblAlgn val="ctr"/>
        <c:lblOffset val="100"/>
        <c:tickLblSkip val="1"/>
        <c:tickMarkSkip val="1"/>
        <c:noMultiLvlLbl val="0"/>
      </c:catAx>
      <c:valAx>
        <c:axId val="475383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38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E3-4E55-9556-82E6D69C699D}"/>
                </c:ext>
                <c:ext xmlns:c15="http://schemas.microsoft.com/office/drawing/2012/chart" uri="{CE6537A1-D6FC-4f65-9D91-7224C49458BB}">
                  <c15:dlblFieldTable>
                    <c15:dlblFTEntry>
                      <c15:txfldGUID>{6C429162-2606-433D-917A-17514384CA9F}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E3-4E55-9556-82E6D69C699D}"/>
                </c:ext>
                <c:ext xmlns:c15="http://schemas.microsoft.com/office/drawing/2012/chart" uri="{CE6537A1-D6FC-4f65-9D91-7224C49458BB}">
                  <c15:dlblFieldTable>
                    <c15:dlblFTEntry>
                      <c15:txfldGUID>{06F3DEFF-3860-4EF0-B7C8-4B151B640179}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E3-4E55-9556-82E6D69C699D}"/>
                </c:ext>
                <c:ext xmlns:c15="http://schemas.microsoft.com/office/drawing/2012/chart" uri="{CE6537A1-D6FC-4f65-9D91-7224C49458BB}">
                  <c15:dlblFieldTable>
                    <c15:dlblFTEntry>
                      <c15:txfldGUID>{075B8F49-82AF-4D9E-BAD2-AD94EC632E9D}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E3-4E55-9556-82E6D69C699D}"/>
                </c:ext>
                <c:ext xmlns:c15="http://schemas.microsoft.com/office/drawing/2012/chart" uri="{CE6537A1-D6FC-4f65-9D91-7224C49458BB}">
                  <c15:dlblFieldTable>
                    <c15:dlblFTEntry>
                      <c15:txfldGUID>{DCF24FAC-A081-4890-83C0-18FE2130ECD5}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E3-4E55-9556-82E6D69C699D}"/>
                </c:ext>
                <c:ext xmlns:c15="http://schemas.microsoft.com/office/drawing/2012/chart" uri="{CE6537A1-D6FC-4f65-9D91-7224C49458BB}">
                  <c15:dlblFieldTable>
                    <c15:dlblFTEntry>
                      <c15:txfldGUID>{056E5697-0838-442F-9E82-82DBF5690448}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E3-4E55-9556-82E6D69C699D}"/>
                </c:ext>
                <c:ext xmlns:c15="http://schemas.microsoft.com/office/drawing/2012/chart" uri="{CE6537A1-D6FC-4f65-9D91-7224C49458BB}">
                  <c15:dlblFieldTable>
                    <c15:dlblFTEntry>
                      <c15:txfldGUID>{C1D5347C-37D5-4A68-8A11-7EF8193DC210}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E3-4E55-9556-82E6D69C699D}"/>
                </c:ext>
                <c:ext xmlns:c15="http://schemas.microsoft.com/office/drawing/2012/chart" uri="{CE6537A1-D6FC-4f65-9D91-7224C49458BB}">
                  <c15:dlblFieldTable>
                    <c15:dlblFTEntry>
                      <c15:txfldGUID>{E94E3D3F-F426-4135-9AB6-5E278A2FC79F}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E3-4E55-9556-82E6D69C699D}"/>
                </c:ext>
                <c:ext xmlns:c15="http://schemas.microsoft.com/office/drawing/2012/chart" uri="{CE6537A1-D6FC-4f65-9D91-7224C49458BB}">
                  <c15:layout/>
                  <c15:dlblFieldTable>
                    <c15:dlblFTEntry>
                      <c15:txfldGUID>{56415568-2908-4C61-BBF4-C742EF1BA8F7}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E3-4E55-9556-82E6D69C699D}"/>
                </c:ext>
                <c:ext xmlns:c15="http://schemas.microsoft.com/office/drawing/2012/chart" uri="{CE6537A1-D6FC-4f65-9D91-7224C49458BB}">
                  <c15:layout/>
                  <c15:dlblFieldTable>
                    <c15:dlblFTEntry>
                      <c15:txfldGUID>{9DEA88C5-9F08-459F-B7CF-72D46A0B18A0}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45.5</c:v>
                </c:pt>
                <c:pt idx="32">
                  <c:v>46.8</c:v>
                </c:pt>
              </c:numCache>
            </c:numRef>
          </c:xVal>
          <c:yVal>
            <c:numRef>
              <c:f>公会計指標分析・財政指標組合せ分析表!$BP$51:$DC$51</c:f>
              <c:numCache>
                <c:formatCode>#,##0.0;"▲ "#,##0.0</c:formatCode>
                <c:ptCount val="40"/>
                <c:pt idx="24">
                  <c:v>56.5</c:v>
                </c:pt>
                <c:pt idx="32">
                  <c:v>72.5</c:v>
                </c:pt>
              </c:numCache>
            </c:numRef>
          </c:yVal>
          <c:smooth val="0"/>
          <c:extLst xmlns:c16r2="http://schemas.microsoft.com/office/drawing/2015/06/chart">
            <c:ext xmlns:c16="http://schemas.microsoft.com/office/drawing/2014/chart" uri="{C3380CC4-5D6E-409C-BE32-E72D297353CC}">
              <c16:uniqueId val="{00000009-10E3-4E55-9556-82E6D69C69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E3-4E55-9556-82E6D69C699D}"/>
                </c:ext>
                <c:ext xmlns:c15="http://schemas.microsoft.com/office/drawing/2012/chart" uri="{CE6537A1-D6FC-4f65-9D91-7224C49458BB}">
                  <c15:dlblFieldTable>
                    <c15:dlblFTEntry>
                      <c15:txfldGUID>{9B3BFD17-0C8A-4F00-9D14-A2D685977383}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E3-4E55-9556-82E6D69C699D}"/>
                </c:ext>
                <c:ext xmlns:c15="http://schemas.microsoft.com/office/drawing/2012/chart" uri="{CE6537A1-D6FC-4f65-9D91-7224C49458BB}">
                  <c15:dlblFieldTable>
                    <c15:dlblFTEntry>
                      <c15:txfldGUID>{942C92CB-990E-4839-8234-F70CFE207314}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E3-4E55-9556-82E6D69C699D}"/>
                </c:ext>
                <c:ext xmlns:c15="http://schemas.microsoft.com/office/drawing/2012/chart" uri="{CE6537A1-D6FC-4f65-9D91-7224C49458BB}">
                  <c15:dlblFieldTable>
                    <c15:dlblFTEntry>
                      <c15:txfldGUID>{9029DEE7-8549-4A3D-85C2-F71EF12CB9DB}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E3-4E55-9556-82E6D69C699D}"/>
                </c:ext>
                <c:ext xmlns:c15="http://schemas.microsoft.com/office/drawing/2012/chart" uri="{CE6537A1-D6FC-4f65-9D91-7224C49458BB}">
                  <c15:dlblFieldTable>
                    <c15:dlblFTEntry>
                      <c15:txfldGUID>{21E26625-1C69-4068-8A93-83385BECF0BB}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E3-4E55-9556-82E6D69C699D}"/>
                </c:ext>
                <c:ext xmlns:c15="http://schemas.microsoft.com/office/drawing/2012/chart" uri="{CE6537A1-D6FC-4f65-9D91-7224C49458BB}">
                  <c15:dlblFieldTable>
                    <c15:dlblFTEntry>
                      <c15:txfldGUID>{75CA9184-3A6D-4E57-A3F8-53DEA5E806E8}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E3-4E55-9556-82E6D69C699D}"/>
                </c:ext>
                <c:ext xmlns:c15="http://schemas.microsoft.com/office/drawing/2012/chart" uri="{CE6537A1-D6FC-4f65-9D91-7224C49458BB}">
                  <c15:dlblFieldTable>
                    <c15:dlblFTEntry>
                      <c15:txfldGUID>{470D96E0-AEBE-407A-8474-4C51EBC09F03}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E3-4E55-9556-82E6D69C699D}"/>
                </c:ext>
                <c:ext xmlns:c15="http://schemas.microsoft.com/office/drawing/2012/chart" uri="{CE6537A1-D6FC-4f65-9D91-7224C49458BB}">
                  <c15:dlblFieldTable>
                    <c15:dlblFTEntry>
                      <c15:txfldGUID>{6ECD5903-FFF0-4D3A-B87B-6428FC4AE416}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E3-4E55-9556-82E6D69C699D}"/>
                </c:ext>
                <c:ext xmlns:c15="http://schemas.microsoft.com/office/drawing/2012/chart" uri="{CE6537A1-D6FC-4f65-9D91-7224C49458BB}">
                  <c15:layout/>
                  <c15:dlblFieldTable>
                    <c15:dlblFTEntry>
                      <c15:txfldGUID>{E7E9FEAA-55A2-46E2-A1E2-667DE1022393}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E3-4E55-9556-82E6D69C699D}"/>
                </c:ext>
                <c:ext xmlns:c15="http://schemas.microsoft.com/office/drawing/2012/chart" uri="{CE6537A1-D6FC-4f65-9D91-7224C49458BB}">
                  <c15:layout/>
                  <c15:dlblFieldTable>
                    <c15:dlblFTEntry>
                      <c15:txfldGUID>{B1C461BB-129C-43BB-B35A-A43B71BD1B87}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xmlns:c16r2="http://schemas.microsoft.com/office/drawing/2015/06/chart">
            <c:ext xmlns:c16="http://schemas.microsoft.com/office/drawing/2014/chart" uri="{C3380CC4-5D6E-409C-BE32-E72D297353CC}">
              <c16:uniqueId val="{00000013-10E3-4E55-9556-82E6D69C699D}"/>
            </c:ext>
          </c:extLst>
        </c:ser>
        <c:dLbls>
          <c:showLegendKey val="0"/>
          <c:showVal val="1"/>
          <c:showCatName val="0"/>
          <c:showSerName val="0"/>
          <c:showPercent val="0"/>
          <c:showBubbleSize val="0"/>
        </c:dLbls>
        <c:axId val="475384152"/>
        <c:axId val="486715144"/>
      </c:scatterChart>
      <c:valAx>
        <c:axId val="475384152"/>
        <c:scaling>
          <c:orientation val="minMax"/>
          <c:max val="60"/>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15144"/>
        <c:crosses val="autoZero"/>
        <c:crossBetween val="midCat"/>
      </c:valAx>
      <c:valAx>
        <c:axId val="486715144"/>
        <c:scaling>
          <c:orientation val="minMax"/>
          <c:max val="8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5384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88-472E-9F1D-EBEFEC8B7CD6}"/>
                </c:ext>
                <c:ext xmlns:c15="http://schemas.microsoft.com/office/drawing/2012/chart" uri="{CE6537A1-D6FC-4f65-9D91-7224C49458BB}">
                  <c15:layout/>
                  <c15:dlblFieldTable>
                    <c15:dlblFTEntry>
                      <c15:txfldGUID>{617AC9D0-223E-474A-B0D5-3A011C17281D}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88-472E-9F1D-EBEFEC8B7CD6}"/>
                </c:ext>
                <c:ext xmlns:c15="http://schemas.microsoft.com/office/drawing/2012/chart" uri="{CE6537A1-D6FC-4f65-9D91-7224C49458BB}">
                  <c15:dlblFieldTable>
                    <c15:dlblFTEntry>
                      <c15:txfldGUID>{A3FE17EB-D4CE-4334-840A-5358B81B1E8E}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88-472E-9F1D-EBEFEC8B7CD6}"/>
                </c:ext>
                <c:ext xmlns:c15="http://schemas.microsoft.com/office/drawing/2012/chart" uri="{CE6537A1-D6FC-4f65-9D91-7224C49458BB}">
                  <c15:dlblFieldTable>
                    <c15:dlblFTEntry>
                      <c15:txfldGUID>{681924A3-9C7D-48B2-91C0-07CE877BAED5}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88-472E-9F1D-EBEFEC8B7CD6}"/>
                </c:ext>
                <c:ext xmlns:c15="http://schemas.microsoft.com/office/drawing/2012/chart" uri="{CE6537A1-D6FC-4f65-9D91-7224C49458BB}">
                  <c15:dlblFieldTable>
                    <c15:dlblFTEntry>
                      <c15:txfldGUID>{27ECE2F2-B60F-46F5-9747-CFBD5FB7D954}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88-472E-9F1D-EBEFEC8B7CD6}"/>
                </c:ext>
                <c:ext xmlns:c15="http://schemas.microsoft.com/office/drawing/2012/chart" uri="{CE6537A1-D6FC-4f65-9D91-7224C49458BB}">
                  <c15:dlblFieldTable>
                    <c15:dlblFTEntry>
                      <c15:txfldGUID>{BCEDE9F0-BA98-42FD-B6A4-88C947B0ECC9}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88-472E-9F1D-EBEFEC8B7CD6}"/>
                </c:ext>
                <c:ext xmlns:c15="http://schemas.microsoft.com/office/drawing/2012/chart" uri="{CE6537A1-D6FC-4f65-9D91-7224C49458BB}">
                  <c15:layout/>
                  <c15:dlblFieldTable>
                    <c15:dlblFTEntry>
                      <c15:txfldGUID>{B8E46F2D-9F41-4704-A9B8-B13F07878FFE}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88-472E-9F1D-EBEFEC8B7CD6}"/>
                </c:ext>
                <c:ext xmlns:c15="http://schemas.microsoft.com/office/drawing/2012/chart" uri="{CE6537A1-D6FC-4f65-9D91-7224C49458BB}">
                  <c15:layout/>
                  <c15:dlblFieldTable>
                    <c15:dlblFTEntry>
                      <c15:txfldGUID>{9BCE8932-4B4B-406D-BE11-18B7CE0C22CF}</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88-472E-9F1D-EBEFEC8B7CD6}"/>
                </c:ext>
                <c:ext xmlns:c15="http://schemas.microsoft.com/office/drawing/2012/chart" uri="{CE6537A1-D6FC-4f65-9D91-7224C49458BB}">
                  <c15:layout/>
                  <c15:dlblFieldTable>
                    <c15:dlblFTEntry>
                      <c15:txfldGUID>{3A1873DA-E5B4-46C8-90DB-30ACDD231434}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88-472E-9F1D-EBEFEC8B7CD6}"/>
                </c:ext>
                <c:ext xmlns:c15="http://schemas.microsoft.com/office/drawing/2012/chart" uri="{CE6537A1-D6FC-4f65-9D91-7224C49458BB}">
                  <c15:layout/>
                  <c15:dlblFieldTable>
                    <c15:dlblFTEntry>
                      <c15:txfldGUID>{B9F876F1-ECA6-4553-BDCD-7EBB68FAE9A1}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c:v>
                </c:pt>
                <c:pt idx="16">
                  <c:v>7.8</c:v>
                </c:pt>
                <c:pt idx="24">
                  <c:v>8.1</c:v>
                </c:pt>
                <c:pt idx="32">
                  <c:v>8.1</c:v>
                </c:pt>
              </c:numCache>
            </c:numRef>
          </c:xVal>
          <c:yVal>
            <c:numRef>
              <c:f>公会計指標分析・財政指標組合せ分析表!$BP$73:$DC$73</c:f>
              <c:numCache>
                <c:formatCode>#,##0.0;"▲ "#,##0.0</c:formatCode>
                <c:ptCount val="40"/>
                <c:pt idx="0">
                  <c:v>10.8</c:v>
                </c:pt>
                <c:pt idx="8">
                  <c:v>18.100000000000001</c:v>
                </c:pt>
                <c:pt idx="16">
                  <c:v>58.6</c:v>
                </c:pt>
                <c:pt idx="24">
                  <c:v>56.5</c:v>
                </c:pt>
                <c:pt idx="32">
                  <c:v>72.5</c:v>
                </c:pt>
              </c:numCache>
            </c:numRef>
          </c:yVal>
          <c:smooth val="0"/>
          <c:extLst xmlns:c16r2="http://schemas.microsoft.com/office/drawing/2015/06/chart">
            <c:ext xmlns:c16="http://schemas.microsoft.com/office/drawing/2014/chart" uri="{C3380CC4-5D6E-409C-BE32-E72D297353CC}">
              <c16:uniqueId val="{00000009-C488-472E-9F1D-EBEFEC8B7C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88-472E-9F1D-EBEFEC8B7CD6}"/>
                </c:ext>
                <c:ext xmlns:c15="http://schemas.microsoft.com/office/drawing/2012/chart" uri="{CE6537A1-D6FC-4f65-9D91-7224C49458BB}">
                  <c15:layout/>
                  <c15:dlblFieldTable>
                    <c15:dlblFTEntry>
                      <c15:txfldGUID>{BE161276-6A28-4376-98E8-AB03FDB9D8F0}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88-472E-9F1D-EBEFEC8B7CD6}"/>
                </c:ext>
                <c:ext xmlns:c15="http://schemas.microsoft.com/office/drawing/2012/chart" uri="{CE6537A1-D6FC-4f65-9D91-7224C49458BB}">
                  <c15:dlblFieldTable>
                    <c15:dlblFTEntry>
                      <c15:txfldGUID>{53CD46DB-9F55-4521-AFF3-1B071D6314FF}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88-472E-9F1D-EBEFEC8B7CD6}"/>
                </c:ext>
                <c:ext xmlns:c15="http://schemas.microsoft.com/office/drawing/2012/chart" uri="{CE6537A1-D6FC-4f65-9D91-7224C49458BB}">
                  <c15:dlblFieldTable>
                    <c15:dlblFTEntry>
                      <c15:txfldGUID>{DD839412-4FEB-4588-9962-993BD2B58CA2}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88-472E-9F1D-EBEFEC8B7CD6}"/>
                </c:ext>
                <c:ext xmlns:c15="http://schemas.microsoft.com/office/drawing/2012/chart" uri="{CE6537A1-D6FC-4f65-9D91-7224C49458BB}">
                  <c15:dlblFieldTable>
                    <c15:dlblFTEntry>
                      <c15:txfldGUID>{9E1AF9F6-FBD2-4C5E-9670-DAF70D887A1B}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88-472E-9F1D-EBEFEC8B7CD6}"/>
                </c:ext>
                <c:ext xmlns:c15="http://schemas.microsoft.com/office/drawing/2012/chart" uri="{CE6537A1-D6FC-4f65-9D91-7224C49458BB}">
                  <c15:dlblFieldTable>
                    <c15:dlblFTEntry>
                      <c15:txfldGUID>{95320F05-8954-41A2-861D-1BC36A867AB8}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88-472E-9F1D-EBEFEC8B7CD6}"/>
                </c:ext>
                <c:ext xmlns:c15="http://schemas.microsoft.com/office/drawing/2012/chart" uri="{CE6537A1-D6FC-4f65-9D91-7224C49458BB}">
                  <c15:layout/>
                  <c15:dlblFieldTable>
                    <c15:dlblFTEntry>
                      <c15:txfldGUID>{5118CE15-4C20-43C0-8D8B-2AB4B1E20115}</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88-472E-9F1D-EBEFEC8B7CD6}"/>
                </c:ext>
                <c:ext xmlns:c15="http://schemas.microsoft.com/office/drawing/2012/chart" uri="{CE6537A1-D6FC-4f65-9D91-7224C49458BB}">
                  <c15:layout/>
                  <c15:dlblFieldTable>
                    <c15:dlblFTEntry>
                      <c15:txfldGUID>{AD2136BA-913D-411F-BF86-869B556E3C70}</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30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88-472E-9F1D-EBEFEC8B7CD6}"/>
                </c:ext>
                <c:ext xmlns:c15="http://schemas.microsoft.com/office/drawing/2012/chart" uri="{CE6537A1-D6FC-4f65-9D91-7224C49458BB}">
                  <c15:layout/>
                  <c15:dlblFieldTable>
                    <c15:dlblFTEntry>
                      <c15:txfldGUID>{24BFBBAF-61C5-4985-B21A-ADE52D91619A}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88-472E-9F1D-EBEFEC8B7CD6}"/>
                </c:ext>
                <c:ext xmlns:c15="http://schemas.microsoft.com/office/drawing/2012/chart" uri="{CE6537A1-D6FC-4f65-9D91-7224C49458BB}">
                  <c15:layout/>
                  <c15:dlblFieldTable>
                    <c15:dlblFTEntry>
                      <c15:txfldGUID>{63381966-468B-4A00-8233-13B9148C56D7}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C488-472E-9F1D-EBEFEC8B7CD6}"/>
            </c:ext>
          </c:extLst>
        </c:ser>
        <c:dLbls>
          <c:showLegendKey val="0"/>
          <c:showVal val="1"/>
          <c:showCatName val="0"/>
          <c:showSerName val="0"/>
          <c:showPercent val="0"/>
          <c:showBubbleSize val="0"/>
        </c:dLbls>
        <c:axId val="486715928"/>
        <c:axId val="486716320"/>
      </c:scatterChart>
      <c:valAx>
        <c:axId val="486715928"/>
        <c:scaling>
          <c:orientation val="minMax"/>
          <c:max val="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16320"/>
        <c:crosses val="autoZero"/>
        <c:crossBetween val="midCat"/>
      </c:valAx>
      <c:valAx>
        <c:axId val="486716320"/>
        <c:scaling>
          <c:orientation val="minMax"/>
          <c:max val="8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715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大型事業による地方債の償還が完了したことや新発債の抑制などにより元利償還金は減少傾向にあったが、臨時財政対策債の発行や新設小学校や新設中学校の建設・周辺整備等のための新発債の増加により元利償還金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さらに公共下水道事業特別会計に対する繰出基準に基づく繰出金の増加などにより、公営企業債の元利償還金に対する繰入金の増加も見込まれる。一方、組合が起こした地方債の元利償還金に対する負担金等については、廃棄物施設の地方債の償還が完了したことから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年度にかけて新発債の発行の抑制や財政調整基金の積立などを行い、充当可能基金等が増加したが、平成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年度の新設小学校建設や周辺整備事業、平成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年度の小中学校空調機等整備事業、また新設中学校の建設や周辺整備事業に着手したことから地方債の現在高が増加した。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新設中学校が平成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に開校予定であることから今後も地方債の現在高が増加し、将来負担額は増加することが見込まれる。また、地方債の借入により交付税算入見込額の増加が見込まれるが、同時に財源不足を補うための財政調整基金取り崩しによる充当可能基金の減少が見込まれるため、充当可能財源は減少すると思わ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設中学校建設事業（平成３１年４月開校予定）等の実施により「ふるさと応援基金」１４２百万円を取り崩し、償還金へ充当するため減債基金を０．６百万円取崩したが、ふるさと寄附金の増加により４００百万円を積み立てたため、基金全体としては２５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中学校は平成３１年４月開校を目指し、平成３０年度までの事業を予定しており、地方債を有効に活用することとしているが、地方債の現在高、単年度償還額等を十分に考慮し、交付税算入率の高い地方債の活用とともに基金繰入金で財政運営していくため、基金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u="none" strike="noStrike">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・ふるさと応援基金：新宮町を応援するために寄せられた寄附金を適正に管理し、運用する。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・災害対策基金：地震、風水害その他の災害から新宮町民の生命と財産を守り、その予防対策、復旧対策及び復興対策等を講ずる。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ふるさと基金は、新設中学校建設事業等に１４２百万円充当した一方で、平成２９年度のふるさと寄附金により４００百万円積み立てた。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ふるさと応援基金：ふるさと寄附金から経費等を除いた額を積み立て、次年度以降のふるさと応援基金条例及び同条例施行規則に定めた事業に充当する。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平成２９年度は取崩しがなく、運用益を１．３百万円積み立てたことによる増加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u="none" strike="noStrike" baseline="0" smtClean="0">
              <a:solidFill>
                <a:schemeClr val="dk1"/>
              </a:solidFill>
              <a:latin typeface="+mn-lt"/>
              <a:ea typeface="+mn-ea"/>
              <a:cs typeface="+mn-cs"/>
            </a:rPr>
            <a:t>			</a:t>
          </a:r>
          <a:endParaRPr lang="en-US" altLang="ja-JP" sz="1100" b="0" i="0" u="none" strike="noStrike" baseline="0" smtClean="0">
            <a:solidFill>
              <a:schemeClr val="dk1"/>
            </a:solidFill>
            <a:latin typeface="+mn-lt"/>
            <a:ea typeface="+mn-ea"/>
            <a:cs typeface="+mn-cs"/>
          </a:endParaRPr>
        </a:p>
        <a:p>
          <a:endParaRPr lang="en-US" altLang="ja-JP" sz="1100" b="0" i="0" u="none" strike="noStrike" baseline="0" smtClean="0">
            <a:solidFill>
              <a:schemeClr val="dk1"/>
            </a:solidFill>
            <a:latin typeface="+mn-lt"/>
            <a:ea typeface="+mn-ea"/>
            <a:cs typeface="+mn-cs"/>
          </a:endParaRP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平成３１年４月開校の新設中学校建設事業等の実施に伴い、地方債の活用と併せて、基金の残高等を勘案し基金繰入金で財政運営していくため、減少していく見込み。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・運用益を０．３百万円積み立てたが、償還のため、０・９百万円を取り崩した。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平成１０年～平成１３年の補正予算債の利子分についての繰入れを行っているが、平成２６年度、２７年度に新宮北小学校建設事業、平成２８年度～平成３０年度に新設中学校建設事業を実施しているため、元金償還が重なり、公債費の負担が大きくなる時には、減債基金の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も低い水準となっており、これは、小学校を新設したことや文化施設であるそぴあしんぐうが他団体と比較すると償却率が低いことが影響していると考えられる。但し、各施設のうち橋りょうについては、一部固定資産台帳への計上が漏れているため、次年度以降台帳に計上することにより有形固定資産減価償却率が上昇するものと考えら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80" name="楕円 79"/>
        <xdr:cNvSpPr/>
      </xdr:nvSpPr>
      <xdr:spPr>
        <a:xfrm>
          <a:off x="47117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126563</xdr:rowOff>
    </xdr:from>
    <xdr:ext cx="405111" cy="259045"/>
    <xdr:sp macro="" textlink="">
      <xdr:nvSpPr>
        <xdr:cNvPr id="81" name="有形固定資産減価償却率該当値テキスト"/>
        <xdr:cNvSpPr txBox="1"/>
      </xdr:nvSpPr>
      <xdr:spPr>
        <a:xfrm>
          <a:off x="4813300" y="62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16782</xdr:rowOff>
    </xdr:from>
    <xdr:to>
      <xdr:col>19</xdr:col>
      <xdr:colOff>187325</xdr:colOff>
      <xdr:row>32</xdr:row>
      <xdr:rowOff>118382</xdr:rowOff>
    </xdr:to>
    <xdr:sp macro="" textlink="">
      <xdr:nvSpPr>
        <xdr:cNvPr id="82" name="楕円 81"/>
        <xdr:cNvSpPr/>
      </xdr:nvSpPr>
      <xdr:spPr>
        <a:xfrm>
          <a:off x="4000500" y="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27486</xdr:rowOff>
    </xdr:from>
    <xdr:to>
      <xdr:col>23</xdr:col>
      <xdr:colOff>85725</xdr:colOff>
      <xdr:row>32</xdr:row>
      <xdr:rowOff>67582</xdr:rowOff>
    </xdr:to>
    <xdr:cxnSp macro="">
      <xdr:nvCxnSpPr>
        <xdr:cNvPr id="83" name="直線コネクタ 82"/>
        <xdr:cNvCxnSpPr/>
      </xdr:nvCxnSpPr>
      <xdr:spPr>
        <a:xfrm flipV="1">
          <a:off x="4051300" y="6285411"/>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4"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109509</xdr:rowOff>
    </xdr:from>
    <xdr:ext cx="405111" cy="259045"/>
    <xdr:sp macro="" textlink="">
      <xdr:nvSpPr>
        <xdr:cNvPr id="86" name="n_1mainValue有形固定資産減価償却率"/>
        <xdr:cNvSpPr txBox="1"/>
      </xdr:nvSpPr>
      <xdr:spPr>
        <a:xfrm>
          <a:off x="3836044"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債務償還可能年数については、類似団体平均を上回っている。これは、平成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年度にかけて実施した新設小学校建設や周辺環境整備事業及び平成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年度から実施した新設中学校等の整備事業の財源として発行した地方債により、地方債残高が増加したことによるものと考えられる。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53552</xdr:rowOff>
    </xdr:from>
    <xdr:to>
      <xdr:col>76</xdr:col>
      <xdr:colOff>73025</xdr:colOff>
      <xdr:row>31</xdr:row>
      <xdr:rowOff>155152</xdr:rowOff>
    </xdr:to>
    <xdr:sp macro="" textlink="">
      <xdr:nvSpPr>
        <xdr:cNvPr id="127" name="楕円 126"/>
        <xdr:cNvSpPr/>
      </xdr:nvSpPr>
      <xdr:spPr>
        <a:xfrm>
          <a:off x="14744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76429</xdr:rowOff>
    </xdr:from>
    <xdr:ext cx="340478" cy="259045"/>
    <xdr:sp macro="" textlink="">
      <xdr:nvSpPr>
        <xdr:cNvPr id="128" name="債務償還可能年数該当値テキスト"/>
        <xdr:cNvSpPr txBox="1"/>
      </xdr:nvSpPr>
      <xdr:spPr>
        <a:xfrm>
          <a:off x="14846300" y="59914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70" name="楕円 69"/>
        <xdr:cNvSpPr/>
      </xdr:nvSpPr>
      <xdr:spPr>
        <a:xfrm>
          <a:off x="4584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40022</xdr:rowOff>
    </xdr:from>
    <xdr:ext cx="405111" cy="259045"/>
    <xdr:sp macro="" textlink="">
      <xdr:nvSpPr>
        <xdr:cNvPr id="71" name="【道路】&#10;有形固定資産減価償却率該当値テキスト"/>
        <xdr:cNvSpPr txBox="1"/>
      </xdr:nvSpPr>
      <xdr:spPr>
        <a:xfrm>
          <a:off x="4673600"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2" name="楕円 71"/>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112395</xdr:rowOff>
    </xdr:to>
    <xdr:cxnSp macro="">
      <xdr:nvCxnSpPr>
        <xdr:cNvPr id="73" name="直線コネクタ 72"/>
        <xdr:cNvCxnSpPr/>
      </xdr:nvCxnSpPr>
      <xdr:spPr>
        <a:xfrm>
          <a:off x="3797300" y="64541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4"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76" name="n_1main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27915</xdr:rowOff>
    </xdr:from>
    <xdr:to>
      <xdr:col>55</xdr:col>
      <xdr:colOff>50800</xdr:colOff>
      <xdr:row>40</xdr:row>
      <xdr:rowOff>129515</xdr:rowOff>
    </xdr:to>
    <xdr:sp macro="" textlink="">
      <xdr:nvSpPr>
        <xdr:cNvPr id="112" name="楕円 111"/>
        <xdr:cNvSpPr/>
      </xdr:nvSpPr>
      <xdr:spPr>
        <a:xfrm>
          <a:off x="10426700" y="68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114292</xdr:rowOff>
    </xdr:from>
    <xdr:ext cx="469744" cy="259045"/>
    <xdr:sp macro="" textlink="">
      <xdr:nvSpPr>
        <xdr:cNvPr id="113" name="【道路】&#10;一人当たり延長該当値テキスト"/>
        <xdr:cNvSpPr txBox="1"/>
      </xdr:nvSpPr>
      <xdr:spPr>
        <a:xfrm>
          <a:off x="10515600" y="68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26177</xdr:rowOff>
    </xdr:from>
    <xdr:to>
      <xdr:col>50</xdr:col>
      <xdr:colOff>165100</xdr:colOff>
      <xdr:row>40</xdr:row>
      <xdr:rowOff>127777</xdr:rowOff>
    </xdr:to>
    <xdr:sp macro="" textlink="">
      <xdr:nvSpPr>
        <xdr:cNvPr id="114" name="楕円 113"/>
        <xdr:cNvSpPr/>
      </xdr:nvSpPr>
      <xdr:spPr>
        <a:xfrm>
          <a:off x="9588500" y="68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76977</xdr:rowOff>
    </xdr:from>
    <xdr:to>
      <xdr:col>55</xdr:col>
      <xdr:colOff>0</xdr:colOff>
      <xdr:row>40</xdr:row>
      <xdr:rowOff>78715</xdr:rowOff>
    </xdr:to>
    <xdr:cxnSp macro="">
      <xdr:nvCxnSpPr>
        <xdr:cNvPr id="115" name="直線コネクタ 114"/>
        <xdr:cNvCxnSpPr/>
      </xdr:nvCxnSpPr>
      <xdr:spPr>
        <a:xfrm>
          <a:off x="9639300" y="6934977"/>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118904</xdr:rowOff>
    </xdr:from>
    <xdr:ext cx="469744" cy="259045"/>
    <xdr:sp macro="" textlink="">
      <xdr:nvSpPr>
        <xdr:cNvPr id="118" name="n_1mainValue【道路】&#10;一人当たり延長"/>
        <xdr:cNvSpPr txBox="1"/>
      </xdr:nvSpPr>
      <xdr:spPr>
        <a:xfrm>
          <a:off x="9391727" y="697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49"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22678</xdr:rowOff>
    </xdr:from>
    <xdr:to>
      <xdr:col>24</xdr:col>
      <xdr:colOff>114300</xdr:colOff>
      <xdr:row>64</xdr:row>
      <xdr:rowOff>124278</xdr:rowOff>
    </xdr:to>
    <xdr:sp macro="" textlink="">
      <xdr:nvSpPr>
        <xdr:cNvPr id="158" name="楕円 157"/>
        <xdr:cNvSpPr/>
      </xdr:nvSpPr>
      <xdr:spPr>
        <a:xfrm>
          <a:off x="45847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109055</xdr:rowOff>
    </xdr:from>
    <xdr:ext cx="340478" cy="259045"/>
    <xdr:sp macro="" textlink="">
      <xdr:nvSpPr>
        <xdr:cNvPr id="159" name="【橋りょう・トンネル】&#10;有形固定資産減価償却率該当値テキスト"/>
        <xdr:cNvSpPr txBox="1"/>
      </xdr:nvSpPr>
      <xdr:spPr>
        <a:xfrm>
          <a:off x="4673600" y="109104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50437</xdr:rowOff>
    </xdr:from>
    <xdr:to>
      <xdr:col>20</xdr:col>
      <xdr:colOff>38100</xdr:colOff>
      <xdr:row>64</xdr:row>
      <xdr:rowOff>152037</xdr:rowOff>
    </xdr:to>
    <xdr:sp macro="" textlink="">
      <xdr:nvSpPr>
        <xdr:cNvPr id="160" name="楕円 159"/>
        <xdr:cNvSpPr/>
      </xdr:nvSpPr>
      <xdr:spPr>
        <a:xfrm>
          <a:off x="3746500" y="110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73478</xdr:rowOff>
    </xdr:from>
    <xdr:to>
      <xdr:col>24</xdr:col>
      <xdr:colOff>63500</xdr:colOff>
      <xdr:row>64</xdr:row>
      <xdr:rowOff>101237</xdr:rowOff>
    </xdr:to>
    <xdr:cxnSp macro="">
      <xdr:nvCxnSpPr>
        <xdr:cNvPr id="161" name="直線コネクタ 160"/>
        <xdr:cNvCxnSpPr/>
      </xdr:nvCxnSpPr>
      <xdr:spPr>
        <a:xfrm flipV="1">
          <a:off x="3797300" y="110462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62"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143164</xdr:rowOff>
    </xdr:from>
    <xdr:ext cx="340478" cy="259045"/>
    <xdr:sp macro="" textlink="">
      <xdr:nvSpPr>
        <xdr:cNvPr id="164" name="n_1mainValue【橋りょう・トンネル】&#10;有形固定資産減価償却率"/>
        <xdr:cNvSpPr txBox="1"/>
      </xdr:nvSpPr>
      <xdr:spPr>
        <a:xfrm>
          <a:off x="3614361" y="111159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959</xdr:rowOff>
    </xdr:from>
    <xdr:to>
      <xdr:col>55</xdr:col>
      <xdr:colOff>50800</xdr:colOff>
      <xdr:row>64</xdr:row>
      <xdr:rowOff>102559</xdr:rowOff>
    </xdr:to>
    <xdr:sp macro="" textlink="">
      <xdr:nvSpPr>
        <xdr:cNvPr id="202" name="楕円 201"/>
        <xdr:cNvSpPr/>
      </xdr:nvSpPr>
      <xdr:spPr>
        <a:xfrm>
          <a:off x="10426700" y="109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87336</xdr:rowOff>
    </xdr:from>
    <xdr:ext cx="534377" cy="259045"/>
    <xdr:sp macro="" textlink="">
      <xdr:nvSpPr>
        <xdr:cNvPr id="203" name="【橋りょう・トンネル】&#10;一人当たり有形固定資産（償却資産）額該当値テキスト"/>
        <xdr:cNvSpPr txBox="1"/>
      </xdr:nvSpPr>
      <xdr:spPr>
        <a:xfrm>
          <a:off x="10515600" y="108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701</xdr:rowOff>
    </xdr:from>
    <xdr:to>
      <xdr:col>50</xdr:col>
      <xdr:colOff>165100</xdr:colOff>
      <xdr:row>64</xdr:row>
      <xdr:rowOff>102301</xdr:rowOff>
    </xdr:to>
    <xdr:sp macro="" textlink="">
      <xdr:nvSpPr>
        <xdr:cNvPr id="204" name="楕円 203"/>
        <xdr:cNvSpPr/>
      </xdr:nvSpPr>
      <xdr:spPr>
        <a:xfrm>
          <a:off x="9588500" y="109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51501</xdr:rowOff>
    </xdr:from>
    <xdr:to>
      <xdr:col>55</xdr:col>
      <xdr:colOff>0</xdr:colOff>
      <xdr:row>64</xdr:row>
      <xdr:rowOff>51759</xdr:rowOff>
    </xdr:to>
    <xdr:cxnSp macro="">
      <xdr:nvCxnSpPr>
        <xdr:cNvPr id="205" name="直線コネクタ 204"/>
        <xdr:cNvCxnSpPr/>
      </xdr:nvCxnSpPr>
      <xdr:spPr>
        <a:xfrm>
          <a:off x="9639300" y="11024301"/>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93428</xdr:rowOff>
    </xdr:from>
    <xdr:ext cx="534377" cy="259045"/>
    <xdr:sp macro="" textlink="">
      <xdr:nvSpPr>
        <xdr:cNvPr id="208" name="n_1mainValue【橋りょう・トンネル】&#10;一人当たり有形固定資産（償却資産）額"/>
        <xdr:cNvSpPr txBox="1"/>
      </xdr:nvSpPr>
      <xdr:spPr>
        <a:xfrm>
          <a:off x="9359411" y="110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95886</xdr:rowOff>
    </xdr:from>
    <xdr:to>
      <xdr:col>24</xdr:col>
      <xdr:colOff>114300</xdr:colOff>
      <xdr:row>79</xdr:row>
      <xdr:rowOff>26036</xdr:rowOff>
    </xdr:to>
    <xdr:sp macro="" textlink="">
      <xdr:nvSpPr>
        <xdr:cNvPr id="247" name="楕円 246"/>
        <xdr:cNvSpPr/>
      </xdr:nvSpPr>
      <xdr:spPr>
        <a:xfrm>
          <a:off x="4584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118763</xdr:rowOff>
    </xdr:from>
    <xdr:ext cx="405111" cy="259045"/>
    <xdr:sp macro="" textlink="">
      <xdr:nvSpPr>
        <xdr:cNvPr id="248" name="【公営住宅】&#10;有形固定資産減価償却率該当値テキスト"/>
        <xdr:cNvSpPr txBox="1"/>
      </xdr:nvSpPr>
      <xdr:spPr>
        <a:xfrm>
          <a:off x="4673600"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113030</xdr:rowOff>
    </xdr:from>
    <xdr:to>
      <xdr:col>20</xdr:col>
      <xdr:colOff>38100</xdr:colOff>
      <xdr:row>79</xdr:row>
      <xdr:rowOff>43180</xdr:rowOff>
    </xdr:to>
    <xdr:sp macro="" textlink="">
      <xdr:nvSpPr>
        <xdr:cNvPr id="249" name="楕円 248"/>
        <xdr:cNvSpPr/>
      </xdr:nvSpPr>
      <xdr:spPr>
        <a:xfrm>
          <a:off x="3746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146686</xdr:rowOff>
    </xdr:from>
    <xdr:to>
      <xdr:col>24</xdr:col>
      <xdr:colOff>63500</xdr:colOff>
      <xdr:row>78</xdr:row>
      <xdr:rowOff>163830</xdr:rowOff>
    </xdr:to>
    <xdr:cxnSp macro="">
      <xdr:nvCxnSpPr>
        <xdr:cNvPr id="250" name="直線コネクタ 249"/>
        <xdr:cNvCxnSpPr/>
      </xdr:nvCxnSpPr>
      <xdr:spPr>
        <a:xfrm flipV="1">
          <a:off x="3797300" y="135197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1"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2"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59707</xdr:rowOff>
    </xdr:from>
    <xdr:ext cx="405111" cy="259045"/>
    <xdr:sp macro="" textlink="">
      <xdr:nvSpPr>
        <xdr:cNvPr id="253" name="n_1mainValue【公営住宅】&#10;有形固定資産減価償却率"/>
        <xdr:cNvSpPr txBox="1"/>
      </xdr:nvSpPr>
      <xdr:spPr>
        <a:xfrm>
          <a:off x="3582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86578</xdr:rowOff>
    </xdr:from>
    <xdr:to>
      <xdr:col>55</xdr:col>
      <xdr:colOff>50800</xdr:colOff>
      <xdr:row>87</xdr:row>
      <xdr:rowOff>16728</xdr:rowOff>
    </xdr:to>
    <xdr:sp macro="" textlink="">
      <xdr:nvSpPr>
        <xdr:cNvPr id="293" name="楕円 292"/>
        <xdr:cNvSpPr/>
      </xdr:nvSpPr>
      <xdr:spPr>
        <a:xfrm>
          <a:off x="10426700" y="148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1505</xdr:rowOff>
    </xdr:from>
    <xdr:ext cx="469744" cy="259045"/>
    <xdr:sp macro="" textlink="">
      <xdr:nvSpPr>
        <xdr:cNvPr id="294" name="【公営住宅】&#10;一人当たり面積該当値テキスト"/>
        <xdr:cNvSpPr txBox="1"/>
      </xdr:nvSpPr>
      <xdr:spPr>
        <a:xfrm>
          <a:off x="10515600" y="1474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85925</xdr:rowOff>
    </xdr:from>
    <xdr:to>
      <xdr:col>50</xdr:col>
      <xdr:colOff>165100</xdr:colOff>
      <xdr:row>87</xdr:row>
      <xdr:rowOff>16075</xdr:rowOff>
    </xdr:to>
    <xdr:sp macro="" textlink="">
      <xdr:nvSpPr>
        <xdr:cNvPr id="295" name="楕円 294"/>
        <xdr:cNvSpPr/>
      </xdr:nvSpPr>
      <xdr:spPr>
        <a:xfrm>
          <a:off x="9588500" y="148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136725</xdr:rowOff>
    </xdr:from>
    <xdr:to>
      <xdr:col>55</xdr:col>
      <xdr:colOff>0</xdr:colOff>
      <xdr:row>86</xdr:row>
      <xdr:rowOff>137378</xdr:rowOff>
    </xdr:to>
    <xdr:cxnSp macro="">
      <xdr:nvCxnSpPr>
        <xdr:cNvPr id="296" name="直線コネクタ 295"/>
        <xdr:cNvCxnSpPr/>
      </xdr:nvCxnSpPr>
      <xdr:spPr>
        <a:xfrm>
          <a:off x="9639300" y="1488142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8"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7202</xdr:rowOff>
    </xdr:from>
    <xdr:ext cx="469744" cy="259045"/>
    <xdr:sp macro="" textlink="">
      <xdr:nvSpPr>
        <xdr:cNvPr id="299" name="n_1mainValue【公営住宅】&#10;一人当たり面積"/>
        <xdr:cNvSpPr txBox="1"/>
      </xdr:nvSpPr>
      <xdr:spPr>
        <a:xfrm>
          <a:off x="9391727" y="149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0" name="直線コネクタ 30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1" name="テキスト ボックス 31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2" name="直線コネクタ 31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3" name="テキスト ボックス 31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4" name="直線コネクタ 31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5" name="テキスト ボックス 31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6" name="直線コネクタ 31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7" name="テキスト ボックス 31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8" name="直線コネクタ 31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9" name="テキスト ボックス 31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108</xdr:row>
      <xdr:rowOff>152400</xdr:rowOff>
    </xdr:to>
    <xdr:cxnSp macro="">
      <xdr:nvCxnSpPr>
        <xdr:cNvPr id="323" name="直線コネクタ 322"/>
        <xdr:cNvCxnSpPr/>
      </xdr:nvCxnSpPr>
      <xdr:spPr>
        <a:xfrm flipV="1">
          <a:off x="4634865" y="1740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4" name="【港湾・漁港】&#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5" name="直線コネクタ 32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26" name="【港湾・漁港】&#10;有形固定資産減価償却率最大値テキスト"/>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27" name="直線コネクタ 326"/>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122572</xdr:rowOff>
    </xdr:from>
    <xdr:ext cx="405111" cy="259045"/>
    <xdr:sp macro="" textlink="">
      <xdr:nvSpPr>
        <xdr:cNvPr id="328" name="【港湾・漁港】&#10;有形固定資産減価償却率平均値テキスト"/>
        <xdr:cNvSpPr txBox="1"/>
      </xdr:nvSpPr>
      <xdr:spPr>
        <a:xfrm>
          <a:off x="4673600" y="176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99695</xdr:rowOff>
    </xdr:from>
    <xdr:to>
      <xdr:col>24</xdr:col>
      <xdr:colOff>114300</xdr:colOff>
      <xdr:row>104</xdr:row>
      <xdr:rowOff>29845</xdr:rowOff>
    </xdr:to>
    <xdr:sp macro="" textlink="">
      <xdr:nvSpPr>
        <xdr:cNvPr id="329" name="フローチャート: 判断 328"/>
        <xdr:cNvSpPr/>
      </xdr:nvSpPr>
      <xdr:spPr>
        <a:xfrm>
          <a:off x="45847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107314</xdr:rowOff>
    </xdr:from>
    <xdr:to>
      <xdr:col>20</xdr:col>
      <xdr:colOff>38100</xdr:colOff>
      <xdr:row>104</xdr:row>
      <xdr:rowOff>37464</xdr:rowOff>
    </xdr:to>
    <xdr:sp macro="" textlink="">
      <xdr:nvSpPr>
        <xdr:cNvPr id="330" name="フローチャート: 判断 329"/>
        <xdr:cNvSpPr/>
      </xdr:nvSpPr>
      <xdr:spPr>
        <a:xfrm>
          <a:off x="3746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135889</xdr:rowOff>
    </xdr:from>
    <xdr:to>
      <xdr:col>15</xdr:col>
      <xdr:colOff>101600</xdr:colOff>
      <xdr:row>104</xdr:row>
      <xdr:rowOff>66039</xdr:rowOff>
    </xdr:to>
    <xdr:sp macro="" textlink="">
      <xdr:nvSpPr>
        <xdr:cNvPr id="331" name="フローチャート: 判断 330"/>
        <xdr:cNvSpPr/>
      </xdr:nvSpPr>
      <xdr:spPr>
        <a:xfrm>
          <a:off x="2857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337" name="楕円 336"/>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338" name="【港湾・漁港】&#10;有形固定資産減価償却率該当値テキスト"/>
        <xdr:cNvSpPr txBox="1"/>
      </xdr:nvSpPr>
      <xdr:spPr>
        <a:xfrm>
          <a:off x="4673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10161</xdr:rowOff>
    </xdr:from>
    <xdr:to>
      <xdr:col>20</xdr:col>
      <xdr:colOff>38100</xdr:colOff>
      <xdr:row>104</xdr:row>
      <xdr:rowOff>111761</xdr:rowOff>
    </xdr:to>
    <xdr:sp macro="" textlink="">
      <xdr:nvSpPr>
        <xdr:cNvPr id="339" name="楕円 338"/>
        <xdr:cNvSpPr/>
      </xdr:nvSpPr>
      <xdr:spPr>
        <a:xfrm>
          <a:off x="3746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24764</xdr:rowOff>
    </xdr:from>
    <xdr:to>
      <xdr:col>24</xdr:col>
      <xdr:colOff>63500</xdr:colOff>
      <xdr:row>104</xdr:row>
      <xdr:rowOff>60961</xdr:rowOff>
    </xdr:to>
    <xdr:cxnSp macro="">
      <xdr:nvCxnSpPr>
        <xdr:cNvPr id="340" name="直線コネクタ 339"/>
        <xdr:cNvCxnSpPr/>
      </xdr:nvCxnSpPr>
      <xdr:spPr>
        <a:xfrm flipV="1">
          <a:off x="3797300" y="178555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53991</xdr:rowOff>
    </xdr:from>
    <xdr:ext cx="405111" cy="259045"/>
    <xdr:sp macro="" textlink="">
      <xdr:nvSpPr>
        <xdr:cNvPr id="341" name="n_1aveValue【港湾・漁港】&#10;有形固定資産減価償却率"/>
        <xdr:cNvSpPr txBox="1"/>
      </xdr:nvSpPr>
      <xdr:spPr>
        <a:xfrm>
          <a:off x="35820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82566</xdr:rowOff>
    </xdr:from>
    <xdr:ext cx="405111" cy="259045"/>
    <xdr:sp macro="" textlink="">
      <xdr:nvSpPr>
        <xdr:cNvPr id="342" name="n_2aveValue【港湾・漁港】&#10;有形固定資産減価償却率"/>
        <xdr:cNvSpPr txBox="1"/>
      </xdr:nvSpPr>
      <xdr:spPr>
        <a:xfrm>
          <a:off x="2705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102888</xdr:rowOff>
    </xdr:from>
    <xdr:ext cx="405111" cy="259045"/>
    <xdr:sp macro="" textlink="">
      <xdr:nvSpPr>
        <xdr:cNvPr id="343" name="n_1mainValue【港湾・漁港】&#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4" name="直線コネクタ 3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5" name="テキスト ボックス 35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6" name="直線コネクタ 3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7" name="テキスト ボックス 35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8" name="直線コネクタ 3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9" name="テキスト ボックス 35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0" name="直線コネクタ 3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1" name="テキスト ボックス 36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3" name="テキスト ボックス 36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78436</xdr:rowOff>
    </xdr:from>
    <xdr:to>
      <xdr:col>54</xdr:col>
      <xdr:colOff>189865</xdr:colOff>
      <xdr:row>107</xdr:row>
      <xdr:rowOff>135243</xdr:rowOff>
    </xdr:to>
    <xdr:cxnSp macro="">
      <xdr:nvCxnSpPr>
        <xdr:cNvPr id="365" name="直線コネクタ 364"/>
        <xdr:cNvCxnSpPr/>
      </xdr:nvCxnSpPr>
      <xdr:spPr>
        <a:xfrm flipV="1">
          <a:off x="10476865" y="17223436"/>
          <a:ext cx="0" cy="1256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139070</xdr:rowOff>
    </xdr:from>
    <xdr:ext cx="534377" cy="259045"/>
    <xdr:sp macro="" textlink="">
      <xdr:nvSpPr>
        <xdr:cNvPr id="366" name="【港湾・漁港】&#10;一人当たり有形固定資産（償却資産）額最小値テキスト"/>
        <xdr:cNvSpPr txBox="1"/>
      </xdr:nvSpPr>
      <xdr:spPr>
        <a:xfrm>
          <a:off x="10515600" y="184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135243</xdr:rowOff>
    </xdr:from>
    <xdr:to>
      <xdr:col>55</xdr:col>
      <xdr:colOff>88900</xdr:colOff>
      <xdr:row>107</xdr:row>
      <xdr:rowOff>135243</xdr:rowOff>
    </xdr:to>
    <xdr:cxnSp macro="">
      <xdr:nvCxnSpPr>
        <xdr:cNvPr id="367" name="直線コネクタ 366"/>
        <xdr:cNvCxnSpPr/>
      </xdr:nvCxnSpPr>
      <xdr:spPr>
        <a:xfrm>
          <a:off x="10388600" y="1848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25113</xdr:rowOff>
    </xdr:from>
    <xdr:ext cx="599010" cy="259045"/>
    <xdr:sp macro="" textlink="">
      <xdr:nvSpPr>
        <xdr:cNvPr id="368" name="【港湾・漁港】&#10;一人当たり有形固定資産（償却資産）額最大値テキスト"/>
        <xdr:cNvSpPr txBox="1"/>
      </xdr:nvSpPr>
      <xdr:spPr>
        <a:xfrm>
          <a:off x="10515600" y="1699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78436</xdr:rowOff>
    </xdr:from>
    <xdr:to>
      <xdr:col>55</xdr:col>
      <xdr:colOff>88900</xdr:colOff>
      <xdr:row>100</xdr:row>
      <xdr:rowOff>78436</xdr:rowOff>
    </xdr:to>
    <xdr:cxnSp macro="">
      <xdr:nvCxnSpPr>
        <xdr:cNvPr id="369" name="直線コネクタ 368"/>
        <xdr:cNvCxnSpPr/>
      </xdr:nvCxnSpPr>
      <xdr:spPr>
        <a:xfrm>
          <a:off x="10388600" y="1722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76545</xdr:rowOff>
    </xdr:from>
    <xdr:ext cx="599010" cy="259045"/>
    <xdr:sp macro="" textlink="">
      <xdr:nvSpPr>
        <xdr:cNvPr id="370" name="【港湾・漁港】&#10;一人当たり有形固定資産（償却資産）額平均値テキスト"/>
        <xdr:cNvSpPr txBox="1"/>
      </xdr:nvSpPr>
      <xdr:spPr>
        <a:xfrm>
          <a:off x="10515600" y="17907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98118</xdr:rowOff>
    </xdr:from>
    <xdr:to>
      <xdr:col>55</xdr:col>
      <xdr:colOff>50800</xdr:colOff>
      <xdr:row>105</xdr:row>
      <xdr:rowOff>28268</xdr:rowOff>
    </xdr:to>
    <xdr:sp macro="" textlink="">
      <xdr:nvSpPr>
        <xdr:cNvPr id="371" name="フローチャート: 判断 370"/>
        <xdr:cNvSpPr/>
      </xdr:nvSpPr>
      <xdr:spPr>
        <a:xfrm>
          <a:off x="10426700" y="179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20861</xdr:rowOff>
    </xdr:from>
    <xdr:to>
      <xdr:col>50</xdr:col>
      <xdr:colOff>165100</xdr:colOff>
      <xdr:row>105</xdr:row>
      <xdr:rowOff>122461</xdr:rowOff>
    </xdr:to>
    <xdr:sp macro="" textlink="">
      <xdr:nvSpPr>
        <xdr:cNvPr id="372" name="フローチャート: 判断 371"/>
        <xdr:cNvSpPr/>
      </xdr:nvSpPr>
      <xdr:spPr>
        <a:xfrm>
          <a:off x="9588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75940</xdr:rowOff>
    </xdr:from>
    <xdr:to>
      <xdr:col>46</xdr:col>
      <xdr:colOff>38100</xdr:colOff>
      <xdr:row>105</xdr:row>
      <xdr:rowOff>6090</xdr:rowOff>
    </xdr:to>
    <xdr:sp macro="" textlink="">
      <xdr:nvSpPr>
        <xdr:cNvPr id="373" name="フローチャート: 判断 372"/>
        <xdr:cNvSpPr/>
      </xdr:nvSpPr>
      <xdr:spPr>
        <a:xfrm>
          <a:off x="8699500" y="17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144152</xdr:rowOff>
    </xdr:from>
    <xdr:to>
      <xdr:col>55</xdr:col>
      <xdr:colOff>50800</xdr:colOff>
      <xdr:row>103</xdr:row>
      <xdr:rowOff>74302</xdr:rowOff>
    </xdr:to>
    <xdr:sp macro="" textlink="">
      <xdr:nvSpPr>
        <xdr:cNvPr id="379" name="楕円 378"/>
        <xdr:cNvSpPr/>
      </xdr:nvSpPr>
      <xdr:spPr>
        <a:xfrm>
          <a:off x="10426700" y="176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167029</xdr:rowOff>
    </xdr:from>
    <xdr:ext cx="599010" cy="259045"/>
    <xdr:sp macro="" textlink="">
      <xdr:nvSpPr>
        <xdr:cNvPr id="380" name="【港湾・漁港】&#10;一人当たり有形固定資産（償却資産）額該当値テキスト"/>
        <xdr:cNvSpPr txBox="1"/>
      </xdr:nvSpPr>
      <xdr:spPr>
        <a:xfrm>
          <a:off x="10515600" y="174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128169</xdr:rowOff>
    </xdr:from>
    <xdr:to>
      <xdr:col>50</xdr:col>
      <xdr:colOff>165100</xdr:colOff>
      <xdr:row>103</xdr:row>
      <xdr:rowOff>58319</xdr:rowOff>
    </xdr:to>
    <xdr:sp macro="" textlink="">
      <xdr:nvSpPr>
        <xdr:cNvPr id="381" name="楕円 380"/>
        <xdr:cNvSpPr/>
      </xdr:nvSpPr>
      <xdr:spPr>
        <a:xfrm>
          <a:off x="9588500" y="176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7519</xdr:rowOff>
    </xdr:from>
    <xdr:to>
      <xdr:col>55</xdr:col>
      <xdr:colOff>0</xdr:colOff>
      <xdr:row>103</xdr:row>
      <xdr:rowOff>23502</xdr:rowOff>
    </xdr:to>
    <xdr:cxnSp macro="">
      <xdr:nvCxnSpPr>
        <xdr:cNvPr id="382" name="直線コネクタ 381"/>
        <xdr:cNvCxnSpPr/>
      </xdr:nvCxnSpPr>
      <xdr:spPr>
        <a:xfrm>
          <a:off x="9639300" y="17666869"/>
          <a:ext cx="8382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113588</xdr:rowOff>
    </xdr:from>
    <xdr:ext cx="599010" cy="259045"/>
    <xdr:sp macro="" textlink="">
      <xdr:nvSpPr>
        <xdr:cNvPr id="383" name="n_1aveValue【港湾・漁港】&#10;一人当たり有形固定資産（償却資産）額"/>
        <xdr:cNvSpPr txBox="1"/>
      </xdr:nvSpPr>
      <xdr:spPr>
        <a:xfrm>
          <a:off x="9327095" y="181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22617</xdr:rowOff>
    </xdr:from>
    <xdr:ext cx="599010" cy="259045"/>
    <xdr:sp macro="" textlink="">
      <xdr:nvSpPr>
        <xdr:cNvPr id="384" name="n_2aveValue【港湾・漁港】&#10;一人当たり有形固定資産（償却資産）額"/>
        <xdr:cNvSpPr txBox="1"/>
      </xdr:nvSpPr>
      <xdr:spPr>
        <a:xfrm>
          <a:off x="8450795" y="17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74846</xdr:rowOff>
    </xdr:from>
    <xdr:ext cx="599010" cy="259045"/>
    <xdr:sp macro="" textlink="">
      <xdr:nvSpPr>
        <xdr:cNvPr id="385" name="n_1mainValue【港湾・漁港】&#10;一人当たり有形固定資産（償却資産）額"/>
        <xdr:cNvSpPr txBox="1"/>
      </xdr:nvSpPr>
      <xdr:spPr>
        <a:xfrm>
          <a:off x="9327095" y="173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11" name="直線コネクタ 41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1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13" name="直線コネクタ 41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5" name="直線コネクタ 41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16"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418" name="フローチャート: 判断 41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19" name="フローチャート: 判断 41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5" name="楕円 424"/>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26" name="【認定こども園・幼稚園・保育所】&#10;有形固定資産減価償却率該当値テキスト"/>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427" name="楕円 426"/>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161109</xdr:rowOff>
    </xdr:to>
    <xdr:cxnSp macro="">
      <xdr:nvCxnSpPr>
        <xdr:cNvPr id="428" name="直線コネクタ 427"/>
        <xdr:cNvCxnSpPr/>
      </xdr:nvCxnSpPr>
      <xdr:spPr>
        <a:xfrm flipV="1">
          <a:off x="15481300" y="663702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42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43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431" name="n_1mainValue【認定こども園・幼稚園・保育所】&#10;有形固定資産減価償却率"/>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55" name="直線コネクタ 45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5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57" name="直線コネクタ 45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5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59" name="直線コネクタ 45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60"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61" name="フローチャート: 判断 46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62" name="フローチャート: 判断 46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63" name="フローチャート: 判断 46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69" name="楕円 468"/>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70"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88265</xdr:rowOff>
    </xdr:from>
    <xdr:to>
      <xdr:col>112</xdr:col>
      <xdr:colOff>38100</xdr:colOff>
      <xdr:row>41</xdr:row>
      <xdr:rowOff>18415</xdr:rowOff>
    </xdr:to>
    <xdr:sp macro="" textlink="">
      <xdr:nvSpPr>
        <xdr:cNvPr id="471" name="楕円 470"/>
        <xdr:cNvSpPr/>
      </xdr:nvSpPr>
      <xdr:spPr>
        <a:xfrm>
          <a:off x="21272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139065</xdr:rowOff>
    </xdr:from>
    <xdr:to>
      <xdr:col>116</xdr:col>
      <xdr:colOff>63500</xdr:colOff>
      <xdr:row>40</xdr:row>
      <xdr:rowOff>144780</xdr:rowOff>
    </xdr:to>
    <xdr:cxnSp macro="">
      <xdr:nvCxnSpPr>
        <xdr:cNvPr id="472" name="直線コネクタ 471"/>
        <xdr:cNvCxnSpPr/>
      </xdr:nvCxnSpPr>
      <xdr:spPr>
        <a:xfrm>
          <a:off x="21323300" y="69970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73"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74"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9542</xdr:rowOff>
    </xdr:from>
    <xdr:ext cx="469744" cy="259045"/>
    <xdr:sp macro="" textlink="">
      <xdr:nvSpPr>
        <xdr:cNvPr id="475" name="n_1mainValue【認定こども園・幼稚園・保育所】&#10;一人当たり面積"/>
        <xdr:cNvSpPr txBox="1"/>
      </xdr:nvSpPr>
      <xdr:spPr>
        <a:xfrm>
          <a:off x="210757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6" name="テキスト ボックス 48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7" name="直線コネクタ 4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8" name="テキスト ボックス 4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9" name="直線コネクタ 4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0" name="テキスト ボックス 4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1" name="直線コネクタ 4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2" name="テキスト ボックス 4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3" name="直線コネクタ 4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4" name="テキスト ボックス 4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5" name="直線コネクタ 4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6" name="テキスト ボックス 49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500" name="直線コネクタ 49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50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502" name="直線コネクタ 50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50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504" name="直線コネクタ 50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05"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06" name="フローチャート: 判断 50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507" name="フローチャート: 判断 50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08" name="フローチャート: 判断 50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14" name="楕円 513"/>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15" name="【学校施設】&#10;有形固定資産減価償却率該当値テキスト"/>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88265</xdr:rowOff>
    </xdr:from>
    <xdr:to>
      <xdr:col>81</xdr:col>
      <xdr:colOff>101600</xdr:colOff>
      <xdr:row>62</xdr:row>
      <xdr:rowOff>18415</xdr:rowOff>
    </xdr:to>
    <xdr:sp macro="" textlink="">
      <xdr:nvSpPr>
        <xdr:cNvPr id="516" name="楕円 515"/>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97155</xdr:rowOff>
    </xdr:from>
    <xdr:to>
      <xdr:col>85</xdr:col>
      <xdr:colOff>127000</xdr:colOff>
      <xdr:row>61</xdr:row>
      <xdr:rowOff>139065</xdr:rowOff>
    </xdr:to>
    <xdr:cxnSp macro="">
      <xdr:nvCxnSpPr>
        <xdr:cNvPr id="517" name="直線コネクタ 516"/>
        <xdr:cNvCxnSpPr/>
      </xdr:nvCxnSpPr>
      <xdr:spPr>
        <a:xfrm flipV="1">
          <a:off x="15481300" y="105556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518"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19"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9542</xdr:rowOff>
    </xdr:from>
    <xdr:ext cx="405111" cy="259045"/>
    <xdr:sp macro="" textlink="">
      <xdr:nvSpPr>
        <xdr:cNvPr id="520" name="n_1mainValue【学校施設】&#10;有形固定資産減価償却率"/>
        <xdr:cNvSpPr txBox="1"/>
      </xdr:nvSpPr>
      <xdr:spPr>
        <a:xfrm>
          <a:off x="15266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1" name="テキスト ボックス 5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43" name="直線コネクタ 542"/>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44"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45" name="直線コネクタ 544"/>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46"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47" name="直線コネクタ 546"/>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48"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49" name="フローチャート: 判断 548"/>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50" name="フローチャート: 判断 549"/>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1" name="フローチャート: 判断 550"/>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128422</xdr:rowOff>
    </xdr:from>
    <xdr:to>
      <xdr:col>116</xdr:col>
      <xdr:colOff>114300</xdr:colOff>
      <xdr:row>63</xdr:row>
      <xdr:rowOff>58572</xdr:rowOff>
    </xdr:to>
    <xdr:sp macro="" textlink="">
      <xdr:nvSpPr>
        <xdr:cNvPr id="557" name="楕円 556"/>
        <xdr:cNvSpPr/>
      </xdr:nvSpPr>
      <xdr:spPr>
        <a:xfrm>
          <a:off x="22110700" y="107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106849</xdr:rowOff>
    </xdr:from>
    <xdr:ext cx="469744" cy="259045"/>
    <xdr:sp macro="" textlink="">
      <xdr:nvSpPr>
        <xdr:cNvPr id="558" name="【学校施設】&#10;一人当たり面積該当値テキスト"/>
        <xdr:cNvSpPr txBox="1"/>
      </xdr:nvSpPr>
      <xdr:spPr>
        <a:xfrm>
          <a:off x="22199600"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107391</xdr:rowOff>
    </xdr:from>
    <xdr:to>
      <xdr:col>112</xdr:col>
      <xdr:colOff>38100</xdr:colOff>
      <xdr:row>63</xdr:row>
      <xdr:rowOff>37541</xdr:rowOff>
    </xdr:to>
    <xdr:sp macro="" textlink="">
      <xdr:nvSpPr>
        <xdr:cNvPr id="559" name="楕円 558"/>
        <xdr:cNvSpPr/>
      </xdr:nvSpPr>
      <xdr:spPr>
        <a:xfrm>
          <a:off x="21272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158191</xdr:rowOff>
    </xdr:from>
    <xdr:to>
      <xdr:col>116</xdr:col>
      <xdr:colOff>63500</xdr:colOff>
      <xdr:row>63</xdr:row>
      <xdr:rowOff>7772</xdr:rowOff>
    </xdr:to>
    <xdr:cxnSp macro="">
      <xdr:nvCxnSpPr>
        <xdr:cNvPr id="560" name="直線コネクタ 559"/>
        <xdr:cNvCxnSpPr/>
      </xdr:nvCxnSpPr>
      <xdr:spPr>
        <a:xfrm>
          <a:off x="21323300" y="10788091"/>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6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6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28668</xdr:rowOff>
    </xdr:from>
    <xdr:ext cx="469744" cy="259045"/>
    <xdr:sp macro="" textlink="">
      <xdr:nvSpPr>
        <xdr:cNvPr id="563" name="n_1mainValue【学校施設】&#10;一人当たり面積"/>
        <xdr:cNvSpPr txBox="1"/>
      </xdr:nvSpPr>
      <xdr:spPr>
        <a:xfrm>
          <a:off x="210757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類似団体と比較して特に有形固定資産減価償却率が高くなっている施設は、公営住宅であり、低くなっている施設は、橋りょう、学校施設である。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町内に３つの団地があり、それぞれ長寿命化計画に基づき改修等を行っている。最も居住者数が多く、耐用年限も超過している雲雀ケ丘団地については、非現地で建替事業を行うこととしており、各住宅ともに老朽化対策に取り組んでいる状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橋りょうについては、　一部固定資産台帳への計上が漏れているものがあり、有形固定資産減価償却率が著しく低い状態となっている。そのため、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固定資産台帳計上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の結果をもとに施設の更新等について検討</a:t>
          </a:r>
          <a:r>
            <a:rPr kumimoji="1" lang="ja-JP" altLang="en-US" sz="1300">
              <a:latin typeface="ＭＳ Ｐゴシック" panose="020B0600070205080204" pitchFamily="50" charset="-128"/>
              <a:ea typeface="ＭＳ Ｐゴシック" panose="020B0600070205080204" pitchFamily="50" charset="-128"/>
            </a:rPr>
            <a:t>していく必要がある。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学校施設については、小中学校の新設により学校施設全体としては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latin typeface="ＭＳ Ｐゴシック" panose="020B0600070205080204" pitchFamily="50" charset="-128"/>
              <a:ea typeface="ＭＳ Ｐゴシック" panose="020B0600070205080204" pitchFamily="50" charset="-128"/>
            </a:rPr>
            <a:t>減少することとなるが、既存の学校施設については、老朽化に対する課題は解決していないため、長寿命化計画等を踏まえ、計画的な更新が必要となってくる。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各施設の一人当たりの面積や道路延長については、類似団体平均を下回っている。今後、利用者からの施設整備の要望等があれば、維持管理費等の経常経費の増加に注意しつつ、検討していく必要がある。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8" name="楕円 67"/>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158005</xdr:rowOff>
    </xdr:from>
    <xdr:ext cx="405111" cy="259045"/>
    <xdr:sp macro="" textlink="">
      <xdr:nvSpPr>
        <xdr:cNvPr id="69" name="【図書館】&#10;有形固定資産減価償却率該当値テキスト"/>
        <xdr:cNvSpPr txBox="1"/>
      </xdr:nvSpPr>
      <xdr:spPr>
        <a:xfrm>
          <a:off x="4673600" y="6330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xdr:rowOff>
    </xdr:from>
    <xdr:to>
      <xdr:col>20</xdr:col>
      <xdr:colOff>38100</xdr:colOff>
      <xdr:row>38</xdr:row>
      <xdr:rowOff>110998</xdr:rowOff>
    </xdr:to>
    <xdr:sp macro="" textlink="">
      <xdr:nvSpPr>
        <xdr:cNvPr id="70" name="楕円 69"/>
        <xdr:cNvSpPr/>
      </xdr:nvSpPr>
      <xdr:spPr>
        <a:xfrm>
          <a:off x="3746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xdr:rowOff>
    </xdr:from>
    <xdr:to>
      <xdr:col>24</xdr:col>
      <xdr:colOff>63500</xdr:colOff>
      <xdr:row>38</xdr:row>
      <xdr:rowOff>60198</xdr:rowOff>
    </xdr:to>
    <xdr:cxnSp macro="">
      <xdr:nvCxnSpPr>
        <xdr:cNvPr id="71" name="直線コネクタ 70"/>
        <xdr:cNvCxnSpPr/>
      </xdr:nvCxnSpPr>
      <xdr:spPr>
        <a:xfrm flipV="1">
          <a:off x="3797300" y="65295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127525</xdr:rowOff>
    </xdr:from>
    <xdr:ext cx="405111" cy="259045"/>
    <xdr:sp macro="" textlink="">
      <xdr:nvSpPr>
        <xdr:cNvPr id="74" name="n_1mainValue【図書館】&#10;有形固定資産減価償却率"/>
        <xdr:cNvSpPr txBox="1"/>
      </xdr:nvSpPr>
      <xdr:spPr>
        <a:xfrm>
          <a:off x="3582044" y="629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1"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157988</xdr:rowOff>
    </xdr:from>
    <xdr:to>
      <xdr:col>55</xdr:col>
      <xdr:colOff>50800</xdr:colOff>
      <xdr:row>41</xdr:row>
      <xdr:rowOff>88138</xdr:rowOff>
    </xdr:to>
    <xdr:sp macro="" textlink="">
      <xdr:nvSpPr>
        <xdr:cNvPr id="110" name="楕円 109"/>
        <xdr:cNvSpPr/>
      </xdr:nvSpPr>
      <xdr:spPr>
        <a:xfrm>
          <a:off x="10426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72915</xdr:rowOff>
    </xdr:from>
    <xdr:ext cx="469744" cy="259045"/>
    <xdr:sp macro="" textlink="">
      <xdr:nvSpPr>
        <xdr:cNvPr id="111" name="【図書館】&#10;一人当たり面積該当値テキスト"/>
        <xdr:cNvSpPr txBox="1"/>
      </xdr:nvSpPr>
      <xdr:spPr>
        <a:xfrm>
          <a:off x="105156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157988</xdr:rowOff>
    </xdr:from>
    <xdr:to>
      <xdr:col>50</xdr:col>
      <xdr:colOff>165100</xdr:colOff>
      <xdr:row>41</xdr:row>
      <xdr:rowOff>88138</xdr:rowOff>
    </xdr:to>
    <xdr:sp macro="" textlink="">
      <xdr:nvSpPr>
        <xdr:cNvPr id="112" name="楕円 111"/>
        <xdr:cNvSpPr/>
      </xdr:nvSpPr>
      <xdr:spPr>
        <a:xfrm>
          <a:off x="9588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37338</xdr:rowOff>
    </xdr:from>
    <xdr:to>
      <xdr:col>55</xdr:col>
      <xdr:colOff>0</xdr:colOff>
      <xdr:row>41</xdr:row>
      <xdr:rowOff>37338</xdr:rowOff>
    </xdr:to>
    <xdr:cxnSp macro="">
      <xdr:nvCxnSpPr>
        <xdr:cNvPr id="113" name="直線コネクタ 112"/>
        <xdr:cNvCxnSpPr/>
      </xdr:nvCxnSpPr>
      <xdr:spPr>
        <a:xfrm>
          <a:off x="9639300" y="706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79265</xdr:rowOff>
    </xdr:from>
    <xdr:ext cx="469744" cy="259045"/>
    <xdr:sp macro="" textlink="">
      <xdr:nvSpPr>
        <xdr:cNvPr id="116" name="n_1mainValue【図書館】&#10;一人当たり面積"/>
        <xdr:cNvSpPr txBox="1"/>
      </xdr:nvSpPr>
      <xdr:spPr>
        <a:xfrm>
          <a:off x="9391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141877</xdr:rowOff>
    </xdr:from>
    <xdr:to>
      <xdr:col>24</xdr:col>
      <xdr:colOff>114300</xdr:colOff>
      <xdr:row>56</xdr:row>
      <xdr:rowOff>72027</xdr:rowOff>
    </xdr:to>
    <xdr:sp macro="" textlink="">
      <xdr:nvSpPr>
        <xdr:cNvPr id="156" name="楕円 155"/>
        <xdr:cNvSpPr/>
      </xdr:nvSpPr>
      <xdr:spPr>
        <a:xfrm>
          <a:off x="45847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164754</xdr:rowOff>
    </xdr:from>
    <xdr:ext cx="405111" cy="259045"/>
    <xdr:sp macro="" textlink="">
      <xdr:nvSpPr>
        <xdr:cNvPr id="157" name="【体育館・プール】&#10;有形固定資産減価償却率該当値テキスト"/>
        <xdr:cNvSpPr txBox="1"/>
      </xdr:nvSpPr>
      <xdr:spPr>
        <a:xfrm>
          <a:off x="4673600" y="942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146776</xdr:rowOff>
    </xdr:from>
    <xdr:to>
      <xdr:col>20</xdr:col>
      <xdr:colOff>38100</xdr:colOff>
      <xdr:row>56</xdr:row>
      <xdr:rowOff>76926</xdr:rowOff>
    </xdr:to>
    <xdr:sp macro="" textlink="">
      <xdr:nvSpPr>
        <xdr:cNvPr id="158" name="楕円 157"/>
        <xdr:cNvSpPr/>
      </xdr:nvSpPr>
      <xdr:spPr>
        <a:xfrm>
          <a:off x="37465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21227</xdr:rowOff>
    </xdr:from>
    <xdr:to>
      <xdr:col>24</xdr:col>
      <xdr:colOff>63500</xdr:colOff>
      <xdr:row>56</xdr:row>
      <xdr:rowOff>26126</xdr:rowOff>
    </xdr:to>
    <xdr:cxnSp macro="">
      <xdr:nvCxnSpPr>
        <xdr:cNvPr id="159" name="直線コネクタ 158"/>
        <xdr:cNvCxnSpPr/>
      </xdr:nvCxnSpPr>
      <xdr:spPr>
        <a:xfrm flipV="1">
          <a:off x="3797300" y="962242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0"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93453</xdr:rowOff>
    </xdr:from>
    <xdr:ext cx="405111" cy="259045"/>
    <xdr:sp macro="" textlink="">
      <xdr:nvSpPr>
        <xdr:cNvPr id="162" name="n_1mainValue【体育館・プール】&#10;有形固定資産減価償却率"/>
        <xdr:cNvSpPr txBox="1"/>
      </xdr:nvSpPr>
      <xdr:spPr>
        <a:xfrm>
          <a:off x="3582044" y="935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91"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00" name="楕円 199"/>
        <xdr:cNvSpPr/>
      </xdr:nvSpPr>
      <xdr:spPr>
        <a:xfrm>
          <a:off x="10426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01" name="【体育館・プール】&#10;一人当たり面積該当値テキスト"/>
        <xdr:cNvSpPr txBox="1"/>
      </xdr:nvSpPr>
      <xdr:spPr>
        <a:xfrm>
          <a:off x="10515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82550</xdr:rowOff>
    </xdr:from>
    <xdr:to>
      <xdr:col>50</xdr:col>
      <xdr:colOff>165100</xdr:colOff>
      <xdr:row>64</xdr:row>
      <xdr:rowOff>12700</xdr:rowOff>
    </xdr:to>
    <xdr:sp macro="" textlink="">
      <xdr:nvSpPr>
        <xdr:cNvPr id="202" name="楕円 201"/>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133350</xdr:rowOff>
    </xdr:from>
    <xdr:to>
      <xdr:col>55</xdr:col>
      <xdr:colOff>0</xdr:colOff>
      <xdr:row>63</xdr:row>
      <xdr:rowOff>133350</xdr:rowOff>
    </xdr:to>
    <xdr:cxnSp macro="">
      <xdr:nvCxnSpPr>
        <xdr:cNvPr id="203" name="直線コネクタ 202"/>
        <xdr:cNvCxnSpPr/>
      </xdr:nvCxnSpPr>
      <xdr:spPr>
        <a:xfrm>
          <a:off x="9639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04"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3827</xdr:rowOff>
    </xdr:from>
    <xdr:ext cx="469744" cy="259045"/>
    <xdr:sp macro="" textlink="">
      <xdr:nvSpPr>
        <xdr:cNvPr id="206" name="n_1mainValue【体育館・プール】&#10;一人当たり面積"/>
        <xdr:cNvSpPr txBox="1"/>
      </xdr:nvSpPr>
      <xdr:spPr>
        <a:xfrm>
          <a:off x="9391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3" name="テキスト ボックス 2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4" name="直線コネクタ 2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5" name="テキスト ボックス 23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6" name="直線コネクタ 2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7" name="テキスト ボックス 2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8" name="直線コネクタ 2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9" name="テキスト ボックス 2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0" name="直線コネクタ 2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1" name="テキスト ボックス 2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2" name="直線コネクタ 2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3" name="テキスト ボックス 2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47" name="直線コネクタ 246"/>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48"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49" name="直線コネクタ 248"/>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1" name="直線コネクタ 25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252" name="【市民会館】&#10;有形固定資産減価償却率平均値テキスト"/>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53" name="フローチャート: 判断 252"/>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54" name="フローチャート: 判断 25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255" name="フローチャート: 判断 254"/>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6" name="テキスト ボックス 2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7" name="テキスト ボックス 2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8" name="テキスト ボックス 2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9" name="テキスト ボックス 2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0" name="テキスト ボックス 2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84455</xdr:rowOff>
    </xdr:from>
    <xdr:to>
      <xdr:col>24</xdr:col>
      <xdr:colOff>114300</xdr:colOff>
      <xdr:row>108</xdr:row>
      <xdr:rowOff>14605</xdr:rowOff>
    </xdr:to>
    <xdr:sp macro="" textlink="">
      <xdr:nvSpPr>
        <xdr:cNvPr id="261" name="楕円 260"/>
        <xdr:cNvSpPr/>
      </xdr:nvSpPr>
      <xdr:spPr>
        <a:xfrm>
          <a:off x="4584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170832</xdr:rowOff>
    </xdr:from>
    <xdr:ext cx="405111" cy="259045"/>
    <xdr:sp macro="" textlink="">
      <xdr:nvSpPr>
        <xdr:cNvPr id="262" name="【市民会館】&#10;有形固定資産減価償却率該当値テキスト"/>
        <xdr:cNvSpPr txBox="1"/>
      </xdr:nvSpPr>
      <xdr:spPr>
        <a:xfrm>
          <a:off x="4673600" y="183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111125</xdr:rowOff>
    </xdr:from>
    <xdr:to>
      <xdr:col>20</xdr:col>
      <xdr:colOff>38100</xdr:colOff>
      <xdr:row>108</xdr:row>
      <xdr:rowOff>41275</xdr:rowOff>
    </xdr:to>
    <xdr:sp macro="" textlink="">
      <xdr:nvSpPr>
        <xdr:cNvPr id="263" name="楕円 262"/>
        <xdr:cNvSpPr/>
      </xdr:nvSpPr>
      <xdr:spPr>
        <a:xfrm>
          <a:off x="3746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135255</xdr:rowOff>
    </xdr:from>
    <xdr:to>
      <xdr:col>24</xdr:col>
      <xdr:colOff>63500</xdr:colOff>
      <xdr:row>107</xdr:row>
      <xdr:rowOff>161925</xdr:rowOff>
    </xdr:to>
    <xdr:cxnSp macro="">
      <xdr:nvCxnSpPr>
        <xdr:cNvPr id="264" name="直線コネクタ 263"/>
        <xdr:cNvCxnSpPr/>
      </xdr:nvCxnSpPr>
      <xdr:spPr>
        <a:xfrm flipV="1">
          <a:off x="3797300" y="184804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265"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266"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32402</xdr:rowOff>
    </xdr:from>
    <xdr:ext cx="405111" cy="259045"/>
    <xdr:sp macro="" textlink="">
      <xdr:nvSpPr>
        <xdr:cNvPr id="267" name="n_1mainValue【市民会館】&#10;有形固定資産減価償却率"/>
        <xdr:cNvSpPr txBox="1"/>
      </xdr:nvSpPr>
      <xdr:spPr>
        <a:xfrm>
          <a:off x="3582044" y="185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6" name="テキスト ボックス 2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7" name="直線コネクタ 2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3" name="テキスト ボックス 28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5" name="テキスト ボックス 28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7" name="テキスト ボックス 28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9" name="テキスト ボックス 28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93" name="直線コネクタ 29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9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95" name="直線コネクタ 29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9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97" name="直線コネクタ 29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98"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99" name="フローチャート: 判断 29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00" name="フローチャート: 判断 29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01" name="フローチャート: 判断 30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2" name="テキスト ボックス 3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3" name="テキスト ボックス 3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4" name="テキスト ボックス 3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5" name="テキスト ボックス 3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6" name="テキスト ボックス 3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118473</xdr:rowOff>
    </xdr:from>
    <xdr:to>
      <xdr:col>55</xdr:col>
      <xdr:colOff>50800</xdr:colOff>
      <xdr:row>106</xdr:row>
      <xdr:rowOff>48623</xdr:rowOff>
    </xdr:to>
    <xdr:sp macro="" textlink="">
      <xdr:nvSpPr>
        <xdr:cNvPr id="307" name="楕円 306"/>
        <xdr:cNvSpPr/>
      </xdr:nvSpPr>
      <xdr:spPr>
        <a:xfrm>
          <a:off x="10426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141350</xdr:rowOff>
    </xdr:from>
    <xdr:ext cx="469744" cy="259045"/>
    <xdr:sp macro="" textlink="">
      <xdr:nvSpPr>
        <xdr:cNvPr id="308" name="【市民会館】&#10;一人当たり面積該当値テキスト"/>
        <xdr:cNvSpPr txBox="1"/>
      </xdr:nvSpPr>
      <xdr:spPr>
        <a:xfrm>
          <a:off x="10515600"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108676</xdr:rowOff>
    </xdr:from>
    <xdr:to>
      <xdr:col>50</xdr:col>
      <xdr:colOff>165100</xdr:colOff>
      <xdr:row>106</xdr:row>
      <xdr:rowOff>38826</xdr:rowOff>
    </xdr:to>
    <xdr:sp macro="" textlink="">
      <xdr:nvSpPr>
        <xdr:cNvPr id="309" name="楕円 308"/>
        <xdr:cNvSpPr/>
      </xdr:nvSpPr>
      <xdr:spPr>
        <a:xfrm>
          <a:off x="958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159476</xdr:rowOff>
    </xdr:from>
    <xdr:to>
      <xdr:col>55</xdr:col>
      <xdr:colOff>0</xdr:colOff>
      <xdr:row>105</xdr:row>
      <xdr:rowOff>169273</xdr:rowOff>
    </xdr:to>
    <xdr:cxnSp macro="">
      <xdr:nvCxnSpPr>
        <xdr:cNvPr id="310" name="直線コネクタ 309"/>
        <xdr:cNvCxnSpPr/>
      </xdr:nvCxnSpPr>
      <xdr:spPr>
        <a:xfrm>
          <a:off x="9639300" y="181617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11"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12"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55353</xdr:rowOff>
    </xdr:from>
    <xdr:ext cx="469744" cy="259045"/>
    <xdr:sp macro="" textlink="">
      <xdr:nvSpPr>
        <xdr:cNvPr id="313" name="n_1mainValue【市民会館】&#10;一人当たり面積"/>
        <xdr:cNvSpPr txBox="1"/>
      </xdr:nvSpPr>
      <xdr:spPr>
        <a:xfrm>
          <a:off x="9391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38" name="直線コネクタ 337"/>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39"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40" name="直線コネクタ 339"/>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4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42" name="直線コネクタ 34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43"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44" name="フローチャート: 判断 343"/>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45" name="フローチャート: 判断 34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46" name="フローチャート: 判断 34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352" name="楕円 351"/>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353" name="【一般廃棄物処理施設】&#10;有形固定資産減価償却率該当値テキスト"/>
        <xdr:cNvSpPr txBox="1"/>
      </xdr:nvSpPr>
      <xdr:spPr>
        <a:xfrm>
          <a:off x="16357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4462</xdr:rowOff>
    </xdr:from>
    <xdr:ext cx="405111" cy="259045"/>
    <xdr:sp macro="" textlink="">
      <xdr:nvSpPr>
        <xdr:cNvPr id="354"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55"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77" name="直線コネクタ 376"/>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78"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79" name="直線コネクタ 378"/>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80"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81" name="直線コネクタ 380"/>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82"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3" name="フローチャート: 判断 382"/>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4" name="フローチャート: 判断 383"/>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385" name="フローチャート: 判断 384"/>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35427</xdr:rowOff>
    </xdr:from>
    <xdr:to>
      <xdr:col>116</xdr:col>
      <xdr:colOff>114300</xdr:colOff>
      <xdr:row>40</xdr:row>
      <xdr:rowOff>137027</xdr:rowOff>
    </xdr:to>
    <xdr:sp macro="" textlink="">
      <xdr:nvSpPr>
        <xdr:cNvPr id="391" name="楕円 390"/>
        <xdr:cNvSpPr/>
      </xdr:nvSpPr>
      <xdr:spPr>
        <a:xfrm>
          <a:off x="22110700" y="68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13854</xdr:rowOff>
    </xdr:from>
    <xdr:ext cx="534377" cy="259045"/>
    <xdr:sp macro="" textlink="">
      <xdr:nvSpPr>
        <xdr:cNvPr id="392" name="【一般廃棄物処理施設】&#10;一人当たり有形固定資産（償却資産）額該当値テキスト"/>
        <xdr:cNvSpPr txBox="1"/>
      </xdr:nvSpPr>
      <xdr:spPr>
        <a:xfrm>
          <a:off x="22199600" y="687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42852</xdr:rowOff>
    </xdr:from>
    <xdr:ext cx="534377" cy="259045"/>
    <xdr:sp macro="" textlink="">
      <xdr:nvSpPr>
        <xdr:cNvPr id="393"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394"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0" name="正方形/長方形 40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1" name="直線コネクタ 4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2" name="テキスト ボックス 42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3" name="直線コネクタ 4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4" name="テキスト ボックス 4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5" name="直線コネクタ 4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6" name="テキスト ボックス 4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7" name="直線コネクタ 4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8" name="テキスト ボックス 4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9" name="直線コネクタ 4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0" name="テキスト ボックス 4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1" name="直線コネクタ 4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2" name="テキスト ボックス 43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4" name="テキスト ボックス 4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36" name="直線コネクタ 435"/>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37"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38" name="直線コネクタ 437"/>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39"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40" name="直線コネクタ 439"/>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41"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42" name="フローチャート: 判断 441"/>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43" name="フローチャート: 判断 442"/>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444" name="フローチャート: 判断 443"/>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450" name="楕円 449"/>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451"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452"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453"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4" name="直線コネクタ 4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5" name="テキスト ボックス 4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6" name="直線コネクタ 4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7" name="テキスト ボックス 4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8" name="直線コネクタ 4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9" name="テキスト ボックス 4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0" name="直線コネクタ 4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1" name="テキスト ボックス 4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3" name="テキスト ボックス 4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75" name="直線コネクタ 474"/>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76"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77" name="直線コネクタ 476"/>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78"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79" name="直線コネクタ 478"/>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480"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81" name="フローチャート: 判断 480"/>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82" name="フローチャート: 判断 481"/>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483" name="フローチャート: 判断 482"/>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489" name="楕円 488"/>
        <xdr:cNvSpPr/>
      </xdr:nvSpPr>
      <xdr:spPr>
        <a:xfrm>
          <a:off x="22110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66312</xdr:rowOff>
    </xdr:from>
    <xdr:ext cx="469744" cy="259045"/>
    <xdr:sp macro="" textlink="">
      <xdr:nvSpPr>
        <xdr:cNvPr id="490" name="【消防施設】&#10;一人当たり面積該当値テキスト"/>
        <xdr:cNvSpPr txBox="1"/>
      </xdr:nvSpPr>
      <xdr:spPr>
        <a:xfrm>
          <a:off x="22199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491"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492"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3" name="正方形/長方形 4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4" name="正方形/長方形 4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5" name="正方形/長方形 4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6" name="正方形/長方形 4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7" name="正方形/長方形 4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8" name="正方形/長方形 4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9" name="正方形/長方形 4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0" name="正方形/長方形 4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1" name="テキスト ボックス 5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2" name="直線コネクタ 5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3" name="直線コネクタ 5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4" name="テキスト ボックス 5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5" name="直線コネクタ 5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6" name="テキスト ボックス 5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7" name="直線コネクタ 5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8" name="テキスト ボックス 5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9" name="直線コネクタ 5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0" name="テキスト ボックス 5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1" name="直線コネクタ 5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2" name="テキスト ボックス 5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3" name="直線コネクタ 5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4" name="テキスト ボックス 5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5" name="直線コネクタ 5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6" name="テキスト ボックス 5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18" name="直線コネクタ 517"/>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19"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0" name="直線コネクタ 51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22" name="直線コネクタ 52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23"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24" name="フローチャート: 判断 523"/>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25" name="フローチャート: 判断 524"/>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526" name="フローチャート: 判断 525"/>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32" name="楕円 531"/>
        <xdr:cNvSpPr/>
      </xdr:nvSpPr>
      <xdr:spPr>
        <a:xfrm>
          <a:off x="16268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31948</xdr:rowOff>
    </xdr:from>
    <xdr:ext cx="405111" cy="259045"/>
    <xdr:sp macro="" textlink="">
      <xdr:nvSpPr>
        <xdr:cNvPr id="533" name="【庁舎】&#10;有形固定資産減価償却率該当値テキスト"/>
        <xdr:cNvSpPr txBox="1"/>
      </xdr:nvSpPr>
      <xdr:spPr>
        <a:xfrm>
          <a:off x="16357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79284</xdr:rowOff>
    </xdr:from>
    <xdr:to>
      <xdr:col>81</xdr:col>
      <xdr:colOff>101600</xdr:colOff>
      <xdr:row>103</xdr:row>
      <xdr:rowOff>9434</xdr:rowOff>
    </xdr:to>
    <xdr:sp macro="" textlink="">
      <xdr:nvSpPr>
        <xdr:cNvPr id="534" name="楕円 533"/>
        <xdr:cNvSpPr/>
      </xdr:nvSpPr>
      <xdr:spPr>
        <a:xfrm>
          <a:off x="15430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130084</xdr:rowOff>
    </xdr:from>
    <xdr:to>
      <xdr:col>85</xdr:col>
      <xdr:colOff>127000</xdr:colOff>
      <xdr:row>103</xdr:row>
      <xdr:rowOff>59871</xdr:rowOff>
    </xdr:to>
    <xdr:cxnSp macro="">
      <xdr:nvCxnSpPr>
        <xdr:cNvPr id="535" name="直線コネクタ 534"/>
        <xdr:cNvCxnSpPr/>
      </xdr:nvCxnSpPr>
      <xdr:spPr>
        <a:xfrm>
          <a:off x="15481300" y="17617984"/>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36"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537"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25961</xdr:rowOff>
    </xdr:from>
    <xdr:ext cx="405111" cy="259045"/>
    <xdr:sp macro="" textlink="">
      <xdr:nvSpPr>
        <xdr:cNvPr id="538" name="n_1mainValue【庁舎】&#10;有形固定資産減価償却率"/>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49" name="直線コネクタ 5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0" name="テキスト ボックス 5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1" name="直線コネクタ 5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2" name="テキスト ボックス 5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3" name="直線コネクタ 5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4" name="テキスト ボックス 5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5" name="直線コネクタ 5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6" name="テキスト ボックス 5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7" name="直線コネクタ 5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8" name="テキスト ボックス 5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9" name="直線コネクタ 5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0" name="テキスト ボックス 5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64" name="直線コネクタ 563"/>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65"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66" name="直線コネクタ 565"/>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67"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68" name="直線コネクタ 567"/>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569"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70" name="フローチャート: 判断 569"/>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71" name="フローチャート: 判断 570"/>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572" name="フローチャート: 判断 571"/>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3" name="テキスト ボックス 5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4" name="テキスト ボックス 5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5" name="テキスト ボックス 5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6" name="テキスト ボックス 5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7" name="テキスト ボックス 5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7982</xdr:rowOff>
    </xdr:from>
    <xdr:to>
      <xdr:col>116</xdr:col>
      <xdr:colOff>114300</xdr:colOff>
      <xdr:row>108</xdr:row>
      <xdr:rowOff>109582</xdr:rowOff>
    </xdr:to>
    <xdr:sp macro="" textlink="">
      <xdr:nvSpPr>
        <xdr:cNvPr id="578" name="楕円 577"/>
        <xdr:cNvSpPr/>
      </xdr:nvSpPr>
      <xdr:spPr>
        <a:xfrm>
          <a:off x="22110700" y="185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94359</xdr:rowOff>
    </xdr:from>
    <xdr:ext cx="469744" cy="259045"/>
    <xdr:sp macro="" textlink="">
      <xdr:nvSpPr>
        <xdr:cNvPr id="579" name="【庁舎】&#10;一人当たり面積該当値テキスト"/>
        <xdr:cNvSpPr txBox="1"/>
      </xdr:nvSpPr>
      <xdr:spPr>
        <a:xfrm>
          <a:off x="22199600" y="1843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580" name="楕円 579"/>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58782</xdr:rowOff>
    </xdr:to>
    <xdr:cxnSp macro="">
      <xdr:nvCxnSpPr>
        <xdr:cNvPr id="581" name="直線コネクタ 580"/>
        <xdr:cNvCxnSpPr/>
      </xdr:nvCxnSpPr>
      <xdr:spPr>
        <a:xfrm>
          <a:off x="21323300" y="1857320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582"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583"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584" name="n_1mainValue【庁舎】&#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5" name="正方形/長方形 5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6" name="正方形/長方形 5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7" name="テキスト ボックス 5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類似団体と比較して特に有形固定資産減価償却率が高くなっている施設は、体育館であり、低くなっている施設は、市民会館である。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民体育館については、施設本体の老朽化が進んでいる状況であり、各箇所に不具合が例年生じている。即時対応可能な軽微なものについては、修繕等で対応をしている。また、近年の改修状況としては、耐震補強工事や屋根改修工事等を行っている。個別施設計画の作成には至っていないが、今後も適正な施設管理を行い、施設の延命化に取り組んで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会館ついては、文化施設であるそぴあしんぐうの大規模改修を実施していることにより、類似団体と比べ有形固定資産減価償却率が低くなっていると考えられる。率は低いものの、今後も、施設各所の改修を行う必要があるため、適正な事業実施を行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各施設の一人当たりの面積については、ほとんど類似団体平均を下回っている。今後、利用者からの施設整備の要望等があれば、維持管理費等の経常経費の増加に注意しつつ、検討していく必要がある。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に伴う税収の増などに伴い基準財政収入額は伸びているものの、人口増による小・中学校費の増加や臨時財政対策債償還費の増加により基準財政需要額も年々伸びていることから財政力指数は横ばいの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今後も人口や臨時財政対策債償還費の増加に伴う需要額のさらなる増加が見込まれるため、歳入の確保に努め財政基盤を強化する必要がある。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9172</xdr:rowOff>
    </xdr:to>
    <xdr:cxnSp macro="">
      <xdr:nvCxnSpPr>
        <xdr:cNvPr id="69" name="直線コネクタ 68"/>
        <xdr:cNvCxnSpPr/>
      </xdr:nvCxnSpPr>
      <xdr:spPr>
        <a:xfrm flipV="1">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22578</xdr:rowOff>
    </xdr:to>
    <xdr:cxnSp macro="">
      <xdr:nvCxnSpPr>
        <xdr:cNvPr id="72" name="直線コネクタ 71"/>
        <xdr:cNvCxnSpPr/>
      </xdr:nvCxnSpPr>
      <xdr:spPr>
        <a:xfrm flipV="1">
          <a:off x="3225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35983</xdr:rowOff>
    </xdr:to>
    <xdr:cxnSp macro="">
      <xdr:nvCxnSpPr>
        <xdr:cNvPr id="75" name="直線コネクタ 74"/>
        <xdr:cNvCxnSpPr/>
      </xdr:nvCxnSpPr>
      <xdr:spPr>
        <a:xfrm flipV="1">
          <a:off x="2336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歳入、歳出ともに増加しているが、税収の伸びや臨時財政対策債の増加の影響により経常収支比率は０．５ポイント改善した。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年々増加傾向にあり、今後も中学校の給食の開始や新設中学校の開校等の増加要因があり、扶助費については増加の傾向が著しく注視する必要がある。また、公債費についても学校等公共施設整備事業による増加が見込まれるため、今後は事務の効率化を図り、経費節減や起債の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9737</xdr:rowOff>
    </xdr:to>
    <xdr:cxnSp macro="">
      <xdr:nvCxnSpPr>
        <xdr:cNvPr id="132" name="直線コネクタ 131"/>
        <xdr:cNvCxnSpPr/>
      </xdr:nvCxnSpPr>
      <xdr:spPr>
        <a:xfrm flipV="1">
          <a:off x="4114800" y="1079097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9737</xdr:rowOff>
    </xdr:to>
    <xdr:cxnSp macro="">
      <xdr:nvCxnSpPr>
        <xdr:cNvPr id="135" name="直線コネクタ 134"/>
        <xdr:cNvCxnSpPr/>
      </xdr:nvCxnSpPr>
      <xdr:spPr>
        <a:xfrm>
          <a:off x="3225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62</xdr:row>
      <xdr:rowOff>212</xdr:rowOff>
    </xdr:to>
    <xdr:cxnSp macro="">
      <xdr:nvCxnSpPr>
        <xdr:cNvPr id="138" name="直線コネクタ 137"/>
        <xdr:cNvCxnSpPr/>
      </xdr:nvCxnSpPr>
      <xdr:spPr>
        <a:xfrm flipV="1">
          <a:off x="2336800" y="106180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99271</xdr:rowOff>
    </xdr:from>
    <xdr:to>
      <xdr:col>11</xdr:col>
      <xdr:colOff>31750</xdr:colOff>
      <xdr:row>62</xdr:row>
      <xdr:rowOff>212</xdr:rowOff>
    </xdr:to>
    <xdr:cxnSp macro="">
      <xdr:nvCxnSpPr>
        <xdr:cNvPr id="141" name="直線コネクタ 140"/>
        <xdr:cNvCxnSpPr/>
      </xdr:nvCxnSpPr>
      <xdr:spPr>
        <a:xfrm>
          <a:off x="1447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1" name="楕円 150"/>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126806</xdr:rowOff>
    </xdr:from>
    <xdr:ext cx="762000" cy="259045"/>
    <xdr:sp macro="" textlink="">
      <xdr:nvSpPr>
        <xdr:cNvPr id="152" name="財政構造の弾力性該当値テキスト"/>
        <xdr:cNvSpPr txBox="1"/>
      </xdr:nvSpPr>
      <xdr:spPr>
        <a:xfrm>
          <a:off x="5041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3" name="楕円 152"/>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4" name="テキスト ボックス 153"/>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5" name="楕円 154"/>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6" name="テキスト ボックス 155"/>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120862</xdr:rowOff>
    </xdr:from>
    <xdr:to>
      <xdr:col>11</xdr:col>
      <xdr:colOff>82550</xdr:colOff>
      <xdr:row>62</xdr:row>
      <xdr:rowOff>51012</xdr:rowOff>
    </xdr:to>
    <xdr:sp macro="" textlink="">
      <xdr:nvSpPr>
        <xdr:cNvPr id="157" name="楕円 156"/>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61189</xdr:rowOff>
    </xdr:from>
    <xdr:ext cx="762000" cy="259045"/>
    <xdr:sp macro="" textlink="">
      <xdr:nvSpPr>
        <xdr:cNvPr id="158" name="テキスト ボックス 157"/>
        <xdr:cNvSpPr txBox="1"/>
      </xdr:nvSpPr>
      <xdr:spPr>
        <a:xfrm>
          <a:off x="1955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48471</xdr:rowOff>
    </xdr:from>
    <xdr:to>
      <xdr:col>7</xdr:col>
      <xdr:colOff>31750</xdr:colOff>
      <xdr:row>61</xdr:row>
      <xdr:rowOff>150071</xdr:rowOff>
    </xdr:to>
    <xdr:sp macro="" textlink="">
      <xdr:nvSpPr>
        <xdr:cNvPr id="159" name="楕円 158"/>
        <xdr:cNvSpPr/>
      </xdr:nvSpPr>
      <xdr:spPr>
        <a:xfrm>
          <a:off x="1397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160248</xdr:rowOff>
    </xdr:from>
    <xdr:ext cx="762000" cy="259045"/>
    <xdr:sp macro="" textlink="">
      <xdr:nvSpPr>
        <xdr:cNvPr id="160" name="テキスト ボックス 159"/>
        <xdr:cNvSpPr txBox="1"/>
      </xdr:nvSpPr>
      <xdr:spPr>
        <a:xfrm>
          <a:off x="1066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人件費、物件費ともに増加し、前年度より人口一人当たりの決算額が増加した。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人件費の増加については、人事院勧告に伴う制度改正により給料等が増加したことが影響していると思われる。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物件費は、ふるさと寄附関係の事務委託料の増や人口増により児童・生徒数が増加したことに伴う教育関係の伸びが大きな要因といえる。特に教育関係においては、平成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年度に新設中学校等の開校に伴う増加要因が見込まれるため、今後さらなる業務の効率化や経費の削減に努める。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36162</xdr:rowOff>
    </xdr:from>
    <xdr:to>
      <xdr:col>23</xdr:col>
      <xdr:colOff>133350</xdr:colOff>
      <xdr:row>83</xdr:row>
      <xdr:rowOff>64909</xdr:rowOff>
    </xdr:to>
    <xdr:cxnSp macro="">
      <xdr:nvCxnSpPr>
        <xdr:cNvPr id="195" name="直線コネクタ 194"/>
        <xdr:cNvCxnSpPr/>
      </xdr:nvCxnSpPr>
      <xdr:spPr>
        <a:xfrm>
          <a:off x="4114800" y="14266512"/>
          <a:ext cx="8382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136196</xdr:rowOff>
    </xdr:from>
    <xdr:to>
      <xdr:col>19</xdr:col>
      <xdr:colOff>133350</xdr:colOff>
      <xdr:row>83</xdr:row>
      <xdr:rowOff>36162</xdr:rowOff>
    </xdr:to>
    <xdr:cxnSp macro="">
      <xdr:nvCxnSpPr>
        <xdr:cNvPr id="198" name="直線コネクタ 197"/>
        <xdr:cNvCxnSpPr/>
      </xdr:nvCxnSpPr>
      <xdr:spPr>
        <a:xfrm>
          <a:off x="3225800" y="14195096"/>
          <a:ext cx="889000" cy="7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108872</xdr:rowOff>
    </xdr:from>
    <xdr:to>
      <xdr:col>15</xdr:col>
      <xdr:colOff>82550</xdr:colOff>
      <xdr:row>82</xdr:row>
      <xdr:rowOff>136196</xdr:rowOff>
    </xdr:to>
    <xdr:cxnSp macro="">
      <xdr:nvCxnSpPr>
        <xdr:cNvPr id="201" name="直線コネクタ 200"/>
        <xdr:cNvCxnSpPr/>
      </xdr:nvCxnSpPr>
      <xdr:spPr>
        <a:xfrm>
          <a:off x="2336800" y="14167772"/>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90743</xdr:rowOff>
    </xdr:from>
    <xdr:to>
      <xdr:col>11</xdr:col>
      <xdr:colOff>31750</xdr:colOff>
      <xdr:row>82</xdr:row>
      <xdr:rowOff>108872</xdr:rowOff>
    </xdr:to>
    <xdr:cxnSp macro="">
      <xdr:nvCxnSpPr>
        <xdr:cNvPr id="204" name="直線コネクタ 203"/>
        <xdr:cNvCxnSpPr/>
      </xdr:nvCxnSpPr>
      <xdr:spPr>
        <a:xfrm>
          <a:off x="1447800" y="14149643"/>
          <a:ext cx="889000" cy="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14109</xdr:rowOff>
    </xdr:from>
    <xdr:to>
      <xdr:col>23</xdr:col>
      <xdr:colOff>184150</xdr:colOff>
      <xdr:row>83</xdr:row>
      <xdr:rowOff>115709</xdr:rowOff>
    </xdr:to>
    <xdr:sp macro="" textlink="">
      <xdr:nvSpPr>
        <xdr:cNvPr id="214" name="楕円 213"/>
        <xdr:cNvSpPr/>
      </xdr:nvSpPr>
      <xdr:spPr>
        <a:xfrm>
          <a:off x="4902200" y="142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30636</xdr:rowOff>
    </xdr:from>
    <xdr:ext cx="762000" cy="259045"/>
    <xdr:sp macro="" textlink="">
      <xdr:nvSpPr>
        <xdr:cNvPr id="215" name="人件費・物件費等の状況該当値テキスト"/>
        <xdr:cNvSpPr txBox="1"/>
      </xdr:nvSpPr>
      <xdr:spPr>
        <a:xfrm>
          <a:off x="5041900" y="1408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156812</xdr:rowOff>
    </xdr:from>
    <xdr:to>
      <xdr:col>19</xdr:col>
      <xdr:colOff>184150</xdr:colOff>
      <xdr:row>83</xdr:row>
      <xdr:rowOff>86962</xdr:rowOff>
    </xdr:to>
    <xdr:sp macro="" textlink="">
      <xdr:nvSpPr>
        <xdr:cNvPr id="216" name="楕円 215"/>
        <xdr:cNvSpPr/>
      </xdr:nvSpPr>
      <xdr:spPr>
        <a:xfrm>
          <a:off x="4064000" y="142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97139</xdr:rowOff>
    </xdr:from>
    <xdr:ext cx="736600" cy="259045"/>
    <xdr:sp macro="" textlink="">
      <xdr:nvSpPr>
        <xdr:cNvPr id="217" name="テキスト ボックス 216"/>
        <xdr:cNvSpPr txBox="1"/>
      </xdr:nvSpPr>
      <xdr:spPr>
        <a:xfrm>
          <a:off x="3733800" y="1398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85396</xdr:rowOff>
    </xdr:from>
    <xdr:to>
      <xdr:col>15</xdr:col>
      <xdr:colOff>133350</xdr:colOff>
      <xdr:row>83</xdr:row>
      <xdr:rowOff>15546</xdr:rowOff>
    </xdr:to>
    <xdr:sp macro="" textlink="">
      <xdr:nvSpPr>
        <xdr:cNvPr id="218" name="楕円 217"/>
        <xdr:cNvSpPr/>
      </xdr:nvSpPr>
      <xdr:spPr>
        <a:xfrm>
          <a:off x="3175000" y="14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25723</xdr:rowOff>
    </xdr:from>
    <xdr:ext cx="762000" cy="259045"/>
    <xdr:sp macro="" textlink="">
      <xdr:nvSpPr>
        <xdr:cNvPr id="219" name="テキスト ボックス 218"/>
        <xdr:cNvSpPr txBox="1"/>
      </xdr:nvSpPr>
      <xdr:spPr>
        <a:xfrm>
          <a:off x="2844800" y="1391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58072</xdr:rowOff>
    </xdr:from>
    <xdr:to>
      <xdr:col>11</xdr:col>
      <xdr:colOff>82550</xdr:colOff>
      <xdr:row>82</xdr:row>
      <xdr:rowOff>159672</xdr:rowOff>
    </xdr:to>
    <xdr:sp macro="" textlink="">
      <xdr:nvSpPr>
        <xdr:cNvPr id="220" name="楕円 219"/>
        <xdr:cNvSpPr/>
      </xdr:nvSpPr>
      <xdr:spPr>
        <a:xfrm>
          <a:off x="2286000" y="141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169849</xdr:rowOff>
    </xdr:from>
    <xdr:ext cx="762000" cy="259045"/>
    <xdr:sp macro="" textlink="">
      <xdr:nvSpPr>
        <xdr:cNvPr id="221" name="テキスト ボックス 220"/>
        <xdr:cNvSpPr txBox="1"/>
      </xdr:nvSpPr>
      <xdr:spPr>
        <a:xfrm>
          <a:off x="1955800" y="1388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39943</xdr:rowOff>
    </xdr:from>
    <xdr:to>
      <xdr:col>7</xdr:col>
      <xdr:colOff>31750</xdr:colOff>
      <xdr:row>82</xdr:row>
      <xdr:rowOff>141543</xdr:rowOff>
    </xdr:to>
    <xdr:sp macro="" textlink="">
      <xdr:nvSpPr>
        <xdr:cNvPr id="222" name="楕円 221"/>
        <xdr:cNvSpPr/>
      </xdr:nvSpPr>
      <xdr:spPr>
        <a:xfrm>
          <a:off x="1397000" y="140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151720</xdr:rowOff>
    </xdr:from>
    <xdr:ext cx="762000" cy="259045"/>
    <xdr:sp macro="" textlink="">
      <xdr:nvSpPr>
        <xdr:cNvPr id="223" name="テキスト ボックス 222"/>
        <xdr:cNvSpPr txBox="1"/>
      </xdr:nvSpPr>
      <xdr:spPr>
        <a:xfrm>
          <a:off x="1066800" y="138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7" name="直線コネクタ 256"/>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60" name="直線コネクタ 259"/>
        <xdr:cNvCxnSpPr/>
      </xdr:nvCxnSpPr>
      <xdr:spPr>
        <a:xfrm flipV="1">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152400</xdr:rowOff>
    </xdr:to>
    <xdr:cxnSp macro="">
      <xdr:nvCxnSpPr>
        <xdr:cNvPr id="263" name="直線コネクタ 262"/>
        <xdr:cNvCxnSpPr/>
      </xdr:nvCxnSpPr>
      <xdr:spPr>
        <a:xfrm>
          <a:off x="14401800" y="145513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86</xdr:row>
      <xdr:rowOff>61384</xdr:rowOff>
    </xdr:to>
    <xdr:cxnSp macro="">
      <xdr:nvCxnSpPr>
        <xdr:cNvPr id="266" name="直線コネクタ 265"/>
        <xdr:cNvCxnSpPr/>
      </xdr:nvCxnSpPr>
      <xdr:spPr>
        <a:xfrm flipV="1">
          <a:off x="13512800" y="1455137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6" name="楕円 275"/>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7" name="給与水準   （国との比較）該当値テキスト"/>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9" name="テキスト ボックス 278"/>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1" name="テキスト ボックス 28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2" name="楕円 281"/>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3" name="テキスト ボックス 282"/>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5" name="テキスト ボックス 284"/>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64135</xdr:rowOff>
    </xdr:to>
    <xdr:cxnSp macro="">
      <xdr:nvCxnSpPr>
        <xdr:cNvPr id="320" name="直線コネクタ 319"/>
        <xdr:cNvCxnSpPr/>
      </xdr:nvCxnSpPr>
      <xdr:spPr>
        <a:xfrm flipV="1">
          <a:off x="16179800" y="10168961"/>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70838</xdr:rowOff>
    </xdr:to>
    <xdr:cxnSp macro="">
      <xdr:nvCxnSpPr>
        <xdr:cNvPr id="323" name="直線コネクタ 322"/>
        <xdr:cNvCxnSpPr/>
      </xdr:nvCxnSpPr>
      <xdr:spPr>
        <a:xfrm flipV="1">
          <a:off x="15290800" y="10179685"/>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70838</xdr:rowOff>
    </xdr:from>
    <xdr:to>
      <xdr:col>72</xdr:col>
      <xdr:colOff>203200</xdr:colOff>
      <xdr:row>59</xdr:row>
      <xdr:rowOff>77540</xdr:rowOff>
    </xdr:to>
    <xdr:cxnSp macro="">
      <xdr:nvCxnSpPr>
        <xdr:cNvPr id="326" name="直線コネクタ 325"/>
        <xdr:cNvCxnSpPr/>
      </xdr:nvCxnSpPr>
      <xdr:spPr>
        <a:xfrm flipV="1">
          <a:off x="14401800" y="10186388"/>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77540</xdr:rowOff>
    </xdr:from>
    <xdr:to>
      <xdr:col>68</xdr:col>
      <xdr:colOff>152400</xdr:colOff>
      <xdr:row>59</xdr:row>
      <xdr:rowOff>101671</xdr:rowOff>
    </xdr:to>
    <xdr:cxnSp macro="">
      <xdr:nvCxnSpPr>
        <xdr:cNvPr id="329" name="直線コネクタ 328"/>
        <xdr:cNvCxnSpPr/>
      </xdr:nvCxnSpPr>
      <xdr:spPr>
        <a:xfrm flipV="1">
          <a:off x="13512800" y="1019309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39" name="楕円 338"/>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95338</xdr:rowOff>
    </xdr:from>
    <xdr:ext cx="762000" cy="259045"/>
    <xdr:sp macro="" textlink="">
      <xdr:nvSpPr>
        <xdr:cNvPr id="340" name="定員管理の状況該当値テキスト"/>
        <xdr:cNvSpPr txBox="1"/>
      </xdr:nvSpPr>
      <xdr:spPr>
        <a:xfrm>
          <a:off x="17106900" y="100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41" name="楕円 340"/>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42" name="テキスト ボックス 341"/>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20038</xdr:rowOff>
    </xdr:from>
    <xdr:to>
      <xdr:col>73</xdr:col>
      <xdr:colOff>44450</xdr:colOff>
      <xdr:row>59</xdr:row>
      <xdr:rowOff>121638</xdr:rowOff>
    </xdr:to>
    <xdr:sp macro="" textlink="">
      <xdr:nvSpPr>
        <xdr:cNvPr id="343" name="楕円 342"/>
        <xdr:cNvSpPr/>
      </xdr:nvSpPr>
      <xdr:spPr>
        <a:xfrm>
          <a:off x="15240000" y="101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131815</xdr:rowOff>
    </xdr:from>
    <xdr:ext cx="762000" cy="259045"/>
    <xdr:sp macro="" textlink="">
      <xdr:nvSpPr>
        <xdr:cNvPr id="344" name="テキスト ボックス 343"/>
        <xdr:cNvSpPr txBox="1"/>
      </xdr:nvSpPr>
      <xdr:spPr>
        <a:xfrm>
          <a:off x="14909800" y="990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26740</xdr:rowOff>
    </xdr:from>
    <xdr:to>
      <xdr:col>68</xdr:col>
      <xdr:colOff>203200</xdr:colOff>
      <xdr:row>59</xdr:row>
      <xdr:rowOff>128340</xdr:rowOff>
    </xdr:to>
    <xdr:sp macro="" textlink="">
      <xdr:nvSpPr>
        <xdr:cNvPr id="345" name="楕円 344"/>
        <xdr:cNvSpPr/>
      </xdr:nvSpPr>
      <xdr:spPr>
        <a:xfrm>
          <a:off x="14351000" y="101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138517</xdr:rowOff>
    </xdr:from>
    <xdr:ext cx="762000" cy="259045"/>
    <xdr:sp macro="" textlink="">
      <xdr:nvSpPr>
        <xdr:cNvPr id="346" name="テキスト ボックス 345"/>
        <xdr:cNvSpPr txBox="1"/>
      </xdr:nvSpPr>
      <xdr:spPr>
        <a:xfrm>
          <a:off x="14020800" y="991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50871</xdr:rowOff>
    </xdr:from>
    <xdr:to>
      <xdr:col>64</xdr:col>
      <xdr:colOff>152400</xdr:colOff>
      <xdr:row>59</xdr:row>
      <xdr:rowOff>152471</xdr:rowOff>
    </xdr:to>
    <xdr:sp macro="" textlink="">
      <xdr:nvSpPr>
        <xdr:cNvPr id="347" name="楕円 346"/>
        <xdr:cNvSpPr/>
      </xdr:nvSpPr>
      <xdr:spPr>
        <a:xfrm>
          <a:off x="13462000" y="101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162648</xdr:rowOff>
    </xdr:from>
    <xdr:ext cx="762000" cy="259045"/>
    <xdr:sp macro="" textlink="">
      <xdr:nvSpPr>
        <xdr:cNvPr id="348" name="テキスト ボックス 347"/>
        <xdr:cNvSpPr txBox="1"/>
      </xdr:nvSpPr>
      <xdr:spPr>
        <a:xfrm>
          <a:off x="13131800" y="993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実質公債費比率は、前年度と同率の</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であった。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地方債の元利償還金の額は増加したものの一部事務組合の地方債の償還が一部終了したこと及び標準税収入額等の増加により標準財政規模が増加したことが要因となっている。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新設の小学校や中学校整備事業等地方債を財源とした事業を実施しているため、今後は元利償還金の増加に伴う実質公債費比率の上昇が予想される。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普通交付税の算入率が高い地方債など有利な地方債を活用し、急激な負担の増加にならないように努める必要がある。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13462</xdr:rowOff>
    </xdr:to>
    <xdr:cxnSp macro="">
      <xdr:nvCxnSpPr>
        <xdr:cNvPr id="380" name="直線コネクタ 379"/>
        <xdr:cNvCxnSpPr/>
      </xdr:nvCxnSpPr>
      <xdr:spPr>
        <a:xfrm>
          <a:off x="16179800" y="7042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13462</xdr:rowOff>
    </xdr:to>
    <xdr:cxnSp macro="">
      <xdr:nvCxnSpPr>
        <xdr:cNvPr id="383" name="直線コネクタ 382"/>
        <xdr:cNvCxnSpPr/>
      </xdr:nvCxnSpPr>
      <xdr:spPr>
        <a:xfrm>
          <a:off x="15290800" y="701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3810</xdr:rowOff>
    </xdr:to>
    <xdr:cxnSp macro="">
      <xdr:nvCxnSpPr>
        <xdr:cNvPr id="386" name="直線コネクタ 385"/>
        <xdr:cNvCxnSpPr/>
      </xdr:nvCxnSpPr>
      <xdr:spPr>
        <a:xfrm flipV="1">
          <a:off x="14401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71374</xdr:rowOff>
    </xdr:to>
    <xdr:cxnSp macro="">
      <xdr:nvCxnSpPr>
        <xdr:cNvPr id="389" name="直線コネクタ 388"/>
        <xdr:cNvCxnSpPr/>
      </xdr:nvCxnSpPr>
      <xdr:spPr>
        <a:xfrm flipV="1">
          <a:off x="13512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404" name="テキスト ボックス 403"/>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6" name="テキスト ボックス 405"/>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7" name="楕円 406"/>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8" name="テキスト ボックス 407"/>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将来負担比率は、前年度と比較して大きく増加している。これは、平成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年度の開校に向けての新設中学校の建設や周辺整備事業が影響している。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当町では、人口の増加により平成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７年度で新設小学校の整備事業、平成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新設中学校の整備事業を行っており、大型事業の実施が続いている。そのため、今後も地方債現在高の増加や基金の取り崩しによる充当可能基金の減少が考えられることから、将来負担比率の増加が予想されるが、地方債発行の抑制を行い、地方債残高の圧縮に努める等計画的な財政運営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47776</xdr:rowOff>
    </xdr:from>
    <xdr:to>
      <xdr:col>81</xdr:col>
      <xdr:colOff>44450</xdr:colOff>
      <xdr:row>18</xdr:row>
      <xdr:rowOff>60174</xdr:rowOff>
    </xdr:to>
    <xdr:cxnSp macro="">
      <xdr:nvCxnSpPr>
        <xdr:cNvPr id="444" name="直線コネクタ 443"/>
        <xdr:cNvCxnSpPr/>
      </xdr:nvCxnSpPr>
      <xdr:spPr>
        <a:xfrm>
          <a:off x="16179800" y="2962426"/>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47776</xdr:rowOff>
    </xdr:from>
    <xdr:to>
      <xdr:col>77</xdr:col>
      <xdr:colOff>44450</xdr:colOff>
      <xdr:row>17</xdr:row>
      <xdr:rowOff>71906</xdr:rowOff>
    </xdr:to>
    <xdr:cxnSp macro="">
      <xdr:nvCxnSpPr>
        <xdr:cNvPr id="447" name="直線コネクタ 446"/>
        <xdr:cNvCxnSpPr/>
      </xdr:nvCxnSpPr>
      <xdr:spPr>
        <a:xfrm flipV="1">
          <a:off x="15290800" y="29624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120892</xdr:rowOff>
    </xdr:from>
    <xdr:to>
      <xdr:col>72</xdr:col>
      <xdr:colOff>203200</xdr:colOff>
      <xdr:row>17</xdr:row>
      <xdr:rowOff>71906</xdr:rowOff>
    </xdr:to>
    <xdr:cxnSp macro="">
      <xdr:nvCxnSpPr>
        <xdr:cNvPr id="450" name="直線コネクタ 449"/>
        <xdr:cNvCxnSpPr/>
      </xdr:nvCxnSpPr>
      <xdr:spPr>
        <a:xfrm>
          <a:off x="14401800" y="2521192"/>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37012</xdr:rowOff>
    </xdr:from>
    <xdr:to>
      <xdr:col>68</xdr:col>
      <xdr:colOff>152400</xdr:colOff>
      <xdr:row>14</xdr:row>
      <xdr:rowOff>120892</xdr:rowOff>
    </xdr:to>
    <xdr:cxnSp macro="">
      <xdr:nvCxnSpPr>
        <xdr:cNvPr id="453" name="直線コネクタ 452"/>
        <xdr:cNvCxnSpPr/>
      </xdr:nvCxnSpPr>
      <xdr:spPr>
        <a:xfrm>
          <a:off x="13512800" y="2437312"/>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7" name="テキスト ボックス 456"/>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9374</xdr:rowOff>
    </xdr:from>
    <xdr:to>
      <xdr:col>81</xdr:col>
      <xdr:colOff>95250</xdr:colOff>
      <xdr:row>18</xdr:row>
      <xdr:rowOff>110974</xdr:rowOff>
    </xdr:to>
    <xdr:sp macro="" textlink="">
      <xdr:nvSpPr>
        <xdr:cNvPr id="463" name="楕円 462"/>
        <xdr:cNvSpPr/>
      </xdr:nvSpPr>
      <xdr:spPr>
        <a:xfrm>
          <a:off x="16967200" y="30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152901</xdr:rowOff>
    </xdr:from>
    <xdr:ext cx="762000" cy="259045"/>
    <xdr:sp macro="" textlink="">
      <xdr:nvSpPr>
        <xdr:cNvPr id="464" name="将来負担の状況該当値テキスト"/>
        <xdr:cNvSpPr txBox="1"/>
      </xdr:nvSpPr>
      <xdr:spPr>
        <a:xfrm>
          <a:off x="17106900" y="306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168426</xdr:rowOff>
    </xdr:from>
    <xdr:to>
      <xdr:col>77</xdr:col>
      <xdr:colOff>95250</xdr:colOff>
      <xdr:row>17</xdr:row>
      <xdr:rowOff>98576</xdr:rowOff>
    </xdr:to>
    <xdr:sp macro="" textlink="">
      <xdr:nvSpPr>
        <xdr:cNvPr id="465" name="楕円 464"/>
        <xdr:cNvSpPr/>
      </xdr:nvSpPr>
      <xdr:spPr>
        <a:xfrm>
          <a:off x="161290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83353</xdr:rowOff>
    </xdr:from>
    <xdr:ext cx="736600" cy="259045"/>
    <xdr:sp macro="" textlink="">
      <xdr:nvSpPr>
        <xdr:cNvPr id="466" name="テキスト ボックス 465"/>
        <xdr:cNvSpPr txBox="1"/>
      </xdr:nvSpPr>
      <xdr:spPr>
        <a:xfrm>
          <a:off x="15798800" y="299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21106</xdr:rowOff>
    </xdr:from>
    <xdr:to>
      <xdr:col>73</xdr:col>
      <xdr:colOff>44450</xdr:colOff>
      <xdr:row>17</xdr:row>
      <xdr:rowOff>122706</xdr:rowOff>
    </xdr:to>
    <xdr:sp macro="" textlink="">
      <xdr:nvSpPr>
        <xdr:cNvPr id="467" name="楕円 466"/>
        <xdr:cNvSpPr/>
      </xdr:nvSpPr>
      <xdr:spPr>
        <a:xfrm>
          <a:off x="15240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107483</xdr:rowOff>
    </xdr:from>
    <xdr:ext cx="762000" cy="259045"/>
    <xdr:sp macro="" textlink="">
      <xdr:nvSpPr>
        <xdr:cNvPr id="468" name="テキスト ボックス 467"/>
        <xdr:cNvSpPr txBox="1"/>
      </xdr:nvSpPr>
      <xdr:spPr>
        <a:xfrm>
          <a:off x="14909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70092</xdr:rowOff>
    </xdr:from>
    <xdr:to>
      <xdr:col>68</xdr:col>
      <xdr:colOff>203200</xdr:colOff>
      <xdr:row>15</xdr:row>
      <xdr:rowOff>242</xdr:rowOff>
    </xdr:to>
    <xdr:sp macro="" textlink="">
      <xdr:nvSpPr>
        <xdr:cNvPr id="469" name="楕円 468"/>
        <xdr:cNvSpPr/>
      </xdr:nvSpPr>
      <xdr:spPr>
        <a:xfrm>
          <a:off x="14351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10419</xdr:rowOff>
    </xdr:from>
    <xdr:ext cx="762000" cy="259045"/>
    <xdr:sp macro="" textlink="">
      <xdr:nvSpPr>
        <xdr:cNvPr id="470" name="テキスト ボックス 469"/>
        <xdr:cNvSpPr txBox="1"/>
      </xdr:nvSpPr>
      <xdr:spPr>
        <a:xfrm>
          <a:off x="14020800" y="223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157662</xdr:rowOff>
    </xdr:from>
    <xdr:to>
      <xdr:col>64</xdr:col>
      <xdr:colOff>152400</xdr:colOff>
      <xdr:row>14</xdr:row>
      <xdr:rowOff>87812</xdr:rowOff>
    </xdr:to>
    <xdr:sp macro="" textlink="">
      <xdr:nvSpPr>
        <xdr:cNvPr id="471" name="楕円 470"/>
        <xdr:cNvSpPr/>
      </xdr:nvSpPr>
      <xdr:spPr>
        <a:xfrm>
          <a:off x="13462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97989</xdr:rowOff>
    </xdr:from>
    <xdr:ext cx="762000" cy="259045"/>
    <xdr:sp macro="" textlink="">
      <xdr:nvSpPr>
        <xdr:cNvPr id="472" name="テキスト ボックス 471"/>
        <xdr:cNvSpPr txBox="1"/>
      </xdr:nvSpPr>
      <xdr:spPr>
        <a:xfrm>
          <a:off x="13131800" y="215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減少しているが、経常的一般財源の伸びによるものである。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今後は、好調な民間の業績を反映し給与の増額改定や、会計年度任用職員等制度の改正に伴う人件費の増加が見込まれることなどから人件費が増加し、経常収支比率の悪化が懸念される。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106426</xdr:rowOff>
    </xdr:to>
    <xdr:cxnSp macro="">
      <xdr:nvCxnSpPr>
        <xdr:cNvPr id="64" name="直線コネクタ 63"/>
        <xdr:cNvCxnSpPr/>
      </xdr:nvCxnSpPr>
      <xdr:spPr>
        <a:xfrm flipV="1">
          <a:off x="3987800" y="6084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106426</xdr:rowOff>
    </xdr:to>
    <xdr:cxnSp macro="">
      <xdr:nvCxnSpPr>
        <xdr:cNvPr id="67" name="直線コネクタ 66"/>
        <xdr:cNvCxnSpPr/>
      </xdr:nvCxnSpPr>
      <xdr:spPr>
        <a:xfrm>
          <a:off x="3098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97282</xdr:rowOff>
    </xdr:to>
    <xdr:cxnSp macro="">
      <xdr:nvCxnSpPr>
        <xdr:cNvPr id="70" name="直線コネクタ 69"/>
        <xdr:cNvCxnSpPr/>
      </xdr:nvCxnSpPr>
      <xdr:spPr>
        <a:xfrm flipV="1">
          <a:off x="2209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101854</xdr:rowOff>
    </xdr:to>
    <xdr:cxnSp macro="">
      <xdr:nvCxnSpPr>
        <xdr:cNvPr id="73" name="直線コネクタ 72"/>
        <xdr:cNvCxnSpPr/>
      </xdr:nvCxnSpPr>
      <xdr:spPr>
        <a:xfrm flipV="1">
          <a:off x="1320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物件費については、年々増加傾向であることに加え、ふるさと寄附関係の事務委託料の増や、人口の増により児童・生徒数が増加したことに伴い教育関係の物件費が増加している。特に平成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年度は新宮北小学校の開校により物件費が大きく増加した。平成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年度は、横ばいであるが、平成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年度に新設中学校の開校や中学校給食の開始を控えていることから、今後も大きな増加が見込まれるため、業務の効率化や経費削減に努める。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5" name="直線コネクタ 124"/>
        <xdr:cNvCxnSpPr/>
      </xdr:nvCxnSpPr>
      <xdr:spPr>
        <a:xfrm>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77470</xdr:rowOff>
    </xdr:to>
    <xdr:cxnSp macro="">
      <xdr:nvCxnSpPr>
        <xdr:cNvPr id="128" name="直線コネクタ 127"/>
        <xdr:cNvCxnSpPr/>
      </xdr:nvCxnSpPr>
      <xdr:spPr>
        <a:xfrm>
          <a:off x="14782800" y="2824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81280</xdr:rowOff>
    </xdr:to>
    <xdr:cxnSp macro="">
      <xdr:nvCxnSpPr>
        <xdr:cNvPr id="131" name="直線コネクタ 130"/>
        <xdr:cNvCxnSpPr/>
      </xdr:nvCxnSpPr>
      <xdr:spPr>
        <a:xfrm>
          <a:off x="13893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58420</xdr:rowOff>
    </xdr:to>
    <xdr:cxnSp macro="">
      <xdr:nvCxnSpPr>
        <xdr:cNvPr id="134" name="直線コネクタ 133"/>
        <xdr:cNvCxnSpPr/>
      </xdr:nvCxnSpPr>
      <xdr:spPr>
        <a:xfrm>
          <a:off x="13004800" y="2717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1" name="テキスト ボックス 150"/>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3" name="テキスト ボックス 152"/>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人口の増加等による影響で扶助費は年々増加している。特に児童福祉関係の伸びが顕著となっている。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今後は、人口増加が落ち着いてきたことから、児童福祉関係については、減少傾向に移行していくと思われるが、社会福祉関係の動向について注視する必要がある。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67128</xdr:rowOff>
    </xdr:to>
    <xdr:cxnSp macro="">
      <xdr:nvCxnSpPr>
        <xdr:cNvPr id="188" name="直線コネクタ 187"/>
        <xdr:cNvCxnSpPr/>
      </xdr:nvCxnSpPr>
      <xdr:spPr>
        <a:xfrm>
          <a:off x="3987800" y="959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162378</xdr:rowOff>
    </xdr:to>
    <xdr:cxnSp macro="">
      <xdr:nvCxnSpPr>
        <xdr:cNvPr id="191" name="直線コネクタ 190"/>
        <xdr:cNvCxnSpPr/>
      </xdr:nvCxnSpPr>
      <xdr:spPr>
        <a:xfrm>
          <a:off x="3098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86178</xdr:rowOff>
    </xdr:to>
    <xdr:cxnSp macro="">
      <xdr:nvCxnSpPr>
        <xdr:cNvPr id="194" name="直線コネクタ 193"/>
        <xdr:cNvCxnSpPr/>
      </xdr:nvCxnSpPr>
      <xdr:spPr>
        <a:xfrm>
          <a:off x="2209800" y="9428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170543</xdr:rowOff>
    </xdr:to>
    <xdr:cxnSp macro="">
      <xdr:nvCxnSpPr>
        <xdr:cNvPr id="197" name="直線コネクタ 196"/>
        <xdr:cNvCxnSpPr/>
      </xdr:nvCxnSpPr>
      <xdr:spPr>
        <a:xfrm>
          <a:off x="1320800" y="9298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8" name="扶助費該当値テキスト"/>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5" name="楕円 214"/>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6" name="テキスト ボックス 215"/>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その他に係る経常収支比率は、横ばいの状況である。しかし繰出金については、増加傾向にあり、平成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年度は、介護保険広域連合への繰出金が増加している。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今後は施設の老朽化や人口増加に伴う公共施設の建設などにより維持補修費の増加も予想される。特別会計における経費の節減や公共施設の適正な管理により、類似団体平均を上回らないように努める。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88900</xdr:rowOff>
    </xdr:to>
    <xdr:cxnSp macro="">
      <xdr:nvCxnSpPr>
        <xdr:cNvPr id="249" name="直線コネクタ 248"/>
        <xdr:cNvCxnSpPr/>
      </xdr:nvCxnSpPr>
      <xdr:spPr>
        <a:xfrm flipV="1">
          <a:off x="15671800" y="9674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88900</xdr:rowOff>
    </xdr:to>
    <xdr:cxnSp macro="">
      <xdr:nvCxnSpPr>
        <xdr:cNvPr id="252" name="直線コネクタ 251"/>
        <xdr:cNvCxnSpPr/>
      </xdr:nvCxnSpPr>
      <xdr:spPr>
        <a:xfrm>
          <a:off x="14782800" y="965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58420</xdr:rowOff>
    </xdr:to>
    <xdr:cxnSp macro="">
      <xdr:nvCxnSpPr>
        <xdr:cNvPr id="255" name="直線コネクタ 254"/>
        <xdr:cNvCxnSpPr/>
      </xdr:nvCxnSpPr>
      <xdr:spPr>
        <a:xfrm>
          <a:off x="13893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27940</xdr:rowOff>
    </xdr:to>
    <xdr:cxnSp macro="">
      <xdr:nvCxnSpPr>
        <xdr:cNvPr id="258" name="直線コネクタ 257"/>
        <xdr:cNvCxnSpPr/>
      </xdr:nvCxnSpPr>
      <xdr:spPr>
        <a:xfrm flipV="1">
          <a:off x="13004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9"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補助費については、一部事務組合に対する負担金の減少に伴い、減少傾向にある。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今後も適正な補助金等の交付など、経費の節減に努める必要がある。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7" name="直線コネクタ 306"/>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72136</xdr:rowOff>
    </xdr:to>
    <xdr:cxnSp macro="">
      <xdr:nvCxnSpPr>
        <xdr:cNvPr id="310" name="直線コネクタ 309"/>
        <xdr:cNvCxnSpPr/>
      </xdr:nvCxnSpPr>
      <xdr:spPr>
        <a:xfrm>
          <a:off x="14782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99568</xdr:rowOff>
    </xdr:to>
    <xdr:cxnSp macro="">
      <xdr:nvCxnSpPr>
        <xdr:cNvPr id="313" name="直線コネクタ 312"/>
        <xdr:cNvCxnSpPr/>
      </xdr:nvCxnSpPr>
      <xdr:spPr>
        <a:xfrm flipV="1">
          <a:off x="13893800" y="65826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99568</xdr:rowOff>
    </xdr:to>
    <xdr:cxnSp macro="">
      <xdr:nvCxnSpPr>
        <xdr:cNvPr id="316" name="直線コネクタ 315"/>
        <xdr:cNvCxnSpPr/>
      </xdr:nvCxnSpPr>
      <xdr:spPr>
        <a:xfrm>
          <a:off x="13004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6" name="楕円 325"/>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7"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8" name="楕円 327"/>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9" name="テキスト ボックス 328"/>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0" name="楕円 329"/>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1" name="テキスト ボックス 330"/>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2" name="楕円 331"/>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3" name="テキスト ボックス 332"/>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4" name="楕円 333"/>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5" name="テキスト ボックス 334"/>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大型事業の償還が完了したことやこれまで新発債を抑制してきたことにより公債費は減少傾向にあったが、平成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年度からの新設小学校及び周辺整備事業や平成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年度からの新設中学校及び周辺整備事業等地方債を財源とした大型事業を実施していることから、公債費は増加傾向にある。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今後も新発債による公債費の増加が見込まれるため、計画的な財政運営により、公債費の抑制に努める必要がある。</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12700</xdr:rowOff>
    </xdr:to>
    <xdr:cxnSp macro="">
      <xdr:nvCxnSpPr>
        <xdr:cNvPr id="368" name="直線コネクタ 367"/>
        <xdr:cNvCxnSpPr/>
      </xdr:nvCxnSpPr>
      <xdr:spPr>
        <a:xfrm flipV="1">
          <a:off x="3987800" y="13035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71" name="直線コネクタ 370"/>
        <xdr:cNvCxnSpPr/>
      </xdr:nvCxnSpPr>
      <xdr:spPr>
        <a:xfrm>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35561</xdr:rowOff>
    </xdr:to>
    <xdr:cxnSp macro="">
      <xdr:nvCxnSpPr>
        <xdr:cNvPr id="374" name="直線コネクタ 373"/>
        <xdr:cNvCxnSpPr/>
      </xdr:nvCxnSpPr>
      <xdr:spPr>
        <a:xfrm flipV="1">
          <a:off x="2209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77" name="直線コネクタ 376"/>
        <xdr:cNvCxnSpPr/>
      </xdr:nvCxnSpPr>
      <xdr:spPr>
        <a:xfrm flipV="1">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7" name="楕円 386"/>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8"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9" name="楕円 388"/>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0" name="テキスト ボックス 389"/>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1" name="楕円 390"/>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2" name="テキスト ボックス 391"/>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3" name="楕円 392"/>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4" name="テキスト ボックス 393"/>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経常経費は増加傾向にあり、特に物件費、扶助費、公債費が伸びている。税収の増加により経常的一般財源が伸びたため、経常収支比率は前年度と比較して改善したが、平成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年度の新設中学校の開校や中学校給食の開始に伴い、経常収支比率は増加傾向になると見込まれる。今後も業務の効率化や経費の節減に努めていく必要がある。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53848</xdr:rowOff>
    </xdr:to>
    <xdr:cxnSp macro="">
      <xdr:nvCxnSpPr>
        <xdr:cNvPr id="427" name="直線コネクタ 426"/>
        <xdr:cNvCxnSpPr/>
      </xdr:nvCxnSpPr>
      <xdr:spPr>
        <a:xfrm flipV="1">
          <a:off x="15671800" y="13408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53848</xdr:rowOff>
    </xdr:to>
    <xdr:cxnSp macro="">
      <xdr:nvCxnSpPr>
        <xdr:cNvPr id="430" name="直線コネクタ 429"/>
        <xdr:cNvCxnSpPr/>
      </xdr:nvCxnSpPr>
      <xdr:spPr>
        <a:xfrm>
          <a:off x="14782800" y="132349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33274</xdr:rowOff>
    </xdr:to>
    <xdr:cxnSp macro="">
      <xdr:nvCxnSpPr>
        <xdr:cNvPr id="433" name="直線コネクタ 432"/>
        <xdr:cNvCxnSpPr/>
      </xdr:nvCxnSpPr>
      <xdr:spPr>
        <a:xfrm>
          <a:off x="13893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5842</xdr:rowOff>
    </xdr:to>
    <xdr:cxnSp macro="">
      <xdr:nvCxnSpPr>
        <xdr:cNvPr id="436" name="直線コネクタ 435"/>
        <xdr:cNvCxnSpPr/>
      </xdr:nvCxnSpPr>
      <xdr:spPr>
        <a:xfrm>
          <a:off x="13004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6" name="楕円 445"/>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7"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8" name="楕円 447"/>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9" name="テキスト ボックス 448"/>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0" name="楕円 449"/>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51" name="テキスト ボックス 45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2" name="楕円 451"/>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3" name="テキスト ボックス 452"/>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4" name="楕円 453"/>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5" name="テキスト ボックス 454"/>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28501</xdr:rowOff>
    </xdr:from>
    <xdr:to>
      <xdr:col>29</xdr:col>
      <xdr:colOff>127000</xdr:colOff>
      <xdr:row>19</xdr:row>
      <xdr:rowOff>42184</xdr:rowOff>
    </xdr:to>
    <xdr:cxnSp macro="">
      <xdr:nvCxnSpPr>
        <xdr:cNvPr id="52" name="直線コネクタ 51"/>
        <xdr:cNvCxnSpPr/>
      </xdr:nvCxnSpPr>
      <xdr:spPr bwMode="auto">
        <a:xfrm flipV="1">
          <a:off x="5003800" y="3333676"/>
          <a:ext cx="6477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42184</xdr:rowOff>
    </xdr:from>
    <xdr:to>
      <xdr:col>26</xdr:col>
      <xdr:colOff>50800</xdr:colOff>
      <xdr:row>19</xdr:row>
      <xdr:rowOff>50185</xdr:rowOff>
    </xdr:to>
    <xdr:cxnSp macro="">
      <xdr:nvCxnSpPr>
        <xdr:cNvPr id="55" name="直線コネクタ 54"/>
        <xdr:cNvCxnSpPr/>
      </xdr:nvCxnSpPr>
      <xdr:spPr bwMode="auto">
        <a:xfrm flipV="1">
          <a:off x="4305300" y="3347359"/>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50185</xdr:rowOff>
    </xdr:from>
    <xdr:to>
      <xdr:col>22</xdr:col>
      <xdr:colOff>114300</xdr:colOff>
      <xdr:row>19</xdr:row>
      <xdr:rowOff>52438</xdr:rowOff>
    </xdr:to>
    <xdr:cxnSp macro="">
      <xdr:nvCxnSpPr>
        <xdr:cNvPr id="58" name="直線コネクタ 57"/>
        <xdr:cNvCxnSpPr/>
      </xdr:nvCxnSpPr>
      <xdr:spPr bwMode="auto">
        <a:xfrm flipV="1">
          <a:off x="3606800" y="3355360"/>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48634</xdr:rowOff>
    </xdr:from>
    <xdr:to>
      <xdr:col>18</xdr:col>
      <xdr:colOff>177800</xdr:colOff>
      <xdr:row>19</xdr:row>
      <xdr:rowOff>52438</xdr:rowOff>
    </xdr:to>
    <xdr:cxnSp macro="">
      <xdr:nvCxnSpPr>
        <xdr:cNvPr id="61" name="直線コネクタ 60"/>
        <xdr:cNvCxnSpPr/>
      </xdr:nvCxnSpPr>
      <xdr:spPr bwMode="auto">
        <a:xfrm>
          <a:off x="2908300" y="3353809"/>
          <a:ext cx="698500" cy="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149151</xdr:rowOff>
    </xdr:from>
    <xdr:to>
      <xdr:col>29</xdr:col>
      <xdr:colOff>177800</xdr:colOff>
      <xdr:row>19</xdr:row>
      <xdr:rowOff>79301</xdr:rowOff>
    </xdr:to>
    <xdr:sp macro="" textlink="">
      <xdr:nvSpPr>
        <xdr:cNvPr id="71" name="楕円 70"/>
        <xdr:cNvSpPr/>
      </xdr:nvSpPr>
      <xdr:spPr bwMode="auto">
        <a:xfrm>
          <a:off x="5600700" y="328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121228</xdr:rowOff>
    </xdr:from>
    <xdr:ext cx="762000" cy="259045"/>
    <xdr:sp macro="" textlink="">
      <xdr:nvSpPr>
        <xdr:cNvPr id="72" name="人口1人当たり決算額の推移該当値テキスト130"/>
        <xdr:cNvSpPr txBox="1"/>
      </xdr:nvSpPr>
      <xdr:spPr>
        <a:xfrm>
          <a:off x="5740400" y="325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162834</xdr:rowOff>
    </xdr:from>
    <xdr:to>
      <xdr:col>26</xdr:col>
      <xdr:colOff>101600</xdr:colOff>
      <xdr:row>19</xdr:row>
      <xdr:rowOff>92984</xdr:rowOff>
    </xdr:to>
    <xdr:sp macro="" textlink="">
      <xdr:nvSpPr>
        <xdr:cNvPr id="73" name="楕円 72"/>
        <xdr:cNvSpPr/>
      </xdr:nvSpPr>
      <xdr:spPr bwMode="auto">
        <a:xfrm>
          <a:off x="4953000" y="32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77761</xdr:rowOff>
    </xdr:from>
    <xdr:ext cx="736600" cy="259045"/>
    <xdr:sp macro="" textlink="">
      <xdr:nvSpPr>
        <xdr:cNvPr id="74" name="テキスト ボックス 73"/>
        <xdr:cNvSpPr txBox="1"/>
      </xdr:nvSpPr>
      <xdr:spPr>
        <a:xfrm>
          <a:off x="4622800" y="3382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170835</xdr:rowOff>
    </xdr:from>
    <xdr:to>
      <xdr:col>22</xdr:col>
      <xdr:colOff>165100</xdr:colOff>
      <xdr:row>19</xdr:row>
      <xdr:rowOff>100985</xdr:rowOff>
    </xdr:to>
    <xdr:sp macro="" textlink="">
      <xdr:nvSpPr>
        <xdr:cNvPr id="75" name="楕円 74"/>
        <xdr:cNvSpPr/>
      </xdr:nvSpPr>
      <xdr:spPr bwMode="auto">
        <a:xfrm>
          <a:off x="4254500" y="330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85762</xdr:rowOff>
    </xdr:from>
    <xdr:ext cx="762000" cy="259045"/>
    <xdr:sp macro="" textlink="">
      <xdr:nvSpPr>
        <xdr:cNvPr id="76" name="テキスト ボックス 75"/>
        <xdr:cNvSpPr txBox="1"/>
      </xdr:nvSpPr>
      <xdr:spPr>
        <a:xfrm>
          <a:off x="3924300" y="33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1638</xdr:rowOff>
    </xdr:from>
    <xdr:to>
      <xdr:col>19</xdr:col>
      <xdr:colOff>38100</xdr:colOff>
      <xdr:row>19</xdr:row>
      <xdr:rowOff>103238</xdr:rowOff>
    </xdr:to>
    <xdr:sp macro="" textlink="">
      <xdr:nvSpPr>
        <xdr:cNvPr id="77" name="楕円 76"/>
        <xdr:cNvSpPr/>
      </xdr:nvSpPr>
      <xdr:spPr bwMode="auto">
        <a:xfrm>
          <a:off x="3556000" y="330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88015</xdr:rowOff>
    </xdr:from>
    <xdr:ext cx="762000" cy="259045"/>
    <xdr:sp macro="" textlink="">
      <xdr:nvSpPr>
        <xdr:cNvPr id="78" name="テキスト ボックス 77"/>
        <xdr:cNvSpPr txBox="1"/>
      </xdr:nvSpPr>
      <xdr:spPr>
        <a:xfrm>
          <a:off x="3225800" y="339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169284</xdr:rowOff>
    </xdr:from>
    <xdr:to>
      <xdr:col>15</xdr:col>
      <xdr:colOff>101600</xdr:colOff>
      <xdr:row>19</xdr:row>
      <xdr:rowOff>99434</xdr:rowOff>
    </xdr:to>
    <xdr:sp macro="" textlink="">
      <xdr:nvSpPr>
        <xdr:cNvPr id="79" name="楕円 78"/>
        <xdr:cNvSpPr/>
      </xdr:nvSpPr>
      <xdr:spPr bwMode="auto">
        <a:xfrm>
          <a:off x="2857500" y="33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84211</xdr:rowOff>
    </xdr:from>
    <xdr:ext cx="762000" cy="259045"/>
    <xdr:sp macro="" textlink="">
      <xdr:nvSpPr>
        <xdr:cNvPr id="80" name="テキスト ボックス 79"/>
        <xdr:cNvSpPr txBox="1"/>
      </xdr:nvSpPr>
      <xdr:spPr>
        <a:xfrm>
          <a:off x="2527300" y="33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209035</xdr:rowOff>
    </xdr:from>
    <xdr:to>
      <xdr:col>29</xdr:col>
      <xdr:colOff>127000</xdr:colOff>
      <xdr:row>35</xdr:row>
      <xdr:rowOff>233789</xdr:rowOff>
    </xdr:to>
    <xdr:cxnSp macro="">
      <xdr:nvCxnSpPr>
        <xdr:cNvPr id="115" name="直線コネクタ 114"/>
        <xdr:cNvCxnSpPr/>
      </xdr:nvCxnSpPr>
      <xdr:spPr bwMode="auto">
        <a:xfrm>
          <a:off x="5003800" y="6819385"/>
          <a:ext cx="6477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218566</xdr:rowOff>
    </xdr:from>
    <xdr:ext cx="762000" cy="259045"/>
    <xdr:sp macro="" textlink="">
      <xdr:nvSpPr>
        <xdr:cNvPr id="116" name="人口1人当たり決算額の推移平均値テキスト445"/>
        <xdr:cNvSpPr txBox="1"/>
      </xdr:nvSpPr>
      <xdr:spPr>
        <a:xfrm>
          <a:off x="5740400" y="6828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209035</xdr:rowOff>
    </xdr:from>
    <xdr:to>
      <xdr:col>26</xdr:col>
      <xdr:colOff>50800</xdr:colOff>
      <xdr:row>35</xdr:row>
      <xdr:rowOff>243586</xdr:rowOff>
    </xdr:to>
    <xdr:cxnSp macro="">
      <xdr:nvCxnSpPr>
        <xdr:cNvPr id="118" name="直線コネクタ 117"/>
        <xdr:cNvCxnSpPr/>
      </xdr:nvCxnSpPr>
      <xdr:spPr bwMode="auto">
        <a:xfrm flipV="1">
          <a:off x="4305300" y="6819385"/>
          <a:ext cx="698500" cy="3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239634</xdr:rowOff>
    </xdr:from>
    <xdr:to>
      <xdr:col>22</xdr:col>
      <xdr:colOff>114300</xdr:colOff>
      <xdr:row>35</xdr:row>
      <xdr:rowOff>243586</xdr:rowOff>
    </xdr:to>
    <xdr:cxnSp macro="">
      <xdr:nvCxnSpPr>
        <xdr:cNvPr id="121" name="直線コネクタ 120"/>
        <xdr:cNvCxnSpPr/>
      </xdr:nvCxnSpPr>
      <xdr:spPr bwMode="auto">
        <a:xfrm>
          <a:off x="3606800" y="6849984"/>
          <a:ext cx="698500" cy="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239634</xdr:rowOff>
    </xdr:from>
    <xdr:to>
      <xdr:col>18</xdr:col>
      <xdr:colOff>177800</xdr:colOff>
      <xdr:row>35</xdr:row>
      <xdr:rowOff>242802</xdr:rowOff>
    </xdr:to>
    <xdr:cxnSp macro="">
      <xdr:nvCxnSpPr>
        <xdr:cNvPr id="124" name="直線コネクタ 123"/>
        <xdr:cNvCxnSpPr/>
      </xdr:nvCxnSpPr>
      <xdr:spPr bwMode="auto">
        <a:xfrm flipV="1">
          <a:off x="2908300" y="6849984"/>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182989</xdr:rowOff>
    </xdr:from>
    <xdr:to>
      <xdr:col>29</xdr:col>
      <xdr:colOff>177800</xdr:colOff>
      <xdr:row>35</xdr:row>
      <xdr:rowOff>284589</xdr:rowOff>
    </xdr:to>
    <xdr:sp macro="" textlink="">
      <xdr:nvSpPr>
        <xdr:cNvPr id="134" name="楕円 133"/>
        <xdr:cNvSpPr/>
      </xdr:nvSpPr>
      <xdr:spPr bwMode="auto">
        <a:xfrm>
          <a:off x="5600700" y="679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28066</xdr:rowOff>
    </xdr:from>
    <xdr:ext cx="762000" cy="259045"/>
    <xdr:sp macro="" textlink="">
      <xdr:nvSpPr>
        <xdr:cNvPr id="135" name="人口1人当たり決算額の推移該当値テキスト445"/>
        <xdr:cNvSpPr txBox="1"/>
      </xdr:nvSpPr>
      <xdr:spPr>
        <a:xfrm>
          <a:off x="5740400" y="663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158235</xdr:rowOff>
    </xdr:from>
    <xdr:to>
      <xdr:col>26</xdr:col>
      <xdr:colOff>101600</xdr:colOff>
      <xdr:row>35</xdr:row>
      <xdr:rowOff>259835</xdr:rowOff>
    </xdr:to>
    <xdr:sp macro="" textlink="">
      <xdr:nvSpPr>
        <xdr:cNvPr id="136" name="楕円 135"/>
        <xdr:cNvSpPr/>
      </xdr:nvSpPr>
      <xdr:spPr bwMode="auto">
        <a:xfrm>
          <a:off x="4953000" y="676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270012</xdr:rowOff>
    </xdr:from>
    <xdr:ext cx="736600" cy="259045"/>
    <xdr:sp macro="" textlink="">
      <xdr:nvSpPr>
        <xdr:cNvPr id="137" name="テキスト ボックス 136"/>
        <xdr:cNvSpPr txBox="1"/>
      </xdr:nvSpPr>
      <xdr:spPr>
        <a:xfrm>
          <a:off x="4622800" y="6537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192786</xdr:rowOff>
    </xdr:from>
    <xdr:to>
      <xdr:col>22</xdr:col>
      <xdr:colOff>165100</xdr:colOff>
      <xdr:row>35</xdr:row>
      <xdr:rowOff>294386</xdr:rowOff>
    </xdr:to>
    <xdr:sp macro="" textlink="">
      <xdr:nvSpPr>
        <xdr:cNvPr id="138" name="楕円 137"/>
        <xdr:cNvSpPr/>
      </xdr:nvSpPr>
      <xdr:spPr bwMode="auto">
        <a:xfrm>
          <a:off x="4254500" y="680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304563</xdr:rowOff>
    </xdr:from>
    <xdr:ext cx="762000" cy="259045"/>
    <xdr:sp macro="" textlink="">
      <xdr:nvSpPr>
        <xdr:cNvPr id="139" name="テキスト ボックス 138"/>
        <xdr:cNvSpPr txBox="1"/>
      </xdr:nvSpPr>
      <xdr:spPr>
        <a:xfrm>
          <a:off x="3924300" y="657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188834</xdr:rowOff>
    </xdr:from>
    <xdr:to>
      <xdr:col>19</xdr:col>
      <xdr:colOff>38100</xdr:colOff>
      <xdr:row>35</xdr:row>
      <xdr:rowOff>290434</xdr:rowOff>
    </xdr:to>
    <xdr:sp macro="" textlink="">
      <xdr:nvSpPr>
        <xdr:cNvPr id="140" name="楕円 139"/>
        <xdr:cNvSpPr/>
      </xdr:nvSpPr>
      <xdr:spPr bwMode="auto">
        <a:xfrm>
          <a:off x="3556000" y="679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300611</xdr:rowOff>
    </xdr:from>
    <xdr:ext cx="762000" cy="259045"/>
    <xdr:sp macro="" textlink="">
      <xdr:nvSpPr>
        <xdr:cNvPr id="141" name="テキスト ボックス 140"/>
        <xdr:cNvSpPr txBox="1"/>
      </xdr:nvSpPr>
      <xdr:spPr>
        <a:xfrm>
          <a:off x="3225800" y="656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192002</xdr:rowOff>
    </xdr:from>
    <xdr:to>
      <xdr:col>15</xdr:col>
      <xdr:colOff>101600</xdr:colOff>
      <xdr:row>35</xdr:row>
      <xdr:rowOff>293602</xdr:rowOff>
    </xdr:to>
    <xdr:sp macro="" textlink="">
      <xdr:nvSpPr>
        <xdr:cNvPr id="142" name="楕円 141"/>
        <xdr:cNvSpPr/>
      </xdr:nvSpPr>
      <xdr:spPr bwMode="auto">
        <a:xfrm>
          <a:off x="2857500" y="680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278379</xdr:rowOff>
    </xdr:from>
    <xdr:ext cx="762000" cy="259045"/>
    <xdr:sp macro="" textlink="">
      <xdr:nvSpPr>
        <xdr:cNvPr id="143" name="テキスト ボックス 142"/>
        <xdr:cNvSpPr txBox="1"/>
      </xdr:nvSpPr>
      <xdr:spPr>
        <a:xfrm>
          <a:off x="2527300" y="688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128205</xdr:rowOff>
    </xdr:from>
    <xdr:to>
      <xdr:col>24</xdr:col>
      <xdr:colOff>63500</xdr:colOff>
      <xdr:row>37</xdr:row>
      <xdr:rowOff>128744</xdr:rowOff>
    </xdr:to>
    <xdr:cxnSp macro="">
      <xdr:nvCxnSpPr>
        <xdr:cNvPr id="63" name="直線コネクタ 62"/>
        <xdr:cNvCxnSpPr/>
      </xdr:nvCxnSpPr>
      <xdr:spPr>
        <a:xfrm>
          <a:off x="3797300" y="6471855"/>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128205</xdr:rowOff>
    </xdr:from>
    <xdr:to>
      <xdr:col>19</xdr:col>
      <xdr:colOff>177800</xdr:colOff>
      <xdr:row>37</xdr:row>
      <xdr:rowOff>129233</xdr:rowOff>
    </xdr:to>
    <xdr:cxnSp macro="">
      <xdr:nvCxnSpPr>
        <xdr:cNvPr id="66" name="直線コネクタ 65"/>
        <xdr:cNvCxnSpPr/>
      </xdr:nvCxnSpPr>
      <xdr:spPr>
        <a:xfrm flipV="1">
          <a:off x="2908300" y="647185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116987</xdr:rowOff>
    </xdr:from>
    <xdr:to>
      <xdr:col>15</xdr:col>
      <xdr:colOff>50800</xdr:colOff>
      <xdr:row>37</xdr:row>
      <xdr:rowOff>129233</xdr:rowOff>
    </xdr:to>
    <xdr:cxnSp macro="">
      <xdr:nvCxnSpPr>
        <xdr:cNvPr id="69" name="直線コネクタ 68"/>
        <xdr:cNvCxnSpPr/>
      </xdr:nvCxnSpPr>
      <xdr:spPr>
        <a:xfrm>
          <a:off x="2019300" y="6460637"/>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85783</xdr:rowOff>
    </xdr:from>
    <xdr:to>
      <xdr:col>10</xdr:col>
      <xdr:colOff>114300</xdr:colOff>
      <xdr:row>37</xdr:row>
      <xdr:rowOff>116987</xdr:rowOff>
    </xdr:to>
    <xdr:cxnSp macro="">
      <xdr:nvCxnSpPr>
        <xdr:cNvPr id="72" name="直線コネクタ 71"/>
        <xdr:cNvCxnSpPr/>
      </xdr:nvCxnSpPr>
      <xdr:spPr>
        <a:xfrm>
          <a:off x="1130300" y="6429433"/>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77944</xdr:rowOff>
    </xdr:from>
    <xdr:to>
      <xdr:col>24</xdr:col>
      <xdr:colOff>114300</xdr:colOff>
      <xdr:row>38</xdr:row>
      <xdr:rowOff>8094</xdr:rowOff>
    </xdr:to>
    <xdr:sp macro="" textlink="">
      <xdr:nvSpPr>
        <xdr:cNvPr id="82" name="楕円 81"/>
        <xdr:cNvSpPr/>
      </xdr:nvSpPr>
      <xdr:spPr>
        <a:xfrm>
          <a:off x="4584700" y="64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164321</xdr:rowOff>
    </xdr:from>
    <xdr:ext cx="534377" cy="259045"/>
    <xdr:sp macro="" textlink="">
      <xdr:nvSpPr>
        <xdr:cNvPr id="83" name="人件費該当値テキスト"/>
        <xdr:cNvSpPr txBox="1"/>
      </xdr:nvSpPr>
      <xdr:spPr>
        <a:xfrm>
          <a:off x="4686300" y="633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77405</xdr:rowOff>
    </xdr:from>
    <xdr:to>
      <xdr:col>20</xdr:col>
      <xdr:colOff>38100</xdr:colOff>
      <xdr:row>38</xdr:row>
      <xdr:rowOff>7555</xdr:rowOff>
    </xdr:to>
    <xdr:sp macro="" textlink="">
      <xdr:nvSpPr>
        <xdr:cNvPr id="84" name="楕円 83"/>
        <xdr:cNvSpPr/>
      </xdr:nvSpPr>
      <xdr:spPr>
        <a:xfrm>
          <a:off x="3746500" y="64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170132</xdr:rowOff>
    </xdr:from>
    <xdr:ext cx="534377" cy="259045"/>
    <xdr:sp macro="" textlink="">
      <xdr:nvSpPr>
        <xdr:cNvPr id="85" name="テキスト ボックス 84"/>
        <xdr:cNvSpPr txBox="1"/>
      </xdr:nvSpPr>
      <xdr:spPr>
        <a:xfrm>
          <a:off x="3530111" y="65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78433</xdr:rowOff>
    </xdr:from>
    <xdr:to>
      <xdr:col>15</xdr:col>
      <xdr:colOff>101600</xdr:colOff>
      <xdr:row>38</xdr:row>
      <xdr:rowOff>8583</xdr:rowOff>
    </xdr:to>
    <xdr:sp macro="" textlink="">
      <xdr:nvSpPr>
        <xdr:cNvPr id="86" name="楕円 85"/>
        <xdr:cNvSpPr/>
      </xdr:nvSpPr>
      <xdr:spPr>
        <a:xfrm>
          <a:off x="2857500" y="64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171160</xdr:rowOff>
    </xdr:from>
    <xdr:ext cx="534377" cy="259045"/>
    <xdr:sp macro="" textlink="">
      <xdr:nvSpPr>
        <xdr:cNvPr id="87" name="テキスト ボックス 86"/>
        <xdr:cNvSpPr txBox="1"/>
      </xdr:nvSpPr>
      <xdr:spPr>
        <a:xfrm>
          <a:off x="2641111" y="65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66187</xdr:rowOff>
    </xdr:from>
    <xdr:to>
      <xdr:col>10</xdr:col>
      <xdr:colOff>165100</xdr:colOff>
      <xdr:row>37</xdr:row>
      <xdr:rowOff>167787</xdr:rowOff>
    </xdr:to>
    <xdr:sp macro="" textlink="">
      <xdr:nvSpPr>
        <xdr:cNvPr id="88" name="楕円 87"/>
        <xdr:cNvSpPr/>
      </xdr:nvSpPr>
      <xdr:spPr>
        <a:xfrm>
          <a:off x="1968500" y="64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158914</xdr:rowOff>
    </xdr:from>
    <xdr:ext cx="534377" cy="259045"/>
    <xdr:sp macro="" textlink="">
      <xdr:nvSpPr>
        <xdr:cNvPr id="89" name="テキスト ボックス 88"/>
        <xdr:cNvSpPr txBox="1"/>
      </xdr:nvSpPr>
      <xdr:spPr>
        <a:xfrm>
          <a:off x="1752111" y="65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34983</xdr:rowOff>
    </xdr:from>
    <xdr:to>
      <xdr:col>6</xdr:col>
      <xdr:colOff>38100</xdr:colOff>
      <xdr:row>37</xdr:row>
      <xdr:rowOff>136583</xdr:rowOff>
    </xdr:to>
    <xdr:sp macro="" textlink="">
      <xdr:nvSpPr>
        <xdr:cNvPr id="90" name="楕円 89"/>
        <xdr:cNvSpPr/>
      </xdr:nvSpPr>
      <xdr:spPr>
        <a:xfrm>
          <a:off x="1079500" y="63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127710</xdr:rowOff>
    </xdr:from>
    <xdr:ext cx="534377" cy="259045"/>
    <xdr:sp macro="" textlink="">
      <xdr:nvSpPr>
        <xdr:cNvPr id="91" name="テキスト ボックス 90"/>
        <xdr:cNvSpPr txBox="1"/>
      </xdr:nvSpPr>
      <xdr:spPr>
        <a:xfrm>
          <a:off x="863111" y="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148692</xdr:rowOff>
    </xdr:from>
    <xdr:to>
      <xdr:col>24</xdr:col>
      <xdr:colOff>63500</xdr:colOff>
      <xdr:row>57</xdr:row>
      <xdr:rowOff>14645</xdr:rowOff>
    </xdr:to>
    <xdr:cxnSp macro="">
      <xdr:nvCxnSpPr>
        <xdr:cNvPr id="123" name="直線コネクタ 122"/>
        <xdr:cNvCxnSpPr/>
      </xdr:nvCxnSpPr>
      <xdr:spPr>
        <a:xfrm flipV="1">
          <a:off x="3797300" y="9749892"/>
          <a:ext cx="8382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14645</xdr:rowOff>
    </xdr:from>
    <xdr:to>
      <xdr:col>19</xdr:col>
      <xdr:colOff>177800</xdr:colOff>
      <xdr:row>57</xdr:row>
      <xdr:rowOff>109971</xdr:rowOff>
    </xdr:to>
    <xdr:cxnSp macro="">
      <xdr:nvCxnSpPr>
        <xdr:cNvPr id="126" name="直線コネクタ 125"/>
        <xdr:cNvCxnSpPr/>
      </xdr:nvCxnSpPr>
      <xdr:spPr>
        <a:xfrm flipV="1">
          <a:off x="2908300" y="9787295"/>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109971</xdr:rowOff>
    </xdr:from>
    <xdr:to>
      <xdr:col>15</xdr:col>
      <xdr:colOff>50800</xdr:colOff>
      <xdr:row>57</xdr:row>
      <xdr:rowOff>156497</xdr:rowOff>
    </xdr:to>
    <xdr:cxnSp macro="">
      <xdr:nvCxnSpPr>
        <xdr:cNvPr id="129" name="直線コネクタ 128"/>
        <xdr:cNvCxnSpPr/>
      </xdr:nvCxnSpPr>
      <xdr:spPr>
        <a:xfrm flipV="1">
          <a:off x="2019300" y="9882621"/>
          <a:ext cx="889000" cy="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156497</xdr:rowOff>
    </xdr:from>
    <xdr:to>
      <xdr:col>10</xdr:col>
      <xdr:colOff>114300</xdr:colOff>
      <xdr:row>58</xdr:row>
      <xdr:rowOff>17954</xdr:rowOff>
    </xdr:to>
    <xdr:cxnSp macro="">
      <xdr:nvCxnSpPr>
        <xdr:cNvPr id="132" name="直線コネクタ 131"/>
        <xdr:cNvCxnSpPr/>
      </xdr:nvCxnSpPr>
      <xdr:spPr>
        <a:xfrm flipV="1">
          <a:off x="1130300" y="9929147"/>
          <a:ext cx="889000" cy="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97892</xdr:rowOff>
    </xdr:from>
    <xdr:to>
      <xdr:col>24</xdr:col>
      <xdr:colOff>114300</xdr:colOff>
      <xdr:row>57</xdr:row>
      <xdr:rowOff>28042</xdr:rowOff>
    </xdr:to>
    <xdr:sp macro="" textlink="">
      <xdr:nvSpPr>
        <xdr:cNvPr id="142" name="楕円 141"/>
        <xdr:cNvSpPr/>
      </xdr:nvSpPr>
      <xdr:spPr>
        <a:xfrm>
          <a:off x="4584700" y="96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120769</xdr:rowOff>
    </xdr:from>
    <xdr:ext cx="534377" cy="259045"/>
    <xdr:sp macro="" textlink="">
      <xdr:nvSpPr>
        <xdr:cNvPr id="143" name="物件費該当値テキスト"/>
        <xdr:cNvSpPr txBox="1"/>
      </xdr:nvSpPr>
      <xdr:spPr>
        <a:xfrm>
          <a:off x="4686300" y="955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135295</xdr:rowOff>
    </xdr:from>
    <xdr:to>
      <xdr:col>20</xdr:col>
      <xdr:colOff>38100</xdr:colOff>
      <xdr:row>57</xdr:row>
      <xdr:rowOff>65445</xdr:rowOff>
    </xdr:to>
    <xdr:sp macro="" textlink="">
      <xdr:nvSpPr>
        <xdr:cNvPr id="144" name="楕円 143"/>
        <xdr:cNvSpPr/>
      </xdr:nvSpPr>
      <xdr:spPr>
        <a:xfrm>
          <a:off x="3746500" y="97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81972</xdr:rowOff>
    </xdr:from>
    <xdr:ext cx="534377" cy="259045"/>
    <xdr:sp macro="" textlink="">
      <xdr:nvSpPr>
        <xdr:cNvPr id="145" name="テキスト ボックス 144"/>
        <xdr:cNvSpPr txBox="1"/>
      </xdr:nvSpPr>
      <xdr:spPr>
        <a:xfrm>
          <a:off x="3530111" y="95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59171</xdr:rowOff>
    </xdr:from>
    <xdr:to>
      <xdr:col>15</xdr:col>
      <xdr:colOff>101600</xdr:colOff>
      <xdr:row>57</xdr:row>
      <xdr:rowOff>160771</xdr:rowOff>
    </xdr:to>
    <xdr:sp macro="" textlink="">
      <xdr:nvSpPr>
        <xdr:cNvPr id="146" name="楕円 145"/>
        <xdr:cNvSpPr/>
      </xdr:nvSpPr>
      <xdr:spPr>
        <a:xfrm>
          <a:off x="2857500" y="98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5848</xdr:rowOff>
    </xdr:from>
    <xdr:ext cx="534377" cy="259045"/>
    <xdr:sp macro="" textlink="">
      <xdr:nvSpPr>
        <xdr:cNvPr id="147" name="テキスト ボックス 146"/>
        <xdr:cNvSpPr txBox="1"/>
      </xdr:nvSpPr>
      <xdr:spPr>
        <a:xfrm>
          <a:off x="2641111" y="960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105697</xdr:rowOff>
    </xdr:from>
    <xdr:to>
      <xdr:col>10</xdr:col>
      <xdr:colOff>165100</xdr:colOff>
      <xdr:row>58</xdr:row>
      <xdr:rowOff>35847</xdr:rowOff>
    </xdr:to>
    <xdr:sp macro="" textlink="">
      <xdr:nvSpPr>
        <xdr:cNvPr id="148" name="楕円 147"/>
        <xdr:cNvSpPr/>
      </xdr:nvSpPr>
      <xdr:spPr>
        <a:xfrm>
          <a:off x="1968500" y="98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52374</xdr:rowOff>
    </xdr:from>
    <xdr:ext cx="534377" cy="259045"/>
    <xdr:sp macro="" textlink="">
      <xdr:nvSpPr>
        <xdr:cNvPr id="149" name="テキスト ボックス 148"/>
        <xdr:cNvSpPr txBox="1"/>
      </xdr:nvSpPr>
      <xdr:spPr>
        <a:xfrm>
          <a:off x="1752111" y="965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138604</xdr:rowOff>
    </xdr:from>
    <xdr:to>
      <xdr:col>6</xdr:col>
      <xdr:colOff>38100</xdr:colOff>
      <xdr:row>58</xdr:row>
      <xdr:rowOff>68754</xdr:rowOff>
    </xdr:to>
    <xdr:sp macro="" textlink="">
      <xdr:nvSpPr>
        <xdr:cNvPr id="150" name="楕円 149"/>
        <xdr:cNvSpPr/>
      </xdr:nvSpPr>
      <xdr:spPr>
        <a:xfrm>
          <a:off x="1079500" y="99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85281</xdr:rowOff>
    </xdr:from>
    <xdr:ext cx="534377" cy="259045"/>
    <xdr:sp macro="" textlink="">
      <xdr:nvSpPr>
        <xdr:cNvPr id="151" name="テキスト ボックス 150"/>
        <xdr:cNvSpPr txBox="1"/>
      </xdr:nvSpPr>
      <xdr:spPr>
        <a:xfrm>
          <a:off x="863111" y="96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19989</xdr:rowOff>
    </xdr:from>
    <xdr:to>
      <xdr:col>24</xdr:col>
      <xdr:colOff>63500</xdr:colOff>
      <xdr:row>78</xdr:row>
      <xdr:rowOff>38125</xdr:rowOff>
    </xdr:to>
    <xdr:cxnSp macro="">
      <xdr:nvCxnSpPr>
        <xdr:cNvPr id="180" name="直線コネクタ 179"/>
        <xdr:cNvCxnSpPr/>
      </xdr:nvCxnSpPr>
      <xdr:spPr>
        <a:xfrm>
          <a:off x="3797300" y="13393089"/>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18466</xdr:rowOff>
    </xdr:from>
    <xdr:to>
      <xdr:col>19</xdr:col>
      <xdr:colOff>177800</xdr:colOff>
      <xdr:row>78</xdr:row>
      <xdr:rowOff>19989</xdr:rowOff>
    </xdr:to>
    <xdr:cxnSp macro="">
      <xdr:nvCxnSpPr>
        <xdr:cNvPr id="183" name="直線コネクタ 182"/>
        <xdr:cNvCxnSpPr/>
      </xdr:nvCxnSpPr>
      <xdr:spPr>
        <a:xfrm>
          <a:off x="2908300" y="13391566"/>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xdr:rowOff>
    </xdr:from>
    <xdr:to>
      <xdr:col>15</xdr:col>
      <xdr:colOff>50800</xdr:colOff>
      <xdr:row>78</xdr:row>
      <xdr:rowOff>18466</xdr:rowOff>
    </xdr:to>
    <xdr:cxnSp macro="">
      <xdr:nvCxnSpPr>
        <xdr:cNvPr id="186" name="直線コネクタ 185"/>
        <xdr:cNvCxnSpPr/>
      </xdr:nvCxnSpPr>
      <xdr:spPr>
        <a:xfrm>
          <a:off x="2019300" y="1338707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5817</xdr:rowOff>
    </xdr:from>
    <xdr:to>
      <xdr:col>10</xdr:col>
      <xdr:colOff>114300</xdr:colOff>
      <xdr:row>78</xdr:row>
      <xdr:rowOff>13970</xdr:rowOff>
    </xdr:to>
    <xdr:cxnSp macro="">
      <xdr:nvCxnSpPr>
        <xdr:cNvPr id="189" name="直線コネクタ 188"/>
        <xdr:cNvCxnSpPr/>
      </xdr:nvCxnSpPr>
      <xdr:spPr>
        <a:xfrm>
          <a:off x="1130300" y="1337891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158775</xdr:rowOff>
    </xdr:from>
    <xdr:to>
      <xdr:col>24</xdr:col>
      <xdr:colOff>114300</xdr:colOff>
      <xdr:row>78</xdr:row>
      <xdr:rowOff>88925</xdr:rowOff>
    </xdr:to>
    <xdr:sp macro="" textlink="">
      <xdr:nvSpPr>
        <xdr:cNvPr id="199" name="楕円 198"/>
        <xdr:cNvSpPr/>
      </xdr:nvSpPr>
      <xdr:spPr>
        <a:xfrm>
          <a:off x="4584700" y="133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137202</xdr:rowOff>
    </xdr:from>
    <xdr:ext cx="469744" cy="259045"/>
    <xdr:sp macro="" textlink="">
      <xdr:nvSpPr>
        <xdr:cNvPr id="200" name="維持補修費該当値テキスト"/>
        <xdr:cNvSpPr txBox="1"/>
      </xdr:nvSpPr>
      <xdr:spPr>
        <a:xfrm>
          <a:off x="4686300" y="133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140639</xdr:rowOff>
    </xdr:from>
    <xdr:to>
      <xdr:col>20</xdr:col>
      <xdr:colOff>38100</xdr:colOff>
      <xdr:row>78</xdr:row>
      <xdr:rowOff>70789</xdr:rowOff>
    </xdr:to>
    <xdr:sp macro="" textlink="">
      <xdr:nvSpPr>
        <xdr:cNvPr id="201" name="楕円 200"/>
        <xdr:cNvSpPr/>
      </xdr:nvSpPr>
      <xdr:spPr>
        <a:xfrm>
          <a:off x="3746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61916</xdr:rowOff>
    </xdr:from>
    <xdr:ext cx="469744" cy="259045"/>
    <xdr:sp macro="" textlink="">
      <xdr:nvSpPr>
        <xdr:cNvPr id="202" name="テキスト ボックス 201"/>
        <xdr:cNvSpPr txBox="1"/>
      </xdr:nvSpPr>
      <xdr:spPr>
        <a:xfrm>
          <a:off x="3562428" y="134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139116</xdr:rowOff>
    </xdr:from>
    <xdr:to>
      <xdr:col>15</xdr:col>
      <xdr:colOff>101600</xdr:colOff>
      <xdr:row>78</xdr:row>
      <xdr:rowOff>69266</xdr:rowOff>
    </xdr:to>
    <xdr:sp macro="" textlink="">
      <xdr:nvSpPr>
        <xdr:cNvPr id="203" name="楕円 202"/>
        <xdr:cNvSpPr/>
      </xdr:nvSpPr>
      <xdr:spPr>
        <a:xfrm>
          <a:off x="28575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60393</xdr:rowOff>
    </xdr:from>
    <xdr:ext cx="469744" cy="259045"/>
    <xdr:sp macro="" textlink="">
      <xdr:nvSpPr>
        <xdr:cNvPr id="204" name="テキスト ボックス 203"/>
        <xdr:cNvSpPr txBox="1"/>
      </xdr:nvSpPr>
      <xdr:spPr>
        <a:xfrm>
          <a:off x="2673428" y="1343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134620</xdr:rowOff>
    </xdr:from>
    <xdr:to>
      <xdr:col>10</xdr:col>
      <xdr:colOff>165100</xdr:colOff>
      <xdr:row>78</xdr:row>
      <xdr:rowOff>64770</xdr:rowOff>
    </xdr:to>
    <xdr:sp macro="" textlink="">
      <xdr:nvSpPr>
        <xdr:cNvPr id="205" name="楕円 204"/>
        <xdr:cNvSpPr/>
      </xdr:nvSpPr>
      <xdr:spPr>
        <a:xfrm>
          <a:off x="1968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55897</xdr:rowOff>
    </xdr:from>
    <xdr:ext cx="469744" cy="259045"/>
    <xdr:sp macro="" textlink="">
      <xdr:nvSpPr>
        <xdr:cNvPr id="206" name="テキスト ボックス 205"/>
        <xdr:cNvSpPr txBox="1"/>
      </xdr:nvSpPr>
      <xdr:spPr>
        <a:xfrm>
          <a:off x="1784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126467</xdr:rowOff>
    </xdr:from>
    <xdr:to>
      <xdr:col>6</xdr:col>
      <xdr:colOff>38100</xdr:colOff>
      <xdr:row>78</xdr:row>
      <xdr:rowOff>56617</xdr:rowOff>
    </xdr:to>
    <xdr:sp macro="" textlink="">
      <xdr:nvSpPr>
        <xdr:cNvPr id="207" name="楕円 206"/>
        <xdr:cNvSpPr/>
      </xdr:nvSpPr>
      <xdr:spPr>
        <a:xfrm>
          <a:off x="1079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47744</xdr:rowOff>
    </xdr:from>
    <xdr:ext cx="469744" cy="259045"/>
    <xdr:sp macro="" textlink="">
      <xdr:nvSpPr>
        <xdr:cNvPr id="208" name="テキスト ボックス 207"/>
        <xdr:cNvSpPr txBox="1"/>
      </xdr:nvSpPr>
      <xdr:spPr>
        <a:xfrm>
          <a:off x="895428" y="134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57975</xdr:rowOff>
    </xdr:from>
    <xdr:to>
      <xdr:col>24</xdr:col>
      <xdr:colOff>63500</xdr:colOff>
      <xdr:row>96</xdr:row>
      <xdr:rowOff>132614</xdr:rowOff>
    </xdr:to>
    <xdr:cxnSp macro="">
      <xdr:nvCxnSpPr>
        <xdr:cNvPr id="240" name="直線コネクタ 239"/>
        <xdr:cNvCxnSpPr/>
      </xdr:nvCxnSpPr>
      <xdr:spPr>
        <a:xfrm flipV="1">
          <a:off x="3797300" y="16517175"/>
          <a:ext cx="838200" cy="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132614</xdr:rowOff>
    </xdr:from>
    <xdr:to>
      <xdr:col>19</xdr:col>
      <xdr:colOff>177800</xdr:colOff>
      <xdr:row>97</xdr:row>
      <xdr:rowOff>64131</xdr:rowOff>
    </xdr:to>
    <xdr:cxnSp macro="">
      <xdr:nvCxnSpPr>
        <xdr:cNvPr id="243" name="直線コネクタ 242"/>
        <xdr:cNvCxnSpPr/>
      </xdr:nvCxnSpPr>
      <xdr:spPr>
        <a:xfrm flipV="1">
          <a:off x="2908300" y="16591814"/>
          <a:ext cx="889000" cy="10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64131</xdr:rowOff>
    </xdr:from>
    <xdr:to>
      <xdr:col>15</xdr:col>
      <xdr:colOff>50800</xdr:colOff>
      <xdr:row>97</xdr:row>
      <xdr:rowOff>70337</xdr:rowOff>
    </xdr:to>
    <xdr:cxnSp macro="">
      <xdr:nvCxnSpPr>
        <xdr:cNvPr id="246" name="直線コネクタ 245"/>
        <xdr:cNvCxnSpPr/>
      </xdr:nvCxnSpPr>
      <xdr:spPr>
        <a:xfrm flipV="1">
          <a:off x="2019300" y="16694781"/>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70337</xdr:rowOff>
    </xdr:from>
    <xdr:to>
      <xdr:col>10</xdr:col>
      <xdr:colOff>114300</xdr:colOff>
      <xdr:row>98</xdr:row>
      <xdr:rowOff>42692</xdr:rowOff>
    </xdr:to>
    <xdr:cxnSp macro="">
      <xdr:nvCxnSpPr>
        <xdr:cNvPr id="249" name="直線コネクタ 248"/>
        <xdr:cNvCxnSpPr/>
      </xdr:nvCxnSpPr>
      <xdr:spPr>
        <a:xfrm flipV="1">
          <a:off x="1130300" y="16700987"/>
          <a:ext cx="889000" cy="1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7175</xdr:rowOff>
    </xdr:from>
    <xdr:to>
      <xdr:col>24</xdr:col>
      <xdr:colOff>114300</xdr:colOff>
      <xdr:row>96</xdr:row>
      <xdr:rowOff>108775</xdr:rowOff>
    </xdr:to>
    <xdr:sp macro="" textlink="">
      <xdr:nvSpPr>
        <xdr:cNvPr id="259" name="楕円 258"/>
        <xdr:cNvSpPr/>
      </xdr:nvSpPr>
      <xdr:spPr>
        <a:xfrm>
          <a:off x="4584700" y="164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30052</xdr:rowOff>
    </xdr:from>
    <xdr:ext cx="534377" cy="259045"/>
    <xdr:sp macro="" textlink="">
      <xdr:nvSpPr>
        <xdr:cNvPr id="260" name="扶助費該当値テキスト"/>
        <xdr:cNvSpPr txBox="1"/>
      </xdr:nvSpPr>
      <xdr:spPr>
        <a:xfrm>
          <a:off x="4686300" y="163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81814</xdr:rowOff>
    </xdr:from>
    <xdr:to>
      <xdr:col>20</xdr:col>
      <xdr:colOff>38100</xdr:colOff>
      <xdr:row>97</xdr:row>
      <xdr:rowOff>11964</xdr:rowOff>
    </xdr:to>
    <xdr:sp macro="" textlink="">
      <xdr:nvSpPr>
        <xdr:cNvPr id="261" name="楕円 260"/>
        <xdr:cNvSpPr/>
      </xdr:nvSpPr>
      <xdr:spPr>
        <a:xfrm>
          <a:off x="3746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28491</xdr:rowOff>
    </xdr:from>
    <xdr:ext cx="534377" cy="259045"/>
    <xdr:sp macro="" textlink="">
      <xdr:nvSpPr>
        <xdr:cNvPr id="262" name="テキスト ボックス 261"/>
        <xdr:cNvSpPr txBox="1"/>
      </xdr:nvSpPr>
      <xdr:spPr>
        <a:xfrm>
          <a:off x="3530111" y="163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13331</xdr:rowOff>
    </xdr:from>
    <xdr:to>
      <xdr:col>15</xdr:col>
      <xdr:colOff>101600</xdr:colOff>
      <xdr:row>97</xdr:row>
      <xdr:rowOff>114931</xdr:rowOff>
    </xdr:to>
    <xdr:sp macro="" textlink="">
      <xdr:nvSpPr>
        <xdr:cNvPr id="263" name="楕円 262"/>
        <xdr:cNvSpPr/>
      </xdr:nvSpPr>
      <xdr:spPr>
        <a:xfrm>
          <a:off x="2857500" y="166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131458</xdr:rowOff>
    </xdr:from>
    <xdr:ext cx="534377" cy="259045"/>
    <xdr:sp macro="" textlink="">
      <xdr:nvSpPr>
        <xdr:cNvPr id="264" name="テキスト ボックス 26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19537</xdr:rowOff>
    </xdr:from>
    <xdr:to>
      <xdr:col>10</xdr:col>
      <xdr:colOff>165100</xdr:colOff>
      <xdr:row>97</xdr:row>
      <xdr:rowOff>121137</xdr:rowOff>
    </xdr:to>
    <xdr:sp macro="" textlink="">
      <xdr:nvSpPr>
        <xdr:cNvPr id="265" name="楕円 264"/>
        <xdr:cNvSpPr/>
      </xdr:nvSpPr>
      <xdr:spPr>
        <a:xfrm>
          <a:off x="1968500" y="166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137664</xdr:rowOff>
    </xdr:from>
    <xdr:ext cx="534377" cy="259045"/>
    <xdr:sp macro="" textlink="">
      <xdr:nvSpPr>
        <xdr:cNvPr id="266" name="テキスト ボックス 265"/>
        <xdr:cNvSpPr txBox="1"/>
      </xdr:nvSpPr>
      <xdr:spPr>
        <a:xfrm>
          <a:off x="1752111" y="164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163342</xdr:rowOff>
    </xdr:from>
    <xdr:to>
      <xdr:col>6</xdr:col>
      <xdr:colOff>38100</xdr:colOff>
      <xdr:row>98</xdr:row>
      <xdr:rowOff>93492</xdr:rowOff>
    </xdr:to>
    <xdr:sp macro="" textlink="">
      <xdr:nvSpPr>
        <xdr:cNvPr id="267" name="楕円 266"/>
        <xdr:cNvSpPr/>
      </xdr:nvSpPr>
      <xdr:spPr>
        <a:xfrm>
          <a:off x="1079500" y="167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110019</xdr:rowOff>
    </xdr:from>
    <xdr:ext cx="534377" cy="259045"/>
    <xdr:sp macro="" textlink="">
      <xdr:nvSpPr>
        <xdr:cNvPr id="268" name="テキスト ボックス 267"/>
        <xdr:cNvSpPr txBox="1"/>
      </xdr:nvSpPr>
      <xdr:spPr>
        <a:xfrm>
          <a:off x="863111" y="165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121418</xdr:rowOff>
    </xdr:from>
    <xdr:to>
      <xdr:col>55</xdr:col>
      <xdr:colOff>0</xdr:colOff>
      <xdr:row>36</xdr:row>
      <xdr:rowOff>129887</xdr:rowOff>
    </xdr:to>
    <xdr:cxnSp macro="">
      <xdr:nvCxnSpPr>
        <xdr:cNvPr id="293" name="直線コネクタ 292"/>
        <xdr:cNvCxnSpPr/>
      </xdr:nvCxnSpPr>
      <xdr:spPr>
        <a:xfrm>
          <a:off x="9639300" y="6293618"/>
          <a:ext cx="8382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108388</xdr:rowOff>
    </xdr:from>
    <xdr:to>
      <xdr:col>50</xdr:col>
      <xdr:colOff>114300</xdr:colOff>
      <xdr:row>36</xdr:row>
      <xdr:rowOff>121418</xdr:rowOff>
    </xdr:to>
    <xdr:cxnSp macro="">
      <xdr:nvCxnSpPr>
        <xdr:cNvPr id="296" name="直線コネクタ 295"/>
        <xdr:cNvCxnSpPr/>
      </xdr:nvCxnSpPr>
      <xdr:spPr>
        <a:xfrm>
          <a:off x="8750300" y="628058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105204</xdr:rowOff>
    </xdr:from>
    <xdr:to>
      <xdr:col>45</xdr:col>
      <xdr:colOff>177800</xdr:colOff>
      <xdr:row>36</xdr:row>
      <xdr:rowOff>108388</xdr:rowOff>
    </xdr:to>
    <xdr:cxnSp macro="">
      <xdr:nvCxnSpPr>
        <xdr:cNvPr id="299" name="直線コネクタ 298"/>
        <xdr:cNvCxnSpPr/>
      </xdr:nvCxnSpPr>
      <xdr:spPr>
        <a:xfrm>
          <a:off x="7861300" y="6277404"/>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105204</xdr:rowOff>
    </xdr:from>
    <xdr:to>
      <xdr:col>41</xdr:col>
      <xdr:colOff>50800</xdr:colOff>
      <xdr:row>36</xdr:row>
      <xdr:rowOff>113754</xdr:rowOff>
    </xdr:to>
    <xdr:cxnSp macro="">
      <xdr:nvCxnSpPr>
        <xdr:cNvPr id="302" name="直線コネクタ 301"/>
        <xdr:cNvCxnSpPr/>
      </xdr:nvCxnSpPr>
      <xdr:spPr>
        <a:xfrm flipV="1">
          <a:off x="6972300" y="6277404"/>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79087</xdr:rowOff>
    </xdr:from>
    <xdr:to>
      <xdr:col>55</xdr:col>
      <xdr:colOff>50800</xdr:colOff>
      <xdr:row>37</xdr:row>
      <xdr:rowOff>9237</xdr:rowOff>
    </xdr:to>
    <xdr:sp macro="" textlink="">
      <xdr:nvSpPr>
        <xdr:cNvPr id="312" name="楕円 311"/>
        <xdr:cNvSpPr/>
      </xdr:nvSpPr>
      <xdr:spPr>
        <a:xfrm>
          <a:off x="10426700" y="62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57514</xdr:rowOff>
    </xdr:from>
    <xdr:ext cx="534377" cy="259045"/>
    <xdr:sp macro="" textlink="">
      <xdr:nvSpPr>
        <xdr:cNvPr id="313" name="補助費等該当値テキスト"/>
        <xdr:cNvSpPr txBox="1"/>
      </xdr:nvSpPr>
      <xdr:spPr>
        <a:xfrm>
          <a:off x="10528300" y="6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70618</xdr:rowOff>
    </xdr:from>
    <xdr:to>
      <xdr:col>50</xdr:col>
      <xdr:colOff>165100</xdr:colOff>
      <xdr:row>37</xdr:row>
      <xdr:rowOff>768</xdr:rowOff>
    </xdr:to>
    <xdr:sp macro="" textlink="">
      <xdr:nvSpPr>
        <xdr:cNvPr id="314" name="楕円 313"/>
        <xdr:cNvSpPr/>
      </xdr:nvSpPr>
      <xdr:spPr>
        <a:xfrm>
          <a:off x="9588500" y="62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163345</xdr:rowOff>
    </xdr:from>
    <xdr:ext cx="534377" cy="259045"/>
    <xdr:sp macro="" textlink="">
      <xdr:nvSpPr>
        <xdr:cNvPr id="315" name="テキスト ボックス 314"/>
        <xdr:cNvSpPr txBox="1"/>
      </xdr:nvSpPr>
      <xdr:spPr>
        <a:xfrm>
          <a:off x="9372111" y="63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57588</xdr:rowOff>
    </xdr:from>
    <xdr:to>
      <xdr:col>46</xdr:col>
      <xdr:colOff>38100</xdr:colOff>
      <xdr:row>36</xdr:row>
      <xdr:rowOff>159188</xdr:rowOff>
    </xdr:to>
    <xdr:sp macro="" textlink="">
      <xdr:nvSpPr>
        <xdr:cNvPr id="316" name="楕円 315"/>
        <xdr:cNvSpPr/>
      </xdr:nvSpPr>
      <xdr:spPr>
        <a:xfrm>
          <a:off x="8699500" y="6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4265</xdr:rowOff>
    </xdr:from>
    <xdr:ext cx="534377" cy="259045"/>
    <xdr:sp macro="" textlink="">
      <xdr:nvSpPr>
        <xdr:cNvPr id="317" name="テキスト ボックス 316"/>
        <xdr:cNvSpPr txBox="1"/>
      </xdr:nvSpPr>
      <xdr:spPr>
        <a:xfrm>
          <a:off x="8483111" y="6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54404</xdr:rowOff>
    </xdr:from>
    <xdr:to>
      <xdr:col>41</xdr:col>
      <xdr:colOff>101600</xdr:colOff>
      <xdr:row>36</xdr:row>
      <xdr:rowOff>156004</xdr:rowOff>
    </xdr:to>
    <xdr:sp macro="" textlink="">
      <xdr:nvSpPr>
        <xdr:cNvPr id="318" name="楕円 317"/>
        <xdr:cNvSpPr/>
      </xdr:nvSpPr>
      <xdr:spPr>
        <a:xfrm>
          <a:off x="7810500" y="62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1081</xdr:rowOff>
    </xdr:from>
    <xdr:ext cx="534377" cy="259045"/>
    <xdr:sp macro="" textlink="">
      <xdr:nvSpPr>
        <xdr:cNvPr id="319" name="テキスト ボックス 318"/>
        <xdr:cNvSpPr txBox="1"/>
      </xdr:nvSpPr>
      <xdr:spPr>
        <a:xfrm>
          <a:off x="7594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62954</xdr:rowOff>
    </xdr:from>
    <xdr:to>
      <xdr:col>36</xdr:col>
      <xdr:colOff>165100</xdr:colOff>
      <xdr:row>36</xdr:row>
      <xdr:rowOff>164554</xdr:rowOff>
    </xdr:to>
    <xdr:sp macro="" textlink="">
      <xdr:nvSpPr>
        <xdr:cNvPr id="320" name="楕円 319"/>
        <xdr:cNvSpPr/>
      </xdr:nvSpPr>
      <xdr:spPr>
        <a:xfrm>
          <a:off x="6921500" y="62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9631</xdr:rowOff>
    </xdr:from>
    <xdr:ext cx="534377" cy="259045"/>
    <xdr:sp macro="" textlink="">
      <xdr:nvSpPr>
        <xdr:cNvPr id="321" name="テキスト ボックス 320"/>
        <xdr:cNvSpPr txBox="1"/>
      </xdr:nvSpPr>
      <xdr:spPr>
        <a:xfrm>
          <a:off x="6705111" y="60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54996</xdr:rowOff>
    </xdr:from>
    <xdr:to>
      <xdr:col>55</xdr:col>
      <xdr:colOff>0</xdr:colOff>
      <xdr:row>56</xdr:row>
      <xdr:rowOff>126708</xdr:rowOff>
    </xdr:to>
    <xdr:cxnSp macro="">
      <xdr:nvCxnSpPr>
        <xdr:cNvPr id="350" name="直線コネクタ 349"/>
        <xdr:cNvCxnSpPr/>
      </xdr:nvCxnSpPr>
      <xdr:spPr>
        <a:xfrm flipV="1">
          <a:off x="9639300" y="9484746"/>
          <a:ext cx="838200" cy="2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143762</xdr:rowOff>
    </xdr:from>
    <xdr:to>
      <xdr:col>50</xdr:col>
      <xdr:colOff>114300</xdr:colOff>
      <xdr:row>56</xdr:row>
      <xdr:rowOff>126708</xdr:rowOff>
    </xdr:to>
    <xdr:cxnSp macro="">
      <xdr:nvCxnSpPr>
        <xdr:cNvPr id="353" name="直線コネクタ 352"/>
        <xdr:cNvCxnSpPr/>
      </xdr:nvCxnSpPr>
      <xdr:spPr>
        <a:xfrm>
          <a:off x="8750300" y="8887712"/>
          <a:ext cx="889000" cy="8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143762</xdr:rowOff>
    </xdr:from>
    <xdr:to>
      <xdr:col>45</xdr:col>
      <xdr:colOff>177800</xdr:colOff>
      <xdr:row>55</xdr:row>
      <xdr:rowOff>160258</xdr:rowOff>
    </xdr:to>
    <xdr:cxnSp macro="">
      <xdr:nvCxnSpPr>
        <xdr:cNvPr id="356" name="直線コネクタ 355"/>
        <xdr:cNvCxnSpPr/>
      </xdr:nvCxnSpPr>
      <xdr:spPr>
        <a:xfrm flipV="1">
          <a:off x="7861300" y="8887712"/>
          <a:ext cx="889000" cy="70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160258</xdr:rowOff>
    </xdr:from>
    <xdr:to>
      <xdr:col>41</xdr:col>
      <xdr:colOff>50800</xdr:colOff>
      <xdr:row>57</xdr:row>
      <xdr:rowOff>53601</xdr:rowOff>
    </xdr:to>
    <xdr:cxnSp macro="">
      <xdr:nvCxnSpPr>
        <xdr:cNvPr id="359" name="直線コネクタ 358"/>
        <xdr:cNvCxnSpPr/>
      </xdr:nvCxnSpPr>
      <xdr:spPr>
        <a:xfrm flipV="1">
          <a:off x="6972300" y="9590008"/>
          <a:ext cx="889000" cy="23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4196</xdr:rowOff>
    </xdr:from>
    <xdr:to>
      <xdr:col>55</xdr:col>
      <xdr:colOff>50800</xdr:colOff>
      <xdr:row>55</xdr:row>
      <xdr:rowOff>105796</xdr:rowOff>
    </xdr:to>
    <xdr:sp macro="" textlink="">
      <xdr:nvSpPr>
        <xdr:cNvPr id="369" name="楕円 368"/>
        <xdr:cNvSpPr/>
      </xdr:nvSpPr>
      <xdr:spPr>
        <a:xfrm>
          <a:off x="10426700" y="94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27073</xdr:rowOff>
    </xdr:from>
    <xdr:ext cx="534377" cy="259045"/>
    <xdr:sp macro="" textlink="">
      <xdr:nvSpPr>
        <xdr:cNvPr id="370" name="普通建設事業費該当値テキスト"/>
        <xdr:cNvSpPr txBox="1"/>
      </xdr:nvSpPr>
      <xdr:spPr>
        <a:xfrm>
          <a:off x="10528300" y="92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75908</xdr:rowOff>
    </xdr:from>
    <xdr:to>
      <xdr:col>50</xdr:col>
      <xdr:colOff>165100</xdr:colOff>
      <xdr:row>57</xdr:row>
      <xdr:rowOff>6058</xdr:rowOff>
    </xdr:to>
    <xdr:sp macro="" textlink="">
      <xdr:nvSpPr>
        <xdr:cNvPr id="371" name="楕円 370"/>
        <xdr:cNvSpPr/>
      </xdr:nvSpPr>
      <xdr:spPr>
        <a:xfrm>
          <a:off x="9588500" y="96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22585</xdr:rowOff>
    </xdr:from>
    <xdr:ext cx="534377" cy="259045"/>
    <xdr:sp macro="" textlink="">
      <xdr:nvSpPr>
        <xdr:cNvPr id="372" name="テキスト ボックス 371"/>
        <xdr:cNvSpPr txBox="1"/>
      </xdr:nvSpPr>
      <xdr:spPr>
        <a:xfrm>
          <a:off x="9372111" y="94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92962</xdr:rowOff>
    </xdr:from>
    <xdr:to>
      <xdr:col>46</xdr:col>
      <xdr:colOff>38100</xdr:colOff>
      <xdr:row>52</xdr:row>
      <xdr:rowOff>23112</xdr:rowOff>
    </xdr:to>
    <xdr:sp macro="" textlink="">
      <xdr:nvSpPr>
        <xdr:cNvPr id="373" name="楕円 372"/>
        <xdr:cNvSpPr/>
      </xdr:nvSpPr>
      <xdr:spPr>
        <a:xfrm>
          <a:off x="8699500" y="88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39639</xdr:rowOff>
    </xdr:from>
    <xdr:ext cx="599010" cy="259045"/>
    <xdr:sp macro="" textlink="">
      <xdr:nvSpPr>
        <xdr:cNvPr id="374" name="テキスト ボックス 373"/>
        <xdr:cNvSpPr txBox="1"/>
      </xdr:nvSpPr>
      <xdr:spPr>
        <a:xfrm>
          <a:off x="8450795" y="8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109458</xdr:rowOff>
    </xdr:from>
    <xdr:to>
      <xdr:col>41</xdr:col>
      <xdr:colOff>101600</xdr:colOff>
      <xdr:row>56</xdr:row>
      <xdr:rowOff>39608</xdr:rowOff>
    </xdr:to>
    <xdr:sp macro="" textlink="">
      <xdr:nvSpPr>
        <xdr:cNvPr id="375" name="楕円 374"/>
        <xdr:cNvSpPr/>
      </xdr:nvSpPr>
      <xdr:spPr>
        <a:xfrm>
          <a:off x="7810500" y="95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56135</xdr:rowOff>
    </xdr:from>
    <xdr:ext cx="534377" cy="259045"/>
    <xdr:sp macro="" textlink="">
      <xdr:nvSpPr>
        <xdr:cNvPr id="376" name="テキスト ボックス 375"/>
        <xdr:cNvSpPr txBox="1"/>
      </xdr:nvSpPr>
      <xdr:spPr>
        <a:xfrm>
          <a:off x="7594111" y="9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2801</xdr:rowOff>
    </xdr:from>
    <xdr:to>
      <xdr:col>36</xdr:col>
      <xdr:colOff>165100</xdr:colOff>
      <xdr:row>57</xdr:row>
      <xdr:rowOff>104401</xdr:rowOff>
    </xdr:to>
    <xdr:sp macro="" textlink="">
      <xdr:nvSpPr>
        <xdr:cNvPr id="377" name="楕円 376"/>
        <xdr:cNvSpPr/>
      </xdr:nvSpPr>
      <xdr:spPr>
        <a:xfrm>
          <a:off x="6921500" y="97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95528</xdr:rowOff>
    </xdr:from>
    <xdr:ext cx="534377" cy="259045"/>
    <xdr:sp macro="" textlink="">
      <xdr:nvSpPr>
        <xdr:cNvPr id="378" name="テキスト ボックス 377"/>
        <xdr:cNvSpPr txBox="1"/>
      </xdr:nvSpPr>
      <xdr:spPr>
        <a:xfrm>
          <a:off x="6705111" y="98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17301</xdr:rowOff>
    </xdr:from>
    <xdr:to>
      <xdr:col>54</xdr:col>
      <xdr:colOff>189865</xdr:colOff>
      <xdr:row>79</xdr:row>
      <xdr:rowOff>98879</xdr:rowOff>
    </xdr:to>
    <xdr:cxnSp macro="">
      <xdr:nvCxnSpPr>
        <xdr:cNvPr id="404" name="直線コネクタ 403"/>
        <xdr:cNvCxnSpPr/>
      </xdr:nvCxnSpPr>
      <xdr:spPr>
        <a:xfrm flipV="1">
          <a:off x="10475595" y="12704601"/>
          <a:ext cx="1270" cy="93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135428</xdr:rowOff>
    </xdr:from>
    <xdr:ext cx="534377" cy="259045"/>
    <xdr:sp macro="" textlink="">
      <xdr:nvSpPr>
        <xdr:cNvPr id="407" name="普通建設事業費 （ うち新規整備　）最大値テキスト"/>
        <xdr:cNvSpPr txBox="1"/>
      </xdr:nvSpPr>
      <xdr:spPr>
        <a:xfrm>
          <a:off x="10528300" y="1247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17301</xdr:rowOff>
    </xdr:from>
    <xdr:to>
      <xdr:col>55</xdr:col>
      <xdr:colOff>88900</xdr:colOff>
      <xdr:row>74</xdr:row>
      <xdr:rowOff>17301</xdr:rowOff>
    </xdr:to>
    <xdr:cxnSp macro="">
      <xdr:nvCxnSpPr>
        <xdr:cNvPr id="408" name="直線コネクタ 407"/>
        <xdr:cNvCxnSpPr/>
      </xdr:nvCxnSpPr>
      <xdr:spPr>
        <a:xfrm>
          <a:off x="10388600" y="1270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168438</xdr:rowOff>
    </xdr:from>
    <xdr:to>
      <xdr:col>55</xdr:col>
      <xdr:colOff>0</xdr:colOff>
      <xdr:row>77</xdr:row>
      <xdr:rowOff>168232</xdr:rowOff>
    </xdr:to>
    <xdr:cxnSp macro="">
      <xdr:nvCxnSpPr>
        <xdr:cNvPr id="409" name="直線コネクタ 408"/>
        <xdr:cNvCxnSpPr/>
      </xdr:nvCxnSpPr>
      <xdr:spPr>
        <a:xfrm flipV="1">
          <a:off x="9639300" y="13027188"/>
          <a:ext cx="838200" cy="3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29314</xdr:rowOff>
    </xdr:from>
    <xdr:ext cx="534377" cy="259045"/>
    <xdr:sp macro="" textlink="">
      <xdr:nvSpPr>
        <xdr:cNvPr id="410" name="普通建設事業費 （ うち新規整備　）平均値テキスト"/>
        <xdr:cNvSpPr txBox="1"/>
      </xdr:nvSpPr>
      <xdr:spPr>
        <a:xfrm>
          <a:off x="10528300" y="13402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50887</xdr:rowOff>
    </xdr:from>
    <xdr:to>
      <xdr:col>55</xdr:col>
      <xdr:colOff>50800</xdr:colOff>
      <xdr:row>78</xdr:row>
      <xdr:rowOff>152487</xdr:rowOff>
    </xdr:to>
    <xdr:sp macro="" textlink="">
      <xdr:nvSpPr>
        <xdr:cNvPr id="411" name="フローチャート: 判断 410"/>
        <xdr:cNvSpPr/>
      </xdr:nvSpPr>
      <xdr:spPr>
        <a:xfrm>
          <a:off x="104267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10410</xdr:rowOff>
    </xdr:from>
    <xdr:to>
      <xdr:col>50</xdr:col>
      <xdr:colOff>114300</xdr:colOff>
      <xdr:row>77</xdr:row>
      <xdr:rowOff>168232</xdr:rowOff>
    </xdr:to>
    <xdr:cxnSp macro="">
      <xdr:nvCxnSpPr>
        <xdr:cNvPr id="412" name="直線コネクタ 411"/>
        <xdr:cNvCxnSpPr/>
      </xdr:nvCxnSpPr>
      <xdr:spPr>
        <a:xfrm>
          <a:off x="8750300" y="12011910"/>
          <a:ext cx="889000" cy="135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54600</xdr:rowOff>
    </xdr:from>
    <xdr:to>
      <xdr:col>50</xdr:col>
      <xdr:colOff>165100</xdr:colOff>
      <xdr:row>78</xdr:row>
      <xdr:rowOff>156200</xdr:rowOff>
    </xdr:to>
    <xdr:sp macro="" textlink="">
      <xdr:nvSpPr>
        <xdr:cNvPr id="413" name="フローチャート: 判断 412"/>
        <xdr:cNvSpPr/>
      </xdr:nvSpPr>
      <xdr:spPr>
        <a:xfrm>
          <a:off x="9588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147327</xdr:rowOff>
    </xdr:from>
    <xdr:ext cx="534377" cy="259045"/>
    <xdr:sp macro="" textlink="">
      <xdr:nvSpPr>
        <xdr:cNvPr id="414" name="テキスト ボックス 413"/>
        <xdr:cNvSpPr txBox="1"/>
      </xdr:nvSpPr>
      <xdr:spPr>
        <a:xfrm>
          <a:off x="9372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10410</xdr:rowOff>
    </xdr:from>
    <xdr:to>
      <xdr:col>45</xdr:col>
      <xdr:colOff>177800</xdr:colOff>
      <xdr:row>76</xdr:row>
      <xdr:rowOff>50121</xdr:rowOff>
    </xdr:to>
    <xdr:cxnSp macro="">
      <xdr:nvCxnSpPr>
        <xdr:cNvPr id="415" name="直線コネクタ 414"/>
        <xdr:cNvCxnSpPr/>
      </xdr:nvCxnSpPr>
      <xdr:spPr>
        <a:xfrm flipV="1">
          <a:off x="7861300" y="12011910"/>
          <a:ext cx="889000" cy="106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127054</xdr:rowOff>
    </xdr:from>
    <xdr:to>
      <xdr:col>46</xdr:col>
      <xdr:colOff>38100</xdr:colOff>
      <xdr:row>78</xdr:row>
      <xdr:rowOff>57204</xdr:rowOff>
    </xdr:to>
    <xdr:sp macro="" textlink="">
      <xdr:nvSpPr>
        <xdr:cNvPr id="416" name="フローチャート: 判断 415"/>
        <xdr:cNvSpPr/>
      </xdr:nvSpPr>
      <xdr:spPr>
        <a:xfrm>
          <a:off x="8699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48331</xdr:rowOff>
    </xdr:from>
    <xdr:ext cx="534377" cy="259045"/>
    <xdr:sp macro="" textlink="">
      <xdr:nvSpPr>
        <xdr:cNvPr id="417" name="テキスト ボックス 416"/>
        <xdr:cNvSpPr txBox="1"/>
      </xdr:nvSpPr>
      <xdr:spPr>
        <a:xfrm>
          <a:off x="8483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145321</xdr:rowOff>
    </xdr:from>
    <xdr:to>
      <xdr:col>41</xdr:col>
      <xdr:colOff>101600</xdr:colOff>
      <xdr:row>78</xdr:row>
      <xdr:rowOff>75471</xdr:rowOff>
    </xdr:to>
    <xdr:sp macro="" textlink="">
      <xdr:nvSpPr>
        <xdr:cNvPr id="418" name="フローチャート: 判断 417"/>
        <xdr:cNvSpPr/>
      </xdr:nvSpPr>
      <xdr:spPr>
        <a:xfrm>
          <a:off x="7810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66598</xdr:rowOff>
    </xdr:from>
    <xdr:ext cx="534377" cy="259045"/>
    <xdr:sp macro="" textlink="">
      <xdr:nvSpPr>
        <xdr:cNvPr id="419" name="テキスト ボックス 418"/>
        <xdr:cNvSpPr txBox="1"/>
      </xdr:nvSpPr>
      <xdr:spPr>
        <a:xfrm>
          <a:off x="7594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117639</xdr:rowOff>
    </xdr:from>
    <xdr:to>
      <xdr:col>55</xdr:col>
      <xdr:colOff>50800</xdr:colOff>
      <xdr:row>76</xdr:row>
      <xdr:rowOff>47789</xdr:rowOff>
    </xdr:to>
    <xdr:sp macro="" textlink="">
      <xdr:nvSpPr>
        <xdr:cNvPr id="425" name="楕円 424"/>
        <xdr:cNvSpPr/>
      </xdr:nvSpPr>
      <xdr:spPr>
        <a:xfrm>
          <a:off x="10426700" y="129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140516</xdr:rowOff>
    </xdr:from>
    <xdr:ext cx="534377" cy="259045"/>
    <xdr:sp macro="" textlink="">
      <xdr:nvSpPr>
        <xdr:cNvPr id="426" name="普通建設事業費 （ うち新規整備　）該当値テキスト"/>
        <xdr:cNvSpPr txBox="1"/>
      </xdr:nvSpPr>
      <xdr:spPr>
        <a:xfrm>
          <a:off x="10528300" y="128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117432</xdr:rowOff>
    </xdr:from>
    <xdr:to>
      <xdr:col>50</xdr:col>
      <xdr:colOff>165100</xdr:colOff>
      <xdr:row>78</xdr:row>
      <xdr:rowOff>47582</xdr:rowOff>
    </xdr:to>
    <xdr:sp macro="" textlink="">
      <xdr:nvSpPr>
        <xdr:cNvPr id="427" name="楕円 426"/>
        <xdr:cNvSpPr/>
      </xdr:nvSpPr>
      <xdr:spPr>
        <a:xfrm>
          <a:off x="9588500" y="133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64109</xdr:rowOff>
    </xdr:from>
    <xdr:ext cx="534377" cy="259045"/>
    <xdr:sp macro="" textlink="">
      <xdr:nvSpPr>
        <xdr:cNvPr id="428" name="テキスト ボックス 427"/>
        <xdr:cNvSpPr txBox="1"/>
      </xdr:nvSpPr>
      <xdr:spPr>
        <a:xfrm>
          <a:off x="9372111" y="1309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131060</xdr:rowOff>
    </xdr:from>
    <xdr:to>
      <xdr:col>46</xdr:col>
      <xdr:colOff>38100</xdr:colOff>
      <xdr:row>70</xdr:row>
      <xdr:rowOff>61210</xdr:rowOff>
    </xdr:to>
    <xdr:sp macro="" textlink="">
      <xdr:nvSpPr>
        <xdr:cNvPr id="429" name="楕円 428"/>
        <xdr:cNvSpPr/>
      </xdr:nvSpPr>
      <xdr:spPr>
        <a:xfrm>
          <a:off x="8699500" y="11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77737</xdr:rowOff>
    </xdr:from>
    <xdr:ext cx="599010" cy="259045"/>
    <xdr:sp macro="" textlink="">
      <xdr:nvSpPr>
        <xdr:cNvPr id="430" name="テキスト ボックス 429"/>
        <xdr:cNvSpPr txBox="1"/>
      </xdr:nvSpPr>
      <xdr:spPr>
        <a:xfrm>
          <a:off x="8450795" y="1173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170771</xdr:rowOff>
    </xdr:from>
    <xdr:to>
      <xdr:col>41</xdr:col>
      <xdr:colOff>101600</xdr:colOff>
      <xdr:row>76</xdr:row>
      <xdr:rowOff>100921</xdr:rowOff>
    </xdr:to>
    <xdr:sp macro="" textlink="">
      <xdr:nvSpPr>
        <xdr:cNvPr id="431" name="楕円 430"/>
        <xdr:cNvSpPr/>
      </xdr:nvSpPr>
      <xdr:spPr>
        <a:xfrm>
          <a:off x="7810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117449</xdr:rowOff>
    </xdr:from>
    <xdr:ext cx="534377" cy="259045"/>
    <xdr:sp macro="" textlink="">
      <xdr:nvSpPr>
        <xdr:cNvPr id="432" name="テキスト ボックス 431"/>
        <xdr:cNvSpPr txBox="1"/>
      </xdr:nvSpPr>
      <xdr:spPr>
        <a:xfrm>
          <a:off x="7594111" y="128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85623</xdr:rowOff>
    </xdr:from>
    <xdr:to>
      <xdr:col>55</xdr:col>
      <xdr:colOff>0</xdr:colOff>
      <xdr:row>97</xdr:row>
      <xdr:rowOff>123368</xdr:rowOff>
    </xdr:to>
    <xdr:cxnSp macro="">
      <xdr:nvCxnSpPr>
        <xdr:cNvPr id="461" name="直線コネクタ 460"/>
        <xdr:cNvCxnSpPr/>
      </xdr:nvCxnSpPr>
      <xdr:spPr>
        <a:xfrm flipV="1">
          <a:off x="9639300" y="16716273"/>
          <a:ext cx="8382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123368</xdr:rowOff>
    </xdr:from>
    <xdr:to>
      <xdr:col>50</xdr:col>
      <xdr:colOff>114300</xdr:colOff>
      <xdr:row>98</xdr:row>
      <xdr:rowOff>102730</xdr:rowOff>
    </xdr:to>
    <xdr:cxnSp macro="">
      <xdr:nvCxnSpPr>
        <xdr:cNvPr id="464" name="直線コネクタ 463"/>
        <xdr:cNvCxnSpPr/>
      </xdr:nvCxnSpPr>
      <xdr:spPr>
        <a:xfrm flipV="1">
          <a:off x="8750300" y="1675401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102730</xdr:rowOff>
    </xdr:from>
    <xdr:to>
      <xdr:col>45</xdr:col>
      <xdr:colOff>177800</xdr:colOff>
      <xdr:row>98</xdr:row>
      <xdr:rowOff>137210</xdr:rowOff>
    </xdr:to>
    <xdr:cxnSp macro="">
      <xdr:nvCxnSpPr>
        <xdr:cNvPr id="467" name="直線コネクタ 466"/>
        <xdr:cNvCxnSpPr/>
      </xdr:nvCxnSpPr>
      <xdr:spPr>
        <a:xfrm flipV="1">
          <a:off x="7861300" y="1690483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34823</xdr:rowOff>
    </xdr:from>
    <xdr:to>
      <xdr:col>55</xdr:col>
      <xdr:colOff>50800</xdr:colOff>
      <xdr:row>97</xdr:row>
      <xdr:rowOff>136423</xdr:rowOff>
    </xdr:to>
    <xdr:sp macro="" textlink="">
      <xdr:nvSpPr>
        <xdr:cNvPr id="477" name="楕円 476"/>
        <xdr:cNvSpPr/>
      </xdr:nvSpPr>
      <xdr:spPr>
        <a:xfrm>
          <a:off x="10426700" y="166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13250</xdr:rowOff>
    </xdr:from>
    <xdr:ext cx="534377" cy="259045"/>
    <xdr:sp macro="" textlink="">
      <xdr:nvSpPr>
        <xdr:cNvPr id="478" name="普通建設事業費 （ うち更新整備　）該当値テキスト"/>
        <xdr:cNvSpPr txBox="1"/>
      </xdr:nvSpPr>
      <xdr:spPr>
        <a:xfrm>
          <a:off x="10528300" y="166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72568</xdr:rowOff>
    </xdr:from>
    <xdr:to>
      <xdr:col>50</xdr:col>
      <xdr:colOff>165100</xdr:colOff>
      <xdr:row>98</xdr:row>
      <xdr:rowOff>2718</xdr:rowOff>
    </xdr:to>
    <xdr:sp macro="" textlink="">
      <xdr:nvSpPr>
        <xdr:cNvPr id="479" name="楕円 478"/>
        <xdr:cNvSpPr/>
      </xdr:nvSpPr>
      <xdr:spPr>
        <a:xfrm>
          <a:off x="95885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165295</xdr:rowOff>
    </xdr:from>
    <xdr:ext cx="534377" cy="259045"/>
    <xdr:sp macro="" textlink="">
      <xdr:nvSpPr>
        <xdr:cNvPr id="480" name="テキスト ボックス 479"/>
        <xdr:cNvSpPr txBox="1"/>
      </xdr:nvSpPr>
      <xdr:spPr>
        <a:xfrm>
          <a:off x="9372111" y="167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51930</xdr:rowOff>
    </xdr:from>
    <xdr:to>
      <xdr:col>46</xdr:col>
      <xdr:colOff>38100</xdr:colOff>
      <xdr:row>98</xdr:row>
      <xdr:rowOff>153530</xdr:rowOff>
    </xdr:to>
    <xdr:sp macro="" textlink="">
      <xdr:nvSpPr>
        <xdr:cNvPr id="481" name="楕円 480"/>
        <xdr:cNvSpPr/>
      </xdr:nvSpPr>
      <xdr:spPr>
        <a:xfrm>
          <a:off x="8699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144657</xdr:rowOff>
    </xdr:from>
    <xdr:ext cx="469744" cy="259045"/>
    <xdr:sp macro="" textlink="">
      <xdr:nvSpPr>
        <xdr:cNvPr id="482" name="テキスト ボックス 481"/>
        <xdr:cNvSpPr txBox="1"/>
      </xdr:nvSpPr>
      <xdr:spPr>
        <a:xfrm>
          <a:off x="8515428" y="169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86410</xdr:rowOff>
    </xdr:from>
    <xdr:to>
      <xdr:col>41</xdr:col>
      <xdr:colOff>101600</xdr:colOff>
      <xdr:row>99</xdr:row>
      <xdr:rowOff>16560</xdr:rowOff>
    </xdr:to>
    <xdr:sp macro="" textlink="">
      <xdr:nvSpPr>
        <xdr:cNvPr id="483" name="楕円 482"/>
        <xdr:cNvSpPr/>
      </xdr:nvSpPr>
      <xdr:spPr>
        <a:xfrm>
          <a:off x="7810500" y="168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7687</xdr:rowOff>
    </xdr:from>
    <xdr:ext cx="469744" cy="259045"/>
    <xdr:sp macro="" textlink="">
      <xdr:nvSpPr>
        <xdr:cNvPr id="484" name="テキスト ボックス 483"/>
        <xdr:cNvSpPr txBox="1"/>
      </xdr:nvSpPr>
      <xdr:spPr>
        <a:xfrm>
          <a:off x="7626428" y="1698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138045</xdr:rowOff>
    </xdr:from>
    <xdr:to>
      <xdr:col>85</xdr:col>
      <xdr:colOff>127000</xdr:colOff>
      <xdr:row>38</xdr:row>
      <xdr:rowOff>139078</xdr:rowOff>
    </xdr:to>
    <xdr:cxnSp macro="">
      <xdr:nvCxnSpPr>
        <xdr:cNvPr id="511" name="直線コネクタ 510"/>
        <xdr:cNvCxnSpPr/>
      </xdr:nvCxnSpPr>
      <xdr:spPr>
        <a:xfrm>
          <a:off x="15481300" y="6653145"/>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138045</xdr:rowOff>
    </xdr:from>
    <xdr:to>
      <xdr:col>81</xdr:col>
      <xdr:colOff>50800</xdr:colOff>
      <xdr:row>38</xdr:row>
      <xdr:rowOff>139563</xdr:rowOff>
    </xdr:to>
    <xdr:cxnSp macro="">
      <xdr:nvCxnSpPr>
        <xdr:cNvPr id="514" name="直線コネクタ 513"/>
        <xdr:cNvCxnSpPr/>
      </xdr:nvCxnSpPr>
      <xdr:spPr>
        <a:xfrm flipV="1">
          <a:off x="14592300" y="6653145"/>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139088</xdr:rowOff>
    </xdr:from>
    <xdr:to>
      <xdr:col>76</xdr:col>
      <xdr:colOff>114300</xdr:colOff>
      <xdr:row>38</xdr:row>
      <xdr:rowOff>139563</xdr:rowOff>
    </xdr:to>
    <xdr:cxnSp macro="">
      <xdr:nvCxnSpPr>
        <xdr:cNvPr id="517" name="直線コネクタ 516"/>
        <xdr:cNvCxnSpPr/>
      </xdr:nvCxnSpPr>
      <xdr:spPr>
        <a:xfrm>
          <a:off x="13703300" y="6654188"/>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72053</xdr:rowOff>
    </xdr:from>
    <xdr:to>
      <xdr:col>71</xdr:col>
      <xdr:colOff>177800</xdr:colOff>
      <xdr:row>38</xdr:row>
      <xdr:rowOff>139088</xdr:rowOff>
    </xdr:to>
    <xdr:cxnSp macro="">
      <xdr:nvCxnSpPr>
        <xdr:cNvPr id="520" name="直線コネクタ 519"/>
        <xdr:cNvCxnSpPr/>
      </xdr:nvCxnSpPr>
      <xdr:spPr>
        <a:xfrm>
          <a:off x="12814300" y="6587153"/>
          <a:ext cx="889000" cy="6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163055</xdr:rowOff>
    </xdr:from>
    <xdr:ext cx="469744" cy="259045"/>
    <xdr:sp macro="" textlink="">
      <xdr:nvSpPr>
        <xdr:cNvPr id="524" name="テキスト ボックス 523"/>
        <xdr:cNvSpPr txBox="1"/>
      </xdr:nvSpPr>
      <xdr:spPr>
        <a:xfrm>
          <a:off x="12579428" y="66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88278</xdr:rowOff>
    </xdr:from>
    <xdr:to>
      <xdr:col>85</xdr:col>
      <xdr:colOff>177800</xdr:colOff>
      <xdr:row>39</xdr:row>
      <xdr:rowOff>18428</xdr:rowOff>
    </xdr:to>
    <xdr:sp macro="" textlink="">
      <xdr:nvSpPr>
        <xdr:cNvPr id="530" name="楕円 529"/>
        <xdr:cNvSpPr/>
      </xdr:nvSpPr>
      <xdr:spPr>
        <a:xfrm>
          <a:off x="16268700" y="66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13932" cy="259045"/>
    <xdr:sp macro="" textlink="">
      <xdr:nvSpPr>
        <xdr:cNvPr id="531" name="災害復旧事業費該当値テキスト"/>
        <xdr:cNvSpPr txBox="1"/>
      </xdr:nvSpPr>
      <xdr:spPr>
        <a:xfrm>
          <a:off x="16370300" y="6576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87245</xdr:rowOff>
    </xdr:from>
    <xdr:to>
      <xdr:col>81</xdr:col>
      <xdr:colOff>101600</xdr:colOff>
      <xdr:row>39</xdr:row>
      <xdr:rowOff>17395</xdr:rowOff>
    </xdr:to>
    <xdr:sp macro="" textlink="">
      <xdr:nvSpPr>
        <xdr:cNvPr id="532" name="楕円 531"/>
        <xdr:cNvSpPr/>
      </xdr:nvSpPr>
      <xdr:spPr>
        <a:xfrm>
          <a:off x="15430500" y="66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8522</xdr:rowOff>
    </xdr:from>
    <xdr:ext cx="378565" cy="259045"/>
    <xdr:sp macro="" textlink="">
      <xdr:nvSpPr>
        <xdr:cNvPr id="533" name="テキスト ボックス 532"/>
        <xdr:cNvSpPr txBox="1"/>
      </xdr:nvSpPr>
      <xdr:spPr>
        <a:xfrm>
          <a:off x="15292017" y="669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88763</xdr:rowOff>
    </xdr:from>
    <xdr:to>
      <xdr:col>76</xdr:col>
      <xdr:colOff>165100</xdr:colOff>
      <xdr:row>39</xdr:row>
      <xdr:rowOff>18913</xdr:rowOff>
    </xdr:to>
    <xdr:sp macro="" textlink="">
      <xdr:nvSpPr>
        <xdr:cNvPr id="534" name="楕円 533"/>
        <xdr:cNvSpPr/>
      </xdr:nvSpPr>
      <xdr:spPr>
        <a:xfrm>
          <a:off x="14541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10040</xdr:rowOff>
    </xdr:from>
    <xdr:ext cx="313932" cy="259045"/>
    <xdr:sp macro="" textlink="">
      <xdr:nvSpPr>
        <xdr:cNvPr id="535" name="テキスト ボックス 534"/>
        <xdr:cNvSpPr txBox="1"/>
      </xdr:nvSpPr>
      <xdr:spPr>
        <a:xfrm>
          <a:off x="14435333" y="6696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88288</xdr:rowOff>
    </xdr:from>
    <xdr:to>
      <xdr:col>72</xdr:col>
      <xdr:colOff>38100</xdr:colOff>
      <xdr:row>39</xdr:row>
      <xdr:rowOff>18438</xdr:rowOff>
    </xdr:to>
    <xdr:sp macro="" textlink="">
      <xdr:nvSpPr>
        <xdr:cNvPr id="536" name="楕円 535"/>
        <xdr:cNvSpPr/>
      </xdr:nvSpPr>
      <xdr:spPr>
        <a:xfrm>
          <a:off x="13652500" y="66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9565</xdr:rowOff>
    </xdr:from>
    <xdr:ext cx="313932" cy="259045"/>
    <xdr:sp macro="" textlink="">
      <xdr:nvSpPr>
        <xdr:cNvPr id="537" name="テキスト ボックス 536"/>
        <xdr:cNvSpPr txBox="1"/>
      </xdr:nvSpPr>
      <xdr:spPr>
        <a:xfrm>
          <a:off x="13546333" y="6696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21253</xdr:rowOff>
    </xdr:from>
    <xdr:to>
      <xdr:col>67</xdr:col>
      <xdr:colOff>101600</xdr:colOff>
      <xdr:row>38</xdr:row>
      <xdr:rowOff>122853</xdr:rowOff>
    </xdr:to>
    <xdr:sp macro="" textlink="">
      <xdr:nvSpPr>
        <xdr:cNvPr id="538" name="楕円 537"/>
        <xdr:cNvSpPr/>
      </xdr:nvSpPr>
      <xdr:spPr>
        <a:xfrm>
          <a:off x="12763500" y="65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139380</xdr:rowOff>
    </xdr:from>
    <xdr:ext cx="469744" cy="259045"/>
    <xdr:sp macro="" textlink="">
      <xdr:nvSpPr>
        <xdr:cNvPr id="539" name="テキスト ボックス 538"/>
        <xdr:cNvSpPr txBox="1"/>
      </xdr:nvSpPr>
      <xdr:spPr>
        <a:xfrm>
          <a:off x="12579428" y="631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59641</xdr:rowOff>
    </xdr:from>
    <xdr:to>
      <xdr:col>85</xdr:col>
      <xdr:colOff>127000</xdr:colOff>
      <xdr:row>77</xdr:row>
      <xdr:rowOff>60179</xdr:rowOff>
    </xdr:to>
    <xdr:cxnSp macro="">
      <xdr:nvCxnSpPr>
        <xdr:cNvPr id="619" name="直線コネクタ 618"/>
        <xdr:cNvCxnSpPr/>
      </xdr:nvCxnSpPr>
      <xdr:spPr>
        <a:xfrm flipV="1">
          <a:off x="15481300" y="13261291"/>
          <a:ext cx="8382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60179</xdr:rowOff>
    </xdr:from>
    <xdr:to>
      <xdr:col>81</xdr:col>
      <xdr:colOff>50800</xdr:colOff>
      <xdr:row>77</xdr:row>
      <xdr:rowOff>64050</xdr:rowOff>
    </xdr:to>
    <xdr:cxnSp macro="">
      <xdr:nvCxnSpPr>
        <xdr:cNvPr id="622" name="直線コネクタ 621"/>
        <xdr:cNvCxnSpPr/>
      </xdr:nvCxnSpPr>
      <xdr:spPr>
        <a:xfrm flipV="1">
          <a:off x="14592300" y="13261829"/>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40405</xdr:rowOff>
    </xdr:from>
    <xdr:to>
      <xdr:col>76</xdr:col>
      <xdr:colOff>114300</xdr:colOff>
      <xdr:row>77</xdr:row>
      <xdr:rowOff>64050</xdr:rowOff>
    </xdr:to>
    <xdr:cxnSp macro="">
      <xdr:nvCxnSpPr>
        <xdr:cNvPr id="625" name="直線コネクタ 624"/>
        <xdr:cNvCxnSpPr/>
      </xdr:nvCxnSpPr>
      <xdr:spPr>
        <a:xfrm>
          <a:off x="13703300" y="13242055"/>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21286</xdr:rowOff>
    </xdr:from>
    <xdr:to>
      <xdr:col>71</xdr:col>
      <xdr:colOff>177800</xdr:colOff>
      <xdr:row>77</xdr:row>
      <xdr:rowOff>40405</xdr:rowOff>
    </xdr:to>
    <xdr:cxnSp macro="">
      <xdr:nvCxnSpPr>
        <xdr:cNvPr id="628" name="直線コネクタ 627"/>
        <xdr:cNvCxnSpPr/>
      </xdr:nvCxnSpPr>
      <xdr:spPr>
        <a:xfrm>
          <a:off x="12814300" y="13222936"/>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8841</xdr:rowOff>
    </xdr:from>
    <xdr:to>
      <xdr:col>85</xdr:col>
      <xdr:colOff>177800</xdr:colOff>
      <xdr:row>77</xdr:row>
      <xdr:rowOff>110441</xdr:rowOff>
    </xdr:to>
    <xdr:sp macro="" textlink="">
      <xdr:nvSpPr>
        <xdr:cNvPr id="638" name="楕円 637"/>
        <xdr:cNvSpPr/>
      </xdr:nvSpPr>
      <xdr:spPr>
        <a:xfrm>
          <a:off x="16268700" y="132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158718</xdr:rowOff>
    </xdr:from>
    <xdr:ext cx="534377" cy="259045"/>
    <xdr:sp macro="" textlink="">
      <xdr:nvSpPr>
        <xdr:cNvPr id="639" name="公債費該当値テキスト"/>
        <xdr:cNvSpPr txBox="1"/>
      </xdr:nvSpPr>
      <xdr:spPr>
        <a:xfrm>
          <a:off x="16370300" y="131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9379</xdr:rowOff>
    </xdr:from>
    <xdr:to>
      <xdr:col>81</xdr:col>
      <xdr:colOff>101600</xdr:colOff>
      <xdr:row>77</xdr:row>
      <xdr:rowOff>110979</xdr:rowOff>
    </xdr:to>
    <xdr:sp macro="" textlink="">
      <xdr:nvSpPr>
        <xdr:cNvPr id="640" name="楕円 639"/>
        <xdr:cNvSpPr/>
      </xdr:nvSpPr>
      <xdr:spPr>
        <a:xfrm>
          <a:off x="15430500" y="132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102106</xdr:rowOff>
    </xdr:from>
    <xdr:ext cx="534377" cy="259045"/>
    <xdr:sp macro="" textlink="">
      <xdr:nvSpPr>
        <xdr:cNvPr id="641" name="テキスト ボックス 640"/>
        <xdr:cNvSpPr txBox="1"/>
      </xdr:nvSpPr>
      <xdr:spPr>
        <a:xfrm>
          <a:off x="15214111" y="133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13250</xdr:rowOff>
    </xdr:from>
    <xdr:to>
      <xdr:col>76</xdr:col>
      <xdr:colOff>165100</xdr:colOff>
      <xdr:row>77</xdr:row>
      <xdr:rowOff>114850</xdr:rowOff>
    </xdr:to>
    <xdr:sp macro="" textlink="">
      <xdr:nvSpPr>
        <xdr:cNvPr id="642" name="楕円 641"/>
        <xdr:cNvSpPr/>
      </xdr:nvSpPr>
      <xdr:spPr>
        <a:xfrm>
          <a:off x="14541500" y="132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105977</xdr:rowOff>
    </xdr:from>
    <xdr:ext cx="534377" cy="259045"/>
    <xdr:sp macro="" textlink="">
      <xdr:nvSpPr>
        <xdr:cNvPr id="643" name="テキスト ボックス 642"/>
        <xdr:cNvSpPr txBox="1"/>
      </xdr:nvSpPr>
      <xdr:spPr>
        <a:xfrm>
          <a:off x="14325111" y="1330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161055</xdr:rowOff>
    </xdr:from>
    <xdr:to>
      <xdr:col>72</xdr:col>
      <xdr:colOff>38100</xdr:colOff>
      <xdr:row>77</xdr:row>
      <xdr:rowOff>91205</xdr:rowOff>
    </xdr:to>
    <xdr:sp macro="" textlink="">
      <xdr:nvSpPr>
        <xdr:cNvPr id="644" name="楕円 643"/>
        <xdr:cNvSpPr/>
      </xdr:nvSpPr>
      <xdr:spPr>
        <a:xfrm>
          <a:off x="13652500" y="131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82332</xdr:rowOff>
    </xdr:from>
    <xdr:ext cx="534377" cy="259045"/>
    <xdr:sp macro="" textlink="">
      <xdr:nvSpPr>
        <xdr:cNvPr id="645" name="テキスト ボックス 644"/>
        <xdr:cNvSpPr txBox="1"/>
      </xdr:nvSpPr>
      <xdr:spPr>
        <a:xfrm>
          <a:off x="13436111" y="132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141936</xdr:rowOff>
    </xdr:from>
    <xdr:to>
      <xdr:col>67</xdr:col>
      <xdr:colOff>101600</xdr:colOff>
      <xdr:row>77</xdr:row>
      <xdr:rowOff>72086</xdr:rowOff>
    </xdr:to>
    <xdr:sp macro="" textlink="">
      <xdr:nvSpPr>
        <xdr:cNvPr id="646" name="楕円 645"/>
        <xdr:cNvSpPr/>
      </xdr:nvSpPr>
      <xdr:spPr>
        <a:xfrm>
          <a:off x="12763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63213</xdr:rowOff>
    </xdr:from>
    <xdr:ext cx="534377" cy="259045"/>
    <xdr:sp macro="" textlink="">
      <xdr:nvSpPr>
        <xdr:cNvPr id="647" name="テキスト ボックス 646"/>
        <xdr:cNvSpPr txBox="1"/>
      </xdr:nvSpPr>
      <xdr:spPr>
        <a:xfrm>
          <a:off x="12547111" y="132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83310</xdr:rowOff>
    </xdr:from>
    <xdr:to>
      <xdr:col>85</xdr:col>
      <xdr:colOff>127000</xdr:colOff>
      <xdr:row>98</xdr:row>
      <xdr:rowOff>110719</xdr:rowOff>
    </xdr:to>
    <xdr:cxnSp macro="">
      <xdr:nvCxnSpPr>
        <xdr:cNvPr id="674" name="直線コネクタ 673"/>
        <xdr:cNvCxnSpPr/>
      </xdr:nvCxnSpPr>
      <xdr:spPr>
        <a:xfrm flipV="1">
          <a:off x="15481300" y="16885410"/>
          <a:ext cx="8382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110719</xdr:rowOff>
    </xdr:from>
    <xdr:to>
      <xdr:col>81</xdr:col>
      <xdr:colOff>50800</xdr:colOff>
      <xdr:row>98</xdr:row>
      <xdr:rowOff>139480</xdr:rowOff>
    </xdr:to>
    <xdr:cxnSp macro="">
      <xdr:nvCxnSpPr>
        <xdr:cNvPr id="677" name="直線コネクタ 676"/>
        <xdr:cNvCxnSpPr/>
      </xdr:nvCxnSpPr>
      <xdr:spPr>
        <a:xfrm flipV="1">
          <a:off x="14592300" y="16912819"/>
          <a:ext cx="889000" cy="2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139001</xdr:rowOff>
    </xdr:from>
    <xdr:to>
      <xdr:col>76</xdr:col>
      <xdr:colOff>114300</xdr:colOff>
      <xdr:row>98</xdr:row>
      <xdr:rowOff>139480</xdr:rowOff>
    </xdr:to>
    <xdr:cxnSp macro="">
      <xdr:nvCxnSpPr>
        <xdr:cNvPr id="680" name="直線コネクタ 679"/>
        <xdr:cNvCxnSpPr/>
      </xdr:nvCxnSpPr>
      <xdr:spPr>
        <a:xfrm>
          <a:off x="13703300" y="16941101"/>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41777</xdr:rowOff>
    </xdr:from>
    <xdr:to>
      <xdr:col>71</xdr:col>
      <xdr:colOff>177800</xdr:colOff>
      <xdr:row>98</xdr:row>
      <xdr:rowOff>139001</xdr:rowOff>
    </xdr:to>
    <xdr:cxnSp macro="">
      <xdr:nvCxnSpPr>
        <xdr:cNvPr id="683" name="直線コネクタ 682"/>
        <xdr:cNvCxnSpPr/>
      </xdr:nvCxnSpPr>
      <xdr:spPr>
        <a:xfrm>
          <a:off x="12814300" y="16843877"/>
          <a:ext cx="889000" cy="9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32510</xdr:rowOff>
    </xdr:from>
    <xdr:to>
      <xdr:col>85</xdr:col>
      <xdr:colOff>177800</xdr:colOff>
      <xdr:row>98</xdr:row>
      <xdr:rowOff>134110</xdr:rowOff>
    </xdr:to>
    <xdr:sp macro="" textlink="">
      <xdr:nvSpPr>
        <xdr:cNvPr id="693" name="楕円 692"/>
        <xdr:cNvSpPr/>
      </xdr:nvSpPr>
      <xdr:spPr>
        <a:xfrm>
          <a:off x="16268700" y="168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534377" cy="259045"/>
    <xdr:sp macro="" textlink="">
      <xdr:nvSpPr>
        <xdr:cNvPr id="694" name="積立金該当値テキスト"/>
        <xdr:cNvSpPr txBox="1"/>
      </xdr:nvSpPr>
      <xdr:spPr>
        <a:xfrm>
          <a:off x="16370300" y="167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59919</xdr:rowOff>
    </xdr:from>
    <xdr:to>
      <xdr:col>81</xdr:col>
      <xdr:colOff>101600</xdr:colOff>
      <xdr:row>98</xdr:row>
      <xdr:rowOff>161519</xdr:rowOff>
    </xdr:to>
    <xdr:sp macro="" textlink="">
      <xdr:nvSpPr>
        <xdr:cNvPr id="695" name="楕円 694"/>
        <xdr:cNvSpPr/>
      </xdr:nvSpPr>
      <xdr:spPr>
        <a:xfrm>
          <a:off x="15430500" y="168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152646</xdr:rowOff>
    </xdr:from>
    <xdr:ext cx="469744" cy="259045"/>
    <xdr:sp macro="" textlink="">
      <xdr:nvSpPr>
        <xdr:cNvPr id="696" name="テキスト ボックス 695"/>
        <xdr:cNvSpPr txBox="1"/>
      </xdr:nvSpPr>
      <xdr:spPr>
        <a:xfrm>
          <a:off x="15246428" y="1695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88680</xdr:rowOff>
    </xdr:from>
    <xdr:to>
      <xdr:col>76</xdr:col>
      <xdr:colOff>165100</xdr:colOff>
      <xdr:row>99</xdr:row>
      <xdr:rowOff>18830</xdr:rowOff>
    </xdr:to>
    <xdr:sp macro="" textlink="">
      <xdr:nvSpPr>
        <xdr:cNvPr id="697" name="楕円 696"/>
        <xdr:cNvSpPr/>
      </xdr:nvSpPr>
      <xdr:spPr>
        <a:xfrm>
          <a:off x="14541500" y="168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9957</xdr:rowOff>
    </xdr:from>
    <xdr:ext cx="313932" cy="259045"/>
    <xdr:sp macro="" textlink="">
      <xdr:nvSpPr>
        <xdr:cNvPr id="698" name="テキスト ボックス 697"/>
        <xdr:cNvSpPr txBox="1"/>
      </xdr:nvSpPr>
      <xdr:spPr>
        <a:xfrm>
          <a:off x="14435333" y="1698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88201</xdr:rowOff>
    </xdr:from>
    <xdr:to>
      <xdr:col>72</xdr:col>
      <xdr:colOff>38100</xdr:colOff>
      <xdr:row>99</xdr:row>
      <xdr:rowOff>18351</xdr:rowOff>
    </xdr:to>
    <xdr:sp macro="" textlink="">
      <xdr:nvSpPr>
        <xdr:cNvPr id="699" name="楕円 698"/>
        <xdr:cNvSpPr/>
      </xdr:nvSpPr>
      <xdr:spPr>
        <a:xfrm>
          <a:off x="13652500" y="168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9478</xdr:rowOff>
    </xdr:from>
    <xdr:ext cx="378565" cy="259045"/>
    <xdr:sp macro="" textlink="">
      <xdr:nvSpPr>
        <xdr:cNvPr id="700" name="テキスト ボックス 699"/>
        <xdr:cNvSpPr txBox="1"/>
      </xdr:nvSpPr>
      <xdr:spPr>
        <a:xfrm>
          <a:off x="13514017" y="1698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162427</xdr:rowOff>
    </xdr:from>
    <xdr:to>
      <xdr:col>67</xdr:col>
      <xdr:colOff>101600</xdr:colOff>
      <xdr:row>98</xdr:row>
      <xdr:rowOff>92577</xdr:rowOff>
    </xdr:to>
    <xdr:sp macro="" textlink="">
      <xdr:nvSpPr>
        <xdr:cNvPr id="701" name="楕円 700"/>
        <xdr:cNvSpPr/>
      </xdr:nvSpPr>
      <xdr:spPr>
        <a:xfrm>
          <a:off x="12763500" y="167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109104</xdr:rowOff>
    </xdr:from>
    <xdr:ext cx="534377" cy="259045"/>
    <xdr:sp macro="" textlink="">
      <xdr:nvSpPr>
        <xdr:cNvPr id="702" name="テキスト ボックス 701"/>
        <xdr:cNvSpPr txBox="1"/>
      </xdr:nvSpPr>
      <xdr:spPr>
        <a:xfrm>
          <a:off x="12547111" y="165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42055</xdr:rowOff>
    </xdr:from>
    <xdr:to>
      <xdr:col>116</xdr:col>
      <xdr:colOff>63500</xdr:colOff>
      <xdr:row>39</xdr:row>
      <xdr:rowOff>49675</xdr:rowOff>
    </xdr:to>
    <xdr:cxnSp macro="">
      <xdr:nvCxnSpPr>
        <xdr:cNvPr id="733" name="直線コネクタ 732"/>
        <xdr:cNvCxnSpPr/>
      </xdr:nvCxnSpPr>
      <xdr:spPr>
        <a:xfrm>
          <a:off x="21323300" y="67286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28448</xdr:rowOff>
    </xdr:from>
    <xdr:to>
      <xdr:col>111</xdr:col>
      <xdr:colOff>177800</xdr:colOff>
      <xdr:row>39</xdr:row>
      <xdr:rowOff>42055</xdr:rowOff>
    </xdr:to>
    <xdr:cxnSp macro="">
      <xdr:nvCxnSpPr>
        <xdr:cNvPr id="736" name="直線コネクタ 735"/>
        <xdr:cNvCxnSpPr/>
      </xdr:nvCxnSpPr>
      <xdr:spPr>
        <a:xfrm>
          <a:off x="20434300" y="6714998"/>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21808</xdr:rowOff>
    </xdr:from>
    <xdr:to>
      <xdr:col>107</xdr:col>
      <xdr:colOff>50800</xdr:colOff>
      <xdr:row>39</xdr:row>
      <xdr:rowOff>28448</xdr:rowOff>
    </xdr:to>
    <xdr:cxnSp macro="">
      <xdr:nvCxnSpPr>
        <xdr:cNvPr id="739" name="直線コネクタ 738"/>
        <xdr:cNvCxnSpPr/>
      </xdr:nvCxnSpPr>
      <xdr:spPr>
        <a:xfrm>
          <a:off x="19545300" y="6708358"/>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5914</xdr:rowOff>
    </xdr:from>
    <xdr:to>
      <xdr:col>102</xdr:col>
      <xdr:colOff>114300</xdr:colOff>
      <xdr:row>39</xdr:row>
      <xdr:rowOff>21808</xdr:rowOff>
    </xdr:to>
    <xdr:cxnSp macro="">
      <xdr:nvCxnSpPr>
        <xdr:cNvPr id="742" name="直線コネクタ 741"/>
        <xdr:cNvCxnSpPr/>
      </xdr:nvCxnSpPr>
      <xdr:spPr>
        <a:xfrm>
          <a:off x="18656300" y="6692464"/>
          <a:ext cx="889000" cy="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170325</xdr:rowOff>
    </xdr:from>
    <xdr:to>
      <xdr:col>116</xdr:col>
      <xdr:colOff>114300</xdr:colOff>
      <xdr:row>39</xdr:row>
      <xdr:rowOff>100475</xdr:rowOff>
    </xdr:to>
    <xdr:sp macro="" textlink="">
      <xdr:nvSpPr>
        <xdr:cNvPr id="752" name="楕円 751"/>
        <xdr:cNvSpPr/>
      </xdr:nvSpPr>
      <xdr:spPr>
        <a:xfrm>
          <a:off x="22110700" y="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85252</xdr:rowOff>
    </xdr:from>
    <xdr:ext cx="378565" cy="259045"/>
    <xdr:sp macro="" textlink="">
      <xdr:nvSpPr>
        <xdr:cNvPr id="753" name="投資及び出資金該当値テキスト"/>
        <xdr:cNvSpPr txBox="1"/>
      </xdr:nvSpPr>
      <xdr:spPr>
        <a:xfrm>
          <a:off x="22212300" y="660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162705</xdr:rowOff>
    </xdr:from>
    <xdr:to>
      <xdr:col>112</xdr:col>
      <xdr:colOff>38100</xdr:colOff>
      <xdr:row>39</xdr:row>
      <xdr:rowOff>92855</xdr:rowOff>
    </xdr:to>
    <xdr:sp macro="" textlink="">
      <xdr:nvSpPr>
        <xdr:cNvPr id="754" name="楕円 753"/>
        <xdr:cNvSpPr/>
      </xdr:nvSpPr>
      <xdr:spPr>
        <a:xfrm>
          <a:off x="21272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83982</xdr:rowOff>
    </xdr:from>
    <xdr:ext cx="378565" cy="259045"/>
    <xdr:sp macro="" textlink="">
      <xdr:nvSpPr>
        <xdr:cNvPr id="755" name="テキスト ボックス 754"/>
        <xdr:cNvSpPr txBox="1"/>
      </xdr:nvSpPr>
      <xdr:spPr>
        <a:xfrm>
          <a:off x="21134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149098</xdr:rowOff>
    </xdr:from>
    <xdr:to>
      <xdr:col>107</xdr:col>
      <xdr:colOff>101600</xdr:colOff>
      <xdr:row>39</xdr:row>
      <xdr:rowOff>79248</xdr:rowOff>
    </xdr:to>
    <xdr:sp macro="" textlink="">
      <xdr:nvSpPr>
        <xdr:cNvPr id="756" name="楕円 755"/>
        <xdr:cNvSpPr/>
      </xdr:nvSpPr>
      <xdr:spPr>
        <a:xfrm>
          <a:off x="20383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95775</xdr:rowOff>
    </xdr:from>
    <xdr:ext cx="378565" cy="259045"/>
    <xdr:sp macro="" textlink="">
      <xdr:nvSpPr>
        <xdr:cNvPr id="757" name="テキスト ボックス 756"/>
        <xdr:cNvSpPr txBox="1"/>
      </xdr:nvSpPr>
      <xdr:spPr>
        <a:xfrm>
          <a:off x="20245017" y="643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142458</xdr:rowOff>
    </xdr:from>
    <xdr:to>
      <xdr:col>102</xdr:col>
      <xdr:colOff>165100</xdr:colOff>
      <xdr:row>39</xdr:row>
      <xdr:rowOff>72608</xdr:rowOff>
    </xdr:to>
    <xdr:sp macro="" textlink="">
      <xdr:nvSpPr>
        <xdr:cNvPr id="758" name="楕円 757"/>
        <xdr:cNvSpPr/>
      </xdr:nvSpPr>
      <xdr:spPr>
        <a:xfrm>
          <a:off x="19494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89135</xdr:rowOff>
    </xdr:from>
    <xdr:ext cx="378565" cy="259045"/>
    <xdr:sp macro="" textlink="">
      <xdr:nvSpPr>
        <xdr:cNvPr id="759" name="テキスト ボックス 758"/>
        <xdr:cNvSpPr txBox="1"/>
      </xdr:nvSpPr>
      <xdr:spPr>
        <a:xfrm>
          <a:off x="19356017" y="643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126564</xdr:rowOff>
    </xdr:from>
    <xdr:to>
      <xdr:col>98</xdr:col>
      <xdr:colOff>38100</xdr:colOff>
      <xdr:row>39</xdr:row>
      <xdr:rowOff>56714</xdr:rowOff>
    </xdr:to>
    <xdr:sp macro="" textlink="">
      <xdr:nvSpPr>
        <xdr:cNvPr id="760" name="楕円 759"/>
        <xdr:cNvSpPr/>
      </xdr:nvSpPr>
      <xdr:spPr>
        <a:xfrm>
          <a:off x="18605500" y="66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73242</xdr:rowOff>
    </xdr:from>
    <xdr:ext cx="378565" cy="259045"/>
    <xdr:sp macro="" textlink="">
      <xdr:nvSpPr>
        <xdr:cNvPr id="761" name="テキスト ボックス 760"/>
        <xdr:cNvSpPr txBox="1"/>
      </xdr:nvSpPr>
      <xdr:spPr>
        <a:xfrm>
          <a:off x="18467017" y="641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11821</xdr:rowOff>
    </xdr:from>
    <xdr:to>
      <xdr:col>116</xdr:col>
      <xdr:colOff>63500</xdr:colOff>
      <xdr:row>77</xdr:row>
      <xdr:rowOff>81590</xdr:rowOff>
    </xdr:to>
    <xdr:cxnSp macro="">
      <xdr:nvCxnSpPr>
        <xdr:cNvPr id="844" name="直線コネクタ 843"/>
        <xdr:cNvCxnSpPr/>
      </xdr:nvCxnSpPr>
      <xdr:spPr>
        <a:xfrm flipV="1">
          <a:off x="21323300" y="13213471"/>
          <a:ext cx="8382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59644</xdr:rowOff>
    </xdr:from>
    <xdr:to>
      <xdr:col>111</xdr:col>
      <xdr:colOff>177800</xdr:colOff>
      <xdr:row>77</xdr:row>
      <xdr:rowOff>81590</xdr:rowOff>
    </xdr:to>
    <xdr:cxnSp macro="">
      <xdr:nvCxnSpPr>
        <xdr:cNvPr id="847" name="直線コネクタ 846"/>
        <xdr:cNvCxnSpPr/>
      </xdr:nvCxnSpPr>
      <xdr:spPr>
        <a:xfrm>
          <a:off x="20434300" y="1326129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59644</xdr:rowOff>
    </xdr:from>
    <xdr:to>
      <xdr:col>107</xdr:col>
      <xdr:colOff>50800</xdr:colOff>
      <xdr:row>77</xdr:row>
      <xdr:rowOff>121321</xdr:rowOff>
    </xdr:to>
    <xdr:cxnSp macro="">
      <xdr:nvCxnSpPr>
        <xdr:cNvPr id="850" name="直線コネクタ 849"/>
        <xdr:cNvCxnSpPr/>
      </xdr:nvCxnSpPr>
      <xdr:spPr>
        <a:xfrm flipV="1">
          <a:off x="19545300" y="13261294"/>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121321</xdr:rowOff>
    </xdr:from>
    <xdr:to>
      <xdr:col>102</xdr:col>
      <xdr:colOff>114300</xdr:colOff>
      <xdr:row>78</xdr:row>
      <xdr:rowOff>3683</xdr:rowOff>
    </xdr:to>
    <xdr:cxnSp macro="">
      <xdr:nvCxnSpPr>
        <xdr:cNvPr id="853" name="直線コネクタ 852"/>
        <xdr:cNvCxnSpPr/>
      </xdr:nvCxnSpPr>
      <xdr:spPr>
        <a:xfrm flipV="1">
          <a:off x="18656300" y="13322971"/>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132471</xdr:rowOff>
    </xdr:from>
    <xdr:to>
      <xdr:col>116</xdr:col>
      <xdr:colOff>114300</xdr:colOff>
      <xdr:row>77</xdr:row>
      <xdr:rowOff>62621</xdr:rowOff>
    </xdr:to>
    <xdr:sp macro="" textlink="">
      <xdr:nvSpPr>
        <xdr:cNvPr id="863" name="楕円 862"/>
        <xdr:cNvSpPr/>
      </xdr:nvSpPr>
      <xdr:spPr>
        <a:xfrm>
          <a:off x="221107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110898</xdr:rowOff>
    </xdr:from>
    <xdr:ext cx="534377" cy="259045"/>
    <xdr:sp macro="" textlink="">
      <xdr:nvSpPr>
        <xdr:cNvPr id="864" name="繰出金該当値テキスト"/>
        <xdr:cNvSpPr txBox="1"/>
      </xdr:nvSpPr>
      <xdr:spPr>
        <a:xfrm>
          <a:off x="22212300" y="1314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30790</xdr:rowOff>
    </xdr:from>
    <xdr:to>
      <xdr:col>112</xdr:col>
      <xdr:colOff>38100</xdr:colOff>
      <xdr:row>77</xdr:row>
      <xdr:rowOff>132390</xdr:rowOff>
    </xdr:to>
    <xdr:sp macro="" textlink="">
      <xdr:nvSpPr>
        <xdr:cNvPr id="865" name="楕円 864"/>
        <xdr:cNvSpPr/>
      </xdr:nvSpPr>
      <xdr:spPr>
        <a:xfrm>
          <a:off x="21272500" y="132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123517</xdr:rowOff>
    </xdr:from>
    <xdr:ext cx="534377" cy="259045"/>
    <xdr:sp macro="" textlink="">
      <xdr:nvSpPr>
        <xdr:cNvPr id="866" name="テキスト ボックス 865"/>
        <xdr:cNvSpPr txBox="1"/>
      </xdr:nvSpPr>
      <xdr:spPr>
        <a:xfrm>
          <a:off x="21056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8844</xdr:rowOff>
    </xdr:from>
    <xdr:to>
      <xdr:col>107</xdr:col>
      <xdr:colOff>101600</xdr:colOff>
      <xdr:row>77</xdr:row>
      <xdr:rowOff>110444</xdr:rowOff>
    </xdr:to>
    <xdr:sp macro="" textlink="">
      <xdr:nvSpPr>
        <xdr:cNvPr id="867" name="楕円 866"/>
        <xdr:cNvSpPr/>
      </xdr:nvSpPr>
      <xdr:spPr>
        <a:xfrm>
          <a:off x="20383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101571</xdr:rowOff>
    </xdr:from>
    <xdr:ext cx="534377" cy="259045"/>
    <xdr:sp macro="" textlink="">
      <xdr:nvSpPr>
        <xdr:cNvPr id="868" name="テキスト ボックス 867"/>
        <xdr:cNvSpPr txBox="1"/>
      </xdr:nvSpPr>
      <xdr:spPr>
        <a:xfrm>
          <a:off x="20167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70521</xdr:rowOff>
    </xdr:from>
    <xdr:to>
      <xdr:col>102</xdr:col>
      <xdr:colOff>165100</xdr:colOff>
      <xdr:row>78</xdr:row>
      <xdr:rowOff>671</xdr:rowOff>
    </xdr:to>
    <xdr:sp macro="" textlink="">
      <xdr:nvSpPr>
        <xdr:cNvPr id="869" name="楕円 868"/>
        <xdr:cNvSpPr/>
      </xdr:nvSpPr>
      <xdr:spPr>
        <a:xfrm>
          <a:off x="19494500" y="132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163248</xdr:rowOff>
    </xdr:from>
    <xdr:ext cx="534377" cy="259045"/>
    <xdr:sp macro="" textlink="">
      <xdr:nvSpPr>
        <xdr:cNvPr id="870" name="テキスト ボックス 869"/>
        <xdr:cNvSpPr txBox="1"/>
      </xdr:nvSpPr>
      <xdr:spPr>
        <a:xfrm>
          <a:off x="19278111" y="1336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124333</xdr:rowOff>
    </xdr:from>
    <xdr:to>
      <xdr:col>98</xdr:col>
      <xdr:colOff>38100</xdr:colOff>
      <xdr:row>78</xdr:row>
      <xdr:rowOff>54483</xdr:rowOff>
    </xdr:to>
    <xdr:sp macro="" textlink="">
      <xdr:nvSpPr>
        <xdr:cNvPr id="871" name="楕円 870"/>
        <xdr:cNvSpPr/>
      </xdr:nvSpPr>
      <xdr:spPr>
        <a:xfrm>
          <a:off x="18605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45610</xdr:rowOff>
    </xdr:from>
    <xdr:ext cx="534377" cy="259045"/>
    <xdr:sp macro="" textlink="">
      <xdr:nvSpPr>
        <xdr:cNvPr id="872" name="テキスト ボックス 871"/>
        <xdr:cNvSpPr txBox="1"/>
      </xdr:nvSpPr>
      <xdr:spPr>
        <a:xfrm>
          <a:off x="18389111" y="134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普通建設事業費の一人当たりのコストは、</a:t>
          </a:r>
          <a:r>
            <a:rPr kumimoji="1" lang="en-US" altLang="ja-JP" sz="1300">
              <a:latin typeface="ＭＳ Ｐゴシック" panose="020B0600070205080204" pitchFamily="50" charset="-128"/>
              <a:ea typeface="ＭＳ Ｐゴシック" panose="020B0600070205080204" pitchFamily="50" charset="-128"/>
            </a:rPr>
            <a:t>88,616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56.3%</a:t>
          </a:r>
          <a:r>
            <a:rPr kumimoji="1" lang="ja-JP" altLang="en-US" sz="1300">
              <a:latin typeface="ＭＳ Ｐゴシック" panose="020B0600070205080204" pitchFamily="50" charset="-128"/>
              <a:ea typeface="ＭＳ Ｐゴシック" panose="020B0600070205080204" pitchFamily="50" charset="-128"/>
            </a:rPr>
            <a:t>増加した。これは主に新設中学校建設及び周辺整備事業に着手したためで、全国平均</a:t>
          </a:r>
          <a:r>
            <a:rPr kumimoji="1" lang="en-US" altLang="ja-JP" sz="1300">
              <a:latin typeface="ＭＳ Ｐゴシック" panose="020B0600070205080204" pitchFamily="50" charset="-128"/>
              <a:ea typeface="ＭＳ Ｐゴシック" panose="020B0600070205080204" pitchFamily="50" charset="-128"/>
            </a:rPr>
            <a:t>59,467</a:t>
          </a:r>
          <a:r>
            <a:rPr kumimoji="1" lang="ja-JP" altLang="en-US" sz="1300">
              <a:latin typeface="ＭＳ Ｐゴシック" panose="020B0600070205080204" pitchFamily="50" charset="-128"/>
              <a:ea typeface="ＭＳ Ｐゴシック" panose="020B0600070205080204" pitchFamily="50" charset="-128"/>
            </a:rPr>
            <a:t>円、福岡県平均の</a:t>
          </a:r>
          <a:r>
            <a:rPr kumimoji="1" lang="en-US" altLang="ja-JP" sz="1300">
              <a:latin typeface="ＭＳ Ｐゴシック" panose="020B0600070205080204" pitchFamily="50" charset="-128"/>
              <a:ea typeface="ＭＳ Ｐゴシック" panose="020B0600070205080204" pitchFamily="50" charset="-128"/>
            </a:rPr>
            <a:t>58,233</a:t>
          </a:r>
          <a:r>
            <a:rPr kumimoji="1" lang="ja-JP" altLang="en-US" sz="1300">
              <a:latin typeface="ＭＳ Ｐゴシック" panose="020B0600070205080204" pitchFamily="50" charset="-128"/>
              <a:ea typeface="ＭＳ Ｐゴシック" panose="020B0600070205080204" pitchFamily="50" charset="-128"/>
            </a:rPr>
            <a:t>円を上回っている。平成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年度の新設中学校の開校に向けて、大幅に上昇することが予想される。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32,564
32,172
18.93
13,263,469
12,630,514
348,228
6,218,156
12,740,295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102743</xdr:rowOff>
    </xdr:from>
    <xdr:to>
      <xdr:col>24</xdr:col>
      <xdr:colOff>63500</xdr:colOff>
      <xdr:row>37</xdr:row>
      <xdr:rowOff>43307</xdr:rowOff>
    </xdr:to>
    <xdr:cxnSp macro="">
      <xdr:nvCxnSpPr>
        <xdr:cNvPr id="61" name="直線コネクタ 60"/>
        <xdr:cNvCxnSpPr/>
      </xdr:nvCxnSpPr>
      <xdr:spPr>
        <a:xfrm>
          <a:off x="3797300" y="6274943"/>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2921</xdr:rowOff>
    </xdr:from>
    <xdr:to>
      <xdr:col>19</xdr:col>
      <xdr:colOff>177800</xdr:colOff>
      <xdr:row>36</xdr:row>
      <xdr:rowOff>102743</xdr:rowOff>
    </xdr:to>
    <xdr:cxnSp macro="">
      <xdr:nvCxnSpPr>
        <xdr:cNvPr id="64" name="直線コネクタ 63"/>
        <xdr:cNvCxnSpPr/>
      </xdr:nvCxnSpPr>
      <xdr:spPr>
        <a:xfrm>
          <a:off x="2908300" y="6175121"/>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166370</xdr:rowOff>
    </xdr:from>
    <xdr:to>
      <xdr:col>15</xdr:col>
      <xdr:colOff>50800</xdr:colOff>
      <xdr:row>36</xdr:row>
      <xdr:rowOff>2921</xdr:rowOff>
    </xdr:to>
    <xdr:cxnSp macro="">
      <xdr:nvCxnSpPr>
        <xdr:cNvPr id="67" name="直線コネクタ 66"/>
        <xdr:cNvCxnSpPr/>
      </xdr:nvCxnSpPr>
      <xdr:spPr>
        <a:xfrm>
          <a:off x="2019300" y="61671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140081</xdr:rowOff>
    </xdr:from>
    <xdr:to>
      <xdr:col>10</xdr:col>
      <xdr:colOff>114300</xdr:colOff>
      <xdr:row>35</xdr:row>
      <xdr:rowOff>166370</xdr:rowOff>
    </xdr:to>
    <xdr:cxnSp macro="">
      <xdr:nvCxnSpPr>
        <xdr:cNvPr id="70" name="直線コネクタ 69"/>
        <xdr:cNvCxnSpPr/>
      </xdr:nvCxnSpPr>
      <xdr:spPr>
        <a:xfrm>
          <a:off x="1130300" y="614083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163957</xdr:rowOff>
    </xdr:from>
    <xdr:to>
      <xdr:col>24</xdr:col>
      <xdr:colOff>114300</xdr:colOff>
      <xdr:row>37</xdr:row>
      <xdr:rowOff>94107</xdr:rowOff>
    </xdr:to>
    <xdr:sp macro="" textlink="">
      <xdr:nvSpPr>
        <xdr:cNvPr id="80" name="楕円 79"/>
        <xdr:cNvSpPr/>
      </xdr:nvSpPr>
      <xdr:spPr>
        <a:xfrm>
          <a:off x="45847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142384</xdr:rowOff>
    </xdr:from>
    <xdr:ext cx="469744" cy="259045"/>
    <xdr:sp macro="" textlink="">
      <xdr:nvSpPr>
        <xdr:cNvPr id="81" name="議会費該当値テキスト"/>
        <xdr:cNvSpPr txBox="1"/>
      </xdr:nvSpPr>
      <xdr:spPr>
        <a:xfrm>
          <a:off x="4686300"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51943</xdr:rowOff>
    </xdr:from>
    <xdr:to>
      <xdr:col>20</xdr:col>
      <xdr:colOff>38100</xdr:colOff>
      <xdr:row>36</xdr:row>
      <xdr:rowOff>153543</xdr:rowOff>
    </xdr:to>
    <xdr:sp macro="" textlink="">
      <xdr:nvSpPr>
        <xdr:cNvPr id="82" name="楕円 81"/>
        <xdr:cNvSpPr/>
      </xdr:nvSpPr>
      <xdr:spPr>
        <a:xfrm>
          <a:off x="3746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144670</xdr:rowOff>
    </xdr:from>
    <xdr:ext cx="469744" cy="259045"/>
    <xdr:sp macro="" textlink="">
      <xdr:nvSpPr>
        <xdr:cNvPr id="83" name="テキスト ボックス 82"/>
        <xdr:cNvSpPr txBox="1"/>
      </xdr:nvSpPr>
      <xdr:spPr>
        <a:xfrm>
          <a:off x="3562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123571</xdr:rowOff>
    </xdr:from>
    <xdr:to>
      <xdr:col>15</xdr:col>
      <xdr:colOff>101600</xdr:colOff>
      <xdr:row>36</xdr:row>
      <xdr:rowOff>53721</xdr:rowOff>
    </xdr:to>
    <xdr:sp macro="" textlink="">
      <xdr:nvSpPr>
        <xdr:cNvPr id="84" name="楕円 83"/>
        <xdr:cNvSpPr/>
      </xdr:nvSpPr>
      <xdr:spPr>
        <a:xfrm>
          <a:off x="2857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44848</xdr:rowOff>
    </xdr:from>
    <xdr:ext cx="469744" cy="259045"/>
    <xdr:sp macro="" textlink="">
      <xdr:nvSpPr>
        <xdr:cNvPr id="85" name="テキスト ボックス 84"/>
        <xdr:cNvSpPr txBox="1"/>
      </xdr:nvSpPr>
      <xdr:spPr>
        <a:xfrm>
          <a:off x="2673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115570</xdr:rowOff>
    </xdr:from>
    <xdr:to>
      <xdr:col>10</xdr:col>
      <xdr:colOff>165100</xdr:colOff>
      <xdr:row>36</xdr:row>
      <xdr:rowOff>45720</xdr:rowOff>
    </xdr:to>
    <xdr:sp macro="" textlink="">
      <xdr:nvSpPr>
        <xdr:cNvPr id="86" name="楕円 85"/>
        <xdr:cNvSpPr/>
      </xdr:nvSpPr>
      <xdr:spPr>
        <a:xfrm>
          <a:off x="1968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36847</xdr:rowOff>
    </xdr:from>
    <xdr:ext cx="469744" cy="259045"/>
    <xdr:sp macro="" textlink="">
      <xdr:nvSpPr>
        <xdr:cNvPr id="87" name="テキスト ボックス 86"/>
        <xdr:cNvSpPr txBox="1"/>
      </xdr:nvSpPr>
      <xdr:spPr>
        <a:xfrm>
          <a:off x="1784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89281</xdr:rowOff>
    </xdr:from>
    <xdr:to>
      <xdr:col>6</xdr:col>
      <xdr:colOff>38100</xdr:colOff>
      <xdr:row>36</xdr:row>
      <xdr:rowOff>19431</xdr:rowOff>
    </xdr:to>
    <xdr:sp macro="" textlink="">
      <xdr:nvSpPr>
        <xdr:cNvPr id="88" name="楕円 87"/>
        <xdr:cNvSpPr/>
      </xdr:nvSpPr>
      <xdr:spPr>
        <a:xfrm>
          <a:off x="1079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10558</xdr:rowOff>
    </xdr:from>
    <xdr:ext cx="469744" cy="259045"/>
    <xdr:sp macro="" textlink="">
      <xdr:nvSpPr>
        <xdr:cNvPr id="89" name="テキスト ボックス 88"/>
        <xdr:cNvSpPr txBox="1"/>
      </xdr:nvSpPr>
      <xdr:spPr>
        <a:xfrm>
          <a:off x="895428" y="618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72048</xdr:rowOff>
    </xdr:from>
    <xdr:to>
      <xdr:col>24</xdr:col>
      <xdr:colOff>63500</xdr:colOff>
      <xdr:row>58</xdr:row>
      <xdr:rowOff>99557</xdr:rowOff>
    </xdr:to>
    <xdr:cxnSp macro="">
      <xdr:nvCxnSpPr>
        <xdr:cNvPr id="120" name="直線コネクタ 119"/>
        <xdr:cNvCxnSpPr/>
      </xdr:nvCxnSpPr>
      <xdr:spPr>
        <a:xfrm flipV="1">
          <a:off x="3797300" y="10016148"/>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99557</xdr:rowOff>
    </xdr:from>
    <xdr:to>
      <xdr:col>19</xdr:col>
      <xdr:colOff>177800</xdr:colOff>
      <xdr:row>58</xdr:row>
      <xdr:rowOff>163011</xdr:rowOff>
    </xdr:to>
    <xdr:cxnSp macro="">
      <xdr:nvCxnSpPr>
        <xdr:cNvPr id="123" name="直線コネクタ 122"/>
        <xdr:cNvCxnSpPr/>
      </xdr:nvCxnSpPr>
      <xdr:spPr>
        <a:xfrm flipV="1">
          <a:off x="2908300" y="10043657"/>
          <a:ext cx="889000" cy="6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144148</xdr:rowOff>
    </xdr:from>
    <xdr:to>
      <xdr:col>15</xdr:col>
      <xdr:colOff>50800</xdr:colOff>
      <xdr:row>58</xdr:row>
      <xdr:rowOff>163011</xdr:rowOff>
    </xdr:to>
    <xdr:cxnSp macro="">
      <xdr:nvCxnSpPr>
        <xdr:cNvPr id="126" name="直線コネクタ 125"/>
        <xdr:cNvCxnSpPr/>
      </xdr:nvCxnSpPr>
      <xdr:spPr>
        <a:xfrm>
          <a:off x="2019300" y="10088248"/>
          <a:ext cx="889000" cy="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99724</xdr:rowOff>
    </xdr:from>
    <xdr:to>
      <xdr:col>10</xdr:col>
      <xdr:colOff>114300</xdr:colOff>
      <xdr:row>58</xdr:row>
      <xdr:rowOff>144148</xdr:rowOff>
    </xdr:to>
    <xdr:cxnSp macro="">
      <xdr:nvCxnSpPr>
        <xdr:cNvPr id="129" name="直線コネクタ 128"/>
        <xdr:cNvCxnSpPr/>
      </xdr:nvCxnSpPr>
      <xdr:spPr>
        <a:xfrm>
          <a:off x="1130300" y="10043824"/>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21248</xdr:rowOff>
    </xdr:from>
    <xdr:to>
      <xdr:col>24</xdr:col>
      <xdr:colOff>114300</xdr:colOff>
      <xdr:row>58</xdr:row>
      <xdr:rowOff>122848</xdr:rowOff>
    </xdr:to>
    <xdr:sp macro="" textlink="">
      <xdr:nvSpPr>
        <xdr:cNvPr id="139" name="楕円 138"/>
        <xdr:cNvSpPr/>
      </xdr:nvSpPr>
      <xdr:spPr>
        <a:xfrm>
          <a:off x="4584700" y="99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152075</xdr:rowOff>
    </xdr:from>
    <xdr:ext cx="534377" cy="259045"/>
    <xdr:sp macro="" textlink="">
      <xdr:nvSpPr>
        <xdr:cNvPr id="140" name="総務費該当値テキスト"/>
        <xdr:cNvSpPr txBox="1"/>
      </xdr:nvSpPr>
      <xdr:spPr>
        <a:xfrm>
          <a:off x="4686300" y="97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48757</xdr:rowOff>
    </xdr:from>
    <xdr:to>
      <xdr:col>20</xdr:col>
      <xdr:colOff>38100</xdr:colOff>
      <xdr:row>58</xdr:row>
      <xdr:rowOff>150357</xdr:rowOff>
    </xdr:to>
    <xdr:sp macro="" textlink="">
      <xdr:nvSpPr>
        <xdr:cNvPr id="141" name="楕円 140"/>
        <xdr:cNvSpPr/>
      </xdr:nvSpPr>
      <xdr:spPr>
        <a:xfrm>
          <a:off x="3746500" y="999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141484</xdr:rowOff>
    </xdr:from>
    <xdr:ext cx="534377" cy="259045"/>
    <xdr:sp macro="" textlink="">
      <xdr:nvSpPr>
        <xdr:cNvPr id="142" name="テキスト ボックス 141"/>
        <xdr:cNvSpPr txBox="1"/>
      </xdr:nvSpPr>
      <xdr:spPr>
        <a:xfrm>
          <a:off x="3530111" y="100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112211</xdr:rowOff>
    </xdr:from>
    <xdr:to>
      <xdr:col>15</xdr:col>
      <xdr:colOff>101600</xdr:colOff>
      <xdr:row>59</xdr:row>
      <xdr:rowOff>42361</xdr:rowOff>
    </xdr:to>
    <xdr:sp macro="" textlink="">
      <xdr:nvSpPr>
        <xdr:cNvPr id="143" name="楕円 142"/>
        <xdr:cNvSpPr/>
      </xdr:nvSpPr>
      <xdr:spPr>
        <a:xfrm>
          <a:off x="2857500" y="100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33488</xdr:rowOff>
    </xdr:from>
    <xdr:ext cx="534377" cy="259045"/>
    <xdr:sp macro="" textlink="">
      <xdr:nvSpPr>
        <xdr:cNvPr id="144" name="テキスト ボックス 143"/>
        <xdr:cNvSpPr txBox="1"/>
      </xdr:nvSpPr>
      <xdr:spPr>
        <a:xfrm>
          <a:off x="2641111" y="101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93348</xdr:rowOff>
    </xdr:from>
    <xdr:to>
      <xdr:col>10</xdr:col>
      <xdr:colOff>165100</xdr:colOff>
      <xdr:row>59</xdr:row>
      <xdr:rowOff>23498</xdr:rowOff>
    </xdr:to>
    <xdr:sp macro="" textlink="">
      <xdr:nvSpPr>
        <xdr:cNvPr id="145" name="楕円 144"/>
        <xdr:cNvSpPr/>
      </xdr:nvSpPr>
      <xdr:spPr>
        <a:xfrm>
          <a:off x="1968500" y="10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14625</xdr:rowOff>
    </xdr:from>
    <xdr:ext cx="534377" cy="259045"/>
    <xdr:sp macro="" textlink="">
      <xdr:nvSpPr>
        <xdr:cNvPr id="146" name="テキスト ボックス 145"/>
        <xdr:cNvSpPr txBox="1"/>
      </xdr:nvSpPr>
      <xdr:spPr>
        <a:xfrm>
          <a:off x="1752111" y="1013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48924</xdr:rowOff>
    </xdr:from>
    <xdr:to>
      <xdr:col>6</xdr:col>
      <xdr:colOff>38100</xdr:colOff>
      <xdr:row>58</xdr:row>
      <xdr:rowOff>150524</xdr:rowOff>
    </xdr:to>
    <xdr:sp macro="" textlink="">
      <xdr:nvSpPr>
        <xdr:cNvPr id="147" name="楕円 146"/>
        <xdr:cNvSpPr/>
      </xdr:nvSpPr>
      <xdr:spPr>
        <a:xfrm>
          <a:off x="1079500" y="99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141651</xdr:rowOff>
    </xdr:from>
    <xdr:ext cx="534377" cy="259045"/>
    <xdr:sp macro="" textlink="">
      <xdr:nvSpPr>
        <xdr:cNvPr id="148" name="テキスト ボックス 147"/>
        <xdr:cNvSpPr txBox="1"/>
      </xdr:nvSpPr>
      <xdr:spPr>
        <a:xfrm>
          <a:off x="863111" y="100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133186</xdr:rowOff>
    </xdr:from>
    <xdr:to>
      <xdr:col>24</xdr:col>
      <xdr:colOff>63500</xdr:colOff>
      <xdr:row>78</xdr:row>
      <xdr:rowOff>51612</xdr:rowOff>
    </xdr:to>
    <xdr:cxnSp macro="">
      <xdr:nvCxnSpPr>
        <xdr:cNvPr id="178" name="直線コネクタ 177"/>
        <xdr:cNvCxnSpPr/>
      </xdr:nvCxnSpPr>
      <xdr:spPr>
        <a:xfrm flipV="1">
          <a:off x="3797300" y="13334836"/>
          <a:ext cx="838200" cy="8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150901</xdr:rowOff>
    </xdr:from>
    <xdr:to>
      <xdr:col>19</xdr:col>
      <xdr:colOff>177800</xdr:colOff>
      <xdr:row>78</xdr:row>
      <xdr:rowOff>51612</xdr:rowOff>
    </xdr:to>
    <xdr:cxnSp macro="">
      <xdr:nvCxnSpPr>
        <xdr:cNvPr id="181" name="直線コネクタ 180"/>
        <xdr:cNvCxnSpPr/>
      </xdr:nvCxnSpPr>
      <xdr:spPr>
        <a:xfrm>
          <a:off x="2908300" y="13352551"/>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150901</xdr:rowOff>
    </xdr:from>
    <xdr:to>
      <xdr:col>15</xdr:col>
      <xdr:colOff>50800</xdr:colOff>
      <xdr:row>78</xdr:row>
      <xdr:rowOff>83553</xdr:rowOff>
    </xdr:to>
    <xdr:cxnSp macro="">
      <xdr:nvCxnSpPr>
        <xdr:cNvPr id="184" name="直線コネクタ 183"/>
        <xdr:cNvCxnSpPr/>
      </xdr:nvCxnSpPr>
      <xdr:spPr>
        <a:xfrm flipV="1">
          <a:off x="2019300" y="13352551"/>
          <a:ext cx="889000" cy="1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83553</xdr:rowOff>
    </xdr:from>
    <xdr:to>
      <xdr:col>10</xdr:col>
      <xdr:colOff>114300</xdr:colOff>
      <xdr:row>79</xdr:row>
      <xdr:rowOff>27560</xdr:rowOff>
    </xdr:to>
    <xdr:cxnSp macro="">
      <xdr:nvCxnSpPr>
        <xdr:cNvPr id="187" name="直線コネクタ 186"/>
        <xdr:cNvCxnSpPr/>
      </xdr:nvCxnSpPr>
      <xdr:spPr>
        <a:xfrm flipV="1">
          <a:off x="1130300" y="13456653"/>
          <a:ext cx="889000" cy="1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82386</xdr:rowOff>
    </xdr:from>
    <xdr:to>
      <xdr:col>24</xdr:col>
      <xdr:colOff>114300</xdr:colOff>
      <xdr:row>78</xdr:row>
      <xdr:rowOff>12536</xdr:rowOff>
    </xdr:to>
    <xdr:sp macro="" textlink="">
      <xdr:nvSpPr>
        <xdr:cNvPr id="197" name="楕円 196"/>
        <xdr:cNvSpPr/>
      </xdr:nvSpPr>
      <xdr:spPr>
        <a:xfrm>
          <a:off x="45847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60813</xdr:rowOff>
    </xdr:from>
    <xdr:ext cx="599010" cy="259045"/>
    <xdr:sp macro="" textlink="">
      <xdr:nvSpPr>
        <xdr:cNvPr id="198" name="民生費該当値テキスト"/>
        <xdr:cNvSpPr txBox="1"/>
      </xdr:nvSpPr>
      <xdr:spPr>
        <a:xfrm>
          <a:off x="4686300" y="1326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812</xdr:rowOff>
    </xdr:from>
    <xdr:to>
      <xdr:col>20</xdr:col>
      <xdr:colOff>38100</xdr:colOff>
      <xdr:row>78</xdr:row>
      <xdr:rowOff>102412</xdr:rowOff>
    </xdr:to>
    <xdr:sp macro="" textlink="">
      <xdr:nvSpPr>
        <xdr:cNvPr id="199" name="楕円 198"/>
        <xdr:cNvSpPr/>
      </xdr:nvSpPr>
      <xdr:spPr>
        <a:xfrm>
          <a:off x="3746500" y="133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93539</xdr:rowOff>
    </xdr:from>
    <xdr:ext cx="599010" cy="259045"/>
    <xdr:sp macro="" textlink="">
      <xdr:nvSpPr>
        <xdr:cNvPr id="200" name="テキスト ボックス 199"/>
        <xdr:cNvSpPr txBox="1"/>
      </xdr:nvSpPr>
      <xdr:spPr>
        <a:xfrm>
          <a:off x="3497795" y="1346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100101</xdr:rowOff>
    </xdr:from>
    <xdr:to>
      <xdr:col>15</xdr:col>
      <xdr:colOff>101600</xdr:colOff>
      <xdr:row>78</xdr:row>
      <xdr:rowOff>30251</xdr:rowOff>
    </xdr:to>
    <xdr:sp macro="" textlink="">
      <xdr:nvSpPr>
        <xdr:cNvPr id="201" name="楕円 200"/>
        <xdr:cNvSpPr/>
      </xdr:nvSpPr>
      <xdr:spPr>
        <a:xfrm>
          <a:off x="2857500" y="13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21378</xdr:rowOff>
    </xdr:from>
    <xdr:ext cx="599010" cy="259045"/>
    <xdr:sp macro="" textlink="">
      <xdr:nvSpPr>
        <xdr:cNvPr id="202" name="テキスト ボックス 201"/>
        <xdr:cNvSpPr txBox="1"/>
      </xdr:nvSpPr>
      <xdr:spPr>
        <a:xfrm>
          <a:off x="2608795" y="13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32753</xdr:rowOff>
    </xdr:from>
    <xdr:to>
      <xdr:col>10</xdr:col>
      <xdr:colOff>165100</xdr:colOff>
      <xdr:row>78</xdr:row>
      <xdr:rowOff>134353</xdr:rowOff>
    </xdr:to>
    <xdr:sp macro="" textlink="">
      <xdr:nvSpPr>
        <xdr:cNvPr id="203" name="楕円 202"/>
        <xdr:cNvSpPr/>
      </xdr:nvSpPr>
      <xdr:spPr>
        <a:xfrm>
          <a:off x="1968500" y="134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125480</xdr:rowOff>
    </xdr:from>
    <xdr:ext cx="599010" cy="259045"/>
    <xdr:sp macro="" textlink="">
      <xdr:nvSpPr>
        <xdr:cNvPr id="204" name="テキスト ボックス 203"/>
        <xdr:cNvSpPr txBox="1"/>
      </xdr:nvSpPr>
      <xdr:spPr>
        <a:xfrm>
          <a:off x="1719795" y="1349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148210</xdr:rowOff>
    </xdr:from>
    <xdr:to>
      <xdr:col>6</xdr:col>
      <xdr:colOff>38100</xdr:colOff>
      <xdr:row>79</xdr:row>
      <xdr:rowOff>78360</xdr:rowOff>
    </xdr:to>
    <xdr:sp macro="" textlink="">
      <xdr:nvSpPr>
        <xdr:cNvPr id="205" name="楕円 204"/>
        <xdr:cNvSpPr/>
      </xdr:nvSpPr>
      <xdr:spPr>
        <a:xfrm>
          <a:off x="1079500" y="135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69487</xdr:rowOff>
    </xdr:from>
    <xdr:ext cx="534377" cy="259045"/>
    <xdr:sp macro="" textlink="">
      <xdr:nvSpPr>
        <xdr:cNvPr id="206" name="テキスト ボックス 205"/>
        <xdr:cNvSpPr txBox="1"/>
      </xdr:nvSpPr>
      <xdr:spPr>
        <a:xfrm>
          <a:off x="863111" y="1361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161697</xdr:rowOff>
    </xdr:from>
    <xdr:to>
      <xdr:col>24</xdr:col>
      <xdr:colOff>63500</xdr:colOff>
      <xdr:row>96</xdr:row>
      <xdr:rowOff>167590</xdr:rowOff>
    </xdr:to>
    <xdr:cxnSp macro="">
      <xdr:nvCxnSpPr>
        <xdr:cNvPr id="231" name="直線コネクタ 230"/>
        <xdr:cNvCxnSpPr/>
      </xdr:nvCxnSpPr>
      <xdr:spPr>
        <a:xfrm>
          <a:off x="3797300" y="16620897"/>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155611</xdr:rowOff>
    </xdr:from>
    <xdr:to>
      <xdr:col>19</xdr:col>
      <xdr:colOff>177800</xdr:colOff>
      <xdr:row>96</xdr:row>
      <xdr:rowOff>161697</xdr:rowOff>
    </xdr:to>
    <xdr:cxnSp macro="">
      <xdr:nvCxnSpPr>
        <xdr:cNvPr id="234" name="直線コネクタ 233"/>
        <xdr:cNvCxnSpPr/>
      </xdr:nvCxnSpPr>
      <xdr:spPr>
        <a:xfrm>
          <a:off x="2908300" y="16614811"/>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147220</xdr:rowOff>
    </xdr:from>
    <xdr:to>
      <xdr:col>15</xdr:col>
      <xdr:colOff>50800</xdr:colOff>
      <xdr:row>96</xdr:row>
      <xdr:rowOff>155611</xdr:rowOff>
    </xdr:to>
    <xdr:cxnSp macro="">
      <xdr:nvCxnSpPr>
        <xdr:cNvPr id="237" name="直線コネクタ 236"/>
        <xdr:cNvCxnSpPr/>
      </xdr:nvCxnSpPr>
      <xdr:spPr>
        <a:xfrm>
          <a:off x="2019300" y="16606420"/>
          <a:ext cx="8890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145667</xdr:rowOff>
    </xdr:from>
    <xdr:to>
      <xdr:col>10</xdr:col>
      <xdr:colOff>114300</xdr:colOff>
      <xdr:row>96</xdr:row>
      <xdr:rowOff>147220</xdr:rowOff>
    </xdr:to>
    <xdr:cxnSp macro="">
      <xdr:nvCxnSpPr>
        <xdr:cNvPr id="240" name="直線コネクタ 239"/>
        <xdr:cNvCxnSpPr/>
      </xdr:nvCxnSpPr>
      <xdr:spPr>
        <a:xfrm>
          <a:off x="1130300" y="16604867"/>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116790</xdr:rowOff>
    </xdr:from>
    <xdr:to>
      <xdr:col>24</xdr:col>
      <xdr:colOff>114300</xdr:colOff>
      <xdr:row>97</xdr:row>
      <xdr:rowOff>46940</xdr:rowOff>
    </xdr:to>
    <xdr:sp macro="" textlink="">
      <xdr:nvSpPr>
        <xdr:cNvPr id="250" name="楕円 249"/>
        <xdr:cNvSpPr/>
      </xdr:nvSpPr>
      <xdr:spPr>
        <a:xfrm>
          <a:off x="45847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76167</xdr:rowOff>
    </xdr:from>
    <xdr:ext cx="534377" cy="259045"/>
    <xdr:sp macro="" textlink="">
      <xdr:nvSpPr>
        <xdr:cNvPr id="251" name="衛生費該当値テキスト"/>
        <xdr:cNvSpPr txBox="1"/>
      </xdr:nvSpPr>
      <xdr:spPr>
        <a:xfrm>
          <a:off x="4686300" y="163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110897</xdr:rowOff>
    </xdr:from>
    <xdr:to>
      <xdr:col>20</xdr:col>
      <xdr:colOff>38100</xdr:colOff>
      <xdr:row>97</xdr:row>
      <xdr:rowOff>41047</xdr:rowOff>
    </xdr:to>
    <xdr:sp macro="" textlink="">
      <xdr:nvSpPr>
        <xdr:cNvPr id="252" name="楕円 251"/>
        <xdr:cNvSpPr/>
      </xdr:nvSpPr>
      <xdr:spPr>
        <a:xfrm>
          <a:off x="3746500" y="165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32174</xdr:rowOff>
    </xdr:from>
    <xdr:ext cx="534377" cy="259045"/>
    <xdr:sp macro="" textlink="">
      <xdr:nvSpPr>
        <xdr:cNvPr id="253" name="テキスト ボックス 252"/>
        <xdr:cNvSpPr txBox="1"/>
      </xdr:nvSpPr>
      <xdr:spPr>
        <a:xfrm>
          <a:off x="3530111" y="166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104811</xdr:rowOff>
    </xdr:from>
    <xdr:to>
      <xdr:col>15</xdr:col>
      <xdr:colOff>101600</xdr:colOff>
      <xdr:row>97</xdr:row>
      <xdr:rowOff>34961</xdr:rowOff>
    </xdr:to>
    <xdr:sp macro="" textlink="">
      <xdr:nvSpPr>
        <xdr:cNvPr id="254" name="楕円 253"/>
        <xdr:cNvSpPr/>
      </xdr:nvSpPr>
      <xdr:spPr>
        <a:xfrm>
          <a:off x="2857500" y="165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51488</xdr:rowOff>
    </xdr:from>
    <xdr:ext cx="534377" cy="259045"/>
    <xdr:sp macro="" textlink="">
      <xdr:nvSpPr>
        <xdr:cNvPr id="255" name="テキスト ボックス 254"/>
        <xdr:cNvSpPr txBox="1"/>
      </xdr:nvSpPr>
      <xdr:spPr>
        <a:xfrm>
          <a:off x="2641111" y="163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96420</xdr:rowOff>
    </xdr:from>
    <xdr:to>
      <xdr:col>10</xdr:col>
      <xdr:colOff>165100</xdr:colOff>
      <xdr:row>97</xdr:row>
      <xdr:rowOff>26570</xdr:rowOff>
    </xdr:to>
    <xdr:sp macro="" textlink="">
      <xdr:nvSpPr>
        <xdr:cNvPr id="256" name="楕円 255"/>
        <xdr:cNvSpPr/>
      </xdr:nvSpPr>
      <xdr:spPr>
        <a:xfrm>
          <a:off x="1968500" y="165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43097</xdr:rowOff>
    </xdr:from>
    <xdr:ext cx="534377" cy="259045"/>
    <xdr:sp macro="" textlink="">
      <xdr:nvSpPr>
        <xdr:cNvPr id="257" name="テキスト ボックス 256"/>
        <xdr:cNvSpPr txBox="1"/>
      </xdr:nvSpPr>
      <xdr:spPr>
        <a:xfrm>
          <a:off x="1752111" y="1633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94867</xdr:rowOff>
    </xdr:from>
    <xdr:to>
      <xdr:col>6</xdr:col>
      <xdr:colOff>38100</xdr:colOff>
      <xdr:row>97</xdr:row>
      <xdr:rowOff>25017</xdr:rowOff>
    </xdr:to>
    <xdr:sp macro="" textlink="">
      <xdr:nvSpPr>
        <xdr:cNvPr id="258" name="楕円 257"/>
        <xdr:cNvSpPr/>
      </xdr:nvSpPr>
      <xdr:spPr>
        <a:xfrm>
          <a:off x="1079500" y="165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41544</xdr:rowOff>
    </xdr:from>
    <xdr:ext cx="534377" cy="259045"/>
    <xdr:sp macro="" textlink="">
      <xdr:nvSpPr>
        <xdr:cNvPr id="259" name="テキスト ボックス 258"/>
        <xdr:cNvSpPr txBox="1"/>
      </xdr:nvSpPr>
      <xdr:spPr>
        <a:xfrm>
          <a:off x="863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44450</xdr:rowOff>
    </xdr:to>
    <xdr:cxnSp macro="">
      <xdr:nvCxnSpPr>
        <xdr:cNvPr id="294" name="直線コネクタ 293"/>
        <xdr:cNvCxnSpPr/>
      </xdr:nvCxnSpPr>
      <xdr:spPr>
        <a:xfrm>
          <a:off x="7861300" y="6698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100457</xdr:rowOff>
    </xdr:from>
    <xdr:to>
      <xdr:col>41</xdr:col>
      <xdr:colOff>50800</xdr:colOff>
      <xdr:row>39</xdr:row>
      <xdr:rowOff>12446</xdr:rowOff>
    </xdr:to>
    <xdr:cxnSp macro="">
      <xdr:nvCxnSpPr>
        <xdr:cNvPr id="297" name="直線コネクタ 296"/>
        <xdr:cNvCxnSpPr/>
      </xdr:nvCxnSpPr>
      <xdr:spPr>
        <a:xfrm>
          <a:off x="6972300" y="66155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133096</xdr:rowOff>
    </xdr:from>
    <xdr:to>
      <xdr:col>41</xdr:col>
      <xdr:colOff>101600</xdr:colOff>
      <xdr:row>39</xdr:row>
      <xdr:rowOff>63246</xdr:rowOff>
    </xdr:to>
    <xdr:sp macro="" textlink="">
      <xdr:nvSpPr>
        <xdr:cNvPr id="313" name="楕円 312"/>
        <xdr:cNvSpPr/>
      </xdr:nvSpPr>
      <xdr:spPr>
        <a:xfrm>
          <a:off x="7810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54373</xdr:rowOff>
    </xdr:from>
    <xdr:ext cx="313932" cy="259045"/>
    <xdr:sp macro="" textlink="">
      <xdr:nvSpPr>
        <xdr:cNvPr id="314" name="テキスト ボックス 313"/>
        <xdr:cNvSpPr txBox="1"/>
      </xdr:nvSpPr>
      <xdr:spPr>
        <a:xfrm>
          <a:off x="7704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49657</xdr:rowOff>
    </xdr:from>
    <xdr:to>
      <xdr:col>36</xdr:col>
      <xdr:colOff>165100</xdr:colOff>
      <xdr:row>38</xdr:row>
      <xdr:rowOff>151257</xdr:rowOff>
    </xdr:to>
    <xdr:sp macro="" textlink="">
      <xdr:nvSpPr>
        <xdr:cNvPr id="315" name="楕円 314"/>
        <xdr:cNvSpPr/>
      </xdr:nvSpPr>
      <xdr:spPr>
        <a:xfrm>
          <a:off x="6921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142384</xdr:rowOff>
    </xdr:from>
    <xdr:ext cx="378565" cy="259045"/>
    <xdr:sp macro="" textlink="">
      <xdr:nvSpPr>
        <xdr:cNvPr id="316" name="テキスト ボックス 315"/>
        <xdr:cNvSpPr txBox="1"/>
      </xdr:nvSpPr>
      <xdr:spPr>
        <a:xfrm>
          <a:off x="6783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30886</xdr:rowOff>
    </xdr:from>
    <xdr:to>
      <xdr:col>55</xdr:col>
      <xdr:colOff>0</xdr:colOff>
      <xdr:row>59</xdr:row>
      <xdr:rowOff>34772</xdr:rowOff>
    </xdr:to>
    <xdr:cxnSp macro="">
      <xdr:nvCxnSpPr>
        <xdr:cNvPr id="347" name="直線コネクタ 346"/>
        <xdr:cNvCxnSpPr/>
      </xdr:nvCxnSpPr>
      <xdr:spPr>
        <a:xfrm>
          <a:off x="9639300" y="10146436"/>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20583</xdr:rowOff>
    </xdr:from>
    <xdr:to>
      <xdr:col>50</xdr:col>
      <xdr:colOff>114300</xdr:colOff>
      <xdr:row>59</xdr:row>
      <xdr:rowOff>30886</xdr:rowOff>
    </xdr:to>
    <xdr:cxnSp macro="">
      <xdr:nvCxnSpPr>
        <xdr:cNvPr id="350" name="直線コネクタ 349"/>
        <xdr:cNvCxnSpPr/>
      </xdr:nvCxnSpPr>
      <xdr:spPr>
        <a:xfrm>
          <a:off x="8750300" y="10136133"/>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20583</xdr:rowOff>
    </xdr:from>
    <xdr:to>
      <xdr:col>45</xdr:col>
      <xdr:colOff>177800</xdr:colOff>
      <xdr:row>59</xdr:row>
      <xdr:rowOff>52522</xdr:rowOff>
    </xdr:to>
    <xdr:cxnSp macro="">
      <xdr:nvCxnSpPr>
        <xdr:cNvPr id="353" name="直線コネクタ 352"/>
        <xdr:cNvCxnSpPr/>
      </xdr:nvCxnSpPr>
      <xdr:spPr>
        <a:xfrm flipV="1">
          <a:off x="7861300" y="10136133"/>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37598</xdr:rowOff>
    </xdr:from>
    <xdr:to>
      <xdr:col>41</xdr:col>
      <xdr:colOff>50800</xdr:colOff>
      <xdr:row>59</xdr:row>
      <xdr:rowOff>52522</xdr:rowOff>
    </xdr:to>
    <xdr:cxnSp macro="">
      <xdr:nvCxnSpPr>
        <xdr:cNvPr id="356" name="直線コネクタ 355"/>
        <xdr:cNvCxnSpPr/>
      </xdr:nvCxnSpPr>
      <xdr:spPr>
        <a:xfrm>
          <a:off x="6972300" y="10153148"/>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155422</xdr:rowOff>
    </xdr:from>
    <xdr:to>
      <xdr:col>55</xdr:col>
      <xdr:colOff>50800</xdr:colOff>
      <xdr:row>59</xdr:row>
      <xdr:rowOff>85572</xdr:rowOff>
    </xdr:to>
    <xdr:sp macro="" textlink="">
      <xdr:nvSpPr>
        <xdr:cNvPr id="366" name="楕円 365"/>
        <xdr:cNvSpPr/>
      </xdr:nvSpPr>
      <xdr:spPr>
        <a:xfrm>
          <a:off x="104267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70349</xdr:rowOff>
    </xdr:from>
    <xdr:ext cx="469744" cy="259045"/>
    <xdr:sp macro="" textlink="">
      <xdr:nvSpPr>
        <xdr:cNvPr id="367" name="農林水産業費該当値テキスト"/>
        <xdr:cNvSpPr txBox="1"/>
      </xdr:nvSpPr>
      <xdr:spPr>
        <a:xfrm>
          <a:off x="10528300" y="100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151536</xdr:rowOff>
    </xdr:from>
    <xdr:to>
      <xdr:col>50</xdr:col>
      <xdr:colOff>165100</xdr:colOff>
      <xdr:row>59</xdr:row>
      <xdr:rowOff>81686</xdr:rowOff>
    </xdr:to>
    <xdr:sp macro="" textlink="">
      <xdr:nvSpPr>
        <xdr:cNvPr id="368" name="楕円 367"/>
        <xdr:cNvSpPr/>
      </xdr:nvSpPr>
      <xdr:spPr>
        <a:xfrm>
          <a:off x="9588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72813</xdr:rowOff>
    </xdr:from>
    <xdr:ext cx="469744" cy="259045"/>
    <xdr:sp macro="" textlink="">
      <xdr:nvSpPr>
        <xdr:cNvPr id="369" name="テキスト ボックス 368"/>
        <xdr:cNvSpPr txBox="1"/>
      </xdr:nvSpPr>
      <xdr:spPr>
        <a:xfrm>
          <a:off x="9404428" y="101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141233</xdr:rowOff>
    </xdr:from>
    <xdr:to>
      <xdr:col>46</xdr:col>
      <xdr:colOff>38100</xdr:colOff>
      <xdr:row>59</xdr:row>
      <xdr:rowOff>71383</xdr:rowOff>
    </xdr:to>
    <xdr:sp macro="" textlink="">
      <xdr:nvSpPr>
        <xdr:cNvPr id="370" name="楕円 369"/>
        <xdr:cNvSpPr/>
      </xdr:nvSpPr>
      <xdr:spPr>
        <a:xfrm>
          <a:off x="8699500" y="100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62510</xdr:rowOff>
    </xdr:from>
    <xdr:ext cx="469744" cy="259045"/>
    <xdr:sp macro="" textlink="">
      <xdr:nvSpPr>
        <xdr:cNvPr id="371" name="テキスト ボックス 370"/>
        <xdr:cNvSpPr txBox="1"/>
      </xdr:nvSpPr>
      <xdr:spPr>
        <a:xfrm>
          <a:off x="8515428" y="101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1722</xdr:rowOff>
    </xdr:from>
    <xdr:to>
      <xdr:col>41</xdr:col>
      <xdr:colOff>101600</xdr:colOff>
      <xdr:row>59</xdr:row>
      <xdr:rowOff>103322</xdr:rowOff>
    </xdr:to>
    <xdr:sp macro="" textlink="">
      <xdr:nvSpPr>
        <xdr:cNvPr id="372" name="楕円 371"/>
        <xdr:cNvSpPr/>
      </xdr:nvSpPr>
      <xdr:spPr>
        <a:xfrm>
          <a:off x="7810500" y="101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94449</xdr:rowOff>
    </xdr:from>
    <xdr:ext cx="469744" cy="259045"/>
    <xdr:sp macro="" textlink="">
      <xdr:nvSpPr>
        <xdr:cNvPr id="373" name="テキスト ボックス 372"/>
        <xdr:cNvSpPr txBox="1"/>
      </xdr:nvSpPr>
      <xdr:spPr>
        <a:xfrm>
          <a:off x="7626428" y="1020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158248</xdr:rowOff>
    </xdr:from>
    <xdr:to>
      <xdr:col>36</xdr:col>
      <xdr:colOff>165100</xdr:colOff>
      <xdr:row>59</xdr:row>
      <xdr:rowOff>88398</xdr:rowOff>
    </xdr:to>
    <xdr:sp macro="" textlink="">
      <xdr:nvSpPr>
        <xdr:cNvPr id="374" name="楕円 373"/>
        <xdr:cNvSpPr/>
      </xdr:nvSpPr>
      <xdr:spPr>
        <a:xfrm>
          <a:off x="6921500" y="101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79525</xdr:rowOff>
    </xdr:from>
    <xdr:ext cx="469744" cy="259045"/>
    <xdr:sp macro="" textlink="">
      <xdr:nvSpPr>
        <xdr:cNvPr id="375" name="テキスト ボックス 374"/>
        <xdr:cNvSpPr txBox="1"/>
      </xdr:nvSpPr>
      <xdr:spPr>
        <a:xfrm>
          <a:off x="6737428" y="1019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94742</xdr:rowOff>
    </xdr:from>
    <xdr:to>
      <xdr:col>55</xdr:col>
      <xdr:colOff>0</xdr:colOff>
      <xdr:row>78</xdr:row>
      <xdr:rowOff>120611</xdr:rowOff>
    </xdr:to>
    <xdr:cxnSp macro="">
      <xdr:nvCxnSpPr>
        <xdr:cNvPr id="404" name="直線コネクタ 403"/>
        <xdr:cNvCxnSpPr/>
      </xdr:nvCxnSpPr>
      <xdr:spPr>
        <a:xfrm>
          <a:off x="9639300" y="13467842"/>
          <a:ext cx="8382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84874</xdr:rowOff>
    </xdr:from>
    <xdr:to>
      <xdr:col>50</xdr:col>
      <xdr:colOff>114300</xdr:colOff>
      <xdr:row>78</xdr:row>
      <xdr:rowOff>94742</xdr:rowOff>
    </xdr:to>
    <xdr:cxnSp macro="">
      <xdr:nvCxnSpPr>
        <xdr:cNvPr id="407" name="直線コネクタ 406"/>
        <xdr:cNvCxnSpPr/>
      </xdr:nvCxnSpPr>
      <xdr:spPr>
        <a:xfrm>
          <a:off x="8750300" y="13457974"/>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84874</xdr:rowOff>
    </xdr:from>
    <xdr:to>
      <xdr:col>45</xdr:col>
      <xdr:colOff>177800</xdr:colOff>
      <xdr:row>78</xdr:row>
      <xdr:rowOff>154597</xdr:rowOff>
    </xdr:to>
    <xdr:cxnSp macro="">
      <xdr:nvCxnSpPr>
        <xdr:cNvPr id="410" name="直線コネクタ 409"/>
        <xdr:cNvCxnSpPr/>
      </xdr:nvCxnSpPr>
      <xdr:spPr>
        <a:xfrm flipV="1">
          <a:off x="7861300" y="13457974"/>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154597</xdr:rowOff>
    </xdr:from>
    <xdr:to>
      <xdr:col>41</xdr:col>
      <xdr:colOff>50800</xdr:colOff>
      <xdr:row>78</xdr:row>
      <xdr:rowOff>157607</xdr:rowOff>
    </xdr:to>
    <xdr:cxnSp macro="">
      <xdr:nvCxnSpPr>
        <xdr:cNvPr id="413" name="直線コネクタ 412"/>
        <xdr:cNvCxnSpPr/>
      </xdr:nvCxnSpPr>
      <xdr:spPr>
        <a:xfrm flipV="1">
          <a:off x="6972300" y="1352769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69811</xdr:rowOff>
    </xdr:from>
    <xdr:to>
      <xdr:col>55</xdr:col>
      <xdr:colOff>50800</xdr:colOff>
      <xdr:row>78</xdr:row>
      <xdr:rowOff>171411</xdr:rowOff>
    </xdr:to>
    <xdr:sp macro="" textlink="">
      <xdr:nvSpPr>
        <xdr:cNvPr id="423" name="楕円 422"/>
        <xdr:cNvSpPr/>
      </xdr:nvSpPr>
      <xdr:spPr>
        <a:xfrm>
          <a:off x="104267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156188</xdr:rowOff>
    </xdr:from>
    <xdr:ext cx="469744" cy="259045"/>
    <xdr:sp macro="" textlink="">
      <xdr:nvSpPr>
        <xdr:cNvPr id="424" name="商工費該当値テキスト"/>
        <xdr:cNvSpPr txBox="1"/>
      </xdr:nvSpPr>
      <xdr:spPr>
        <a:xfrm>
          <a:off x="10528300" y="133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43942</xdr:rowOff>
    </xdr:from>
    <xdr:to>
      <xdr:col>50</xdr:col>
      <xdr:colOff>165100</xdr:colOff>
      <xdr:row>78</xdr:row>
      <xdr:rowOff>145542</xdr:rowOff>
    </xdr:to>
    <xdr:sp macro="" textlink="">
      <xdr:nvSpPr>
        <xdr:cNvPr id="425" name="楕円 424"/>
        <xdr:cNvSpPr/>
      </xdr:nvSpPr>
      <xdr:spPr>
        <a:xfrm>
          <a:off x="9588500" y="134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136669</xdr:rowOff>
    </xdr:from>
    <xdr:ext cx="469744" cy="259045"/>
    <xdr:sp macro="" textlink="">
      <xdr:nvSpPr>
        <xdr:cNvPr id="426" name="テキスト ボックス 425"/>
        <xdr:cNvSpPr txBox="1"/>
      </xdr:nvSpPr>
      <xdr:spPr>
        <a:xfrm>
          <a:off x="9404428"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34074</xdr:rowOff>
    </xdr:from>
    <xdr:to>
      <xdr:col>46</xdr:col>
      <xdr:colOff>38100</xdr:colOff>
      <xdr:row>78</xdr:row>
      <xdr:rowOff>135674</xdr:rowOff>
    </xdr:to>
    <xdr:sp macro="" textlink="">
      <xdr:nvSpPr>
        <xdr:cNvPr id="427" name="楕円 426"/>
        <xdr:cNvSpPr/>
      </xdr:nvSpPr>
      <xdr:spPr>
        <a:xfrm>
          <a:off x="8699500" y="134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126801</xdr:rowOff>
    </xdr:from>
    <xdr:ext cx="469744" cy="259045"/>
    <xdr:sp macro="" textlink="">
      <xdr:nvSpPr>
        <xdr:cNvPr id="428" name="テキスト ボックス 427"/>
        <xdr:cNvSpPr txBox="1"/>
      </xdr:nvSpPr>
      <xdr:spPr>
        <a:xfrm>
          <a:off x="8515428" y="134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103797</xdr:rowOff>
    </xdr:from>
    <xdr:to>
      <xdr:col>41</xdr:col>
      <xdr:colOff>101600</xdr:colOff>
      <xdr:row>79</xdr:row>
      <xdr:rowOff>33947</xdr:rowOff>
    </xdr:to>
    <xdr:sp macro="" textlink="">
      <xdr:nvSpPr>
        <xdr:cNvPr id="429" name="楕円 428"/>
        <xdr:cNvSpPr/>
      </xdr:nvSpPr>
      <xdr:spPr>
        <a:xfrm>
          <a:off x="78105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25074</xdr:rowOff>
    </xdr:from>
    <xdr:ext cx="469744" cy="259045"/>
    <xdr:sp macro="" textlink="">
      <xdr:nvSpPr>
        <xdr:cNvPr id="430" name="テキスト ボックス 429"/>
        <xdr:cNvSpPr txBox="1"/>
      </xdr:nvSpPr>
      <xdr:spPr>
        <a:xfrm>
          <a:off x="7626428" y="1356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106807</xdr:rowOff>
    </xdr:from>
    <xdr:to>
      <xdr:col>36</xdr:col>
      <xdr:colOff>165100</xdr:colOff>
      <xdr:row>79</xdr:row>
      <xdr:rowOff>36957</xdr:rowOff>
    </xdr:to>
    <xdr:sp macro="" textlink="">
      <xdr:nvSpPr>
        <xdr:cNvPr id="431" name="楕円 430"/>
        <xdr:cNvSpPr/>
      </xdr:nvSpPr>
      <xdr:spPr>
        <a:xfrm>
          <a:off x="69215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28084</xdr:rowOff>
    </xdr:from>
    <xdr:ext cx="469744" cy="259045"/>
    <xdr:sp macro="" textlink="">
      <xdr:nvSpPr>
        <xdr:cNvPr id="432" name="テキスト ボックス 431"/>
        <xdr:cNvSpPr txBox="1"/>
      </xdr:nvSpPr>
      <xdr:spPr>
        <a:xfrm>
          <a:off x="6737428" y="135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123216</xdr:rowOff>
    </xdr:from>
    <xdr:to>
      <xdr:col>55</xdr:col>
      <xdr:colOff>0</xdr:colOff>
      <xdr:row>96</xdr:row>
      <xdr:rowOff>111416</xdr:rowOff>
    </xdr:to>
    <xdr:cxnSp macro="">
      <xdr:nvCxnSpPr>
        <xdr:cNvPr id="461" name="直線コネクタ 460"/>
        <xdr:cNvCxnSpPr/>
      </xdr:nvCxnSpPr>
      <xdr:spPr>
        <a:xfrm flipV="1">
          <a:off x="9639300" y="16410966"/>
          <a:ext cx="838200" cy="15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120853</xdr:rowOff>
    </xdr:from>
    <xdr:to>
      <xdr:col>50</xdr:col>
      <xdr:colOff>114300</xdr:colOff>
      <xdr:row>96</xdr:row>
      <xdr:rowOff>111416</xdr:rowOff>
    </xdr:to>
    <xdr:cxnSp macro="">
      <xdr:nvCxnSpPr>
        <xdr:cNvPr id="464" name="直線コネクタ 463"/>
        <xdr:cNvCxnSpPr/>
      </xdr:nvCxnSpPr>
      <xdr:spPr>
        <a:xfrm>
          <a:off x="8750300" y="16408603"/>
          <a:ext cx="889000" cy="1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120853</xdr:rowOff>
    </xdr:from>
    <xdr:to>
      <xdr:col>45</xdr:col>
      <xdr:colOff>177800</xdr:colOff>
      <xdr:row>95</xdr:row>
      <xdr:rowOff>155473</xdr:rowOff>
    </xdr:to>
    <xdr:cxnSp macro="">
      <xdr:nvCxnSpPr>
        <xdr:cNvPr id="467" name="直線コネクタ 466"/>
        <xdr:cNvCxnSpPr/>
      </xdr:nvCxnSpPr>
      <xdr:spPr>
        <a:xfrm flipV="1">
          <a:off x="7861300" y="16408603"/>
          <a:ext cx="8890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155473</xdr:rowOff>
    </xdr:from>
    <xdr:to>
      <xdr:col>41</xdr:col>
      <xdr:colOff>50800</xdr:colOff>
      <xdr:row>97</xdr:row>
      <xdr:rowOff>76758</xdr:rowOff>
    </xdr:to>
    <xdr:cxnSp macro="">
      <xdr:nvCxnSpPr>
        <xdr:cNvPr id="470" name="直線コネクタ 469"/>
        <xdr:cNvCxnSpPr/>
      </xdr:nvCxnSpPr>
      <xdr:spPr>
        <a:xfrm flipV="1">
          <a:off x="6972300" y="16443223"/>
          <a:ext cx="889000" cy="2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72416</xdr:rowOff>
    </xdr:from>
    <xdr:to>
      <xdr:col>55</xdr:col>
      <xdr:colOff>50800</xdr:colOff>
      <xdr:row>96</xdr:row>
      <xdr:rowOff>2566</xdr:rowOff>
    </xdr:to>
    <xdr:sp macro="" textlink="">
      <xdr:nvSpPr>
        <xdr:cNvPr id="480" name="楕円 479"/>
        <xdr:cNvSpPr/>
      </xdr:nvSpPr>
      <xdr:spPr>
        <a:xfrm>
          <a:off x="10426700" y="163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95293</xdr:rowOff>
    </xdr:from>
    <xdr:ext cx="534377" cy="259045"/>
    <xdr:sp macro="" textlink="">
      <xdr:nvSpPr>
        <xdr:cNvPr id="481" name="土木費該当値テキスト"/>
        <xdr:cNvSpPr txBox="1"/>
      </xdr:nvSpPr>
      <xdr:spPr>
        <a:xfrm>
          <a:off x="10528300" y="162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60616</xdr:rowOff>
    </xdr:from>
    <xdr:to>
      <xdr:col>50</xdr:col>
      <xdr:colOff>165100</xdr:colOff>
      <xdr:row>96</xdr:row>
      <xdr:rowOff>162216</xdr:rowOff>
    </xdr:to>
    <xdr:sp macro="" textlink="">
      <xdr:nvSpPr>
        <xdr:cNvPr id="482" name="楕円 481"/>
        <xdr:cNvSpPr/>
      </xdr:nvSpPr>
      <xdr:spPr>
        <a:xfrm>
          <a:off x="9588500" y="1651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153343</xdr:rowOff>
    </xdr:from>
    <xdr:ext cx="534377" cy="259045"/>
    <xdr:sp macro="" textlink="">
      <xdr:nvSpPr>
        <xdr:cNvPr id="483" name="テキスト ボックス 482"/>
        <xdr:cNvSpPr txBox="1"/>
      </xdr:nvSpPr>
      <xdr:spPr>
        <a:xfrm>
          <a:off x="9372111" y="1661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70053</xdr:rowOff>
    </xdr:from>
    <xdr:to>
      <xdr:col>46</xdr:col>
      <xdr:colOff>38100</xdr:colOff>
      <xdr:row>96</xdr:row>
      <xdr:rowOff>203</xdr:rowOff>
    </xdr:to>
    <xdr:sp macro="" textlink="">
      <xdr:nvSpPr>
        <xdr:cNvPr id="484" name="楕円 483"/>
        <xdr:cNvSpPr/>
      </xdr:nvSpPr>
      <xdr:spPr>
        <a:xfrm>
          <a:off x="8699500" y="163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16730</xdr:rowOff>
    </xdr:from>
    <xdr:ext cx="534377" cy="259045"/>
    <xdr:sp macro="" textlink="">
      <xdr:nvSpPr>
        <xdr:cNvPr id="485" name="テキスト ボックス 484"/>
        <xdr:cNvSpPr txBox="1"/>
      </xdr:nvSpPr>
      <xdr:spPr>
        <a:xfrm>
          <a:off x="8483111" y="161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104673</xdr:rowOff>
    </xdr:from>
    <xdr:to>
      <xdr:col>41</xdr:col>
      <xdr:colOff>101600</xdr:colOff>
      <xdr:row>96</xdr:row>
      <xdr:rowOff>34823</xdr:rowOff>
    </xdr:to>
    <xdr:sp macro="" textlink="">
      <xdr:nvSpPr>
        <xdr:cNvPr id="486" name="楕円 485"/>
        <xdr:cNvSpPr/>
      </xdr:nvSpPr>
      <xdr:spPr>
        <a:xfrm>
          <a:off x="7810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51350</xdr:rowOff>
    </xdr:from>
    <xdr:ext cx="534377" cy="259045"/>
    <xdr:sp macro="" textlink="">
      <xdr:nvSpPr>
        <xdr:cNvPr id="487" name="テキスト ボックス 486"/>
        <xdr:cNvSpPr txBox="1"/>
      </xdr:nvSpPr>
      <xdr:spPr>
        <a:xfrm>
          <a:off x="7594111" y="161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25958</xdr:rowOff>
    </xdr:from>
    <xdr:to>
      <xdr:col>36</xdr:col>
      <xdr:colOff>165100</xdr:colOff>
      <xdr:row>97</xdr:row>
      <xdr:rowOff>127558</xdr:rowOff>
    </xdr:to>
    <xdr:sp macro="" textlink="">
      <xdr:nvSpPr>
        <xdr:cNvPr id="488" name="楕円 487"/>
        <xdr:cNvSpPr/>
      </xdr:nvSpPr>
      <xdr:spPr>
        <a:xfrm>
          <a:off x="6921500" y="166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118685</xdr:rowOff>
    </xdr:from>
    <xdr:ext cx="534377" cy="259045"/>
    <xdr:sp macro="" textlink="">
      <xdr:nvSpPr>
        <xdr:cNvPr id="489" name="テキスト ボックス 488"/>
        <xdr:cNvSpPr txBox="1"/>
      </xdr:nvSpPr>
      <xdr:spPr>
        <a:xfrm>
          <a:off x="6705111" y="167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77064</xdr:rowOff>
    </xdr:from>
    <xdr:to>
      <xdr:col>85</xdr:col>
      <xdr:colOff>127000</xdr:colOff>
      <xdr:row>37</xdr:row>
      <xdr:rowOff>151881</xdr:rowOff>
    </xdr:to>
    <xdr:cxnSp macro="">
      <xdr:nvCxnSpPr>
        <xdr:cNvPr id="521" name="直線コネクタ 520"/>
        <xdr:cNvCxnSpPr/>
      </xdr:nvCxnSpPr>
      <xdr:spPr>
        <a:xfrm flipV="1">
          <a:off x="15481300" y="6420714"/>
          <a:ext cx="8382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151881</xdr:rowOff>
    </xdr:from>
    <xdr:to>
      <xdr:col>81</xdr:col>
      <xdr:colOff>50800</xdr:colOff>
      <xdr:row>38</xdr:row>
      <xdr:rowOff>124645</xdr:rowOff>
    </xdr:to>
    <xdr:cxnSp macro="">
      <xdr:nvCxnSpPr>
        <xdr:cNvPr id="524" name="直線コネクタ 523"/>
        <xdr:cNvCxnSpPr/>
      </xdr:nvCxnSpPr>
      <xdr:spPr>
        <a:xfrm flipV="1">
          <a:off x="14592300" y="6495531"/>
          <a:ext cx="889000" cy="14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124645</xdr:rowOff>
    </xdr:from>
    <xdr:to>
      <xdr:col>76</xdr:col>
      <xdr:colOff>114300</xdr:colOff>
      <xdr:row>38</xdr:row>
      <xdr:rowOff>125886</xdr:rowOff>
    </xdr:to>
    <xdr:cxnSp macro="">
      <xdr:nvCxnSpPr>
        <xdr:cNvPr id="527" name="直線コネクタ 526"/>
        <xdr:cNvCxnSpPr/>
      </xdr:nvCxnSpPr>
      <xdr:spPr>
        <a:xfrm flipV="1">
          <a:off x="13703300" y="663974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125886</xdr:rowOff>
    </xdr:from>
    <xdr:to>
      <xdr:col>71</xdr:col>
      <xdr:colOff>177800</xdr:colOff>
      <xdr:row>38</xdr:row>
      <xdr:rowOff>134834</xdr:rowOff>
    </xdr:to>
    <xdr:cxnSp macro="">
      <xdr:nvCxnSpPr>
        <xdr:cNvPr id="530" name="直線コネクタ 529"/>
        <xdr:cNvCxnSpPr/>
      </xdr:nvCxnSpPr>
      <xdr:spPr>
        <a:xfrm flipV="1">
          <a:off x="12814300" y="6640986"/>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26264</xdr:rowOff>
    </xdr:from>
    <xdr:to>
      <xdr:col>85</xdr:col>
      <xdr:colOff>177800</xdr:colOff>
      <xdr:row>37</xdr:row>
      <xdr:rowOff>127864</xdr:rowOff>
    </xdr:to>
    <xdr:sp macro="" textlink="">
      <xdr:nvSpPr>
        <xdr:cNvPr id="540" name="楕円 539"/>
        <xdr:cNvSpPr/>
      </xdr:nvSpPr>
      <xdr:spPr>
        <a:xfrm>
          <a:off x="162687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49141</xdr:rowOff>
    </xdr:from>
    <xdr:ext cx="534377" cy="259045"/>
    <xdr:sp macro="" textlink="">
      <xdr:nvSpPr>
        <xdr:cNvPr id="541" name="消防費該当値テキスト"/>
        <xdr:cNvSpPr txBox="1"/>
      </xdr:nvSpPr>
      <xdr:spPr>
        <a:xfrm>
          <a:off x="16370300" y="62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101081</xdr:rowOff>
    </xdr:from>
    <xdr:to>
      <xdr:col>81</xdr:col>
      <xdr:colOff>101600</xdr:colOff>
      <xdr:row>38</xdr:row>
      <xdr:rowOff>31231</xdr:rowOff>
    </xdr:to>
    <xdr:sp macro="" textlink="">
      <xdr:nvSpPr>
        <xdr:cNvPr id="542" name="楕円 541"/>
        <xdr:cNvSpPr/>
      </xdr:nvSpPr>
      <xdr:spPr>
        <a:xfrm>
          <a:off x="15430500" y="644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47758</xdr:rowOff>
    </xdr:from>
    <xdr:ext cx="534377" cy="259045"/>
    <xdr:sp macro="" textlink="">
      <xdr:nvSpPr>
        <xdr:cNvPr id="543" name="テキスト ボックス 542"/>
        <xdr:cNvSpPr txBox="1"/>
      </xdr:nvSpPr>
      <xdr:spPr>
        <a:xfrm>
          <a:off x="15214111" y="621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73845</xdr:rowOff>
    </xdr:from>
    <xdr:to>
      <xdr:col>76</xdr:col>
      <xdr:colOff>165100</xdr:colOff>
      <xdr:row>39</xdr:row>
      <xdr:rowOff>3995</xdr:rowOff>
    </xdr:to>
    <xdr:sp macro="" textlink="">
      <xdr:nvSpPr>
        <xdr:cNvPr id="544" name="楕円 543"/>
        <xdr:cNvSpPr/>
      </xdr:nvSpPr>
      <xdr:spPr>
        <a:xfrm>
          <a:off x="14541500" y="65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166572</xdr:rowOff>
    </xdr:from>
    <xdr:ext cx="534377" cy="259045"/>
    <xdr:sp macro="" textlink="">
      <xdr:nvSpPr>
        <xdr:cNvPr id="545" name="テキスト ボックス 544"/>
        <xdr:cNvSpPr txBox="1"/>
      </xdr:nvSpPr>
      <xdr:spPr>
        <a:xfrm>
          <a:off x="14325111" y="66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75086</xdr:rowOff>
    </xdr:from>
    <xdr:to>
      <xdr:col>72</xdr:col>
      <xdr:colOff>38100</xdr:colOff>
      <xdr:row>39</xdr:row>
      <xdr:rowOff>5236</xdr:rowOff>
    </xdr:to>
    <xdr:sp macro="" textlink="">
      <xdr:nvSpPr>
        <xdr:cNvPr id="546" name="楕円 545"/>
        <xdr:cNvSpPr/>
      </xdr:nvSpPr>
      <xdr:spPr>
        <a:xfrm>
          <a:off x="13652500" y="65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167813</xdr:rowOff>
    </xdr:from>
    <xdr:ext cx="534377" cy="259045"/>
    <xdr:sp macro="" textlink="">
      <xdr:nvSpPr>
        <xdr:cNvPr id="547" name="テキスト ボックス 546"/>
        <xdr:cNvSpPr txBox="1"/>
      </xdr:nvSpPr>
      <xdr:spPr>
        <a:xfrm>
          <a:off x="13436111" y="66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84034</xdr:rowOff>
    </xdr:from>
    <xdr:to>
      <xdr:col>67</xdr:col>
      <xdr:colOff>101600</xdr:colOff>
      <xdr:row>39</xdr:row>
      <xdr:rowOff>14184</xdr:rowOff>
    </xdr:to>
    <xdr:sp macro="" textlink="">
      <xdr:nvSpPr>
        <xdr:cNvPr id="548" name="楕円 547"/>
        <xdr:cNvSpPr/>
      </xdr:nvSpPr>
      <xdr:spPr>
        <a:xfrm>
          <a:off x="12763500" y="65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5311</xdr:rowOff>
    </xdr:from>
    <xdr:ext cx="534377" cy="259045"/>
    <xdr:sp macro="" textlink="">
      <xdr:nvSpPr>
        <xdr:cNvPr id="549" name="テキスト ボックス 548"/>
        <xdr:cNvSpPr txBox="1"/>
      </xdr:nvSpPr>
      <xdr:spPr>
        <a:xfrm>
          <a:off x="12547111" y="669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162179</xdr:rowOff>
    </xdr:from>
    <xdr:to>
      <xdr:col>85</xdr:col>
      <xdr:colOff>126364</xdr:colOff>
      <xdr:row>59</xdr:row>
      <xdr:rowOff>130099</xdr:rowOff>
    </xdr:to>
    <xdr:cxnSp macro="">
      <xdr:nvCxnSpPr>
        <xdr:cNvPr id="574" name="直線コネクタ 573"/>
        <xdr:cNvCxnSpPr/>
      </xdr:nvCxnSpPr>
      <xdr:spPr>
        <a:xfrm flipV="1">
          <a:off x="16317595" y="9077579"/>
          <a:ext cx="1269" cy="116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133926</xdr:rowOff>
    </xdr:from>
    <xdr:ext cx="534377" cy="259045"/>
    <xdr:sp macro="" textlink="">
      <xdr:nvSpPr>
        <xdr:cNvPr id="575" name="教育費最小値テキスト"/>
        <xdr:cNvSpPr txBox="1"/>
      </xdr:nvSpPr>
      <xdr:spPr>
        <a:xfrm>
          <a:off x="16370300" y="10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130099</xdr:rowOff>
    </xdr:from>
    <xdr:to>
      <xdr:col>86</xdr:col>
      <xdr:colOff>25400</xdr:colOff>
      <xdr:row>59</xdr:row>
      <xdr:rowOff>130099</xdr:rowOff>
    </xdr:to>
    <xdr:cxnSp macro="">
      <xdr:nvCxnSpPr>
        <xdr:cNvPr id="576" name="直線コネクタ 575"/>
        <xdr:cNvCxnSpPr/>
      </xdr:nvCxnSpPr>
      <xdr:spPr>
        <a:xfrm>
          <a:off x="16230600" y="1024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108856</xdr:rowOff>
    </xdr:from>
    <xdr:ext cx="599010" cy="259045"/>
    <xdr:sp macro="" textlink="">
      <xdr:nvSpPr>
        <xdr:cNvPr id="577" name="教育費最大値テキスト"/>
        <xdr:cNvSpPr txBox="1"/>
      </xdr:nvSpPr>
      <xdr:spPr>
        <a:xfrm>
          <a:off x="16370300" y="885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162179</xdr:rowOff>
    </xdr:from>
    <xdr:to>
      <xdr:col>86</xdr:col>
      <xdr:colOff>25400</xdr:colOff>
      <xdr:row>52</xdr:row>
      <xdr:rowOff>162179</xdr:rowOff>
    </xdr:to>
    <xdr:cxnSp macro="">
      <xdr:nvCxnSpPr>
        <xdr:cNvPr id="578" name="直線コネクタ 577"/>
        <xdr:cNvCxnSpPr/>
      </xdr:nvCxnSpPr>
      <xdr:spPr>
        <a:xfrm>
          <a:off x="16230600" y="907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97612</xdr:rowOff>
    </xdr:from>
    <xdr:to>
      <xdr:col>85</xdr:col>
      <xdr:colOff>127000</xdr:colOff>
      <xdr:row>56</xdr:row>
      <xdr:rowOff>169875</xdr:rowOff>
    </xdr:to>
    <xdr:cxnSp macro="">
      <xdr:nvCxnSpPr>
        <xdr:cNvPr id="579" name="直線コネクタ 578"/>
        <xdr:cNvCxnSpPr/>
      </xdr:nvCxnSpPr>
      <xdr:spPr>
        <a:xfrm flipV="1">
          <a:off x="15481300" y="9527362"/>
          <a:ext cx="8382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85539</xdr:rowOff>
    </xdr:from>
    <xdr:ext cx="534377" cy="259045"/>
    <xdr:sp macro="" textlink="">
      <xdr:nvSpPr>
        <xdr:cNvPr id="580" name="教育費平均値テキスト"/>
        <xdr:cNvSpPr txBox="1"/>
      </xdr:nvSpPr>
      <xdr:spPr>
        <a:xfrm>
          <a:off x="16370300" y="9858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107112</xdr:rowOff>
    </xdr:from>
    <xdr:to>
      <xdr:col>85</xdr:col>
      <xdr:colOff>177800</xdr:colOff>
      <xdr:row>58</xdr:row>
      <xdr:rowOff>37262</xdr:rowOff>
    </xdr:to>
    <xdr:sp macro="" textlink="">
      <xdr:nvSpPr>
        <xdr:cNvPr id="581" name="フローチャート: 判断 580"/>
        <xdr:cNvSpPr/>
      </xdr:nvSpPr>
      <xdr:spPr>
        <a:xfrm>
          <a:off x="162687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152997</xdr:rowOff>
    </xdr:from>
    <xdr:to>
      <xdr:col>81</xdr:col>
      <xdr:colOff>50800</xdr:colOff>
      <xdr:row>56</xdr:row>
      <xdr:rowOff>169875</xdr:rowOff>
    </xdr:to>
    <xdr:cxnSp macro="">
      <xdr:nvCxnSpPr>
        <xdr:cNvPr id="582" name="直線コネクタ 581"/>
        <xdr:cNvCxnSpPr/>
      </xdr:nvCxnSpPr>
      <xdr:spPr>
        <a:xfrm>
          <a:off x="14592300" y="8554047"/>
          <a:ext cx="889000" cy="12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154636</xdr:rowOff>
    </xdr:from>
    <xdr:to>
      <xdr:col>81</xdr:col>
      <xdr:colOff>101600</xdr:colOff>
      <xdr:row>58</xdr:row>
      <xdr:rowOff>84786</xdr:rowOff>
    </xdr:to>
    <xdr:sp macro="" textlink="">
      <xdr:nvSpPr>
        <xdr:cNvPr id="583" name="フローチャート: 判断 582"/>
        <xdr:cNvSpPr/>
      </xdr:nvSpPr>
      <xdr:spPr>
        <a:xfrm>
          <a:off x="15430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75913</xdr:rowOff>
    </xdr:from>
    <xdr:ext cx="534377" cy="259045"/>
    <xdr:sp macro="" textlink="">
      <xdr:nvSpPr>
        <xdr:cNvPr id="584" name="テキスト ボックス 583"/>
        <xdr:cNvSpPr txBox="1"/>
      </xdr:nvSpPr>
      <xdr:spPr>
        <a:xfrm>
          <a:off x="15214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152997</xdr:rowOff>
    </xdr:from>
    <xdr:to>
      <xdr:col>76</xdr:col>
      <xdr:colOff>114300</xdr:colOff>
      <xdr:row>56</xdr:row>
      <xdr:rowOff>117754</xdr:rowOff>
    </xdr:to>
    <xdr:cxnSp macro="">
      <xdr:nvCxnSpPr>
        <xdr:cNvPr id="585" name="直線コネクタ 584"/>
        <xdr:cNvCxnSpPr/>
      </xdr:nvCxnSpPr>
      <xdr:spPr>
        <a:xfrm flipV="1">
          <a:off x="13703300" y="8554047"/>
          <a:ext cx="889000" cy="11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133020</xdr:rowOff>
    </xdr:from>
    <xdr:to>
      <xdr:col>76</xdr:col>
      <xdr:colOff>165100</xdr:colOff>
      <xdr:row>58</xdr:row>
      <xdr:rowOff>63170</xdr:rowOff>
    </xdr:to>
    <xdr:sp macro="" textlink="">
      <xdr:nvSpPr>
        <xdr:cNvPr id="586" name="フローチャート: 判断 585"/>
        <xdr:cNvSpPr/>
      </xdr:nvSpPr>
      <xdr:spPr>
        <a:xfrm>
          <a:off x="1454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54297</xdr:rowOff>
    </xdr:from>
    <xdr:ext cx="534377" cy="259045"/>
    <xdr:sp macro="" textlink="">
      <xdr:nvSpPr>
        <xdr:cNvPr id="587" name="テキスト ボックス 586"/>
        <xdr:cNvSpPr txBox="1"/>
      </xdr:nvSpPr>
      <xdr:spPr>
        <a:xfrm>
          <a:off x="1432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117754</xdr:rowOff>
    </xdr:from>
    <xdr:to>
      <xdr:col>71</xdr:col>
      <xdr:colOff>177800</xdr:colOff>
      <xdr:row>57</xdr:row>
      <xdr:rowOff>43942</xdr:rowOff>
    </xdr:to>
    <xdr:cxnSp macro="">
      <xdr:nvCxnSpPr>
        <xdr:cNvPr id="588" name="直線コネクタ 587"/>
        <xdr:cNvCxnSpPr/>
      </xdr:nvCxnSpPr>
      <xdr:spPr>
        <a:xfrm flipV="1">
          <a:off x="12814300" y="9718954"/>
          <a:ext cx="889000" cy="9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124828</xdr:rowOff>
    </xdr:from>
    <xdr:to>
      <xdr:col>72</xdr:col>
      <xdr:colOff>38100</xdr:colOff>
      <xdr:row>58</xdr:row>
      <xdr:rowOff>54978</xdr:rowOff>
    </xdr:to>
    <xdr:sp macro="" textlink="">
      <xdr:nvSpPr>
        <xdr:cNvPr id="589" name="フローチャート: 判断 588"/>
        <xdr:cNvSpPr/>
      </xdr:nvSpPr>
      <xdr:spPr>
        <a:xfrm>
          <a:off x="13652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46105</xdr:rowOff>
    </xdr:from>
    <xdr:ext cx="534377" cy="259045"/>
    <xdr:sp macro="" textlink="">
      <xdr:nvSpPr>
        <xdr:cNvPr id="590" name="テキスト ボックス 589"/>
        <xdr:cNvSpPr txBox="1"/>
      </xdr:nvSpPr>
      <xdr:spPr>
        <a:xfrm>
          <a:off x="13436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159093</xdr:rowOff>
    </xdr:from>
    <xdr:to>
      <xdr:col>67</xdr:col>
      <xdr:colOff>101600</xdr:colOff>
      <xdr:row>58</xdr:row>
      <xdr:rowOff>89243</xdr:rowOff>
    </xdr:to>
    <xdr:sp macro="" textlink="">
      <xdr:nvSpPr>
        <xdr:cNvPr id="591" name="フローチャート: 判断 590"/>
        <xdr:cNvSpPr/>
      </xdr:nvSpPr>
      <xdr:spPr>
        <a:xfrm>
          <a:off x="12763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80370</xdr:rowOff>
    </xdr:from>
    <xdr:ext cx="534377" cy="259045"/>
    <xdr:sp macro="" textlink="">
      <xdr:nvSpPr>
        <xdr:cNvPr id="592" name="テキスト ボックス 591"/>
        <xdr:cNvSpPr txBox="1"/>
      </xdr:nvSpPr>
      <xdr:spPr>
        <a:xfrm>
          <a:off x="12547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46812</xdr:rowOff>
    </xdr:from>
    <xdr:to>
      <xdr:col>85</xdr:col>
      <xdr:colOff>177800</xdr:colOff>
      <xdr:row>55</xdr:row>
      <xdr:rowOff>148412</xdr:rowOff>
    </xdr:to>
    <xdr:sp macro="" textlink="">
      <xdr:nvSpPr>
        <xdr:cNvPr id="598" name="楕円 597"/>
        <xdr:cNvSpPr/>
      </xdr:nvSpPr>
      <xdr:spPr>
        <a:xfrm>
          <a:off x="16268700" y="94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69689</xdr:rowOff>
    </xdr:from>
    <xdr:ext cx="534377" cy="259045"/>
    <xdr:sp macro="" textlink="">
      <xdr:nvSpPr>
        <xdr:cNvPr id="599" name="教育費該当値テキスト"/>
        <xdr:cNvSpPr txBox="1"/>
      </xdr:nvSpPr>
      <xdr:spPr>
        <a:xfrm>
          <a:off x="16370300" y="93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119075</xdr:rowOff>
    </xdr:from>
    <xdr:to>
      <xdr:col>81</xdr:col>
      <xdr:colOff>101600</xdr:colOff>
      <xdr:row>57</xdr:row>
      <xdr:rowOff>49225</xdr:rowOff>
    </xdr:to>
    <xdr:sp macro="" textlink="">
      <xdr:nvSpPr>
        <xdr:cNvPr id="600" name="楕円 599"/>
        <xdr:cNvSpPr/>
      </xdr:nvSpPr>
      <xdr:spPr>
        <a:xfrm>
          <a:off x="15430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65752</xdr:rowOff>
    </xdr:from>
    <xdr:ext cx="534377" cy="259045"/>
    <xdr:sp macro="" textlink="">
      <xdr:nvSpPr>
        <xdr:cNvPr id="601" name="テキスト ボックス 600"/>
        <xdr:cNvSpPr txBox="1"/>
      </xdr:nvSpPr>
      <xdr:spPr>
        <a:xfrm>
          <a:off x="15214111" y="94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102197</xdr:rowOff>
    </xdr:from>
    <xdr:to>
      <xdr:col>76</xdr:col>
      <xdr:colOff>165100</xdr:colOff>
      <xdr:row>50</xdr:row>
      <xdr:rowOff>32347</xdr:rowOff>
    </xdr:to>
    <xdr:sp macro="" textlink="">
      <xdr:nvSpPr>
        <xdr:cNvPr id="602" name="楕円 601"/>
        <xdr:cNvSpPr/>
      </xdr:nvSpPr>
      <xdr:spPr>
        <a:xfrm>
          <a:off x="14541500" y="85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48874</xdr:rowOff>
    </xdr:from>
    <xdr:ext cx="599010" cy="259045"/>
    <xdr:sp macro="" textlink="">
      <xdr:nvSpPr>
        <xdr:cNvPr id="603" name="テキスト ボックス 602"/>
        <xdr:cNvSpPr txBox="1"/>
      </xdr:nvSpPr>
      <xdr:spPr>
        <a:xfrm>
          <a:off x="14292795" y="827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66954</xdr:rowOff>
    </xdr:from>
    <xdr:to>
      <xdr:col>72</xdr:col>
      <xdr:colOff>38100</xdr:colOff>
      <xdr:row>56</xdr:row>
      <xdr:rowOff>168554</xdr:rowOff>
    </xdr:to>
    <xdr:sp macro="" textlink="">
      <xdr:nvSpPr>
        <xdr:cNvPr id="604" name="楕円 603"/>
        <xdr:cNvSpPr/>
      </xdr:nvSpPr>
      <xdr:spPr>
        <a:xfrm>
          <a:off x="13652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13631</xdr:rowOff>
    </xdr:from>
    <xdr:ext cx="534377" cy="259045"/>
    <xdr:sp macro="" textlink="">
      <xdr:nvSpPr>
        <xdr:cNvPr id="605" name="テキスト ボックス 604"/>
        <xdr:cNvSpPr txBox="1"/>
      </xdr:nvSpPr>
      <xdr:spPr>
        <a:xfrm>
          <a:off x="13436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164592</xdr:rowOff>
    </xdr:from>
    <xdr:to>
      <xdr:col>67</xdr:col>
      <xdr:colOff>101600</xdr:colOff>
      <xdr:row>57</xdr:row>
      <xdr:rowOff>94742</xdr:rowOff>
    </xdr:to>
    <xdr:sp macro="" textlink="">
      <xdr:nvSpPr>
        <xdr:cNvPr id="606" name="楕円 605"/>
        <xdr:cNvSpPr/>
      </xdr:nvSpPr>
      <xdr:spPr>
        <a:xfrm>
          <a:off x="12763500" y="97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111269</xdr:rowOff>
    </xdr:from>
    <xdr:ext cx="534377" cy="259045"/>
    <xdr:sp macro="" textlink="">
      <xdr:nvSpPr>
        <xdr:cNvPr id="607" name="テキスト ボックス 606"/>
        <xdr:cNvSpPr txBox="1"/>
      </xdr:nvSpPr>
      <xdr:spPr>
        <a:xfrm>
          <a:off x="12547111" y="95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29" name="直線コネクタ 628"/>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0"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2"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3" name="直線コネクタ 632"/>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138044</xdr:rowOff>
    </xdr:from>
    <xdr:to>
      <xdr:col>85</xdr:col>
      <xdr:colOff>127000</xdr:colOff>
      <xdr:row>78</xdr:row>
      <xdr:rowOff>139078</xdr:rowOff>
    </xdr:to>
    <xdr:cxnSp macro="">
      <xdr:nvCxnSpPr>
        <xdr:cNvPr id="634" name="直線コネクタ 633"/>
        <xdr:cNvCxnSpPr/>
      </xdr:nvCxnSpPr>
      <xdr:spPr>
        <a:xfrm>
          <a:off x="15481300" y="13511144"/>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5"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6" name="フローチャート: 判断 635"/>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138044</xdr:rowOff>
    </xdr:from>
    <xdr:to>
      <xdr:col>81</xdr:col>
      <xdr:colOff>50800</xdr:colOff>
      <xdr:row>78</xdr:row>
      <xdr:rowOff>139564</xdr:rowOff>
    </xdr:to>
    <xdr:cxnSp macro="">
      <xdr:nvCxnSpPr>
        <xdr:cNvPr id="637" name="直線コネクタ 636"/>
        <xdr:cNvCxnSpPr/>
      </xdr:nvCxnSpPr>
      <xdr:spPr>
        <a:xfrm flipV="1">
          <a:off x="14592300" y="13511144"/>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38" name="フローチャート: 判断 637"/>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39" name="テキスト ボックス 638"/>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139088</xdr:rowOff>
    </xdr:from>
    <xdr:to>
      <xdr:col>76</xdr:col>
      <xdr:colOff>114300</xdr:colOff>
      <xdr:row>78</xdr:row>
      <xdr:rowOff>139564</xdr:rowOff>
    </xdr:to>
    <xdr:cxnSp macro="">
      <xdr:nvCxnSpPr>
        <xdr:cNvPr id="640" name="直線コネクタ 639"/>
        <xdr:cNvCxnSpPr/>
      </xdr:nvCxnSpPr>
      <xdr:spPr>
        <a:xfrm>
          <a:off x="13703300" y="13512188"/>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1" name="フローチャート: 判断 640"/>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2" name="テキスト ボックス 641"/>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72053</xdr:rowOff>
    </xdr:from>
    <xdr:to>
      <xdr:col>71</xdr:col>
      <xdr:colOff>177800</xdr:colOff>
      <xdr:row>78</xdr:row>
      <xdr:rowOff>139088</xdr:rowOff>
    </xdr:to>
    <xdr:cxnSp macro="">
      <xdr:nvCxnSpPr>
        <xdr:cNvPr id="643" name="直線コネクタ 642"/>
        <xdr:cNvCxnSpPr/>
      </xdr:nvCxnSpPr>
      <xdr:spPr>
        <a:xfrm>
          <a:off x="12814300" y="13445153"/>
          <a:ext cx="889000" cy="6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4" name="フローチャート: 判断 643"/>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5" name="テキスト ボックス 644"/>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6" name="フローチャート: 判断 645"/>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163047</xdr:rowOff>
    </xdr:from>
    <xdr:ext cx="469744" cy="259045"/>
    <xdr:sp macro="" textlink="">
      <xdr:nvSpPr>
        <xdr:cNvPr id="647" name="テキスト ボックス 646"/>
        <xdr:cNvSpPr txBox="1"/>
      </xdr:nvSpPr>
      <xdr:spPr>
        <a:xfrm>
          <a:off x="12579428" y="135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88278</xdr:rowOff>
    </xdr:from>
    <xdr:to>
      <xdr:col>85</xdr:col>
      <xdr:colOff>177800</xdr:colOff>
      <xdr:row>79</xdr:row>
      <xdr:rowOff>18428</xdr:rowOff>
    </xdr:to>
    <xdr:sp macro="" textlink="">
      <xdr:nvSpPr>
        <xdr:cNvPr id="653" name="楕円 652"/>
        <xdr:cNvSpPr/>
      </xdr:nvSpPr>
      <xdr:spPr>
        <a:xfrm>
          <a:off x="16268700" y="134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13932" cy="259045"/>
    <xdr:sp macro="" textlink="">
      <xdr:nvSpPr>
        <xdr:cNvPr id="654" name="災害復旧費該当値テキスト"/>
        <xdr:cNvSpPr txBox="1"/>
      </xdr:nvSpPr>
      <xdr:spPr>
        <a:xfrm>
          <a:off x="16370300" y="1343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87244</xdr:rowOff>
    </xdr:from>
    <xdr:to>
      <xdr:col>81</xdr:col>
      <xdr:colOff>101600</xdr:colOff>
      <xdr:row>79</xdr:row>
      <xdr:rowOff>17394</xdr:rowOff>
    </xdr:to>
    <xdr:sp macro="" textlink="">
      <xdr:nvSpPr>
        <xdr:cNvPr id="655" name="楕円 654"/>
        <xdr:cNvSpPr/>
      </xdr:nvSpPr>
      <xdr:spPr>
        <a:xfrm>
          <a:off x="15430500" y="134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8521</xdr:rowOff>
    </xdr:from>
    <xdr:ext cx="378565" cy="259045"/>
    <xdr:sp macro="" textlink="">
      <xdr:nvSpPr>
        <xdr:cNvPr id="656" name="テキスト ボックス 655"/>
        <xdr:cNvSpPr txBox="1"/>
      </xdr:nvSpPr>
      <xdr:spPr>
        <a:xfrm>
          <a:off x="15292017" y="13553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88764</xdr:rowOff>
    </xdr:from>
    <xdr:to>
      <xdr:col>76</xdr:col>
      <xdr:colOff>165100</xdr:colOff>
      <xdr:row>79</xdr:row>
      <xdr:rowOff>18914</xdr:rowOff>
    </xdr:to>
    <xdr:sp macro="" textlink="">
      <xdr:nvSpPr>
        <xdr:cNvPr id="657" name="楕円 656"/>
        <xdr:cNvSpPr/>
      </xdr:nvSpPr>
      <xdr:spPr>
        <a:xfrm>
          <a:off x="14541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10041</xdr:rowOff>
    </xdr:from>
    <xdr:ext cx="313932" cy="259045"/>
    <xdr:sp macro="" textlink="">
      <xdr:nvSpPr>
        <xdr:cNvPr id="658" name="テキスト ボックス 657"/>
        <xdr:cNvSpPr txBox="1"/>
      </xdr:nvSpPr>
      <xdr:spPr>
        <a:xfrm>
          <a:off x="14435333" y="1355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88288</xdr:rowOff>
    </xdr:from>
    <xdr:to>
      <xdr:col>72</xdr:col>
      <xdr:colOff>38100</xdr:colOff>
      <xdr:row>79</xdr:row>
      <xdr:rowOff>18438</xdr:rowOff>
    </xdr:to>
    <xdr:sp macro="" textlink="">
      <xdr:nvSpPr>
        <xdr:cNvPr id="659" name="楕円 658"/>
        <xdr:cNvSpPr/>
      </xdr:nvSpPr>
      <xdr:spPr>
        <a:xfrm>
          <a:off x="13652500" y="134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9565</xdr:rowOff>
    </xdr:from>
    <xdr:ext cx="313932" cy="259045"/>
    <xdr:sp macro="" textlink="">
      <xdr:nvSpPr>
        <xdr:cNvPr id="660" name="テキスト ボックス 659"/>
        <xdr:cNvSpPr txBox="1"/>
      </xdr:nvSpPr>
      <xdr:spPr>
        <a:xfrm>
          <a:off x="13546333" y="13554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21253</xdr:rowOff>
    </xdr:from>
    <xdr:to>
      <xdr:col>67</xdr:col>
      <xdr:colOff>101600</xdr:colOff>
      <xdr:row>78</xdr:row>
      <xdr:rowOff>122853</xdr:rowOff>
    </xdr:to>
    <xdr:sp macro="" textlink="">
      <xdr:nvSpPr>
        <xdr:cNvPr id="661" name="楕円 660"/>
        <xdr:cNvSpPr/>
      </xdr:nvSpPr>
      <xdr:spPr>
        <a:xfrm>
          <a:off x="12763500" y="133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139380</xdr:rowOff>
    </xdr:from>
    <xdr:ext cx="469744" cy="259045"/>
    <xdr:sp macro="" textlink="">
      <xdr:nvSpPr>
        <xdr:cNvPr id="662" name="テキスト ボックス 661"/>
        <xdr:cNvSpPr txBox="1"/>
      </xdr:nvSpPr>
      <xdr:spPr>
        <a:xfrm>
          <a:off x="12579428" y="1316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88" name="直線コネクタ 687"/>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89"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0" name="直線コネクタ 689"/>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1"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2" name="直線コネクタ 691"/>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59641</xdr:rowOff>
    </xdr:from>
    <xdr:to>
      <xdr:col>85</xdr:col>
      <xdr:colOff>127000</xdr:colOff>
      <xdr:row>97</xdr:row>
      <xdr:rowOff>60179</xdr:rowOff>
    </xdr:to>
    <xdr:cxnSp macro="">
      <xdr:nvCxnSpPr>
        <xdr:cNvPr id="693" name="直線コネクタ 692"/>
        <xdr:cNvCxnSpPr/>
      </xdr:nvCxnSpPr>
      <xdr:spPr>
        <a:xfrm flipV="1">
          <a:off x="15481300" y="16690291"/>
          <a:ext cx="8382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4"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5" name="フローチャート: 判断 694"/>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60179</xdr:rowOff>
    </xdr:from>
    <xdr:to>
      <xdr:col>81</xdr:col>
      <xdr:colOff>50800</xdr:colOff>
      <xdr:row>97</xdr:row>
      <xdr:rowOff>64050</xdr:rowOff>
    </xdr:to>
    <xdr:cxnSp macro="">
      <xdr:nvCxnSpPr>
        <xdr:cNvPr id="696" name="直線コネクタ 695"/>
        <xdr:cNvCxnSpPr/>
      </xdr:nvCxnSpPr>
      <xdr:spPr>
        <a:xfrm flipV="1">
          <a:off x="14592300" y="16690829"/>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7" name="フローチャート: 判断 696"/>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698" name="テキスト ボックス 697"/>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40405</xdr:rowOff>
    </xdr:from>
    <xdr:to>
      <xdr:col>76</xdr:col>
      <xdr:colOff>114300</xdr:colOff>
      <xdr:row>97</xdr:row>
      <xdr:rowOff>64050</xdr:rowOff>
    </xdr:to>
    <xdr:cxnSp macro="">
      <xdr:nvCxnSpPr>
        <xdr:cNvPr id="699" name="直線コネクタ 698"/>
        <xdr:cNvCxnSpPr/>
      </xdr:nvCxnSpPr>
      <xdr:spPr>
        <a:xfrm>
          <a:off x="13703300" y="16671055"/>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0" name="フローチャート: 判断 699"/>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1" name="テキスト ボックス 700"/>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21286</xdr:rowOff>
    </xdr:from>
    <xdr:to>
      <xdr:col>71</xdr:col>
      <xdr:colOff>177800</xdr:colOff>
      <xdr:row>97</xdr:row>
      <xdr:rowOff>40405</xdr:rowOff>
    </xdr:to>
    <xdr:cxnSp macro="">
      <xdr:nvCxnSpPr>
        <xdr:cNvPr id="702" name="直線コネクタ 701"/>
        <xdr:cNvCxnSpPr/>
      </xdr:nvCxnSpPr>
      <xdr:spPr>
        <a:xfrm>
          <a:off x="12814300" y="16651936"/>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3" name="フローチャート: 判断 702"/>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4" name="テキスト ボックス 703"/>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5" name="フローチャート: 判断 704"/>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6" name="テキスト ボックス 705"/>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8841</xdr:rowOff>
    </xdr:from>
    <xdr:to>
      <xdr:col>85</xdr:col>
      <xdr:colOff>177800</xdr:colOff>
      <xdr:row>97</xdr:row>
      <xdr:rowOff>110441</xdr:rowOff>
    </xdr:to>
    <xdr:sp macro="" textlink="">
      <xdr:nvSpPr>
        <xdr:cNvPr id="712" name="楕円 711"/>
        <xdr:cNvSpPr/>
      </xdr:nvSpPr>
      <xdr:spPr>
        <a:xfrm>
          <a:off x="16268700" y="166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158718</xdr:rowOff>
    </xdr:from>
    <xdr:ext cx="534377" cy="259045"/>
    <xdr:sp macro="" textlink="">
      <xdr:nvSpPr>
        <xdr:cNvPr id="713" name="公債費該当値テキスト"/>
        <xdr:cNvSpPr txBox="1"/>
      </xdr:nvSpPr>
      <xdr:spPr>
        <a:xfrm>
          <a:off x="16370300" y="1661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9379</xdr:rowOff>
    </xdr:from>
    <xdr:to>
      <xdr:col>81</xdr:col>
      <xdr:colOff>101600</xdr:colOff>
      <xdr:row>97</xdr:row>
      <xdr:rowOff>110979</xdr:rowOff>
    </xdr:to>
    <xdr:sp macro="" textlink="">
      <xdr:nvSpPr>
        <xdr:cNvPr id="714" name="楕円 713"/>
        <xdr:cNvSpPr/>
      </xdr:nvSpPr>
      <xdr:spPr>
        <a:xfrm>
          <a:off x="15430500" y="166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102106</xdr:rowOff>
    </xdr:from>
    <xdr:ext cx="534377" cy="259045"/>
    <xdr:sp macro="" textlink="">
      <xdr:nvSpPr>
        <xdr:cNvPr id="715" name="テキスト ボックス 714"/>
        <xdr:cNvSpPr txBox="1"/>
      </xdr:nvSpPr>
      <xdr:spPr>
        <a:xfrm>
          <a:off x="15214111" y="167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13250</xdr:rowOff>
    </xdr:from>
    <xdr:to>
      <xdr:col>76</xdr:col>
      <xdr:colOff>165100</xdr:colOff>
      <xdr:row>97</xdr:row>
      <xdr:rowOff>114850</xdr:rowOff>
    </xdr:to>
    <xdr:sp macro="" textlink="">
      <xdr:nvSpPr>
        <xdr:cNvPr id="716" name="楕円 715"/>
        <xdr:cNvSpPr/>
      </xdr:nvSpPr>
      <xdr:spPr>
        <a:xfrm>
          <a:off x="14541500" y="166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105977</xdr:rowOff>
    </xdr:from>
    <xdr:ext cx="534377" cy="259045"/>
    <xdr:sp macro="" textlink="">
      <xdr:nvSpPr>
        <xdr:cNvPr id="717" name="テキスト ボックス 716"/>
        <xdr:cNvSpPr txBox="1"/>
      </xdr:nvSpPr>
      <xdr:spPr>
        <a:xfrm>
          <a:off x="14325111" y="1673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161055</xdr:rowOff>
    </xdr:from>
    <xdr:to>
      <xdr:col>72</xdr:col>
      <xdr:colOff>38100</xdr:colOff>
      <xdr:row>97</xdr:row>
      <xdr:rowOff>91205</xdr:rowOff>
    </xdr:to>
    <xdr:sp macro="" textlink="">
      <xdr:nvSpPr>
        <xdr:cNvPr id="718" name="楕円 717"/>
        <xdr:cNvSpPr/>
      </xdr:nvSpPr>
      <xdr:spPr>
        <a:xfrm>
          <a:off x="13652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82332</xdr:rowOff>
    </xdr:from>
    <xdr:ext cx="534377" cy="259045"/>
    <xdr:sp macro="" textlink="">
      <xdr:nvSpPr>
        <xdr:cNvPr id="719" name="テキスト ボックス 718"/>
        <xdr:cNvSpPr txBox="1"/>
      </xdr:nvSpPr>
      <xdr:spPr>
        <a:xfrm>
          <a:off x="13436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141936</xdr:rowOff>
    </xdr:from>
    <xdr:to>
      <xdr:col>67</xdr:col>
      <xdr:colOff>101600</xdr:colOff>
      <xdr:row>97</xdr:row>
      <xdr:rowOff>72086</xdr:rowOff>
    </xdr:to>
    <xdr:sp macro="" textlink="">
      <xdr:nvSpPr>
        <xdr:cNvPr id="720" name="楕円 719"/>
        <xdr:cNvSpPr/>
      </xdr:nvSpPr>
      <xdr:spPr>
        <a:xfrm>
          <a:off x="12763500" y="166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63213</xdr:rowOff>
    </xdr:from>
    <xdr:ext cx="534377" cy="259045"/>
    <xdr:sp macro="" textlink="">
      <xdr:nvSpPr>
        <xdr:cNvPr id="721" name="テキスト ボックス 720"/>
        <xdr:cNvSpPr txBox="1"/>
      </xdr:nvSpPr>
      <xdr:spPr>
        <a:xfrm>
          <a:off x="12547111" y="166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7" name="直線コネクタ 746"/>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48"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0"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1" name="直線コネクタ 750"/>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72427</xdr:rowOff>
    </xdr:from>
    <xdr:to>
      <xdr:col>116</xdr:col>
      <xdr:colOff>63500</xdr:colOff>
      <xdr:row>38</xdr:row>
      <xdr:rowOff>127290</xdr:rowOff>
    </xdr:to>
    <xdr:cxnSp macro="">
      <xdr:nvCxnSpPr>
        <xdr:cNvPr id="752" name="直線コネクタ 751"/>
        <xdr:cNvCxnSpPr/>
      </xdr:nvCxnSpPr>
      <xdr:spPr>
        <a:xfrm>
          <a:off x="21323300" y="658752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9524</xdr:rowOff>
    </xdr:from>
    <xdr:ext cx="313932" cy="259045"/>
    <xdr:sp macro="" textlink="">
      <xdr:nvSpPr>
        <xdr:cNvPr id="753" name="諸支出金平均値テキスト"/>
        <xdr:cNvSpPr txBox="1"/>
      </xdr:nvSpPr>
      <xdr:spPr>
        <a:xfrm>
          <a:off x="22212300" y="6696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4" name="フローチャート: 判断 753"/>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72427</xdr:rowOff>
    </xdr:from>
    <xdr:to>
      <xdr:col>111</xdr:col>
      <xdr:colOff>177800</xdr:colOff>
      <xdr:row>39</xdr:row>
      <xdr:rowOff>34217</xdr:rowOff>
    </xdr:to>
    <xdr:cxnSp macro="">
      <xdr:nvCxnSpPr>
        <xdr:cNvPr id="755" name="直線コネクタ 754"/>
        <xdr:cNvCxnSpPr/>
      </xdr:nvCxnSpPr>
      <xdr:spPr>
        <a:xfrm flipV="1">
          <a:off x="20434300" y="6587527"/>
          <a:ext cx="889000" cy="13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6" name="フローチャート: 判断 755"/>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121865</xdr:rowOff>
    </xdr:from>
    <xdr:ext cx="313932" cy="259045"/>
    <xdr:sp macro="" textlink="">
      <xdr:nvSpPr>
        <xdr:cNvPr id="757" name="テキスト ボックス 756"/>
        <xdr:cNvSpPr txBox="1"/>
      </xdr:nvSpPr>
      <xdr:spPr>
        <a:xfrm>
          <a:off x="21166333" y="6808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5806</xdr:rowOff>
    </xdr:from>
    <xdr:to>
      <xdr:col>107</xdr:col>
      <xdr:colOff>50800</xdr:colOff>
      <xdr:row>39</xdr:row>
      <xdr:rowOff>34217</xdr:rowOff>
    </xdr:to>
    <xdr:cxnSp macro="">
      <xdr:nvCxnSpPr>
        <xdr:cNvPr id="758" name="直線コネクタ 757"/>
        <xdr:cNvCxnSpPr/>
      </xdr:nvCxnSpPr>
      <xdr:spPr>
        <a:xfrm>
          <a:off x="19545300" y="6349456"/>
          <a:ext cx="889000" cy="37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59" name="フローチャート: 判断 758"/>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117619</xdr:rowOff>
    </xdr:from>
    <xdr:ext cx="313932" cy="259045"/>
    <xdr:sp macro="" textlink="">
      <xdr:nvSpPr>
        <xdr:cNvPr id="760" name="テキスト ボックス 759"/>
        <xdr:cNvSpPr txBox="1"/>
      </xdr:nvSpPr>
      <xdr:spPr>
        <a:xfrm>
          <a:off x="20277333" y="6804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5806</xdr:rowOff>
    </xdr:from>
    <xdr:to>
      <xdr:col>102</xdr:col>
      <xdr:colOff>114300</xdr:colOff>
      <xdr:row>37</xdr:row>
      <xdr:rowOff>135781</xdr:rowOff>
    </xdr:to>
    <xdr:cxnSp macro="">
      <xdr:nvCxnSpPr>
        <xdr:cNvPr id="761" name="直線コネクタ 760"/>
        <xdr:cNvCxnSpPr/>
      </xdr:nvCxnSpPr>
      <xdr:spPr>
        <a:xfrm flipV="1">
          <a:off x="18656300" y="6349456"/>
          <a:ext cx="889000" cy="12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2" name="フローチャート: 判断 761"/>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88554</xdr:rowOff>
    </xdr:from>
    <xdr:ext cx="378565" cy="259045"/>
    <xdr:sp macro="" textlink="">
      <xdr:nvSpPr>
        <xdr:cNvPr id="763" name="テキスト ボックス 762"/>
        <xdr:cNvSpPr txBox="1"/>
      </xdr:nvSpPr>
      <xdr:spPr>
        <a:xfrm>
          <a:off x="19356017" y="677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4" name="フローチャート: 判断 763"/>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64715</xdr:rowOff>
    </xdr:from>
    <xdr:ext cx="378565" cy="259045"/>
    <xdr:sp macro="" textlink="">
      <xdr:nvSpPr>
        <xdr:cNvPr id="765" name="テキスト ボックス 764"/>
        <xdr:cNvSpPr txBox="1"/>
      </xdr:nvSpPr>
      <xdr:spPr>
        <a:xfrm>
          <a:off x="18467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76490</xdr:rowOff>
    </xdr:from>
    <xdr:to>
      <xdr:col>116</xdr:col>
      <xdr:colOff>114300</xdr:colOff>
      <xdr:row>39</xdr:row>
      <xdr:rowOff>6640</xdr:rowOff>
    </xdr:to>
    <xdr:sp macro="" textlink="">
      <xdr:nvSpPr>
        <xdr:cNvPr id="771" name="楕円 770"/>
        <xdr:cNvSpPr/>
      </xdr:nvSpPr>
      <xdr:spPr>
        <a:xfrm>
          <a:off x="22110700" y="65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99367</xdr:rowOff>
    </xdr:from>
    <xdr:ext cx="378565" cy="259045"/>
    <xdr:sp macro="" textlink="">
      <xdr:nvSpPr>
        <xdr:cNvPr id="772" name="諸支出金該当値テキスト"/>
        <xdr:cNvSpPr txBox="1"/>
      </xdr:nvSpPr>
      <xdr:spPr>
        <a:xfrm>
          <a:off x="22212300"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21627</xdr:rowOff>
    </xdr:from>
    <xdr:to>
      <xdr:col>112</xdr:col>
      <xdr:colOff>38100</xdr:colOff>
      <xdr:row>38</xdr:row>
      <xdr:rowOff>123227</xdr:rowOff>
    </xdr:to>
    <xdr:sp macro="" textlink="">
      <xdr:nvSpPr>
        <xdr:cNvPr id="773" name="楕円 772"/>
        <xdr:cNvSpPr/>
      </xdr:nvSpPr>
      <xdr:spPr>
        <a:xfrm>
          <a:off x="21272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139753</xdr:rowOff>
    </xdr:from>
    <xdr:ext cx="378565" cy="259045"/>
    <xdr:sp macro="" textlink="">
      <xdr:nvSpPr>
        <xdr:cNvPr id="774" name="テキスト ボックス 773"/>
        <xdr:cNvSpPr txBox="1"/>
      </xdr:nvSpPr>
      <xdr:spPr>
        <a:xfrm>
          <a:off x="21134017" y="631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154867</xdr:rowOff>
    </xdr:from>
    <xdr:to>
      <xdr:col>107</xdr:col>
      <xdr:colOff>101600</xdr:colOff>
      <xdr:row>39</xdr:row>
      <xdr:rowOff>85017</xdr:rowOff>
    </xdr:to>
    <xdr:sp macro="" textlink="">
      <xdr:nvSpPr>
        <xdr:cNvPr id="775" name="楕円 774"/>
        <xdr:cNvSpPr/>
      </xdr:nvSpPr>
      <xdr:spPr>
        <a:xfrm>
          <a:off x="20383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101544</xdr:rowOff>
    </xdr:from>
    <xdr:ext cx="378565" cy="259045"/>
    <xdr:sp macro="" textlink="">
      <xdr:nvSpPr>
        <xdr:cNvPr id="776" name="テキスト ボックス 775"/>
        <xdr:cNvSpPr txBox="1"/>
      </xdr:nvSpPr>
      <xdr:spPr>
        <a:xfrm>
          <a:off x="20245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126456</xdr:rowOff>
    </xdr:from>
    <xdr:to>
      <xdr:col>102</xdr:col>
      <xdr:colOff>165100</xdr:colOff>
      <xdr:row>37</xdr:row>
      <xdr:rowOff>56606</xdr:rowOff>
    </xdr:to>
    <xdr:sp macro="" textlink="">
      <xdr:nvSpPr>
        <xdr:cNvPr id="777" name="楕円 776"/>
        <xdr:cNvSpPr/>
      </xdr:nvSpPr>
      <xdr:spPr>
        <a:xfrm>
          <a:off x="19494500" y="62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73133</xdr:rowOff>
    </xdr:from>
    <xdr:ext cx="469744" cy="259045"/>
    <xdr:sp macro="" textlink="">
      <xdr:nvSpPr>
        <xdr:cNvPr id="778" name="テキスト ボックス 777"/>
        <xdr:cNvSpPr txBox="1"/>
      </xdr:nvSpPr>
      <xdr:spPr>
        <a:xfrm>
          <a:off x="19310428" y="607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84981</xdr:rowOff>
    </xdr:from>
    <xdr:to>
      <xdr:col>98</xdr:col>
      <xdr:colOff>38100</xdr:colOff>
      <xdr:row>38</xdr:row>
      <xdr:rowOff>15131</xdr:rowOff>
    </xdr:to>
    <xdr:sp macro="" textlink="">
      <xdr:nvSpPr>
        <xdr:cNvPr id="779" name="楕円 778"/>
        <xdr:cNvSpPr/>
      </xdr:nvSpPr>
      <xdr:spPr>
        <a:xfrm>
          <a:off x="18605500" y="64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31658</xdr:rowOff>
    </xdr:from>
    <xdr:ext cx="378565" cy="259045"/>
    <xdr:sp macro="" textlink="">
      <xdr:nvSpPr>
        <xdr:cNvPr id="780" name="テキスト ボックス 779"/>
        <xdr:cNvSpPr txBox="1"/>
      </xdr:nvSpPr>
      <xdr:spPr>
        <a:xfrm>
          <a:off x="18467017" y="620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教育費の一人当たりのコストは、前年度と比較して</a:t>
          </a:r>
          <a:r>
            <a:rPr kumimoji="1" lang="en-US" altLang="ja-JP" sz="1300" baseline="0">
              <a:latin typeface="ＭＳ Ｐゴシック" panose="020B0600070205080204" pitchFamily="50" charset="-128"/>
              <a:ea typeface="ＭＳ Ｐゴシック" panose="020B0600070205080204" pitchFamily="50" charset="-128"/>
            </a:rPr>
            <a:t>31.7%</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79,814</a:t>
          </a:r>
          <a:r>
            <a:rPr kumimoji="1" lang="ja-JP" altLang="en-US" sz="1300" baseline="0">
              <a:latin typeface="ＭＳ Ｐゴシック" panose="020B0600070205080204" pitchFamily="50" charset="-128"/>
              <a:ea typeface="ＭＳ Ｐゴシック" panose="020B0600070205080204" pitchFamily="50" charset="-128"/>
            </a:rPr>
            <a:t>円となっており、全国平均及び福岡県平均を上回っている。これは、新設中学校整備事業に着手したためである。平成</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年度開校予定であるため、今後も上昇することが予想される。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消防費の一人当たりのコストは、前年度と比較して</a:t>
          </a:r>
          <a:r>
            <a:rPr kumimoji="1" lang="en-US" altLang="ja-JP" sz="1300" baseline="0">
              <a:latin typeface="ＭＳ Ｐゴシック" panose="020B0600070205080204" pitchFamily="50" charset="-128"/>
              <a:ea typeface="ＭＳ Ｐゴシック" panose="020B0600070205080204" pitchFamily="50" charset="-128"/>
            </a:rPr>
            <a:t>12.1</a:t>
          </a:r>
          <a:r>
            <a:rPr kumimoji="1" lang="ja-JP" altLang="en-US" sz="1300" baseline="0">
              <a:latin typeface="ＭＳ Ｐゴシック" panose="020B0600070205080204" pitchFamily="50" charset="-128"/>
              <a:ea typeface="ＭＳ Ｐゴシック" panose="020B0600070205080204" pitchFamily="50" charset="-128"/>
            </a:rPr>
            <a:t>％増加した。これは、防災無線デジタル化整備事業を実施したためである。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中心市街地整備事業などの大型事業完了後、平成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年度にかけて先々の公共施設の整備に備えて、財政調整基金の積立を行った。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年度から</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年度にかけては平成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月開校の新宮北小学校整備事業等を実施したことから、また、平成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年度からは平成</a:t>
          </a:r>
          <a:r>
            <a:rPr kumimoji="1" lang="en-US" altLang="ja-JP" sz="1050">
              <a:latin typeface="ＭＳ ゴシック" pitchFamily="49" charset="-128"/>
              <a:ea typeface="ＭＳ ゴシック" pitchFamily="49" charset="-128"/>
            </a:rPr>
            <a:t>31</a:t>
          </a:r>
          <a:r>
            <a:rPr kumimoji="1" lang="ja-JP" altLang="en-US" sz="1050">
              <a:latin typeface="ＭＳ ゴシック" pitchFamily="49" charset="-128"/>
              <a:ea typeface="ＭＳ ゴシック" pitchFamily="49" charset="-128"/>
            </a:rPr>
            <a:t>年度開校予定の新設中学校・周辺整備事業等の実施のため財政調整基金の取り崩しにより財源不足に対応した。このことにより実質収支は黒字であるが、財政調整基金は減少、実質単年度収支は赤字となっていたが、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年度はふるさと基金を充当したこと等により実質単年度収支は黒字となった。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今後も財政調整基金の取崩しが予想されるため、計画的かつ効率的な財政運営が必要である。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給水戸数増加により水道加入金等の収入が増加したため黒字額が大きくなっている。公共下水道事業特別会計は、公共下水道の面整備推進に伴う供用開始区域の拡大により、下水道使用料、受益者負担金収入が増加したため黒字額が大きくなっている。以上２会計を除く特別会計については、一般会計からの繰入金により収支を調整しており、黒字額が大きく変動することはない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水道事業会計は、水道加入金の収入の減少が予想されることから黒字額が減少することが考えられる。公共下水道事業特別会計は、面整備が完了すると受益者負担金収入の減少が予想される。また、面整備による事業費の増加により地方債残高が増加しており、管渠の更新や施設の増設も必要となるため、黒字額は減少していく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一般会計は、新設中学校整備事業等の大型事業に着手しており、財源不足は財政調整基金繰入金により調整する予定であるため、計画的かつ効率的な財政運営が必要である。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13263469</v>
      </c>
      <c r="BO4" s="441"/>
      <c r="BP4" s="441"/>
      <c r="BQ4" s="441"/>
      <c r="BR4" s="441"/>
      <c r="BS4" s="441"/>
      <c r="BT4" s="441"/>
      <c r="BU4" s="442"/>
      <c r="BV4" s="440">
        <v>11528305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5.6</v>
      </c>
      <c r="CU4" s="622"/>
      <c r="CV4" s="622"/>
      <c r="CW4" s="622"/>
      <c r="CX4" s="622"/>
      <c r="CY4" s="622"/>
      <c r="CZ4" s="622"/>
      <c r="DA4" s="623"/>
      <c r="DB4" s="621">
        <v>5.5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12630514</v>
      </c>
      <c r="BO5" s="446"/>
      <c r="BP5" s="446"/>
      <c r="BQ5" s="446"/>
      <c r="BR5" s="446"/>
      <c r="BS5" s="446"/>
      <c r="BT5" s="446"/>
      <c r="BU5" s="447"/>
      <c r="BV5" s="445">
        <v>10888731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89.9</v>
      </c>
      <c r="CU5" s="416"/>
      <c r="CV5" s="416"/>
      <c r="CW5" s="416"/>
      <c r="CX5" s="416"/>
      <c r="CY5" s="416"/>
      <c r="CZ5" s="416"/>
      <c r="DA5" s="417"/>
      <c r="DB5" s="415">
        <v>90.4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632955</v>
      </c>
      <c r="BO6" s="446"/>
      <c r="BP6" s="446"/>
      <c r="BQ6" s="446"/>
      <c r="BR6" s="446"/>
      <c r="BS6" s="446"/>
      <c r="BT6" s="446"/>
      <c r="BU6" s="447"/>
      <c r="BV6" s="445">
        <v>639574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v>
      </c>
      <c r="CU6" s="596"/>
      <c r="CV6" s="596"/>
      <c r="CW6" s="596"/>
      <c r="CX6" s="596"/>
      <c r="CY6" s="596"/>
      <c r="CZ6" s="596"/>
      <c r="DA6" s="597"/>
      <c r="DB6" s="595">
        <v>96.4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284727</v>
      </c>
      <c r="BO7" s="446"/>
      <c r="BP7" s="446"/>
      <c r="BQ7" s="446"/>
      <c r="BR7" s="446"/>
      <c r="BS7" s="446"/>
      <c r="BT7" s="446"/>
      <c r="BU7" s="447"/>
      <c r="BV7" s="445">
        <v>302337</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6218156</v>
      </c>
      <c r="CU7" s="446"/>
      <c r="CV7" s="446"/>
      <c r="CW7" s="446"/>
      <c r="CX7" s="446"/>
      <c r="CY7" s="446"/>
      <c r="CZ7" s="446"/>
      <c r="DA7" s="447"/>
      <c r="DB7" s="445">
        <v>6153193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348228</v>
      </c>
      <c r="BO8" s="446"/>
      <c r="BP8" s="446"/>
      <c r="BQ8" s="446"/>
      <c r="BR8" s="446"/>
      <c r="BS8" s="446"/>
      <c r="BT8" s="446"/>
      <c r="BU8" s="447"/>
      <c r="BV8" s="445">
        <v>337237</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0.87</v>
      </c>
      <c r="CU8" s="559"/>
      <c r="CV8" s="559"/>
      <c r="CW8" s="559"/>
      <c r="CX8" s="559"/>
      <c r="CY8" s="559"/>
      <c r="CZ8" s="559"/>
      <c r="DA8" s="560"/>
      <c r="DB8" s="558">
        <v>0.86</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30344</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88</v>
      </c>
      <c r="AV9" s="503"/>
      <c r="AW9" s="503"/>
      <c r="AX9" s="503"/>
      <c r="AY9" s="425" t="s">
        <v>108</v>
      </c>
      <c r="AZ9" s="426"/>
      <c r="BA9" s="426"/>
      <c r="BB9" s="426"/>
      <c r="BC9" s="426"/>
      <c r="BD9" s="426"/>
      <c r="BE9" s="426"/>
      <c r="BF9" s="426"/>
      <c r="BG9" s="426"/>
      <c r="BH9" s="426"/>
      <c r="BI9" s="426"/>
      <c r="BJ9" s="426"/>
      <c r="BK9" s="426"/>
      <c r="BL9" s="426"/>
      <c r="BM9" s="427"/>
      <c r="BN9" s="445">
        <v>10991</v>
      </c>
      <c r="BO9" s="446"/>
      <c r="BP9" s="446"/>
      <c r="BQ9" s="446"/>
      <c r="BR9" s="446"/>
      <c r="BS9" s="446"/>
      <c r="BT9" s="446"/>
      <c r="BU9" s="447"/>
      <c r="BV9" s="445">
        <v>49827</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9.1999999999999993</v>
      </c>
      <c r="CU9" s="416"/>
      <c r="CV9" s="416"/>
      <c r="CW9" s="416"/>
      <c r="CX9" s="416"/>
      <c r="CY9" s="416"/>
      <c r="CZ9" s="416"/>
      <c r="DA9" s="417"/>
      <c r="DB9" s="415">
        <v>9.6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24679</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88</v>
      </c>
      <c r="AV10" s="503"/>
      <c r="AW10" s="503"/>
      <c r="AX10" s="503"/>
      <c r="AY10" s="425" t="s">
        <v>112</v>
      </c>
      <c r="AZ10" s="426"/>
      <c r="BA10" s="426"/>
      <c r="BB10" s="426"/>
      <c r="BC10" s="426"/>
      <c r="BD10" s="426"/>
      <c r="BE10" s="426"/>
      <c r="BF10" s="426"/>
      <c r="BG10" s="426"/>
      <c r="BH10" s="426"/>
      <c r="BI10" s="426"/>
      <c r="BJ10" s="426"/>
      <c r="BK10" s="426"/>
      <c r="BL10" s="426"/>
      <c r="BM10" s="427"/>
      <c r="BN10" s="445">
        <v>1329</v>
      </c>
      <c r="BO10" s="446"/>
      <c r="BP10" s="446"/>
      <c r="BQ10" s="446"/>
      <c r="BR10" s="446"/>
      <c r="BS10" s="446"/>
      <c r="BT10" s="446"/>
      <c r="BU10" s="447"/>
      <c r="BV10" s="445">
        <v>2083</v>
      </c>
      <c r="BW10" s="446"/>
      <c r="BX10" s="446"/>
      <c r="BY10" s="446"/>
      <c r="BZ10" s="446"/>
      <c r="CA10" s="446"/>
      <c r="CB10" s="446"/>
      <c r="CC10" s="447"/>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114</v>
      </c>
      <c r="M11" s="492"/>
      <c r="N11" s="492"/>
      <c r="O11" s="492"/>
      <c r="P11" s="492"/>
      <c r="Q11" s="493"/>
      <c r="R11" s="581" t="s">
        <v>115</v>
      </c>
      <c r="S11" s="582"/>
      <c r="T11" s="582"/>
      <c r="U11" s="582"/>
      <c r="V11" s="583"/>
      <c r="W11" s="593"/>
      <c r="X11" s="407"/>
      <c r="Y11" s="407"/>
      <c r="Z11" s="407"/>
      <c r="AA11" s="407"/>
      <c r="AB11" s="407"/>
      <c r="AC11" s="407"/>
      <c r="AD11" s="407"/>
      <c r="AE11" s="407"/>
      <c r="AF11" s="407"/>
      <c r="AG11" s="407"/>
      <c r="AH11" s="407"/>
      <c r="AI11" s="407"/>
      <c r="AJ11" s="407"/>
      <c r="AK11" s="407"/>
      <c r="AL11" s="594"/>
      <c r="AM11" s="514" t="s">
        <v>116</v>
      </c>
      <c r="AN11" s="419"/>
      <c r="AO11" s="419"/>
      <c r="AP11" s="419"/>
      <c r="AQ11" s="419"/>
      <c r="AR11" s="419"/>
      <c r="AS11" s="419"/>
      <c r="AT11" s="420"/>
      <c r="AU11" s="502" t="s">
        <v>88</v>
      </c>
      <c r="AV11" s="503"/>
      <c r="AW11" s="503"/>
      <c r="AX11" s="503"/>
      <c r="AY11" s="425" t="s">
        <v>117</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118</v>
      </c>
      <c r="CE11" s="455"/>
      <c r="CF11" s="455"/>
      <c r="CG11" s="455"/>
      <c r="CH11" s="455"/>
      <c r="CI11" s="455"/>
      <c r="CJ11" s="455"/>
      <c r="CK11" s="455"/>
      <c r="CL11" s="455"/>
      <c r="CM11" s="455"/>
      <c r="CN11" s="455"/>
      <c r="CO11" s="455"/>
      <c r="CP11" s="455"/>
      <c r="CQ11" s="455"/>
      <c r="CR11" s="455"/>
      <c r="CS11" s="456"/>
      <c r="CT11" s="558" t="s">
        <v>119</v>
      </c>
      <c r="CU11" s="559"/>
      <c r="CV11" s="559"/>
      <c r="CW11" s="559"/>
      <c r="CX11" s="559"/>
      <c r="CY11" s="559"/>
      <c r="CZ11" s="559"/>
      <c r="DA11" s="560"/>
      <c r="DB11" s="558" t="s">
        <v>119</v>
      </c>
      <c r="DC11" s="559"/>
      <c r="DD11" s="559"/>
      <c r="DE11" s="559"/>
      <c r="DF11" s="559"/>
      <c r="DG11" s="559"/>
      <c r="DH11" s="559"/>
      <c r="DI11" s="560"/>
      <c r="DJ11" s="165"/>
      <c r="DK11" s="165"/>
      <c r="DL11" s="165"/>
      <c r="DM11" s="165"/>
      <c r="DN11" s="165"/>
      <c r="DO11" s="165"/>
    </row>
    <row r="12" spans="1:119" ht="18.75" customHeight="1">
      <c r="A12" s="166"/>
      <c r="B12" s="561" t="s">
        <v>120</v>
      </c>
      <c r="C12" s="562"/>
      <c r="D12" s="562"/>
      <c r="E12" s="562"/>
      <c r="F12" s="562"/>
      <c r="G12" s="562"/>
      <c r="H12" s="562"/>
      <c r="I12" s="562"/>
      <c r="J12" s="562"/>
      <c r="K12" s="563"/>
      <c r="L12" s="570" t="s">
        <v>121</v>
      </c>
      <c r="M12" s="571"/>
      <c r="N12" s="571"/>
      <c r="O12" s="571"/>
      <c r="P12" s="571"/>
      <c r="Q12" s="572"/>
      <c r="R12" s="573">
        <v>32564</v>
      </c>
      <c r="S12" s="574"/>
      <c r="T12" s="574"/>
      <c r="U12" s="574"/>
      <c r="V12" s="575"/>
      <c r="W12" s="576" t="s">
        <v>1</v>
      </c>
      <c r="X12" s="503"/>
      <c r="Y12" s="503"/>
      <c r="Z12" s="503"/>
      <c r="AA12" s="503"/>
      <c r="AB12" s="577"/>
      <c r="AC12" s="502" t="s">
        <v>122</v>
      </c>
      <c r="AD12" s="503"/>
      <c r="AE12" s="503"/>
      <c r="AF12" s="503"/>
      <c r="AG12" s="577"/>
      <c r="AH12" s="502" t="s">
        <v>123</v>
      </c>
      <c r="AI12" s="503"/>
      <c r="AJ12" s="503"/>
      <c r="AK12" s="503"/>
      <c r="AL12" s="578"/>
      <c r="AM12" s="514" t="s">
        <v>124</v>
      </c>
      <c r="AN12" s="419"/>
      <c r="AO12" s="419"/>
      <c r="AP12" s="419"/>
      <c r="AQ12" s="419"/>
      <c r="AR12" s="419"/>
      <c r="AS12" s="419"/>
      <c r="AT12" s="420"/>
      <c r="AU12" s="502" t="s">
        <v>88</v>
      </c>
      <c r="AV12" s="503"/>
      <c r="AW12" s="503"/>
      <c r="AX12" s="503"/>
      <c r="AY12" s="425" t="s">
        <v>125</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208264</v>
      </c>
      <c r="BW12" s="446"/>
      <c r="BX12" s="446"/>
      <c r="BY12" s="446"/>
      <c r="BZ12" s="446"/>
      <c r="CA12" s="446"/>
      <c r="CB12" s="446"/>
      <c r="CC12" s="447"/>
      <c r="CD12" s="454" t="s">
        <v>126</v>
      </c>
      <c r="CE12" s="455"/>
      <c r="CF12" s="455"/>
      <c r="CG12" s="455"/>
      <c r="CH12" s="455"/>
      <c r="CI12" s="455"/>
      <c r="CJ12" s="455"/>
      <c r="CK12" s="455"/>
      <c r="CL12" s="455"/>
      <c r="CM12" s="455"/>
      <c r="CN12" s="455"/>
      <c r="CO12" s="455"/>
      <c r="CP12" s="455"/>
      <c r="CQ12" s="455"/>
      <c r="CR12" s="455"/>
      <c r="CS12" s="456"/>
      <c r="CT12" s="558" t="s">
        <v>127</v>
      </c>
      <c r="CU12" s="559"/>
      <c r="CV12" s="559"/>
      <c r="CW12" s="559"/>
      <c r="CX12" s="559"/>
      <c r="CY12" s="559"/>
      <c r="CZ12" s="559"/>
      <c r="DA12" s="560"/>
      <c r="DB12" s="558" t="s">
        <v>128</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129</v>
      </c>
      <c r="N13" s="546"/>
      <c r="O13" s="546"/>
      <c r="P13" s="546"/>
      <c r="Q13" s="547"/>
      <c r="R13" s="548">
        <v>32172</v>
      </c>
      <c r="S13" s="549"/>
      <c r="T13" s="549"/>
      <c r="U13" s="549"/>
      <c r="V13" s="550"/>
      <c r="W13" s="536" t="s">
        <v>130</v>
      </c>
      <c r="X13" s="458"/>
      <c r="Y13" s="458"/>
      <c r="Z13" s="458"/>
      <c r="AA13" s="458"/>
      <c r="AB13" s="459"/>
      <c r="AC13" s="421">
        <v>309</v>
      </c>
      <c r="AD13" s="422"/>
      <c r="AE13" s="422"/>
      <c r="AF13" s="422"/>
      <c r="AG13" s="423"/>
      <c r="AH13" s="421">
        <v>330</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12320</v>
      </c>
      <c r="BO13" s="446"/>
      <c r="BP13" s="446"/>
      <c r="BQ13" s="446"/>
      <c r="BR13" s="446"/>
      <c r="BS13" s="446"/>
      <c r="BT13" s="446"/>
      <c r="BU13" s="447"/>
      <c r="BV13" s="445">
        <v>-156354</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8.1</v>
      </c>
      <c r="CU13" s="416"/>
      <c r="CV13" s="416"/>
      <c r="CW13" s="416"/>
      <c r="CX13" s="416"/>
      <c r="CY13" s="416"/>
      <c r="CZ13" s="416"/>
      <c r="DA13" s="417"/>
      <c r="DB13" s="415">
        <v>8.1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31950</v>
      </c>
      <c r="S14" s="549"/>
      <c r="T14" s="549"/>
      <c r="U14" s="549"/>
      <c r="V14" s="550"/>
      <c r="W14" s="551"/>
      <c r="X14" s="461"/>
      <c r="Y14" s="461"/>
      <c r="Z14" s="461"/>
      <c r="AA14" s="461"/>
      <c r="AB14" s="462"/>
      <c r="AC14" s="541">
        <v>2.2999999999999998</v>
      </c>
      <c r="AD14" s="542"/>
      <c r="AE14" s="542"/>
      <c r="AF14" s="542"/>
      <c r="AG14" s="543"/>
      <c r="AH14" s="541">
        <v>2.9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72.5</v>
      </c>
      <c r="CU14" s="553"/>
      <c r="CV14" s="553"/>
      <c r="CW14" s="553"/>
      <c r="CX14" s="553"/>
      <c r="CY14" s="553"/>
      <c r="CZ14" s="553"/>
      <c r="DA14" s="554"/>
      <c r="DB14" s="552">
        <v>56.5</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137</v>
      </c>
      <c r="N15" s="546"/>
      <c r="O15" s="546"/>
      <c r="P15" s="546"/>
      <c r="Q15" s="547"/>
      <c r="R15" s="548">
        <v>31682</v>
      </c>
      <c r="S15" s="549"/>
      <c r="T15" s="549"/>
      <c r="U15" s="549"/>
      <c r="V15" s="550"/>
      <c r="W15" s="536" t="s">
        <v>138</v>
      </c>
      <c r="X15" s="458"/>
      <c r="Y15" s="458"/>
      <c r="Z15" s="458"/>
      <c r="AA15" s="458"/>
      <c r="AB15" s="459"/>
      <c r="AC15" s="421">
        <v>2690</v>
      </c>
      <c r="AD15" s="422"/>
      <c r="AE15" s="422"/>
      <c r="AF15" s="422"/>
      <c r="AG15" s="423"/>
      <c r="AH15" s="421">
        <v>2455</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4098292</v>
      </c>
      <c r="BO15" s="441"/>
      <c r="BP15" s="441"/>
      <c r="BQ15" s="441"/>
      <c r="BR15" s="441"/>
      <c r="BS15" s="441"/>
      <c r="BT15" s="441"/>
      <c r="BU15" s="442"/>
      <c r="BV15" s="440">
        <v>4007789</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20.2</v>
      </c>
      <c r="AD16" s="542"/>
      <c r="AE16" s="542"/>
      <c r="AF16" s="542"/>
      <c r="AG16" s="543"/>
      <c r="AH16" s="541">
        <v>21.9</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4634469</v>
      </c>
      <c r="BO16" s="446"/>
      <c r="BP16" s="446"/>
      <c r="BQ16" s="446"/>
      <c r="BR16" s="446"/>
      <c r="BS16" s="446"/>
      <c r="BT16" s="446"/>
      <c r="BU16" s="447"/>
      <c r="BV16" s="445">
        <v>4582195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10299</v>
      </c>
      <c r="AD17" s="422"/>
      <c r="AE17" s="422"/>
      <c r="AF17" s="422"/>
      <c r="AG17" s="423"/>
      <c r="AH17" s="421">
        <v>8408</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5279047</v>
      </c>
      <c r="BO17" s="446"/>
      <c r="BP17" s="446"/>
      <c r="BQ17" s="446"/>
      <c r="BR17" s="446"/>
      <c r="BS17" s="446"/>
      <c r="BT17" s="446"/>
      <c r="BU17" s="447"/>
      <c r="BV17" s="445">
        <v>5192603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18.93</v>
      </c>
      <c r="M18" s="510"/>
      <c r="N18" s="510"/>
      <c r="O18" s="510"/>
      <c r="P18" s="510"/>
      <c r="Q18" s="510"/>
      <c r="R18" s="511"/>
      <c r="S18" s="511"/>
      <c r="T18" s="511"/>
      <c r="U18" s="511"/>
      <c r="V18" s="512"/>
      <c r="W18" s="526"/>
      <c r="X18" s="527"/>
      <c r="Y18" s="527"/>
      <c r="Z18" s="527"/>
      <c r="AA18" s="527"/>
      <c r="AB18" s="537"/>
      <c r="AC18" s="409">
        <v>77.400000000000006</v>
      </c>
      <c r="AD18" s="410"/>
      <c r="AE18" s="410"/>
      <c r="AF18" s="410"/>
      <c r="AG18" s="513"/>
      <c r="AH18" s="409">
        <v>75.099999999999994</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5760533</v>
      </c>
      <c r="BO18" s="446"/>
      <c r="BP18" s="446"/>
      <c r="BQ18" s="446"/>
      <c r="BR18" s="446"/>
      <c r="BS18" s="446"/>
      <c r="BT18" s="446"/>
      <c r="BU18" s="447"/>
      <c r="BV18" s="445">
        <v>5623893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1603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8298617</v>
      </c>
      <c r="BO19" s="446"/>
      <c r="BP19" s="446"/>
      <c r="BQ19" s="446"/>
      <c r="BR19" s="446"/>
      <c r="BS19" s="446"/>
      <c r="BT19" s="446"/>
      <c r="BU19" s="447"/>
      <c r="BV19" s="445">
        <v>7768208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10946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12740295</v>
      </c>
      <c r="BO23" s="446"/>
      <c r="BP23" s="446"/>
      <c r="BQ23" s="446"/>
      <c r="BR23" s="446"/>
      <c r="BS23" s="446"/>
      <c r="BT23" s="446"/>
      <c r="BU23" s="447"/>
      <c r="BV23" s="445">
        <v>11571328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8320</v>
      </c>
      <c r="R24" s="422"/>
      <c r="S24" s="422"/>
      <c r="T24" s="422"/>
      <c r="U24" s="422"/>
      <c r="V24" s="423"/>
      <c r="W24" s="487"/>
      <c r="X24" s="478"/>
      <c r="Y24" s="479"/>
      <c r="Z24" s="418" t="s">
        <v>162</v>
      </c>
      <c r="AA24" s="419"/>
      <c r="AB24" s="419"/>
      <c r="AC24" s="419"/>
      <c r="AD24" s="419"/>
      <c r="AE24" s="419"/>
      <c r="AF24" s="419"/>
      <c r="AG24" s="420"/>
      <c r="AH24" s="421">
        <v>125</v>
      </c>
      <c r="AI24" s="422"/>
      <c r="AJ24" s="422"/>
      <c r="AK24" s="422"/>
      <c r="AL24" s="423"/>
      <c r="AM24" s="421">
        <v>376125</v>
      </c>
      <c r="AN24" s="422"/>
      <c r="AO24" s="422"/>
      <c r="AP24" s="422"/>
      <c r="AQ24" s="422"/>
      <c r="AR24" s="423"/>
      <c r="AS24" s="421">
        <v>3009</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12272491</v>
      </c>
      <c r="BO24" s="446"/>
      <c r="BP24" s="446"/>
      <c r="BQ24" s="446"/>
      <c r="BR24" s="446"/>
      <c r="BS24" s="446"/>
      <c r="BT24" s="446"/>
      <c r="BU24" s="447"/>
      <c r="BV24" s="445">
        <v>10997592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2</v>
      </c>
      <c r="M25" s="422"/>
      <c r="N25" s="422"/>
      <c r="O25" s="422"/>
      <c r="P25" s="423"/>
      <c r="Q25" s="421">
        <v>6730</v>
      </c>
      <c r="R25" s="422"/>
      <c r="S25" s="422"/>
      <c r="T25" s="422"/>
      <c r="U25" s="422"/>
      <c r="V25" s="423"/>
      <c r="W25" s="487"/>
      <c r="X25" s="478"/>
      <c r="Y25" s="479"/>
      <c r="Z25" s="418" t="s">
        <v>165</v>
      </c>
      <c r="AA25" s="419"/>
      <c r="AB25" s="419"/>
      <c r="AC25" s="419"/>
      <c r="AD25" s="419"/>
      <c r="AE25" s="419"/>
      <c r="AF25" s="419"/>
      <c r="AG25" s="420"/>
      <c r="AH25" s="421" t="s">
        <v>127</v>
      </c>
      <c r="AI25" s="422"/>
      <c r="AJ25" s="422"/>
      <c r="AK25" s="422"/>
      <c r="AL25" s="423"/>
      <c r="AM25" s="421" t="s">
        <v>119</v>
      </c>
      <c r="AN25" s="422"/>
      <c r="AO25" s="422"/>
      <c r="AP25" s="422"/>
      <c r="AQ25" s="422"/>
      <c r="AR25" s="423"/>
      <c r="AS25" s="421" t="s">
        <v>127</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1098029</v>
      </c>
      <c r="BO25" s="441"/>
      <c r="BP25" s="441"/>
      <c r="BQ25" s="441"/>
      <c r="BR25" s="441"/>
      <c r="BS25" s="441"/>
      <c r="BT25" s="441"/>
      <c r="BU25" s="442"/>
      <c r="BV25" s="440">
        <v>1080478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6260</v>
      </c>
      <c r="R26" s="422"/>
      <c r="S26" s="422"/>
      <c r="T26" s="422"/>
      <c r="U26" s="422"/>
      <c r="V26" s="423"/>
      <c r="W26" s="487"/>
      <c r="X26" s="478"/>
      <c r="Y26" s="479"/>
      <c r="Z26" s="418" t="s">
        <v>168</v>
      </c>
      <c r="AA26" s="500"/>
      <c r="AB26" s="500"/>
      <c r="AC26" s="500"/>
      <c r="AD26" s="500"/>
      <c r="AE26" s="500"/>
      <c r="AF26" s="500"/>
      <c r="AG26" s="501"/>
      <c r="AH26" s="421" t="s">
        <v>127</v>
      </c>
      <c r="AI26" s="422"/>
      <c r="AJ26" s="422"/>
      <c r="AK26" s="422"/>
      <c r="AL26" s="423"/>
      <c r="AM26" s="421" t="s">
        <v>119</v>
      </c>
      <c r="AN26" s="422"/>
      <c r="AO26" s="422"/>
      <c r="AP26" s="422"/>
      <c r="AQ26" s="422"/>
      <c r="AR26" s="423"/>
      <c r="AS26" s="421" t="s">
        <v>128</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119</v>
      </c>
      <c r="BO26" s="446"/>
      <c r="BP26" s="446"/>
      <c r="BQ26" s="446"/>
      <c r="BR26" s="446"/>
      <c r="BS26" s="446"/>
      <c r="BT26" s="446"/>
      <c r="BU26" s="447"/>
      <c r="BV26" s="445" t="s">
        <v>119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3460</v>
      </c>
      <c r="R27" s="422"/>
      <c r="S27" s="422"/>
      <c r="T27" s="422"/>
      <c r="U27" s="422"/>
      <c r="V27" s="423"/>
      <c r="W27" s="487"/>
      <c r="X27" s="478"/>
      <c r="Y27" s="479"/>
      <c r="Z27" s="418" t="s">
        <v>171</v>
      </c>
      <c r="AA27" s="419"/>
      <c r="AB27" s="419"/>
      <c r="AC27" s="419"/>
      <c r="AD27" s="419"/>
      <c r="AE27" s="419"/>
      <c r="AF27" s="419"/>
      <c r="AG27" s="420"/>
      <c r="AH27" s="421">
        <v>16</v>
      </c>
      <c r="AI27" s="422"/>
      <c r="AJ27" s="422"/>
      <c r="AK27" s="422"/>
      <c r="AL27" s="423"/>
      <c r="AM27" s="421">
        <v>45200</v>
      </c>
      <c r="AN27" s="422"/>
      <c r="AO27" s="422"/>
      <c r="AP27" s="422"/>
      <c r="AQ27" s="422"/>
      <c r="AR27" s="423"/>
      <c r="AS27" s="421">
        <v>2825</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140000</v>
      </c>
      <c r="BO27" s="449"/>
      <c r="BP27" s="449"/>
      <c r="BQ27" s="449"/>
      <c r="BR27" s="449"/>
      <c r="BS27" s="449"/>
      <c r="BT27" s="449"/>
      <c r="BU27" s="450"/>
      <c r="BV27" s="448">
        <v>140000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2830</v>
      </c>
      <c r="R28" s="422"/>
      <c r="S28" s="422"/>
      <c r="T28" s="422"/>
      <c r="U28" s="422"/>
      <c r="V28" s="423"/>
      <c r="W28" s="487"/>
      <c r="X28" s="478"/>
      <c r="Y28" s="479"/>
      <c r="Z28" s="418" t="s">
        <v>174</v>
      </c>
      <c r="AA28" s="419"/>
      <c r="AB28" s="419"/>
      <c r="AC28" s="419"/>
      <c r="AD28" s="419"/>
      <c r="AE28" s="419"/>
      <c r="AF28" s="419"/>
      <c r="AG28" s="420"/>
      <c r="AH28" s="421" t="s">
        <v>127</v>
      </c>
      <c r="AI28" s="422"/>
      <c r="AJ28" s="422"/>
      <c r="AK28" s="422"/>
      <c r="AL28" s="423"/>
      <c r="AM28" s="421" t="s">
        <v>127</v>
      </c>
      <c r="AN28" s="422"/>
      <c r="AO28" s="422"/>
      <c r="AP28" s="422"/>
      <c r="AQ28" s="422"/>
      <c r="AR28" s="423"/>
      <c r="AS28" s="421" t="s">
        <v>127</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2593960</v>
      </c>
      <c r="BO28" s="441"/>
      <c r="BP28" s="441"/>
      <c r="BQ28" s="441"/>
      <c r="BR28" s="441"/>
      <c r="BS28" s="441"/>
      <c r="BT28" s="441"/>
      <c r="BU28" s="442"/>
      <c r="BV28" s="440">
        <v>2592631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176</v>
      </c>
      <c r="F29" s="419"/>
      <c r="G29" s="419"/>
      <c r="H29" s="419"/>
      <c r="I29" s="419"/>
      <c r="J29" s="419"/>
      <c r="K29" s="420"/>
      <c r="L29" s="421">
        <v>10</v>
      </c>
      <c r="M29" s="422"/>
      <c r="N29" s="422"/>
      <c r="O29" s="422"/>
      <c r="P29" s="423"/>
      <c r="Q29" s="421">
        <v>2640</v>
      </c>
      <c r="R29" s="422"/>
      <c r="S29" s="422"/>
      <c r="T29" s="422"/>
      <c r="U29" s="422"/>
      <c r="V29" s="423"/>
      <c r="W29" s="488"/>
      <c r="X29" s="489"/>
      <c r="Y29" s="490"/>
      <c r="Z29" s="418" t="s">
        <v>177</v>
      </c>
      <c r="AA29" s="419"/>
      <c r="AB29" s="419"/>
      <c r="AC29" s="419"/>
      <c r="AD29" s="419"/>
      <c r="AE29" s="419"/>
      <c r="AF29" s="419"/>
      <c r="AG29" s="420"/>
      <c r="AH29" s="421">
        <v>141</v>
      </c>
      <c r="AI29" s="422"/>
      <c r="AJ29" s="422"/>
      <c r="AK29" s="422"/>
      <c r="AL29" s="423"/>
      <c r="AM29" s="421">
        <v>421325</v>
      </c>
      <c r="AN29" s="422"/>
      <c r="AO29" s="422"/>
      <c r="AP29" s="422"/>
      <c r="AQ29" s="422"/>
      <c r="AR29" s="423"/>
      <c r="AS29" s="421">
        <v>2988</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376642</v>
      </c>
      <c r="BO29" s="446"/>
      <c r="BP29" s="446"/>
      <c r="BQ29" s="446"/>
      <c r="BR29" s="446"/>
      <c r="BS29" s="446"/>
      <c r="BT29" s="446"/>
      <c r="BU29" s="447"/>
      <c r="BV29" s="445">
        <v>377259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96.8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465126</v>
      </c>
      <c r="BO30" s="449"/>
      <c r="BP30" s="449"/>
      <c r="BQ30" s="449"/>
      <c r="BR30" s="449"/>
      <c r="BS30" s="449"/>
      <c r="BT30" s="449"/>
      <c r="BU30" s="450"/>
      <c r="BV30" s="448">
        <v>207081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186</v>
      </c>
      <c r="V33" s="408"/>
      <c r="W33" s="407" t="s">
        <v>188</v>
      </c>
      <c r="X33" s="407"/>
      <c r="Y33" s="407"/>
      <c r="Z33" s="407"/>
      <c r="AA33" s="407"/>
      <c r="AB33" s="407"/>
      <c r="AC33" s="407"/>
      <c r="AD33" s="407"/>
      <c r="AE33" s="407"/>
      <c r="AF33" s="407"/>
      <c r="AG33" s="407"/>
      <c r="AH33" s="407"/>
      <c r="AI33" s="407"/>
      <c r="AJ33" s="407"/>
      <c r="AK33" s="407"/>
      <c r="AL33" s="195"/>
      <c r="AM33" s="408" t="s">
        <v>186</v>
      </c>
      <c r="AN33" s="408"/>
      <c r="AO33" s="407" t="s">
        <v>187</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186</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IF('各会計、関係団体の財政状況及び健全化判断比率'!B31="","",'各会計、関係団体の財政状況及び健全化判断比率'!B31)</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玄界環境組合(一般会計)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新宮町文化振興財団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IF('各会計、関係団体の財政状況及び健全化判断比率'!B32="","",'各会計、関係団体の財政状況及び健全化判断比率'!B32)</f>
        <v>渡船事業特別会計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古賀高等学校組合(一般会計)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新宮町土地開発公社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相島診療所事業特別会計</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IF('各会計、関係団体の財政状況及び健全化判断比率'!B33="","",'各会計、関係団体の財政状況及び健全化判断比率'!B33)</f>
        <v>公共下水道事業特別会計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福岡県市町村消防団員等公務災害補償組合(一般会計)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10</v>
      </c>
      <c r="BF37" s="404"/>
      <c r="BG37" s="403" t="str">
        <f>IF('各会計、関係団体の財政状況及び健全化判断比率'!B34="","",'各会計、関係団体の財政状況及び健全化判断比率'!B34)</f>
        <v>相島漁業集落環境整備事業特別会計</v>
      </c>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福岡県市町村職員退職手当組合(一般会計)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福岡県市町村職員退職手当組合（基金特別会計）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福岡県自治会館管理組合(一般会計)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糟屋郡自治会館組合(一般会計)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北筑昇華苑組合(一般会計)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粕屋北部消防組合(一般会計)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粕屋北部消防組合(休日診療所事業特別会計)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wqw5DX6g95LOfvDzeP/rPqIvajzchf6Vf2D+1UqNTyYEwxhgIKAsTY0b3RljO200Yf+NrNvlo7Gqg06MZXO4IQ==" saltValue="SRKwXrXyznQFKcaZkZEJ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24" t="s">
        <v>548</v>
      </c>
      <c r="D34" s="1224"/>
      <c r="E34" s="1225"/>
      <c r="F34" s="32">
        <v>11.07</v>
      </c>
      <c r="G34" s="33">
        <v>11.94</v>
      </c>
      <c r="H34" s="33">
        <v>16.850000000000001</v>
      </c>
      <c r="I34" s="33">
        <v>16.28</v>
      </c>
      <c r="J34" s="34">
        <v>15.86</v>
      </c>
      <c r="K34" s="22"/>
      <c r="L34" s="22"/>
      <c r="M34" s="22"/>
      <c r="N34" s="22"/>
      <c r="O34" s="22"/>
      <c r="P34" s="22"/>
    </row>
    <row r="35" spans="1:16" ht="39" customHeight="1">
      <c r="A35" s="22"/>
      <c r="B35" s="35"/>
      <c r="C35" s="1218" t="s">
        <v>549</v>
      </c>
      <c r="D35" s="1219"/>
      <c r="E35" s="1220"/>
      <c r="F35" s="36">
        <v>4.92</v>
      </c>
      <c r="G35" s="37">
        <v>6.78</v>
      </c>
      <c r="H35" s="37">
        <v>4.74</v>
      </c>
      <c r="I35" s="37">
        <v>5.44</v>
      </c>
      <c r="J35" s="38">
        <v>5.57</v>
      </c>
      <c r="K35" s="22"/>
      <c r="L35" s="22"/>
      <c r="M35" s="22"/>
      <c r="N35" s="22"/>
      <c r="O35" s="22"/>
      <c r="P35" s="22"/>
    </row>
    <row r="36" spans="1:16" ht="39" customHeight="1">
      <c r="A36" s="22"/>
      <c r="B36" s="35"/>
      <c r="C36" s="1218" t="s">
        <v>550</v>
      </c>
      <c r="D36" s="1219"/>
      <c r="E36" s="1220"/>
      <c r="F36" s="36">
        <v>0.81</v>
      </c>
      <c r="G36" s="37">
        <v>0.97</v>
      </c>
      <c r="H36" s="37">
        <v>1.8</v>
      </c>
      <c r="I36" s="37">
        <v>1.05</v>
      </c>
      <c r="J36" s="38">
        <v>2.42</v>
      </c>
      <c r="K36" s="22"/>
      <c r="L36" s="22"/>
      <c r="M36" s="22"/>
      <c r="N36" s="22"/>
      <c r="O36" s="22"/>
      <c r="P36" s="22"/>
    </row>
    <row r="37" spans="1:16" ht="39" customHeight="1">
      <c r="A37" s="22"/>
      <c r="B37" s="35"/>
      <c r="C37" s="1218" t="s">
        <v>551</v>
      </c>
      <c r="D37" s="1219"/>
      <c r="E37" s="1220"/>
      <c r="F37" s="36">
        <v>7.0000000000000007E-2</v>
      </c>
      <c r="G37" s="37">
        <v>0.2</v>
      </c>
      <c r="H37" s="37">
        <v>0.28000000000000003</v>
      </c>
      <c r="I37" s="37">
        <v>0.03</v>
      </c>
      <c r="J37" s="38">
        <v>0.35</v>
      </c>
      <c r="K37" s="22"/>
      <c r="L37" s="22"/>
      <c r="M37" s="22"/>
      <c r="N37" s="22"/>
      <c r="O37" s="22"/>
      <c r="P37" s="22"/>
    </row>
    <row r="38" spans="1:16" ht="39" customHeight="1">
      <c r="A38" s="22"/>
      <c r="B38" s="35"/>
      <c r="C38" s="1218" t="s">
        <v>552</v>
      </c>
      <c r="D38" s="1219"/>
      <c r="E38" s="1220"/>
      <c r="F38" s="36">
        <v>1.32</v>
      </c>
      <c r="G38" s="37">
        <v>0.38</v>
      </c>
      <c r="H38" s="37">
        <v>0.47</v>
      </c>
      <c r="I38" s="37">
        <v>0.22</v>
      </c>
      <c r="J38" s="38">
        <v>0.13</v>
      </c>
      <c r="K38" s="22"/>
      <c r="L38" s="22"/>
      <c r="M38" s="22"/>
      <c r="N38" s="22"/>
      <c r="O38" s="22"/>
      <c r="P38" s="22"/>
    </row>
    <row r="39" spans="1:16" ht="39" customHeight="1">
      <c r="A39" s="22"/>
      <c r="B39" s="35"/>
      <c r="C39" s="1218" t="s">
        <v>553</v>
      </c>
      <c r="D39" s="1219"/>
      <c r="E39" s="1220"/>
      <c r="F39" s="36">
        <v>0.23</v>
      </c>
      <c r="G39" s="37">
        <v>0.15</v>
      </c>
      <c r="H39" s="37">
        <v>0.02</v>
      </c>
      <c r="I39" s="37">
        <v>0.04</v>
      </c>
      <c r="J39" s="38">
        <v>0.05</v>
      </c>
      <c r="K39" s="22"/>
      <c r="L39" s="22"/>
      <c r="M39" s="22"/>
      <c r="N39" s="22"/>
      <c r="O39" s="22"/>
      <c r="P39" s="22"/>
    </row>
    <row r="40" spans="1:16" ht="39" customHeight="1">
      <c r="A40" s="22"/>
      <c r="B40" s="35"/>
      <c r="C40" s="1218" t="s">
        <v>554</v>
      </c>
      <c r="D40" s="1219"/>
      <c r="E40" s="1220"/>
      <c r="F40" s="36">
        <v>0.05</v>
      </c>
      <c r="G40" s="37">
        <v>0.1</v>
      </c>
      <c r="H40" s="37">
        <v>0.03</v>
      </c>
      <c r="I40" s="37">
        <v>0.04</v>
      </c>
      <c r="J40" s="38">
        <v>0.02</v>
      </c>
      <c r="K40" s="22"/>
      <c r="L40" s="22"/>
      <c r="M40" s="22"/>
      <c r="N40" s="22"/>
      <c r="O40" s="22"/>
      <c r="P40" s="22"/>
    </row>
    <row r="41" spans="1:16" ht="39" customHeight="1">
      <c r="A41" s="22"/>
      <c r="B41" s="35"/>
      <c r="C41" s="1218" t="s">
        <v>555</v>
      </c>
      <c r="D41" s="1219"/>
      <c r="E41" s="1220"/>
      <c r="F41" s="36">
        <v>0.01</v>
      </c>
      <c r="G41" s="37">
        <v>0.01</v>
      </c>
      <c r="H41" s="37">
        <v>0</v>
      </c>
      <c r="I41" s="37">
        <v>0.01</v>
      </c>
      <c r="J41" s="38">
        <v>0.01</v>
      </c>
      <c r="K41" s="22"/>
      <c r="L41" s="22"/>
      <c r="M41" s="22"/>
      <c r="N41" s="22"/>
      <c r="O41" s="22"/>
      <c r="P41" s="22"/>
    </row>
    <row r="42" spans="1:16" ht="39" customHeight="1">
      <c r="A42" s="22"/>
      <c r="B42" s="39"/>
      <c r="C42" s="1218" t="s">
        <v>556</v>
      </c>
      <c r="D42" s="1219"/>
      <c r="E42" s="1220"/>
      <c r="F42" s="36" t="s">
        <v>497</v>
      </c>
      <c r="G42" s="37" t="s">
        <v>497</v>
      </c>
      <c r="H42" s="37" t="s">
        <v>497</v>
      </c>
      <c r="I42" s="37" t="s">
        <v>497</v>
      </c>
      <c r="J42" s="38" t="s">
        <v>497</v>
      </c>
      <c r="K42" s="22"/>
      <c r="L42" s="22"/>
      <c r="M42" s="22"/>
      <c r="N42" s="22"/>
      <c r="O42" s="22"/>
      <c r="P42" s="22"/>
    </row>
    <row r="43" spans="1:16" ht="39" customHeight="1" thickBot="1">
      <c r="A43" s="22"/>
      <c r="B43" s="40"/>
      <c r="C43" s="1221" t="s">
        <v>557</v>
      </c>
      <c r="D43" s="1222"/>
      <c r="E43" s="1223"/>
      <c r="F43" s="41">
        <v>0.01</v>
      </c>
      <c r="G43" s="42">
        <v>0.01</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RRxbGS3jAX7ubABR2lXt64QN6lzhBdISPlm4lRYsOwU3zvaXMTyy7bs1R4r1xO6pbz8ot9GDptjXGnv2JQR3g==" saltValue="so0pLcBtQnsG2xyHK4kU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34" t="s">
        <v>11</v>
      </c>
      <c r="C45" s="1235"/>
      <c r="D45" s="58"/>
      <c r="E45" s="1240" t="s">
        <v>12</v>
      </c>
      <c r="F45" s="1240"/>
      <c r="G45" s="1240"/>
      <c r="H45" s="1240"/>
      <c r="I45" s="1240"/>
      <c r="J45" s="1241"/>
      <c r="K45" s="59">
        <v>730</v>
      </c>
      <c r="L45" s="60">
        <v>731</v>
      </c>
      <c r="M45" s="60">
        <v>720</v>
      </c>
      <c r="N45" s="60">
        <v>747</v>
      </c>
      <c r="O45" s="61">
        <v>762</v>
      </c>
      <c r="P45" s="48"/>
      <c r="Q45" s="48"/>
      <c r="R45" s="48"/>
      <c r="S45" s="48"/>
      <c r="T45" s="48"/>
      <c r="U45" s="48"/>
    </row>
    <row r="46" spans="1:21" ht="30.75" customHeight="1">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c r="A48" s="48"/>
      <c r="B48" s="1236"/>
      <c r="C48" s="1237"/>
      <c r="D48" s="62"/>
      <c r="E48" s="1228" t="s">
        <v>15</v>
      </c>
      <c r="F48" s="1228"/>
      <c r="G48" s="1228"/>
      <c r="H48" s="1228"/>
      <c r="I48" s="1228"/>
      <c r="J48" s="1229"/>
      <c r="K48" s="63">
        <v>168</v>
      </c>
      <c r="L48" s="64">
        <v>198</v>
      </c>
      <c r="M48" s="64">
        <v>231</v>
      </c>
      <c r="N48" s="64">
        <v>215</v>
      </c>
      <c r="O48" s="65">
        <v>235</v>
      </c>
      <c r="P48" s="48"/>
      <c r="Q48" s="48"/>
      <c r="R48" s="48"/>
      <c r="S48" s="48"/>
      <c r="T48" s="48"/>
      <c r="U48" s="48"/>
    </row>
    <row r="49" spans="1:21" ht="30.75" customHeight="1">
      <c r="A49" s="48"/>
      <c r="B49" s="1236"/>
      <c r="C49" s="1237"/>
      <c r="D49" s="62"/>
      <c r="E49" s="1228" t="s">
        <v>16</v>
      </c>
      <c r="F49" s="1228"/>
      <c r="G49" s="1228"/>
      <c r="H49" s="1228"/>
      <c r="I49" s="1228"/>
      <c r="J49" s="1229"/>
      <c r="K49" s="63">
        <v>164</v>
      </c>
      <c r="L49" s="64">
        <v>169</v>
      </c>
      <c r="M49" s="64">
        <v>172</v>
      </c>
      <c r="N49" s="64">
        <v>157</v>
      </c>
      <c r="O49" s="65">
        <v>76</v>
      </c>
      <c r="P49" s="48"/>
      <c r="Q49" s="48"/>
      <c r="R49" s="48"/>
      <c r="S49" s="48"/>
      <c r="T49" s="48"/>
      <c r="U49" s="48"/>
    </row>
    <row r="50" spans="1:21" ht="30.75" customHeight="1">
      <c r="A50" s="48"/>
      <c r="B50" s="1236"/>
      <c r="C50" s="1237"/>
      <c r="D50" s="62"/>
      <c r="E50" s="1228" t="s">
        <v>17</v>
      </c>
      <c r="F50" s="1228"/>
      <c r="G50" s="1228"/>
      <c r="H50" s="1228"/>
      <c r="I50" s="1228"/>
      <c r="J50" s="1229"/>
      <c r="K50" s="63">
        <v>93</v>
      </c>
      <c r="L50" s="64">
        <v>95</v>
      </c>
      <c r="M50" s="64">
        <v>96</v>
      </c>
      <c r="N50" s="64">
        <v>98</v>
      </c>
      <c r="O50" s="65">
        <v>96</v>
      </c>
      <c r="P50" s="48"/>
      <c r="Q50" s="48"/>
      <c r="R50" s="48"/>
      <c r="S50" s="48"/>
      <c r="T50" s="48"/>
      <c r="U50" s="48"/>
    </row>
    <row r="51" spans="1:21" ht="30.75" customHeight="1">
      <c r="A51" s="48"/>
      <c r="B51" s="1238"/>
      <c r="C51" s="1239"/>
      <c r="D51" s="66"/>
      <c r="E51" s="1228" t="s">
        <v>18</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c r="A52" s="48"/>
      <c r="B52" s="1226" t="s">
        <v>19</v>
      </c>
      <c r="C52" s="1227"/>
      <c r="D52" s="66"/>
      <c r="E52" s="1228" t="s">
        <v>20</v>
      </c>
      <c r="F52" s="1228"/>
      <c r="G52" s="1228"/>
      <c r="H52" s="1228"/>
      <c r="I52" s="1228"/>
      <c r="J52" s="1229"/>
      <c r="K52" s="63">
        <v>782</v>
      </c>
      <c r="L52" s="64">
        <v>798</v>
      </c>
      <c r="M52" s="64">
        <v>809</v>
      </c>
      <c r="N52" s="64">
        <v>761</v>
      </c>
      <c r="O52" s="65">
        <v>731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373</v>
      </c>
      <c r="L53" s="69">
        <v>395</v>
      </c>
      <c r="M53" s="69">
        <v>410</v>
      </c>
      <c r="N53" s="69">
        <v>456</v>
      </c>
      <c r="O53" s="70">
        <v>438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RAbfpVAZcLFvuvlj3tjRnlzMMAU0AL15T3wm6EMhQS3M1fzF2sGUPxSSMt2QU+KYx26287RhCBF/D9KjbwoMA==" saltValue="5TjzbcVrnViXBg8O0DhY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540</v>
      </c>
      <c r="J40" s="79" t="s">
        <v>541</v>
      </c>
      <c r="K40" s="79" t="s">
        <v>542</v>
      </c>
      <c r="L40" s="79" t="s">
        <v>543</v>
      </c>
      <c r="M40" s="80" t="s">
        <v>544</v>
      </c>
    </row>
    <row r="41" spans="2:13" ht="27.75" customHeight="1">
      <c r="B41" s="1254" t="s">
        <v>24</v>
      </c>
      <c r="C41" s="1255"/>
      <c r="D41" s="81"/>
      <c r="E41" s="1256" t="s">
        <v>25</v>
      </c>
      <c r="F41" s="1256"/>
      <c r="G41" s="1256"/>
      <c r="H41" s="1257"/>
      <c r="I41" s="82">
        <v>7886</v>
      </c>
      <c r="J41" s="83">
        <v>8569</v>
      </c>
      <c r="K41" s="83">
        <v>10957</v>
      </c>
      <c r="L41" s="83">
        <v>11571</v>
      </c>
      <c r="M41" s="84">
        <v>12740</v>
      </c>
    </row>
    <row r="42" spans="2:13" ht="27.75" customHeight="1">
      <c r="B42" s="1244"/>
      <c r="C42" s="1245"/>
      <c r="D42" s="85"/>
      <c r="E42" s="1248" t="s">
        <v>26</v>
      </c>
      <c r="F42" s="1248"/>
      <c r="G42" s="1248"/>
      <c r="H42" s="1249"/>
      <c r="I42" s="86">
        <v>7</v>
      </c>
      <c r="J42" s="87">
        <v>6</v>
      </c>
      <c r="K42" s="87">
        <v>5</v>
      </c>
      <c r="L42" s="87">
        <v>4</v>
      </c>
      <c r="M42" s="88">
        <v>3</v>
      </c>
    </row>
    <row r="43" spans="2:13" ht="27.75" customHeight="1">
      <c r="B43" s="1244"/>
      <c r="C43" s="1245"/>
      <c r="D43" s="85"/>
      <c r="E43" s="1248" t="s">
        <v>27</v>
      </c>
      <c r="F43" s="1248"/>
      <c r="G43" s="1248"/>
      <c r="H43" s="1249"/>
      <c r="I43" s="86">
        <v>3366</v>
      </c>
      <c r="J43" s="87">
        <v>3104</v>
      </c>
      <c r="K43" s="87">
        <v>3113</v>
      </c>
      <c r="L43" s="87">
        <v>3147</v>
      </c>
      <c r="M43" s="88">
        <v>3463</v>
      </c>
    </row>
    <row r="44" spans="2:13" ht="27.75" customHeight="1">
      <c r="B44" s="1244"/>
      <c r="C44" s="1245"/>
      <c r="D44" s="85"/>
      <c r="E44" s="1248" t="s">
        <v>28</v>
      </c>
      <c r="F44" s="1248"/>
      <c r="G44" s="1248"/>
      <c r="H44" s="1249"/>
      <c r="I44" s="86">
        <v>1044</v>
      </c>
      <c r="J44" s="87">
        <v>815</v>
      </c>
      <c r="K44" s="87">
        <v>654</v>
      </c>
      <c r="L44" s="87">
        <v>484</v>
      </c>
      <c r="M44" s="88">
        <v>425</v>
      </c>
    </row>
    <row r="45" spans="2:13" ht="27.75" customHeight="1">
      <c r="B45" s="1244"/>
      <c r="C45" s="1245"/>
      <c r="D45" s="85"/>
      <c r="E45" s="1248" t="s">
        <v>29</v>
      </c>
      <c r="F45" s="1248"/>
      <c r="G45" s="1248"/>
      <c r="H45" s="1249"/>
      <c r="I45" s="86">
        <v>576</v>
      </c>
      <c r="J45" s="87">
        <v>334</v>
      </c>
      <c r="K45" s="87">
        <v>445</v>
      </c>
      <c r="L45" s="87">
        <v>33</v>
      </c>
      <c r="M45" s="88">
        <v>67</v>
      </c>
    </row>
    <row r="46" spans="2:13" ht="27.75" customHeight="1">
      <c r="B46" s="1244"/>
      <c r="C46" s="1245"/>
      <c r="D46" s="89"/>
      <c r="E46" s="1248" t="s">
        <v>30</v>
      </c>
      <c r="F46" s="1248"/>
      <c r="G46" s="1248"/>
      <c r="H46" s="1249"/>
      <c r="I46" s="86">
        <v>139</v>
      </c>
      <c r="J46" s="87">
        <v>164</v>
      </c>
      <c r="K46" s="87">
        <v>258</v>
      </c>
      <c r="L46" s="87">
        <v>424</v>
      </c>
      <c r="M46" s="88">
        <v>353</v>
      </c>
    </row>
    <row r="47" spans="2:13" ht="27.75" customHeight="1">
      <c r="B47" s="1244"/>
      <c r="C47" s="1245"/>
      <c r="D47" s="90"/>
      <c r="E47" s="1258" t="s">
        <v>31</v>
      </c>
      <c r="F47" s="1259"/>
      <c r="G47" s="1259"/>
      <c r="H47" s="1260"/>
      <c r="I47" s="86" t="s">
        <v>497</v>
      </c>
      <c r="J47" s="87" t="s">
        <v>497</v>
      </c>
      <c r="K47" s="87" t="s">
        <v>497</v>
      </c>
      <c r="L47" s="87" t="s">
        <v>497</v>
      </c>
      <c r="M47" s="88" t="s">
        <v>497</v>
      </c>
    </row>
    <row r="48" spans="2:13" ht="27.75" customHeight="1">
      <c r="B48" s="1244"/>
      <c r="C48" s="1245"/>
      <c r="D48" s="85"/>
      <c r="E48" s="1248" t="s">
        <v>32</v>
      </c>
      <c r="F48" s="1248"/>
      <c r="G48" s="1248"/>
      <c r="H48" s="1249"/>
      <c r="I48" s="86" t="s">
        <v>497</v>
      </c>
      <c r="J48" s="87" t="s">
        <v>497</v>
      </c>
      <c r="K48" s="87" t="s">
        <v>497</v>
      </c>
      <c r="L48" s="87" t="s">
        <v>497</v>
      </c>
      <c r="M48" s="88" t="s">
        <v>497</v>
      </c>
    </row>
    <row r="49" spans="2:13" ht="27.75" customHeight="1">
      <c r="B49" s="1246"/>
      <c r="C49" s="1247"/>
      <c r="D49" s="85"/>
      <c r="E49" s="1248" t="s">
        <v>33</v>
      </c>
      <c r="F49" s="1248"/>
      <c r="G49" s="1248"/>
      <c r="H49" s="1249"/>
      <c r="I49" s="86" t="s">
        <v>497</v>
      </c>
      <c r="J49" s="87" t="s">
        <v>497</v>
      </c>
      <c r="K49" s="87" t="s">
        <v>497</v>
      </c>
      <c r="L49" s="87" t="s">
        <v>497</v>
      </c>
      <c r="M49" s="88" t="s">
        <v>497</v>
      </c>
    </row>
    <row r="50" spans="2:13" ht="27.75" customHeight="1">
      <c r="B50" s="1242" t="s">
        <v>34</v>
      </c>
      <c r="C50" s="1243"/>
      <c r="D50" s="91"/>
      <c r="E50" s="1248" t="s">
        <v>35</v>
      </c>
      <c r="F50" s="1248"/>
      <c r="G50" s="1248"/>
      <c r="H50" s="1249"/>
      <c r="I50" s="86">
        <v>4063</v>
      </c>
      <c r="J50" s="87">
        <v>3589</v>
      </c>
      <c r="K50" s="87">
        <v>3187</v>
      </c>
      <c r="L50" s="87">
        <v>3181</v>
      </c>
      <c r="M50" s="88">
        <v>3439</v>
      </c>
    </row>
    <row r="51" spans="2:13" ht="27.75" customHeight="1">
      <c r="B51" s="1244"/>
      <c r="C51" s="1245"/>
      <c r="D51" s="85"/>
      <c r="E51" s="1248" t="s">
        <v>36</v>
      </c>
      <c r="F51" s="1248"/>
      <c r="G51" s="1248"/>
      <c r="H51" s="1249"/>
      <c r="I51" s="86" t="s">
        <v>497</v>
      </c>
      <c r="J51" s="87" t="s">
        <v>497</v>
      </c>
      <c r="K51" s="87" t="s">
        <v>497</v>
      </c>
      <c r="L51" s="87" t="s">
        <v>497</v>
      </c>
      <c r="M51" s="88" t="s">
        <v>497</v>
      </c>
    </row>
    <row r="52" spans="2:13" ht="27.75" customHeight="1">
      <c r="B52" s="1246"/>
      <c r="C52" s="1247"/>
      <c r="D52" s="85"/>
      <c r="E52" s="1248" t="s">
        <v>37</v>
      </c>
      <c r="F52" s="1248"/>
      <c r="G52" s="1248"/>
      <c r="H52" s="1249"/>
      <c r="I52" s="86">
        <v>8432</v>
      </c>
      <c r="J52" s="87">
        <v>8512</v>
      </c>
      <c r="K52" s="87">
        <v>9189</v>
      </c>
      <c r="L52" s="87">
        <v>9435</v>
      </c>
      <c r="M52" s="88">
        <v>9632</v>
      </c>
    </row>
    <row r="53" spans="2:13" ht="27.75" customHeight="1" thickBot="1">
      <c r="B53" s="1250" t="s">
        <v>38</v>
      </c>
      <c r="C53" s="1251"/>
      <c r="D53" s="92"/>
      <c r="E53" s="1252" t="s">
        <v>39</v>
      </c>
      <c r="F53" s="1252"/>
      <c r="G53" s="1252"/>
      <c r="H53" s="1253"/>
      <c r="I53" s="93">
        <v>522</v>
      </c>
      <c r="J53" s="94">
        <v>892</v>
      </c>
      <c r="K53" s="94">
        <v>3055</v>
      </c>
      <c r="L53" s="94">
        <v>3049</v>
      </c>
      <c r="M53" s="95">
        <v>3980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BI7Z97BmRwUKL3Dk0kT2RVYYPVKMetaME65VXtaDDn6jfvaXUuNvPP71s6R3irn7GVyCLvnnNjtgU+SibrGyw==" saltValue="YHvG6GRu+vFVk8r5AfIJ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542</v>
      </c>
      <c r="G54" s="104" t="s">
        <v>543</v>
      </c>
      <c r="H54" s="105" t="s">
        <v>544</v>
      </c>
    </row>
    <row r="55" spans="2:8" ht="52.5" customHeight="1">
      <c r="B55" s="106"/>
      <c r="C55" s="1269" t="s">
        <v>42</v>
      </c>
      <c r="D55" s="1269"/>
      <c r="E55" s="1270"/>
      <c r="F55" s="107">
        <v>2799</v>
      </c>
      <c r="G55" s="107">
        <v>2593</v>
      </c>
      <c r="H55" s="108">
        <v>2594</v>
      </c>
    </row>
    <row r="56" spans="2:8" ht="52.5" customHeight="1">
      <c r="B56" s="109"/>
      <c r="C56" s="1271" t="s">
        <v>43</v>
      </c>
      <c r="D56" s="1271"/>
      <c r="E56" s="1272"/>
      <c r="F56" s="110">
        <v>378</v>
      </c>
      <c r="G56" s="110">
        <v>377</v>
      </c>
      <c r="H56" s="111">
        <v>377</v>
      </c>
    </row>
    <row r="57" spans="2:8" ht="53.25" customHeight="1">
      <c r="B57" s="109"/>
      <c r="C57" s="1273" t="s">
        <v>44</v>
      </c>
      <c r="D57" s="1273"/>
      <c r="E57" s="1274"/>
      <c r="F57" s="112">
        <v>7</v>
      </c>
      <c r="G57" s="112">
        <v>207</v>
      </c>
      <c r="H57" s="113">
        <v>465</v>
      </c>
    </row>
    <row r="58" spans="2:8" ht="45.75" customHeight="1">
      <c r="B58" s="114"/>
      <c r="C58" s="1261" t="s">
        <v>589</v>
      </c>
      <c r="D58" s="1262"/>
      <c r="E58" s="1263"/>
      <c r="F58" s="115"/>
      <c r="G58" s="115">
        <v>200</v>
      </c>
      <c r="H58" s="116">
        <v>458</v>
      </c>
    </row>
    <row r="59" spans="2:8" ht="45.75" customHeight="1">
      <c r="B59" s="114"/>
      <c r="C59" s="1261" t="s">
        <v>590</v>
      </c>
      <c r="D59" s="1262"/>
      <c r="E59" s="1263"/>
      <c r="F59" s="115">
        <v>7</v>
      </c>
      <c r="G59" s="115">
        <v>7</v>
      </c>
      <c r="H59" s="116">
        <v>7</v>
      </c>
    </row>
    <row r="60" spans="2:8" ht="45.75" customHeight="1">
      <c r="B60" s="114"/>
      <c r="C60" s="1261"/>
      <c r="D60" s="1262"/>
      <c r="E60" s="1263"/>
      <c r="F60" s="115"/>
      <c r="G60" s="115"/>
      <c r="H60" s="116"/>
    </row>
    <row r="61" spans="2:8" ht="45.75" customHeight="1">
      <c r="B61" s="114"/>
      <c r="C61" s="1261"/>
      <c r="D61" s="1262"/>
      <c r="E61" s="1263"/>
      <c r="F61" s="115"/>
      <c r="G61" s="115"/>
      <c r="H61" s="116"/>
    </row>
    <row r="62" spans="2:8" ht="45.75" customHeight="1" thickBot="1">
      <c r="B62" s="117"/>
      <c r="C62" s="1264"/>
      <c r="D62" s="1265"/>
      <c r="E62" s="1266"/>
      <c r="F62" s="118"/>
      <c r="G62" s="118"/>
      <c r="H62" s="119"/>
    </row>
    <row r="63" spans="2:8" ht="52.5" customHeight="1" thickBot="1">
      <c r="B63" s="120"/>
      <c r="C63" s="1267" t="s">
        <v>45</v>
      </c>
      <c r="D63" s="1267"/>
      <c r="E63" s="1268"/>
      <c r="F63" s="121">
        <v>3184</v>
      </c>
      <c r="G63" s="121">
        <v>3177</v>
      </c>
      <c r="H63" s="122">
        <v>3436</v>
      </c>
    </row>
    <row r="64" spans="2:8" ht="15" customHeight="1"/>
    <row r="65" ht="0" hidden="1" customHeight="1"/>
    <row r="66" ht="0" hidden="1" customHeight="1"/>
  </sheetData>
  <sheetProtection algorithmName="SHA-512" hashValue="HnIKmg91ajoIsuB55SkA1quPbVILmesl0fMlOYV4ALuqkTX2YHB9YVoTEvDXQuQahNHtbOitz0DrUycXSNTXbg==" saltValue="66IuXIF8xZ4DIo7DuhDK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596</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540</v>
      </c>
      <c r="BQ50" s="1280"/>
      <c r="BR50" s="1280"/>
      <c r="BS50" s="1280"/>
      <c r="BT50" s="1280"/>
      <c r="BU50" s="1280"/>
      <c r="BV50" s="1280"/>
      <c r="BW50" s="1280"/>
      <c r="BX50" s="1280" t="s">
        <v>541</v>
      </c>
      <c r="BY50" s="1280"/>
      <c r="BZ50" s="1280"/>
      <c r="CA50" s="1280"/>
      <c r="CB50" s="1280"/>
      <c r="CC50" s="1280"/>
      <c r="CD50" s="1280"/>
      <c r="CE50" s="1280"/>
      <c r="CF50" s="1280" t="s">
        <v>542</v>
      </c>
      <c r="CG50" s="1280"/>
      <c r="CH50" s="1280"/>
      <c r="CI50" s="1280"/>
      <c r="CJ50" s="1280"/>
      <c r="CK50" s="1280"/>
      <c r="CL50" s="1280"/>
      <c r="CM50" s="1280"/>
      <c r="CN50" s="1280" t="s">
        <v>543</v>
      </c>
      <c r="CO50" s="1280"/>
      <c r="CP50" s="1280"/>
      <c r="CQ50" s="1280"/>
      <c r="CR50" s="1280"/>
      <c r="CS50" s="1280"/>
      <c r="CT50" s="1280"/>
      <c r="CU50" s="1280"/>
      <c r="CV50" s="1280" t="s">
        <v>544</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597</v>
      </c>
      <c r="AO51" s="1278"/>
      <c r="AP51" s="1278"/>
      <c r="AQ51" s="1278"/>
      <c r="AR51" s="1278"/>
      <c r="AS51" s="1278"/>
      <c r="AT51" s="1278"/>
      <c r="AU51" s="1278"/>
      <c r="AV51" s="1278"/>
      <c r="AW51" s="1278"/>
      <c r="AX51" s="1278"/>
      <c r="AY51" s="1278"/>
      <c r="AZ51" s="1278"/>
      <c r="BA51" s="1278"/>
      <c r="BB51" s="1278" t="s">
        <v>598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56.5</v>
      </c>
      <c r="CO51" s="1275"/>
      <c r="CP51" s="1275"/>
      <c r="CQ51" s="1275"/>
      <c r="CR51" s="1275"/>
      <c r="CS51" s="1275"/>
      <c r="CT51" s="1275"/>
      <c r="CU51" s="1275"/>
      <c r="CV51" s="1275">
        <v>72.5</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45.5</v>
      </c>
      <c r="CO53" s="1275"/>
      <c r="CP53" s="1275"/>
      <c r="CQ53" s="1275"/>
      <c r="CR53" s="1275"/>
      <c r="CS53" s="1275"/>
      <c r="CT53" s="1275"/>
      <c r="CU53" s="1275"/>
      <c r="CV53" s="1275">
        <v>46.8</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600</v>
      </c>
      <c r="AO55" s="1280"/>
      <c r="AP55" s="1280"/>
      <c r="AQ55" s="1280"/>
      <c r="AR55" s="1280"/>
      <c r="AS55" s="1280"/>
      <c r="AT55" s="1280"/>
      <c r="AU55" s="1280"/>
      <c r="AV55" s="1280"/>
      <c r="AW55" s="1280"/>
      <c r="AX55" s="1280"/>
      <c r="AY55" s="1280"/>
      <c r="AZ55" s="1280"/>
      <c r="BA55" s="1280"/>
      <c r="BB55" s="1278" t="s">
        <v>598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601</v>
      </c>
    </row>
    <row r="64" spans="1:109">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596</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540</v>
      </c>
      <c r="BQ72" s="1280"/>
      <c r="BR72" s="1280"/>
      <c r="BS72" s="1280"/>
      <c r="BT72" s="1280"/>
      <c r="BU72" s="1280"/>
      <c r="BV72" s="1280"/>
      <c r="BW72" s="1280"/>
      <c r="BX72" s="1280" t="s">
        <v>541</v>
      </c>
      <c r="BY72" s="1280"/>
      <c r="BZ72" s="1280"/>
      <c r="CA72" s="1280"/>
      <c r="CB72" s="1280"/>
      <c r="CC72" s="1280"/>
      <c r="CD72" s="1280"/>
      <c r="CE72" s="1280"/>
      <c r="CF72" s="1280" t="s">
        <v>542</v>
      </c>
      <c r="CG72" s="1280"/>
      <c r="CH72" s="1280"/>
      <c r="CI72" s="1280"/>
      <c r="CJ72" s="1280"/>
      <c r="CK72" s="1280"/>
      <c r="CL72" s="1280"/>
      <c r="CM72" s="1280"/>
      <c r="CN72" s="1280" t="s">
        <v>543</v>
      </c>
      <c r="CO72" s="1280"/>
      <c r="CP72" s="1280"/>
      <c r="CQ72" s="1280"/>
      <c r="CR72" s="1280"/>
      <c r="CS72" s="1280"/>
      <c r="CT72" s="1280"/>
      <c r="CU72" s="1280"/>
      <c r="CV72" s="1280" t="s">
        <v>544</v>
      </c>
      <c r="CW72" s="1280"/>
      <c r="CX72" s="1280"/>
      <c r="CY72" s="1280"/>
      <c r="CZ72" s="1280"/>
      <c r="DA72" s="1280"/>
      <c r="DB72" s="1280"/>
      <c r="DC72" s="1280"/>
    </row>
    <row r="73" spans="2:107">
      <c r="B73" s="374"/>
      <c r="G73" s="1283"/>
      <c r="H73" s="1283"/>
      <c r="I73" s="1283"/>
      <c r="J73" s="1283"/>
      <c r="K73" s="1279"/>
      <c r="L73" s="1279"/>
      <c r="M73" s="1279"/>
      <c r="N73" s="1279"/>
      <c r="AM73" s="383"/>
      <c r="AN73" s="1278" t="s">
        <v>597</v>
      </c>
      <c r="AO73" s="1278"/>
      <c r="AP73" s="1278"/>
      <c r="AQ73" s="1278"/>
      <c r="AR73" s="1278"/>
      <c r="AS73" s="1278"/>
      <c r="AT73" s="1278"/>
      <c r="AU73" s="1278"/>
      <c r="AV73" s="1278"/>
      <c r="AW73" s="1278"/>
      <c r="AX73" s="1278"/>
      <c r="AY73" s="1278"/>
      <c r="AZ73" s="1278"/>
      <c r="BA73" s="1278"/>
      <c r="BB73" s="1278" t="s">
        <v>598</v>
      </c>
      <c r="BC73" s="1278"/>
      <c r="BD73" s="1278"/>
      <c r="BE73" s="1278"/>
      <c r="BF73" s="1278"/>
      <c r="BG73" s="1278"/>
      <c r="BH73" s="1278"/>
      <c r="BI73" s="1278"/>
      <c r="BJ73" s="1278"/>
      <c r="BK73" s="1278"/>
      <c r="BL73" s="1278"/>
      <c r="BM73" s="1278"/>
      <c r="BN73" s="1278"/>
      <c r="BO73" s="1278"/>
      <c r="BP73" s="1275">
        <v>10.8</v>
      </c>
      <c r="BQ73" s="1275"/>
      <c r="BR73" s="1275"/>
      <c r="BS73" s="1275"/>
      <c r="BT73" s="1275"/>
      <c r="BU73" s="1275"/>
      <c r="BV73" s="1275"/>
      <c r="BW73" s="1275"/>
      <c r="BX73" s="1275">
        <v>18.100000000000001</v>
      </c>
      <c r="BY73" s="1275"/>
      <c r="BZ73" s="1275"/>
      <c r="CA73" s="1275"/>
      <c r="CB73" s="1275"/>
      <c r="CC73" s="1275"/>
      <c r="CD73" s="1275"/>
      <c r="CE73" s="1275"/>
      <c r="CF73" s="1275">
        <v>58.6</v>
      </c>
      <c r="CG73" s="1275"/>
      <c r="CH73" s="1275"/>
      <c r="CI73" s="1275"/>
      <c r="CJ73" s="1275"/>
      <c r="CK73" s="1275"/>
      <c r="CL73" s="1275"/>
      <c r="CM73" s="1275"/>
      <c r="CN73" s="1275">
        <v>56.5</v>
      </c>
      <c r="CO73" s="1275"/>
      <c r="CP73" s="1275"/>
      <c r="CQ73" s="1275"/>
      <c r="CR73" s="1275"/>
      <c r="CS73" s="1275"/>
      <c r="CT73" s="1275"/>
      <c r="CU73" s="1275"/>
      <c r="CV73" s="1275">
        <v>72.5</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603</v>
      </c>
      <c r="BC75" s="1278"/>
      <c r="BD75" s="1278"/>
      <c r="BE75" s="1278"/>
      <c r="BF75" s="1278"/>
      <c r="BG75" s="1278"/>
      <c r="BH75" s="1278"/>
      <c r="BI75" s="1278"/>
      <c r="BJ75" s="1278"/>
      <c r="BK75" s="1278"/>
      <c r="BL75" s="1278"/>
      <c r="BM75" s="1278"/>
      <c r="BN75" s="1278"/>
      <c r="BO75" s="1278"/>
      <c r="BP75" s="1275">
        <v>8.6999999999999993</v>
      </c>
      <c r="BQ75" s="1275"/>
      <c r="BR75" s="1275"/>
      <c r="BS75" s="1275"/>
      <c r="BT75" s="1275"/>
      <c r="BU75" s="1275"/>
      <c r="BV75" s="1275"/>
      <c r="BW75" s="1275"/>
      <c r="BX75" s="1275">
        <v>8</v>
      </c>
      <c r="BY75" s="1275"/>
      <c r="BZ75" s="1275"/>
      <c r="CA75" s="1275"/>
      <c r="CB75" s="1275"/>
      <c r="CC75" s="1275"/>
      <c r="CD75" s="1275"/>
      <c r="CE75" s="1275"/>
      <c r="CF75" s="1275">
        <v>7.8</v>
      </c>
      <c r="CG75" s="1275"/>
      <c r="CH75" s="1275"/>
      <c r="CI75" s="1275"/>
      <c r="CJ75" s="1275"/>
      <c r="CK75" s="1275"/>
      <c r="CL75" s="1275"/>
      <c r="CM75" s="1275"/>
      <c r="CN75" s="1275">
        <v>8.1</v>
      </c>
      <c r="CO75" s="1275"/>
      <c r="CP75" s="1275"/>
      <c r="CQ75" s="1275"/>
      <c r="CR75" s="1275"/>
      <c r="CS75" s="1275"/>
      <c r="CT75" s="1275"/>
      <c r="CU75" s="1275"/>
      <c r="CV75" s="1275">
        <v>8.1</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600</v>
      </c>
      <c r="AO77" s="1280"/>
      <c r="AP77" s="1280"/>
      <c r="AQ77" s="1280"/>
      <c r="AR77" s="1280"/>
      <c r="AS77" s="1280"/>
      <c r="AT77" s="1280"/>
      <c r="AU77" s="1280"/>
      <c r="AV77" s="1280"/>
      <c r="AW77" s="1280"/>
      <c r="AX77" s="1280"/>
      <c r="AY77" s="1280"/>
      <c r="AZ77" s="1280"/>
      <c r="BA77" s="1280"/>
      <c r="BB77" s="1278" t="s">
        <v>598</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603</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VEjC2ldrBaSIMb6jSzlJfvDvCJJY/VofLvePwN3Gcv311FU1UiLDQbbHryYyNxZsMIqq/9BihFNzdqh9ojTVw==" saltValue="rODtIaZ2N2TX8t5rqDta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s9cqICYBghmbAoZ68jbXnSSuueT16SaST8WC6BEUfT4qNtcjzT8GlYGkvG4klddZqIxHd0uUNXMa+feMF41Ow==" saltValue="0w6vbw8gaMkB+cuTxcOU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czY6/jg7b/Sv9pLoXiebZj2S/95KR3yaFyavpGvZOgDTEvxPYWKIdFt7be7Vo+eE0NJZtk9GW1s7d6lU4eXEw==" saltValue="LzGprwFo/Qc+iYweHkCmI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537</v>
      </c>
      <c r="G2" s="136"/>
      <c r="H2" s="137"/>
    </row>
    <row r="3" spans="1:8">
      <c r="A3" s="133" t="s">
        <v>530</v>
      </c>
      <c r="B3" s="138"/>
      <c r="C3" s="139"/>
      <c r="D3" s="140">
        <v>43799</v>
      </c>
      <c r="E3" s="141"/>
      <c r="F3" s="142">
        <v>53270</v>
      </c>
      <c r="G3" s="143"/>
      <c r="H3" s="144"/>
    </row>
    <row r="4" spans="1:8">
      <c r="A4" s="145"/>
      <c r="B4" s="146"/>
      <c r="C4" s="147"/>
      <c r="D4" s="148">
        <v>11775</v>
      </c>
      <c r="E4" s="149"/>
      <c r="F4" s="150">
        <v>24316</v>
      </c>
      <c r="G4" s="151"/>
      <c r="H4" s="152"/>
    </row>
    <row r="5" spans="1:8">
      <c r="A5" s="133" t="s">
        <v>532</v>
      </c>
      <c r="B5" s="138"/>
      <c r="C5" s="139"/>
      <c r="D5" s="140">
        <v>74802</v>
      </c>
      <c r="E5" s="141"/>
      <c r="F5" s="142">
        <v>53292</v>
      </c>
      <c r="G5" s="143"/>
      <c r="H5" s="144"/>
    </row>
    <row r="6" spans="1:8">
      <c r="A6" s="145"/>
      <c r="B6" s="146"/>
      <c r="C6" s="147"/>
      <c r="D6" s="148">
        <v>30310</v>
      </c>
      <c r="E6" s="149"/>
      <c r="F6" s="150">
        <v>28900</v>
      </c>
      <c r="G6" s="151"/>
      <c r="H6" s="152"/>
    </row>
    <row r="7" spans="1:8">
      <c r="A7" s="133" t="s">
        <v>533</v>
      </c>
      <c r="B7" s="138"/>
      <c r="C7" s="139"/>
      <c r="D7" s="140">
        <v>166967</v>
      </c>
      <c r="E7" s="141"/>
      <c r="F7" s="142">
        <v>49919</v>
      </c>
      <c r="G7" s="143"/>
      <c r="H7" s="144"/>
    </row>
    <row r="8" spans="1:8">
      <c r="A8" s="145"/>
      <c r="B8" s="146"/>
      <c r="C8" s="147"/>
      <c r="D8" s="148">
        <v>63977</v>
      </c>
      <c r="E8" s="149"/>
      <c r="F8" s="150">
        <v>26398</v>
      </c>
      <c r="G8" s="151"/>
      <c r="H8" s="152"/>
    </row>
    <row r="9" spans="1:8">
      <c r="A9" s="133" t="s">
        <v>534</v>
      </c>
      <c r="B9" s="138"/>
      <c r="C9" s="139"/>
      <c r="D9" s="140">
        <v>56705</v>
      </c>
      <c r="E9" s="141"/>
      <c r="F9" s="142">
        <v>47738</v>
      </c>
      <c r="G9" s="143"/>
      <c r="H9" s="144"/>
    </row>
    <row r="10" spans="1:8">
      <c r="A10" s="145"/>
      <c r="B10" s="146"/>
      <c r="C10" s="147"/>
      <c r="D10" s="148">
        <v>30144</v>
      </c>
      <c r="E10" s="149"/>
      <c r="F10" s="150">
        <v>24937</v>
      </c>
      <c r="G10" s="151"/>
      <c r="H10" s="152"/>
    </row>
    <row r="11" spans="1:8">
      <c r="A11" s="133" t="s">
        <v>535</v>
      </c>
      <c r="B11" s="138"/>
      <c r="C11" s="139"/>
      <c r="D11" s="140">
        <v>88616</v>
      </c>
      <c r="E11" s="141"/>
      <c r="F11" s="142">
        <v>52191</v>
      </c>
      <c r="G11" s="143"/>
      <c r="H11" s="144"/>
    </row>
    <row r="12" spans="1:8">
      <c r="A12" s="145"/>
      <c r="B12" s="146"/>
      <c r="C12" s="153"/>
      <c r="D12" s="148">
        <v>43198</v>
      </c>
      <c r="E12" s="149"/>
      <c r="F12" s="150">
        <v>24843</v>
      </c>
      <c r="G12" s="151"/>
      <c r="H12" s="152"/>
    </row>
    <row r="13" spans="1:8">
      <c r="A13" s="133"/>
      <c r="B13" s="138"/>
      <c r="C13" s="154"/>
      <c r="D13" s="155">
        <v>86178</v>
      </c>
      <c r="E13" s="156"/>
      <c r="F13" s="157">
        <v>51282</v>
      </c>
      <c r="G13" s="158"/>
      <c r="H13" s="144"/>
    </row>
    <row r="14" spans="1:8">
      <c r="A14" s="145"/>
      <c r="B14" s="146"/>
      <c r="C14" s="147"/>
      <c r="D14" s="148">
        <v>35881</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4.97</v>
      </c>
      <c r="C19" s="159">
        <f>ROUND(VALUE(SUBSTITUTE(実質収支比率等に係る経年分析!G$48,"▲","-")),2)</f>
        <v>6.89</v>
      </c>
      <c r="D19" s="159">
        <f>ROUND(VALUE(SUBSTITUTE(実質収支比率等に係る経年分析!H$48,"▲","-")),2)</f>
        <v>4.78</v>
      </c>
      <c r="E19" s="159">
        <f>ROUND(VALUE(SUBSTITUTE(実質収支比率等に係る経年分析!I$48,"▲","-")),2)</f>
        <v>5.48</v>
      </c>
      <c r="F19" s="159">
        <f>ROUND(VALUE(SUBSTITUTE(実質収支比率等に係る経年分析!J$48,"▲","-")),2)</f>
        <v>5.6</v>
      </c>
    </row>
    <row r="20" spans="1:11">
      <c r="A20" s="159" t="s">
        <v>49</v>
      </c>
      <c r="B20" s="159">
        <f>ROUND(VALUE(SUBSTITUTE(実質収支比率等に係る経年分析!F$47,"▲","-")),2)</f>
        <v>64.53</v>
      </c>
      <c r="C20" s="159">
        <f>ROUND(VALUE(SUBSTITUTE(実質収支比率等に係る経年分析!G$47,"▲","-")),2)</f>
        <v>55.99</v>
      </c>
      <c r="D20" s="159">
        <f>ROUND(VALUE(SUBSTITUTE(実質収支比率等に係る経年分析!H$47,"▲","-")),2)</f>
        <v>46.54</v>
      </c>
      <c r="E20" s="159">
        <f>ROUND(VALUE(SUBSTITUTE(実質収支比率等に係る経年分析!I$47,"▲","-")),2)</f>
        <v>42.13</v>
      </c>
      <c r="F20" s="159">
        <f>ROUND(VALUE(SUBSTITUTE(実質収支比率等に係る経年分析!J$47,"▲","-")),2)</f>
        <v>41.72</v>
      </c>
    </row>
    <row r="21" spans="1:11">
      <c r="A21" s="159" t="s">
        <v>50</v>
      </c>
      <c r="B21" s="159">
        <f>IF(ISNUMBER(VALUE(SUBSTITUTE(実質収支比率等に係る経年分析!F$49,"▲","-"))),ROUND(VALUE(SUBSTITUTE(実質収支比率等に係る経年分析!F$49,"▲","-")),2),NA())</f>
        <v>8.5</v>
      </c>
      <c r="C21" s="159">
        <f>IF(ISNUMBER(VALUE(SUBSTITUTE(実質収支比率等に係る経年分析!G$49,"▲","-"))),ROUND(VALUE(SUBSTITUTE(実質収支比率等に係る経年分析!G$49,"▲","-")),2),NA())</f>
        <v>-5.28</v>
      </c>
      <c r="D21" s="159">
        <f>IF(ISNUMBER(VALUE(SUBSTITUTE(実質収支比率等に係る経年分析!H$49,"▲","-"))),ROUND(VALUE(SUBSTITUTE(実質収支比率等に係る経年分析!H$49,"▲","-")),2),NA())</f>
        <v>-8.42</v>
      </c>
      <c r="E21" s="159">
        <f>IF(ISNUMBER(VALUE(SUBSTITUTE(実質収支比率等に係る経年分析!I$49,"▲","-"))),ROUND(VALUE(SUBSTITUTE(実質収支比率等に係る経年分析!I$49,"▲","-")),2),NA())</f>
        <v>-2.54</v>
      </c>
      <c r="F21" s="159">
        <f>IF(ISNUMBER(VALUE(SUBSTITUTE(実質収支比率等に係る経年分析!J$49,"▲","-"))),ROUND(VALUE(SUBSTITUTE(実質収支比率等に係る経年分析!J$49,"▲","-")),2),NA())</f>
        <v>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相島漁業集落環境整備事業特別会計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相島診療所事業特別会計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渡船事業特別会計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7.0000000000000007E-2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0.35</v>
      </c>
    </row>
    <row r="34" spans="1:16">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5.44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16.850000000000001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15.86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782</v>
      </c>
      <c r="E42" s="161"/>
      <c r="F42" s="161"/>
      <c r="G42" s="161">
        <f>'実質公債費比率（分子）の構造'!L$52</f>
        <v>798</v>
      </c>
      <c r="H42" s="161"/>
      <c r="I42" s="161"/>
      <c r="J42" s="161">
        <f>'実質公債費比率（分子）の構造'!M$52</f>
        <v>809</v>
      </c>
      <c r="K42" s="161"/>
      <c r="L42" s="161"/>
      <c r="M42" s="161">
        <f>'実質公債費比率（分子）の構造'!N$52</f>
        <v>761</v>
      </c>
      <c r="N42" s="161"/>
      <c r="O42" s="161"/>
      <c r="P42" s="161">
        <f>'実質公債費比率（分子）の構造'!O$52</f>
        <v>731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93</v>
      </c>
      <c r="C44" s="161"/>
      <c r="D44" s="161"/>
      <c r="E44" s="161">
        <f>'実質公債費比率（分子）の構造'!L$50</f>
        <v>95</v>
      </c>
      <c r="F44" s="161"/>
      <c r="G44" s="161"/>
      <c r="H44" s="161">
        <f>'実質公債費比率（分子）の構造'!M$50</f>
        <v>96</v>
      </c>
      <c r="I44" s="161"/>
      <c r="J44" s="161"/>
      <c r="K44" s="161">
        <f>'実質公債費比率（分子）の構造'!N$50</f>
        <v>98</v>
      </c>
      <c r="L44" s="161"/>
      <c r="M44" s="161"/>
      <c r="N44" s="161">
        <f>'実質公債費比率（分子）の構造'!O$50</f>
        <v>96</v>
      </c>
      <c r="O44" s="161"/>
      <c r="P44" s="161"/>
    </row>
    <row r="45" spans="1:16">
      <c r="A45" s="161" t="s">
        <v>60</v>
      </c>
      <c r="B45" s="161">
        <f>'実質公債費比率（分子）の構造'!K$49</f>
        <v>164</v>
      </c>
      <c r="C45" s="161"/>
      <c r="D45" s="161"/>
      <c r="E45" s="161">
        <f>'実質公債費比率（分子）の構造'!L$49</f>
        <v>169</v>
      </c>
      <c r="F45" s="161"/>
      <c r="G45" s="161"/>
      <c r="H45" s="161">
        <f>'実質公債費比率（分子）の構造'!M$49</f>
        <v>172</v>
      </c>
      <c r="I45" s="161"/>
      <c r="J45" s="161"/>
      <c r="K45" s="161">
        <f>'実質公債費比率（分子）の構造'!N$49</f>
        <v>157</v>
      </c>
      <c r="L45" s="161"/>
      <c r="M45" s="161"/>
      <c r="N45" s="161">
        <f>'実質公債費比率（分子）の構造'!O$49</f>
        <v>76</v>
      </c>
      <c r="O45" s="161"/>
      <c r="P45" s="161"/>
    </row>
    <row r="46" spans="1:16">
      <c r="A46" s="161" t="s">
        <v>61</v>
      </c>
      <c r="B46" s="161">
        <f>'実質公債費比率（分子）の構造'!K$48</f>
        <v>168</v>
      </c>
      <c r="C46" s="161"/>
      <c r="D46" s="161"/>
      <c r="E46" s="161">
        <f>'実質公債費比率（分子）の構造'!L$48</f>
        <v>198</v>
      </c>
      <c r="F46" s="161"/>
      <c r="G46" s="161"/>
      <c r="H46" s="161">
        <f>'実質公債費比率（分子）の構造'!M$48</f>
        <v>231</v>
      </c>
      <c r="I46" s="161"/>
      <c r="J46" s="161"/>
      <c r="K46" s="161">
        <f>'実質公債費比率（分子）の構造'!N$48</f>
        <v>215</v>
      </c>
      <c r="L46" s="161"/>
      <c r="M46" s="161"/>
      <c r="N46" s="161">
        <f>'実質公債費比率（分子）の構造'!O$48</f>
        <v>235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730</v>
      </c>
      <c r="C49" s="161"/>
      <c r="D49" s="161"/>
      <c r="E49" s="161">
        <f>'実質公債費比率（分子）の構造'!L$45</f>
        <v>731</v>
      </c>
      <c r="F49" s="161"/>
      <c r="G49" s="161"/>
      <c r="H49" s="161">
        <f>'実質公債費比率（分子）の構造'!M$45</f>
        <v>720</v>
      </c>
      <c r="I49" s="161"/>
      <c r="J49" s="161"/>
      <c r="K49" s="161">
        <f>'実質公債費比率（分子）の構造'!N$45</f>
        <v>747</v>
      </c>
      <c r="L49" s="161"/>
      <c r="M49" s="161"/>
      <c r="N49" s="161">
        <f>'実質公債費比率（分子）の構造'!O$45</f>
        <v>762</v>
      </c>
      <c r="O49" s="161"/>
      <c r="P49" s="161"/>
    </row>
    <row r="50" spans="1:16">
      <c r="A50" s="161" t="s">
        <v>65</v>
      </c>
      <c r="B50" s="161" t="e">
        <f>NA()</f>
        <v>#N/A</v>
      </c>
      <c r="C50" s="161">
        <f>IF(ISNUMBER('実質公債費比率（分子）の構造'!K$53),'実質公債費比率（分子）の構造'!K$53,NA())</f>
        <v>373</v>
      </c>
      <c r="D50" s="161" t="e">
        <f>NA()</f>
        <v>#N/A</v>
      </c>
      <c r="E50" s="161" t="e">
        <f>NA()</f>
        <v>#N/A</v>
      </c>
      <c r="F50" s="161">
        <f>IF(ISNUMBER('実質公債費比率（分子）の構造'!L$53),'実質公債費比率（分子）の構造'!L$53,NA())</f>
        <v>395</v>
      </c>
      <c r="G50" s="161" t="e">
        <f>NA()</f>
        <v>#N/A</v>
      </c>
      <c r="H50" s="161" t="e">
        <f>NA()</f>
        <v>#N/A</v>
      </c>
      <c r="I50" s="161">
        <f>IF(ISNUMBER('実質公債費比率（分子）の構造'!M$53),'実質公債費比率（分子）の構造'!M$53,NA())</f>
        <v>410</v>
      </c>
      <c r="J50" s="161" t="e">
        <f>NA()</f>
        <v>#N/A</v>
      </c>
      <c r="K50" s="161" t="e">
        <f>NA()</f>
        <v>#N/A</v>
      </c>
      <c r="L50" s="161">
        <f>IF(ISNUMBER('実質公債費比率（分子）の構造'!N$53),'実質公債費比率（分子）の構造'!N$53,NA())</f>
        <v>456</v>
      </c>
      <c r="M50" s="161" t="e">
        <f>NA()</f>
        <v>#N/A</v>
      </c>
      <c r="N50" s="161" t="e">
        <f>NA()</f>
        <v>#N/A</v>
      </c>
      <c r="O50" s="161">
        <f>IF(ISNUMBER('実質公債費比率（分子）の構造'!O$53),'実質公債費比率（分子）の構造'!O$53,NA())</f>
        <v>438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8432</v>
      </c>
      <c r="E56" s="160"/>
      <c r="F56" s="160"/>
      <c r="G56" s="160">
        <f>'将来負担比率（分子）の構造'!J$52</f>
        <v>8512</v>
      </c>
      <c r="H56" s="160"/>
      <c r="I56" s="160"/>
      <c r="J56" s="160">
        <f>'将来負担比率（分子）の構造'!K$52</f>
        <v>9189</v>
      </c>
      <c r="K56" s="160"/>
      <c r="L56" s="160"/>
      <c r="M56" s="160">
        <f>'将来負担比率（分子）の構造'!L$52</f>
        <v>9435</v>
      </c>
      <c r="N56" s="160"/>
      <c r="O56" s="160"/>
      <c r="P56" s="160">
        <f>'将来負担比率（分子）の構造'!M$52</f>
        <v>9632</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4063</v>
      </c>
      <c r="E58" s="160"/>
      <c r="F58" s="160"/>
      <c r="G58" s="160">
        <f>'将来負担比率（分子）の構造'!J$50</f>
        <v>3589</v>
      </c>
      <c r="H58" s="160"/>
      <c r="I58" s="160"/>
      <c r="J58" s="160">
        <f>'将来負担比率（分子）の構造'!K$50</f>
        <v>3187</v>
      </c>
      <c r="K58" s="160"/>
      <c r="L58" s="160"/>
      <c r="M58" s="160">
        <f>'将来負担比率（分子）の構造'!L$50</f>
        <v>3181</v>
      </c>
      <c r="N58" s="160"/>
      <c r="O58" s="160"/>
      <c r="P58" s="160">
        <f>'将来負担比率（分子）の構造'!M$50</f>
        <v>3439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139</v>
      </c>
      <c r="C61" s="160"/>
      <c r="D61" s="160"/>
      <c r="E61" s="160">
        <f>'将来負担比率（分子）の構造'!J$46</f>
        <v>164</v>
      </c>
      <c r="F61" s="160"/>
      <c r="G61" s="160"/>
      <c r="H61" s="160">
        <f>'将来負担比率（分子）の構造'!K$46</f>
        <v>258</v>
      </c>
      <c r="I61" s="160"/>
      <c r="J61" s="160"/>
      <c r="K61" s="160">
        <f>'将来負担比率（分子）の構造'!L$46</f>
        <v>424</v>
      </c>
      <c r="L61" s="160"/>
      <c r="M61" s="160"/>
      <c r="N61" s="160">
        <f>'将来負担比率（分子）の構造'!M$46</f>
        <v>353</v>
      </c>
      <c r="O61" s="160"/>
      <c r="P61" s="160"/>
    </row>
    <row r="62" spans="1:16">
      <c r="A62" s="160" t="s">
        <v>29</v>
      </c>
      <c r="B62" s="160">
        <f>'将来負担比率（分子）の構造'!I$45</f>
        <v>576</v>
      </c>
      <c r="C62" s="160"/>
      <c r="D62" s="160"/>
      <c r="E62" s="160">
        <f>'将来負担比率（分子）の構造'!J$45</f>
        <v>334</v>
      </c>
      <c r="F62" s="160"/>
      <c r="G62" s="160"/>
      <c r="H62" s="160">
        <f>'将来負担比率（分子）の構造'!K$45</f>
        <v>445</v>
      </c>
      <c r="I62" s="160"/>
      <c r="J62" s="160"/>
      <c r="K62" s="160">
        <f>'将来負担比率（分子）の構造'!L$45</f>
        <v>33</v>
      </c>
      <c r="L62" s="160"/>
      <c r="M62" s="160"/>
      <c r="N62" s="160">
        <f>'将来負担比率（分子）の構造'!M$45</f>
        <v>67</v>
      </c>
      <c r="O62" s="160"/>
      <c r="P62" s="160"/>
    </row>
    <row r="63" spans="1:16">
      <c r="A63" s="160" t="s">
        <v>28</v>
      </c>
      <c r="B63" s="160">
        <f>'将来負担比率（分子）の構造'!I$44</f>
        <v>1044</v>
      </c>
      <c r="C63" s="160"/>
      <c r="D63" s="160"/>
      <c r="E63" s="160">
        <f>'将来負担比率（分子）の構造'!J$44</f>
        <v>815</v>
      </c>
      <c r="F63" s="160"/>
      <c r="G63" s="160"/>
      <c r="H63" s="160">
        <f>'将来負担比率（分子）の構造'!K$44</f>
        <v>654</v>
      </c>
      <c r="I63" s="160"/>
      <c r="J63" s="160"/>
      <c r="K63" s="160">
        <f>'将来負担比率（分子）の構造'!L$44</f>
        <v>484</v>
      </c>
      <c r="L63" s="160"/>
      <c r="M63" s="160"/>
      <c r="N63" s="160">
        <f>'将来負担比率（分子）の構造'!M$44</f>
        <v>425</v>
      </c>
      <c r="O63" s="160"/>
      <c r="P63" s="160"/>
    </row>
    <row r="64" spans="1:16">
      <c r="A64" s="160" t="s">
        <v>27</v>
      </c>
      <c r="B64" s="160">
        <f>'将来負担比率（分子）の構造'!I$43</f>
        <v>3366</v>
      </c>
      <c r="C64" s="160"/>
      <c r="D64" s="160"/>
      <c r="E64" s="160">
        <f>'将来負担比率（分子）の構造'!J$43</f>
        <v>3104</v>
      </c>
      <c r="F64" s="160"/>
      <c r="G64" s="160"/>
      <c r="H64" s="160">
        <f>'将来負担比率（分子）の構造'!K$43</f>
        <v>3113</v>
      </c>
      <c r="I64" s="160"/>
      <c r="J64" s="160"/>
      <c r="K64" s="160">
        <f>'将来負担比率（分子）の構造'!L$43</f>
        <v>3147</v>
      </c>
      <c r="L64" s="160"/>
      <c r="M64" s="160"/>
      <c r="N64" s="160">
        <f>'将来負担比率（分子）の構造'!M$43</f>
        <v>3463</v>
      </c>
      <c r="O64" s="160"/>
      <c r="P64" s="160"/>
    </row>
    <row r="65" spans="1:16">
      <c r="A65" s="160" t="s">
        <v>26</v>
      </c>
      <c r="B65" s="160">
        <f>'将来負担比率（分子）の構造'!I$42</f>
        <v>7</v>
      </c>
      <c r="C65" s="160"/>
      <c r="D65" s="160"/>
      <c r="E65" s="160">
        <f>'将来負担比率（分子）の構造'!J$42</f>
        <v>6</v>
      </c>
      <c r="F65" s="160"/>
      <c r="G65" s="160"/>
      <c r="H65" s="160">
        <f>'将来負担比率（分子）の構造'!K$42</f>
        <v>5</v>
      </c>
      <c r="I65" s="160"/>
      <c r="J65" s="160"/>
      <c r="K65" s="160">
        <f>'将来負担比率（分子）の構造'!L$42</f>
        <v>4</v>
      </c>
      <c r="L65" s="160"/>
      <c r="M65" s="160"/>
      <c r="N65" s="160">
        <f>'将来負担比率（分子）の構造'!M$42</f>
        <v>3</v>
      </c>
      <c r="O65" s="160"/>
      <c r="P65" s="160"/>
    </row>
    <row r="66" spans="1:16">
      <c r="A66" s="160" t="s">
        <v>25</v>
      </c>
      <c r="B66" s="160">
        <f>'将来負担比率（分子）の構造'!I$41</f>
        <v>7886</v>
      </c>
      <c r="C66" s="160"/>
      <c r="D66" s="160"/>
      <c r="E66" s="160">
        <f>'将来負担比率（分子）の構造'!J$41</f>
        <v>8569</v>
      </c>
      <c r="F66" s="160"/>
      <c r="G66" s="160"/>
      <c r="H66" s="160">
        <f>'将来負担比率（分子）の構造'!K$41</f>
        <v>10957</v>
      </c>
      <c r="I66" s="160"/>
      <c r="J66" s="160"/>
      <c r="K66" s="160">
        <f>'将来負担比率（分子）の構造'!L$41</f>
        <v>11571</v>
      </c>
      <c r="L66" s="160"/>
      <c r="M66" s="160"/>
      <c r="N66" s="160">
        <f>'将来負担比率（分子）の構造'!M$41</f>
        <v>12740</v>
      </c>
      <c r="O66" s="160"/>
      <c r="P66" s="160"/>
    </row>
    <row r="67" spans="1:16">
      <c r="A67" s="160" t="s">
        <v>69</v>
      </c>
      <c r="B67" s="160" t="e">
        <f>NA()</f>
        <v>#N/A</v>
      </c>
      <c r="C67" s="160">
        <f>IF(ISNUMBER('将来負担比率（分子）の構造'!I$53), IF('将来負担比率（分子）の構造'!I$53 &lt; 0, 0, '将来負担比率（分子）の構造'!I$53), NA())</f>
        <v>522</v>
      </c>
      <c r="D67" s="160" t="e">
        <f>NA()</f>
        <v>#N/A</v>
      </c>
      <c r="E67" s="160" t="e">
        <f>NA()</f>
        <v>#N/A</v>
      </c>
      <c r="F67" s="160">
        <f>IF(ISNUMBER('将来負担比率（分子）の構造'!J$53), IF('将来負担比率（分子）の構造'!J$53 &lt; 0, 0, '将来負担比率（分子）の構造'!J$53), NA())</f>
        <v>892</v>
      </c>
      <c r="G67" s="160" t="e">
        <f>NA()</f>
        <v>#N/A</v>
      </c>
      <c r="H67" s="160" t="e">
        <f>NA()</f>
        <v>#N/A</v>
      </c>
      <c r="I67" s="160">
        <f>IF(ISNUMBER('将来負担比率（分子）の構造'!K$53), IF('将来負担比率（分子）の構造'!K$53 &lt; 0, 0, '将来負担比率（分子）の構造'!K$53), NA())</f>
        <v>3055</v>
      </c>
      <c r="J67" s="160" t="e">
        <f>NA()</f>
        <v>#N/A</v>
      </c>
      <c r="K67" s="160" t="e">
        <f>NA()</f>
        <v>#N/A</v>
      </c>
      <c r="L67" s="160">
        <f>IF(ISNUMBER('将来負担比率（分子）の構造'!L$53), IF('将来負担比率（分子）の構造'!L$53 &lt; 0, 0, '将来負担比率（分子）の構造'!L$53), NA())</f>
        <v>3049</v>
      </c>
      <c r="M67" s="160" t="e">
        <f>NA()</f>
        <v>#N/A</v>
      </c>
      <c r="N67" s="160" t="e">
        <f>NA()</f>
        <v>#N/A</v>
      </c>
      <c r="O67" s="160">
        <f>IF(ISNUMBER('将来負担比率（分子）の構造'!M$53), IF('将来負担比率（分子）の構造'!M$53 &lt; 0, 0, '将来負担比率（分子）の構造'!M$53), NA())</f>
        <v>3980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2799</v>
      </c>
      <c r="C72" s="164">
        <f>基金残高に係る経年分析!G55</f>
        <v>2593</v>
      </c>
      <c r="D72" s="164">
        <f>基金残高に係る経年分析!H55</f>
        <v>2594</v>
      </c>
    </row>
    <row r="73" spans="1:16">
      <c r="A73" s="163" t="s">
        <v>72</v>
      </c>
      <c r="B73" s="164">
        <f>基金残高に係る経年分析!F56</f>
        <v>378</v>
      </c>
      <c r="C73" s="164">
        <f>基金残高に係る経年分析!G56</f>
        <v>377</v>
      </c>
      <c r="D73" s="164">
        <f>基金残高に係る経年分析!H56</f>
        <v>377</v>
      </c>
    </row>
    <row r="74" spans="1:16">
      <c r="A74" s="163" t="s">
        <v>73</v>
      </c>
      <c r="B74" s="164">
        <f>基金残高に係る経年分析!F57</f>
        <v>7</v>
      </c>
      <c r="C74" s="164">
        <f>基金残高に係る経年分析!G57</f>
        <v>207</v>
      </c>
      <c r="D74" s="164">
        <f>基金残高に係る経年分析!H57</f>
        <v>465</v>
      </c>
    </row>
  </sheetData>
  <sheetProtection algorithmName="SHA-512" hashValue="bDCeQ8LP3YKJjudgVd9gim0t70ZBnMFeD6/zrFiBAiR/GJb8+gBx7NjISETxoKIlzGqzSza4EX/7CzlWr+35xg==" saltValue="exsusnamsTd8OurkLryZo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216</v>
      </c>
      <c r="C5" s="741"/>
      <c r="D5" s="741"/>
      <c r="E5" s="741"/>
      <c r="F5" s="741"/>
      <c r="G5" s="741"/>
      <c r="H5" s="741"/>
      <c r="I5" s="741"/>
      <c r="J5" s="741"/>
      <c r="K5" s="741"/>
      <c r="L5" s="741"/>
      <c r="M5" s="741"/>
      <c r="N5" s="741"/>
      <c r="O5" s="741"/>
      <c r="P5" s="741"/>
      <c r="Q5" s="742"/>
      <c r="R5" s="706">
        <v>4682491</v>
      </c>
      <c r="S5" s="707"/>
      <c r="T5" s="707"/>
      <c r="U5" s="707"/>
      <c r="V5" s="707"/>
      <c r="W5" s="707"/>
      <c r="X5" s="707"/>
      <c r="Y5" s="753"/>
      <c r="Z5" s="771">
        <v>35.299999999999997</v>
      </c>
      <c r="AA5" s="771"/>
      <c r="AB5" s="771"/>
      <c r="AC5" s="771"/>
      <c r="AD5" s="772">
        <v>4682491</v>
      </c>
      <c r="AE5" s="772"/>
      <c r="AF5" s="772"/>
      <c r="AG5" s="772"/>
      <c r="AH5" s="772"/>
      <c r="AI5" s="772"/>
      <c r="AJ5" s="772"/>
      <c r="AK5" s="772"/>
      <c r="AL5" s="754">
        <v>78</v>
      </c>
      <c r="AM5" s="723"/>
      <c r="AN5" s="723"/>
      <c r="AO5" s="755"/>
      <c r="AP5" s="740" t="s">
        <v>217</v>
      </c>
      <c r="AQ5" s="741"/>
      <c r="AR5" s="741"/>
      <c r="AS5" s="741"/>
      <c r="AT5" s="741"/>
      <c r="AU5" s="741"/>
      <c r="AV5" s="741"/>
      <c r="AW5" s="741"/>
      <c r="AX5" s="741"/>
      <c r="AY5" s="741"/>
      <c r="AZ5" s="741"/>
      <c r="BA5" s="741"/>
      <c r="BB5" s="741"/>
      <c r="BC5" s="741"/>
      <c r="BD5" s="741"/>
      <c r="BE5" s="741"/>
      <c r="BF5" s="742"/>
      <c r="BG5" s="641">
        <v>4682491</v>
      </c>
      <c r="BH5" s="644"/>
      <c r="BI5" s="644"/>
      <c r="BJ5" s="644"/>
      <c r="BK5" s="644"/>
      <c r="BL5" s="644"/>
      <c r="BM5" s="644"/>
      <c r="BN5" s="645"/>
      <c r="BO5" s="703">
        <v>100</v>
      </c>
      <c r="BP5" s="703"/>
      <c r="BQ5" s="703"/>
      <c r="BR5" s="703"/>
      <c r="BS5" s="704">
        <v>81868</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210</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c r="B6" s="638" t="s">
        <v>221</v>
      </c>
      <c r="C6" s="639"/>
      <c r="D6" s="639"/>
      <c r="E6" s="639"/>
      <c r="F6" s="639"/>
      <c r="G6" s="639"/>
      <c r="H6" s="639"/>
      <c r="I6" s="639"/>
      <c r="J6" s="639"/>
      <c r="K6" s="639"/>
      <c r="L6" s="639"/>
      <c r="M6" s="639"/>
      <c r="N6" s="639"/>
      <c r="O6" s="639"/>
      <c r="P6" s="639"/>
      <c r="Q6" s="640"/>
      <c r="R6" s="641">
        <v>74013</v>
      </c>
      <c r="S6" s="644"/>
      <c r="T6" s="644"/>
      <c r="U6" s="644"/>
      <c r="V6" s="644"/>
      <c r="W6" s="644"/>
      <c r="X6" s="644"/>
      <c r="Y6" s="645"/>
      <c r="Z6" s="703">
        <v>0.6</v>
      </c>
      <c r="AA6" s="703"/>
      <c r="AB6" s="703"/>
      <c r="AC6" s="703"/>
      <c r="AD6" s="704">
        <v>74013</v>
      </c>
      <c r="AE6" s="704"/>
      <c r="AF6" s="704"/>
      <c r="AG6" s="704"/>
      <c r="AH6" s="704"/>
      <c r="AI6" s="704"/>
      <c r="AJ6" s="704"/>
      <c r="AK6" s="704"/>
      <c r="AL6" s="646">
        <v>1.2</v>
      </c>
      <c r="AM6" s="647"/>
      <c r="AN6" s="647"/>
      <c r="AO6" s="705"/>
      <c r="AP6" s="638" t="s">
        <v>222</v>
      </c>
      <c r="AQ6" s="639"/>
      <c r="AR6" s="639"/>
      <c r="AS6" s="639"/>
      <c r="AT6" s="639"/>
      <c r="AU6" s="639"/>
      <c r="AV6" s="639"/>
      <c r="AW6" s="639"/>
      <c r="AX6" s="639"/>
      <c r="AY6" s="639"/>
      <c r="AZ6" s="639"/>
      <c r="BA6" s="639"/>
      <c r="BB6" s="639"/>
      <c r="BC6" s="639"/>
      <c r="BD6" s="639"/>
      <c r="BE6" s="639"/>
      <c r="BF6" s="640"/>
      <c r="BG6" s="641">
        <v>4682491</v>
      </c>
      <c r="BH6" s="644"/>
      <c r="BI6" s="644"/>
      <c r="BJ6" s="644"/>
      <c r="BK6" s="644"/>
      <c r="BL6" s="644"/>
      <c r="BM6" s="644"/>
      <c r="BN6" s="645"/>
      <c r="BO6" s="703">
        <v>100</v>
      </c>
      <c r="BP6" s="703"/>
      <c r="BQ6" s="703"/>
      <c r="BR6" s="703"/>
      <c r="BS6" s="704">
        <v>81868</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94519</v>
      </c>
      <c r="CS6" s="644"/>
      <c r="CT6" s="644"/>
      <c r="CU6" s="644"/>
      <c r="CV6" s="644"/>
      <c r="CW6" s="644"/>
      <c r="CX6" s="644"/>
      <c r="CY6" s="645"/>
      <c r="CZ6" s="754">
        <v>0.7</v>
      </c>
      <c r="DA6" s="723"/>
      <c r="DB6" s="723"/>
      <c r="DC6" s="757"/>
      <c r="DD6" s="649" t="s">
        <v>224</v>
      </c>
      <c r="DE6" s="644"/>
      <c r="DF6" s="644"/>
      <c r="DG6" s="644"/>
      <c r="DH6" s="644"/>
      <c r="DI6" s="644"/>
      <c r="DJ6" s="644"/>
      <c r="DK6" s="644"/>
      <c r="DL6" s="644"/>
      <c r="DM6" s="644"/>
      <c r="DN6" s="644"/>
      <c r="DO6" s="644"/>
      <c r="DP6" s="645"/>
      <c r="DQ6" s="649">
        <v>94519</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7291</v>
      </c>
      <c r="S7" s="644"/>
      <c r="T7" s="644"/>
      <c r="U7" s="644"/>
      <c r="V7" s="644"/>
      <c r="W7" s="644"/>
      <c r="X7" s="644"/>
      <c r="Y7" s="645"/>
      <c r="Z7" s="703">
        <v>0.1</v>
      </c>
      <c r="AA7" s="703"/>
      <c r="AB7" s="703"/>
      <c r="AC7" s="703"/>
      <c r="AD7" s="704">
        <v>7291</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2243593</v>
      </c>
      <c r="BH7" s="644"/>
      <c r="BI7" s="644"/>
      <c r="BJ7" s="644"/>
      <c r="BK7" s="644"/>
      <c r="BL7" s="644"/>
      <c r="BM7" s="644"/>
      <c r="BN7" s="645"/>
      <c r="BO7" s="703">
        <v>47.9</v>
      </c>
      <c r="BP7" s="703"/>
      <c r="BQ7" s="703"/>
      <c r="BR7" s="703"/>
      <c r="BS7" s="704">
        <v>81868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1977164</v>
      </c>
      <c r="CS7" s="644"/>
      <c r="CT7" s="644"/>
      <c r="CU7" s="644"/>
      <c r="CV7" s="644"/>
      <c r="CW7" s="644"/>
      <c r="CX7" s="644"/>
      <c r="CY7" s="645"/>
      <c r="CZ7" s="703">
        <v>15.7</v>
      </c>
      <c r="DA7" s="703"/>
      <c r="DB7" s="703"/>
      <c r="DC7" s="703"/>
      <c r="DD7" s="649">
        <v>88620</v>
      </c>
      <c r="DE7" s="644"/>
      <c r="DF7" s="644"/>
      <c r="DG7" s="644"/>
      <c r="DH7" s="644"/>
      <c r="DI7" s="644"/>
      <c r="DJ7" s="644"/>
      <c r="DK7" s="644"/>
      <c r="DL7" s="644"/>
      <c r="DM7" s="644"/>
      <c r="DN7" s="644"/>
      <c r="DO7" s="644"/>
      <c r="DP7" s="645"/>
      <c r="DQ7" s="649">
        <v>1823344</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19030</v>
      </c>
      <c r="S8" s="644"/>
      <c r="T8" s="644"/>
      <c r="U8" s="644"/>
      <c r="V8" s="644"/>
      <c r="W8" s="644"/>
      <c r="X8" s="644"/>
      <c r="Y8" s="645"/>
      <c r="Z8" s="703">
        <v>0.1</v>
      </c>
      <c r="AA8" s="703"/>
      <c r="AB8" s="703"/>
      <c r="AC8" s="703"/>
      <c r="AD8" s="704">
        <v>19030</v>
      </c>
      <c r="AE8" s="704"/>
      <c r="AF8" s="704"/>
      <c r="AG8" s="704"/>
      <c r="AH8" s="704"/>
      <c r="AI8" s="704"/>
      <c r="AJ8" s="704"/>
      <c r="AK8" s="704"/>
      <c r="AL8" s="646">
        <v>0.3</v>
      </c>
      <c r="AM8" s="647"/>
      <c r="AN8" s="647"/>
      <c r="AO8" s="705"/>
      <c r="AP8" s="638" t="s">
        <v>229</v>
      </c>
      <c r="AQ8" s="639"/>
      <c r="AR8" s="639"/>
      <c r="AS8" s="639"/>
      <c r="AT8" s="639"/>
      <c r="AU8" s="639"/>
      <c r="AV8" s="639"/>
      <c r="AW8" s="639"/>
      <c r="AX8" s="639"/>
      <c r="AY8" s="639"/>
      <c r="AZ8" s="639"/>
      <c r="BA8" s="639"/>
      <c r="BB8" s="639"/>
      <c r="BC8" s="639"/>
      <c r="BD8" s="639"/>
      <c r="BE8" s="639"/>
      <c r="BF8" s="640"/>
      <c r="BG8" s="641">
        <v>50817</v>
      </c>
      <c r="BH8" s="644"/>
      <c r="BI8" s="644"/>
      <c r="BJ8" s="644"/>
      <c r="BK8" s="644"/>
      <c r="BL8" s="644"/>
      <c r="BM8" s="644"/>
      <c r="BN8" s="645"/>
      <c r="BO8" s="703">
        <v>1.1000000000000001</v>
      </c>
      <c r="BP8" s="703"/>
      <c r="BQ8" s="703"/>
      <c r="BR8" s="703"/>
      <c r="BS8" s="649" t="s">
        <v>119</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3582476</v>
      </c>
      <c r="CS8" s="644"/>
      <c r="CT8" s="644"/>
      <c r="CU8" s="644"/>
      <c r="CV8" s="644"/>
      <c r="CW8" s="644"/>
      <c r="CX8" s="644"/>
      <c r="CY8" s="645"/>
      <c r="CZ8" s="703">
        <v>28.4</v>
      </c>
      <c r="DA8" s="703"/>
      <c r="DB8" s="703"/>
      <c r="DC8" s="703"/>
      <c r="DD8" s="649">
        <v>25537</v>
      </c>
      <c r="DE8" s="644"/>
      <c r="DF8" s="644"/>
      <c r="DG8" s="644"/>
      <c r="DH8" s="644"/>
      <c r="DI8" s="644"/>
      <c r="DJ8" s="644"/>
      <c r="DK8" s="644"/>
      <c r="DL8" s="644"/>
      <c r="DM8" s="644"/>
      <c r="DN8" s="644"/>
      <c r="DO8" s="644"/>
      <c r="DP8" s="645"/>
      <c r="DQ8" s="649">
        <v>1525988</v>
      </c>
      <c r="DR8" s="644"/>
      <c r="DS8" s="644"/>
      <c r="DT8" s="644"/>
      <c r="DU8" s="644"/>
      <c r="DV8" s="644"/>
      <c r="DW8" s="644"/>
      <c r="DX8" s="644"/>
      <c r="DY8" s="644"/>
      <c r="DZ8" s="644"/>
      <c r="EA8" s="644"/>
      <c r="EB8" s="644"/>
      <c r="EC8" s="684"/>
    </row>
    <row r="9" spans="2:143" ht="11.25" customHeight="1">
      <c r="B9" s="638" t="s">
        <v>231</v>
      </c>
      <c r="C9" s="639"/>
      <c r="D9" s="639"/>
      <c r="E9" s="639"/>
      <c r="F9" s="639"/>
      <c r="G9" s="639"/>
      <c r="H9" s="639"/>
      <c r="I9" s="639"/>
      <c r="J9" s="639"/>
      <c r="K9" s="639"/>
      <c r="L9" s="639"/>
      <c r="M9" s="639"/>
      <c r="N9" s="639"/>
      <c r="O9" s="639"/>
      <c r="P9" s="639"/>
      <c r="Q9" s="640"/>
      <c r="R9" s="641">
        <v>20318</v>
      </c>
      <c r="S9" s="644"/>
      <c r="T9" s="644"/>
      <c r="U9" s="644"/>
      <c r="V9" s="644"/>
      <c r="W9" s="644"/>
      <c r="X9" s="644"/>
      <c r="Y9" s="645"/>
      <c r="Z9" s="703">
        <v>0.2</v>
      </c>
      <c r="AA9" s="703"/>
      <c r="AB9" s="703"/>
      <c r="AC9" s="703"/>
      <c r="AD9" s="704">
        <v>20318</v>
      </c>
      <c r="AE9" s="704"/>
      <c r="AF9" s="704"/>
      <c r="AG9" s="704"/>
      <c r="AH9" s="704"/>
      <c r="AI9" s="704"/>
      <c r="AJ9" s="704"/>
      <c r="AK9" s="704"/>
      <c r="AL9" s="646">
        <v>0.3</v>
      </c>
      <c r="AM9" s="647"/>
      <c r="AN9" s="647"/>
      <c r="AO9" s="705"/>
      <c r="AP9" s="638" t="s">
        <v>232</v>
      </c>
      <c r="AQ9" s="639"/>
      <c r="AR9" s="639"/>
      <c r="AS9" s="639"/>
      <c r="AT9" s="639"/>
      <c r="AU9" s="639"/>
      <c r="AV9" s="639"/>
      <c r="AW9" s="639"/>
      <c r="AX9" s="639"/>
      <c r="AY9" s="639"/>
      <c r="AZ9" s="639"/>
      <c r="BA9" s="639"/>
      <c r="BB9" s="639"/>
      <c r="BC9" s="639"/>
      <c r="BD9" s="639"/>
      <c r="BE9" s="639"/>
      <c r="BF9" s="640"/>
      <c r="BG9" s="641">
        <v>1755462</v>
      </c>
      <c r="BH9" s="644"/>
      <c r="BI9" s="644"/>
      <c r="BJ9" s="644"/>
      <c r="BK9" s="644"/>
      <c r="BL9" s="644"/>
      <c r="BM9" s="644"/>
      <c r="BN9" s="645"/>
      <c r="BO9" s="703">
        <v>37.5</v>
      </c>
      <c r="BP9" s="703"/>
      <c r="BQ9" s="703"/>
      <c r="BR9" s="703"/>
      <c r="BS9" s="649" t="s">
        <v>224</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1143660</v>
      </c>
      <c r="CS9" s="644"/>
      <c r="CT9" s="644"/>
      <c r="CU9" s="644"/>
      <c r="CV9" s="644"/>
      <c r="CW9" s="644"/>
      <c r="CX9" s="644"/>
      <c r="CY9" s="645"/>
      <c r="CZ9" s="703">
        <v>9.1</v>
      </c>
      <c r="DA9" s="703"/>
      <c r="DB9" s="703"/>
      <c r="DC9" s="703"/>
      <c r="DD9" s="649">
        <v>30228</v>
      </c>
      <c r="DE9" s="644"/>
      <c r="DF9" s="644"/>
      <c r="DG9" s="644"/>
      <c r="DH9" s="644"/>
      <c r="DI9" s="644"/>
      <c r="DJ9" s="644"/>
      <c r="DK9" s="644"/>
      <c r="DL9" s="644"/>
      <c r="DM9" s="644"/>
      <c r="DN9" s="644"/>
      <c r="DO9" s="644"/>
      <c r="DP9" s="645"/>
      <c r="DQ9" s="649">
        <v>969051</v>
      </c>
      <c r="DR9" s="644"/>
      <c r="DS9" s="644"/>
      <c r="DT9" s="644"/>
      <c r="DU9" s="644"/>
      <c r="DV9" s="644"/>
      <c r="DW9" s="644"/>
      <c r="DX9" s="644"/>
      <c r="DY9" s="644"/>
      <c r="DZ9" s="644"/>
      <c r="EA9" s="644"/>
      <c r="EB9" s="644"/>
      <c r="EC9" s="684"/>
    </row>
    <row r="10" spans="2:143" ht="11.25" customHeight="1">
      <c r="B10" s="638" t="s">
        <v>234</v>
      </c>
      <c r="C10" s="639"/>
      <c r="D10" s="639"/>
      <c r="E10" s="639"/>
      <c r="F10" s="639"/>
      <c r="G10" s="639"/>
      <c r="H10" s="639"/>
      <c r="I10" s="639"/>
      <c r="J10" s="639"/>
      <c r="K10" s="639"/>
      <c r="L10" s="639"/>
      <c r="M10" s="639"/>
      <c r="N10" s="639"/>
      <c r="O10" s="639"/>
      <c r="P10" s="639"/>
      <c r="Q10" s="640"/>
      <c r="R10" s="641" t="s">
        <v>119</v>
      </c>
      <c r="S10" s="644"/>
      <c r="T10" s="644"/>
      <c r="U10" s="644"/>
      <c r="V10" s="644"/>
      <c r="W10" s="644"/>
      <c r="X10" s="644"/>
      <c r="Y10" s="645"/>
      <c r="Z10" s="703" t="s">
        <v>224</v>
      </c>
      <c r="AA10" s="703"/>
      <c r="AB10" s="703"/>
      <c r="AC10" s="703"/>
      <c r="AD10" s="704" t="s">
        <v>224</v>
      </c>
      <c r="AE10" s="704"/>
      <c r="AF10" s="704"/>
      <c r="AG10" s="704"/>
      <c r="AH10" s="704"/>
      <c r="AI10" s="704"/>
      <c r="AJ10" s="704"/>
      <c r="AK10" s="704"/>
      <c r="AL10" s="646" t="s">
        <v>119</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153560</v>
      </c>
      <c r="BH10" s="644"/>
      <c r="BI10" s="644"/>
      <c r="BJ10" s="644"/>
      <c r="BK10" s="644"/>
      <c r="BL10" s="644"/>
      <c r="BM10" s="644"/>
      <c r="BN10" s="645"/>
      <c r="BO10" s="703">
        <v>3.3</v>
      </c>
      <c r="BP10" s="703"/>
      <c r="BQ10" s="703"/>
      <c r="BR10" s="703"/>
      <c r="BS10" s="649">
        <v>25508</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t="s">
        <v>119</v>
      </c>
      <c r="CS10" s="644"/>
      <c r="CT10" s="644"/>
      <c r="CU10" s="644"/>
      <c r="CV10" s="644"/>
      <c r="CW10" s="644"/>
      <c r="CX10" s="644"/>
      <c r="CY10" s="645"/>
      <c r="CZ10" s="703" t="s">
        <v>119</v>
      </c>
      <c r="DA10" s="703"/>
      <c r="DB10" s="703"/>
      <c r="DC10" s="703"/>
      <c r="DD10" s="649" t="s">
        <v>224</v>
      </c>
      <c r="DE10" s="644"/>
      <c r="DF10" s="644"/>
      <c r="DG10" s="644"/>
      <c r="DH10" s="644"/>
      <c r="DI10" s="644"/>
      <c r="DJ10" s="644"/>
      <c r="DK10" s="644"/>
      <c r="DL10" s="644"/>
      <c r="DM10" s="644"/>
      <c r="DN10" s="644"/>
      <c r="DO10" s="644"/>
      <c r="DP10" s="645"/>
      <c r="DQ10" s="649" t="s">
        <v>224</v>
      </c>
      <c r="DR10" s="644"/>
      <c r="DS10" s="644"/>
      <c r="DT10" s="644"/>
      <c r="DU10" s="644"/>
      <c r="DV10" s="644"/>
      <c r="DW10" s="644"/>
      <c r="DX10" s="644"/>
      <c r="DY10" s="644"/>
      <c r="DZ10" s="644"/>
      <c r="EA10" s="644"/>
      <c r="EB10" s="644"/>
      <c r="EC10" s="684"/>
    </row>
    <row r="11" spans="2:143" ht="11.25" customHeight="1">
      <c r="B11" s="638" t="s">
        <v>237</v>
      </c>
      <c r="C11" s="639"/>
      <c r="D11" s="639"/>
      <c r="E11" s="639"/>
      <c r="F11" s="639"/>
      <c r="G11" s="639"/>
      <c r="H11" s="639"/>
      <c r="I11" s="639"/>
      <c r="J11" s="639"/>
      <c r="K11" s="639"/>
      <c r="L11" s="639"/>
      <c r="M11" s="639"/>
      <c r="N11" s="639"/>
      <c r="O11" s="639"/>
      <c r="P11" s="639"/>
      <c r="Q11" s="640"/>
      <c r="R11" s="641" t="s">
        <v>224</v>
      </c>
      <c r="S11" s="644"/>
      <c r="T11" s="644"/>
      <c r="U11" s="644"/>
      <c r="V11" s="644"/>
      <c r="W11" s="644"/>
      <c r="X11" s="644"/>
      <c r="Y11" s="645"/>
      <c r="Z11" s="703" t="s">
        <v>224</v>
      </c>
      <c r="AA11" s="703"/>
      <c r="AB11" s="703"/>
      <c r="AC11" s="703"/>
      <c r="AD11" s="704" t="s">
        <v>224</v>
      </c>
      <c r="AE11" s="704"/>
      <c r="AF11" s="704"/>
      <c r="AG11" s="704"/>
      <c r="AH11" s="704"/>
      <c r="AI11" s="704"/>
      <c r="AJ11" s="704"/>
      <c r="AK11" s="704"/>
      <c r="AL11" s="646" t="s">
        <v>224</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283754</v>
      </c>
      <c r="BH11" s="644"/>
      <c r="BI11" s="644"/>
      <c r="BJ11" s="644"/>
      <c r="BK11" s="644"/>
      <c r="BL11" s="644"/>
      <c r="BM11" s="644"/>
      <c r="BN11" s="645"/>
      <c r="BO11" s="703">
        <v>6.1</v>
      </c>
      <c r="BP11" s="703"/>
      <c r="BQ11" s="703"/>
      <c r="BR11" s="703"/>
      <c r="BS11" s="649">
        <v>56360</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127834</v>
      </c>
      <c r="CS11" s="644"/>
      <c r="CT11" s="644"/>
      <c r="CU11" s="644"/>
      <c r="CV11" s="644"/>
      <c r="CW11" s="644"/>
      <c r="CX11" s="644"/>
      <c r="CY11" s="645"/>
      <c r="CZ11" s="703">
        <v>1</v>
      </c>
      <c r="DA11" s="703"/>
      <c r="DB11" s="703"/>
      <c r="DC11" s="703"/>
      <c r="DD11" s="649">
        <v>58197</v>
      </c>
      <c r="DE11" s="644"/>
      <c r="DF11" s="644"/>
      <c r="DG11" s="644"/>
      <c r="DH11" s="644"/>
      <c r="DI11" s="644"/>
      <c r="DJ11" s="644"/>
      <c r="DK11" s="644"/>
      <c r="DL11" s="644"/>
      <c r="DM11" s="644"/>
      <c r="DN11" s="644"/>
      <c r="DO11" s="644"/>
      <c r="DP11" s="645"/>
      <c r="DQ11" s="649">
        <v>64655</v>
      </c>
      <c r="DR11" s="644"/>
      <c r="DS11" s="644"/>
      <c r="DT11" s="644"/>
      <c r="DU11" s="644"/>
      <c r="DV11" s="644"/>
      <c r="DW11" s="644"/>
      <c r="DX11" s="644"/>
      <c r="DY11" s="644"/>
      <c r="DZ11" s="644"/>
      <c r="EA11" s="644"/>
      <c r="EB11" s="644"/>
      <c r="EC11" s="684"/>
    </row>
    <row r="12" spans="2:143" ht="11.25" customHeight="1">
      <c r="B12" s="638" t="s">
        <v>240</v>
      </c>
      <c r="C12" s="639"/>
      <c r="D12" s="639"/>
      <c r="E12" s="639"/>
      <c r="F12" s="639"/>
      <c r="G12" s="639"/>
      <c r="H12" s="639"/>
      <c r="I12" s="639"/>
      <c r="J12" s="639"/>
      <c r="K12" s="639"/>
      <c r="L12" s="639"/>
      <c r="M12" s="639"/>
      <c r="N12" s="639"/>
      <c r="O12" s="639"/>
      <c r="P12" s="639"/>
      <c r="Q12" s="640"/>
      <c r="R12" s="641">
        <v>567625</v>
      </c>
      <c r="S12" s="644"/>
      <c r="T12" s="644"/>
      <c r="U12" s="644"/>
      <c r="V12" s="644"/>
      <c r="W12" s="644"/>
      <c r="X12" s="644"/>
      <c r="Y12" s="645"/>
      <c r="Z12" s="703">
        <v>4.3</v>
      </c>
      <c r="AA12" s="703"/>
      <c r="AB12" s="703"/>
      <c r="AC12" s="703"/>
      <c r="AD12" s="704">
        <v>567625</v>
      </c>
      <c r="AE12" s="704"/>
      <c r="AF12" s="704"/>
      <c r="AG12" s="704"/>
      <c r="AH12" s="704"/>
      <c r="AI12" s="704"/>
      <c r="AJ12" s="704"/>
      <c r="AK12" s="704"/>
      <c r="AL12" s="646">
        <v>9.5</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2152932</v>
      </c>
      <c r="BH12" s="644"/>
      <c r="BI12" s="644"/>
      <c r="BJ12" s="644"/>
      <c r="BK12" s="644"/>
      <c r="BL12" s="644"/>
      <c r="BM12" s="644"/>
      <c r="BN12" s="645"/>
      <c r="BO12" s="703">
        <v>46</v>
      </c>
      <c r="BP12" s="703"/>
      <c r="BQ12" s="703"/>
      <c r="BR12" s="703"/>
      <c r="BS12" s="649" t="s">
        <v>224</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81429</v>
      </c>
      <c r="CS12" s="644"/>
      <c r="CT12" s="644"/>
      <c r="CU12" s="644"/>
      <c r="CV12" s="644"/>
      <c r="CW12" s="644"/>
      <c r="CX12" s="644"/>
      <c r="CY12" s="645"/>
      <c r="CZ12" s="703">
        <v>0.6</v>
      </c>
      <c r="DA12" s="703"/>
      <c r="DB12" s="703"/>
      <c r="DC12" s="703"/>
      <c r="DD12" s="649">
        <v>6318</v>
      </c>
      <c r="DE12" s="644"/>
      <c r="DF12" s="644"/>
      <c r="DG12" s="644"/>
      <c r="DH12" s="644"/>
      <c r="DI12" s="644"/>
      <c r="DJ12" s="644"/>
      <c r="DK12" s="644"/>
      <c r="DL12" s="644"/>
      <c r="DM12" s="644"/>
      <c r="DN12" s="644"/>
      <c r="DO12" s="644"/>
      <c r="DP12" s="645"/>
      <c r="DQ12" s="649">
        <v>74564</v>
      </c>
      <c r="DR12" s="644"/>
      <c r="DS12" s="644"/>
      <c r="DT12" s="644"/>
      <c r="DU12" s="644"/>
      <c r="DV12" s="644"/>
      <c r="DW12" s="644"/>
      <c r="DX12" s="644"/>
      <c r="DY12" s="644"/>
      <c r="DZ12" s="644"/>
      <c r="EA12" s="644"/>
      <c r="EB12" s="644"/>
      <c r="EC12" s="684"/>
    </row>
    <row r="13" spans="2:143" ht="11.25" customHeight="1">
      <c r="B13" s="638" t="s">
        <v>243</v>
      </c>
      <c r="C13" s="639"/>
      <c r="D13" s="639"/>
      <c r="E13" s="639"/>
      <c r="F13" s="639"/>
      <c r="G13" s="639"/>
      <c r="H13" s="639"/>
      <c r="I13" s="639"/>
      <c r="J13" s="639"/>
      <c r="K13" s="639"/>
      <c r="L13" s="639"/>
      <c r="M13" s="639"/>
      <c r="N13" s="639"/>
      <c r="O13" s="639"/>
      <c r="P13" s="639"/>
      <c r="Q13" s="640"/>
      <c r="R13" s="641">
        <v>3392</v>
      </c>
      <c r="S13" s="644"/>
      <c r="T13" s="644"/>
      <c r="U13" s="644"/>
      <c r="V13" s="644"/>
      <c r="W13" s="644"/>
      <c r="X13" s="644"/>
      <c r="Y13" s="645"/>
      <c r="Z13" s="703">
        <v>0</v>
      </c>
      <c r="AA13" s="703"/>
      <c r="AB13" s="703"/>
      <c r="AC13" s="703"/>
      <c r="AD13" s="704">
        <v>3392</v>
      </c>
      <c r="AE13" s="704"/>
      <c r="AF13" s="704"/>
      <c r="AG13" s="704"/>
      <c r="AH13" s="704"/>
      <c r="AI13" s="704"/>
      <c r="AJ13" s="704"/>
      <c r="AK13" s="704"/>
      <c r="AL13" s="646">
        <v>0.1</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2152108</v>
      </c>
      <c r="BH13" s="644"/>
      <c r="BI13" s="644"/>
      <c r="BJ13" s="644"/>
      <c r="BK13" s="644"/>
      <c r="BL13" s="644"/>
      <c r="BM13" s="644"/>
      <c r="BN13" s="645"/>
      <c r="BO13" s="703">
        <v>46</v>
      </c>
      <c r="BP13" s="703"/>
      <c r="BQ13" s="703"/>
      <c r="BR13" s="703"/>
      <c r="BS13" s="649" t="s">
        <v>224</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1556486</v>
      </c>
      <c r="CS13" s="644"/>
      <c r="CT13" s="644"/>
      <c r="CU13" s="644"/>
      <c r="CV13" s="644"/>
      <c r="CW13" s="644"/>
      <c r="CX13" s="644"/>
      <c r="CY13" s="645"/>
      <c r="CZ13" s="703">
        <v>12.3</v>
      </c>
      <c r="DA13" s="703"/>
      <c r="DB13" s="703"/>
      <c r="DC13" s="703"/>
      <c r="DD13" s="649">
        <v>1007997</v>
      </c>
      <c r="DE13" s="644"/>
      <c r="DF13" s="644"/>
      <c r="DG13" s="644"/>
      <c r="DH13" s="644"/>
      <c r="DI13" s="644"/>
      <c r="DJ13" s="644"/>
      <c r="DK13" s="644"/>
      <c r="DL13" s="644"/>
      <c r="DM13" s="644"/>
      <c r="DN13" s="644"/>
      <c r="DO13" s="644"/>
      <c r="DP13" s="645"/>
      <c r="DQ13" s="649">
        <v>588914</v>
      </c>
      <c r="DR13" s="644"/>
      <c r="DS13" s="644"/>
      <c r="DT13" s="644"/>
      <c r="DU13" s="644"/>
      <c r="DV13" s="644"/>
      <c r="DW13" s="644"/>
      <c r="DX13" s="644"/>
      <c r="DY13" s="644"/>
      <c r="DZ13" s="644"/>
      <c r="EA13" s="644"/>
      <c r="EB13" s="644"/>
      <c r="EC13" s="684"/>
    </row>
    <row r="14" spans="2:143" ht="11.25" customHeight="1">
      <c r="B14" s="638" t="s">
        <v>246</v>
      </c>
      <c r="C14" s="639"/>
      <c r="D14" s="639"/>
      <c r="E14" s="639"/>
      <c r="F14" s="639"/>
      <c r="G14" s="639"/>
      <c r="H14" s="639"/>
      <c r="I14" s="639"/>
      <c r="J14" s="639"/>
      <c r="K14" s="639"/>
      <c r="L14" s="639"/>
      <c r="M14" s="639"/>
      <c r="N14" s="639"/>
      <c r="O14" s="639"/>
      <c r="P14" s="639"/>
      <c r="Q14" s="640"/>
      <c r="R14" s="641" t="s">
        <v>224</v>
      </c>
      <c r="S14" s="644"/>
      <c r="T14" s="644"/>
      <c r="U14" s="644"/>
      <c r="V14" s="644"/>
      <c r="W14" s="644"/>
      <c r="X14" s="644"/>
      <c r="Y14" s="645"/>
      <c r="Z14" s="703" t="s">
        <v>119</v>
      </c>
      <c r="AA14" s="703"/>
      <c r="AB14" s="703"/>
      <c r="AC14" s="703"/>
      <c r="AD14" s="704" t="s">
        <v>119</v>
      </c>
      <c r="AE14" s="704"/>
      <c r="AF14" s="704"/>
      <c r="AG14" s="704"/>
      <c r="AH14" s="704"/>
      <c r="AI14" s="704"/>
      <c r="AJ14" s="704"/>
      <c r="AK14" s="704"/>
      <c r="AL14" s="646" t="s">
        <v>224</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59908</v>
      </c>
      <c r="BH14" s="644"/>
      <c r="BI14" s="644"/>
      <c r="BJ14" s="644"/>
      <c r="BK14" s="644"/>
      <c r="BL14" s="644"/>
      <c r="BM14" s="644"/>
      <c r="BN14" s="645"/>
      <c r="BO14" s="703">
        <v>1.3</v>
      </c>
      <c r="BP14" s="703"/>
      <c r="BQ14" s="703"/>
      <c r="BR14" s="703"/>
      <c r="BS14" s="649" t="s">
        <v>119</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689309</v>
      </c>
      <c r="CS14" s="644"/>
      <c r="CT14" s="644"/>
      <c r="CU14" s="644"/>
      <c r="CV14" s="644"/>
      <c r="CW14" s="644"/>
      <c r="CX14" s="644"/>
      <c r="CY14" s="645"/>
      <c r="CZ14" s="703">
        <v>5.5</v>
      </c>
      <c r="DA14" s="703"/>
      <c r="DB14" s="703"/>
      <c r="DC14" s="703"/>
      <c r="DD14" s="649">
        <v>229932</v>
      </c>
      <c r="DE14" s="644"/>
      <c r="DF14" s="644"/>
      <c r="DG14" s="644"/>
      <c r="DH14" s="644"/>
      <c r="DI14" s="644"/>
      <c r="DJ14" s="644"/>
      <c r="DK14" s="644"/>
      <c r="DL14" s="644"/>
      <c r="DM14" s="644"/>
      <c r="DN14" s="644"/>
      <c r="DO14" s="644"/>
      <c r="DP14" s="645"/>
      <c r="DQ14" s="649">
        <v>467801</v>
      </c>
      <c r="DR14" s="644"/>
      <c r="DS14" s="644"/>
      <c r="DT14" s="644"/>
      <c r="DU14" s="644"/>
      <c r="DV14" s="644"/>
      <c r="DW14" s="644"/>
      <c r="DX14" s="644"/>
      <c r="DY14" s="644"/>
      <c r="DZ14" s="644"/>
      <c r="EA14" s="644"/>
      <c r="EB14" s="644"/>
      <c r="EC14" s="684"/>
    </row>
    <row r="15" spans="2:143" ht="11.25" customHeight="1">
      <c r="B15" s="638" t="s">
        <v>249</v>
      </c>
      <c r="C15" s="639"/>
      <c r="D15" s="639"/>
      <c r="E15" s="639"/>
      <c r="F15" s="639"/>
      <c r="G15" s="639"/>
      <c r="H15" s="639"/>
      <c r="I15" s="639"/>
      <c r="J15" s="639"/>
      <c r="K15" s="639"/>
      <c r="L15" s="639"/>
      <c r="M15" s="639"/>
      <c r="N15" s="639"/>
      <c r="O15" s="639"/>
      <c r="P15" s="639"/>
      <c r="Q15" s="640"/>
      <c r="R15" s="641">
        <v>27163</v>
      </c>
      <c r="S15" s="644"/>
      <c r="T15" s="644"/>
      <c r="U15" s="644"/>
      <c r="V15" s="644"/>
      <c r="W15" s="644"/>
      <c r="X15" s="644"/>
      <c r="Y15" s="645"/>
      <c r="Z15" s="703">
        <v>0.2</v>
      </c>
      <c r="AA15" s="703"/>
      <c r="AB15" s="703"/>
      <c r="AC15" s="703"/>
      <c r="AD15" s="704">
        <v>27163</v>
      </c>
      <c r="AE15" s="704"/>
      <c r="AF15" s="704"/>
      <c r="AG15" s="704"/>
      <c r="AH15" s="704"/>
      <c r="AI15" s="704"/>
      <c r="AJ15" s="704"/>
      <c r="AK15" s="704"/>
      <c r="AL15" s="646">
        <v>0.5</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226058</v>
      </c>
      <c r="BH15" s="644"/>
      <c r="BI15" s="644"/>
      <c r="BJ15" s="644"/>
      <c r="BK15" s="644"/>
      <c r="BL15" s="644"/>
      <c r="BM15" s="644"/>
      <c r="BN15" s="645"/>
      <c r="BO15" s="703">
        <v>4.8</v>
      </c>
      <c r="BP15" s="703"/>
      <c r="BQ15" s="703"/>
      <c r="BR15" s="703"/>
      <c r="BS15" s="649" t="s">
        <v>119</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2599070</v>
      </c>
      <c r="CS15" s="644"/>
      <c r="CT15" s="644"/>
      <c r="CU15" s="644"/>
      <c r="CV15" s="644"/>
      <c r="CW15" s="644"/>
      <c r="CX15" s="644"/>
      <c r="CY15" s="645"/>
      <c r="CZ15" s="703">
        <v>20.6</v>
      </c>
      <c r="DA15" s="703"/>
      <c r="DB15" s="703"/>
      <c r="DC15" s="703"/>
      <c r="DD15" s="649">
        <v>1438856</v>
      </c>
      <c r="DE15" s="644"/>
      <c r="DF15" s="644"/>
      <c r="DG15" s="644"/>
      <c r="DH15" s="644"/>
      <c r="DI15" s="644"/>
      <c r="DJ15" s="644"/>
      <c r="DK15" s="644"/>
      <c r="DL15" s="644"/>
      <c r="DM15" s="644"/>
      <c r="DN15" s="644"/>
      <c r="DO15" s="644"/>
      <c r="DP15" s="645"/>
      <c r="DQ15" s="649">
        <v>1278259</v>
      </c>
      <c r="DR15" s="644"/>
      <c r="DS15" s="644"/>
      <c r="DT15" s="644"/>
      <c r="DU15" s="644"/>
      <c r="DV15" s="644"/>
      <c r="DW15" s="644"/>
      <c r="DX15" s="644"/>
      <c r="DY15" s="644"/>
      <c r="DZ15" s="644"/>
      <c r="EA15" s="644"/>
      <c r="EB15" s="644"/>
      <c r="EC15" s="684"/>
    </row>
    <row r="16" spans="2:143" ht="11.25" customHeight="1">
      <c r="B16" s="638" t="s">
        <v>252</v>
      </c>
      <c r="C16" s="639"/>
      <c r="D16" s="639"/>
      <c r="E16" s="639"/>
      <c r="F16" s="639"/>
      <c r="G16" s="639"/>
      <c r="H16" s="639"/>
      <c r="I16" s="639"/>
      <c r="J16" s="639"/>
      <c r="K16" s="639"/>
      <c r="L16" s="639"/>
      <c r="M16" s="639"/>
      <c r="N16" s="639"/>
      <c r="O16" s="639"/>
      <c r="P16" s="639"/>
      <c r="Q16" s="640"/>
      <c r="R16" s="641" t="s">
        <v>224</v>
      </c>
      <c r="S16" s="644"/>
      <c r="T16" s="644"/>
      <c r="U16" s="644"/>
      <c r="V16" s="644"/>
      <c r="W16" s="644"/>
      <c r="X16" s="644"/>
      <c r="Y16" s="645"/>
      <c r="Z16" s="703" t="s">
        <v>119</v>
      </c>
      <c r="AA16" s="703"/>
      <c r="AB16" s="703"/>
      <c r="AC16" s="703"/>
      <c r="AD16" s="704" t="s">
        <v>224</v>
      </c>
      <c r="AE16" s="704"/>
      <c r="AF16" s="704"/>
      <c r="AG16" s="704"/>
      <c r="AH16" s="704"/>
      <c r="AI16" s="704"/>
      <c r="AJ16" s="704"/>
      <c r="AK16" s="704"/>
      <c r="AL16" s="646" t="s">
        <v>224</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224</v>
      </c>
      <c r="BH16" s="644"/>
      <c r="BI16" s="644"/>
      <c r="BJ16" s="644"/>
      <c r="BK16" s="644"/>
      <c r="BL16" s="644"/>
      <c r="BM16" s="644"/>
      <c r="BN16" s="645"/>
      <c r="BO16" s="703" t="s">
        <v>119</v>
      </c>
      <c r="BP16" s="703"/>
      <c r="BQ16" s="703"/>
      <c r="BR16" s="703"/>
      <c r="BS16" s="649" t="s">
        <v>224</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2221</v>
      </c>
      <c r="CS16" s="644"/>
      <c r="CT16" s="644"/>
      <c r="CU16" s="644"/>
      <c r="CV16" s="644"/>
      <c r="CW16" s="644"/>
      <c r="CX16" s="644"/>
      <c r="CY16" s="645"/>
      <c r="CZ16" s="703">
        <v>0</v>
      </c>
      <c r="DA16" s="703"/>
      <c r="DB16" s="703"/>
      <c r="DC16" s="703"/>
      <c r="DD16" s="649" t="s">
        <v>119</v>
      </c>
      <c r="DE16" s="644"/>
      <c r="DF16" s="644"/>
      <c r="DG16" s="644"/>
      <c r="DH16" s="644"/>
      <c r="DI16" s="644"/>
      <c r="DJ16" s="644"/>
      <c r="DK16" s="644"/>
      <c r="DL16" s="644"/>
      <c r="DM16" s="644"/>
      <c r="DN16" s="644"/>
      <c r="DO16" s="644"/>
      <c r="DP16" s="645"/>
      <c r="DQ16" s="649">
        <v>2221</v>
      </c>
      <c r="DR16" s="644"/>
      <c r="DS16" s="644"/>
      <c r="DT16" s="644"/>
      <c r="DU16" s="644"/>
      <c r="DV16" s="644"/>
      <c r="DW16" s="644"/>
      <c r="DX16" s="644"/>
      <c r="DY16" s="644"/>
      <c r="DZ16" s="644"/>
      <c r="EA16" s="644"/>
      <c r="EB16" s="644"/>
      <c r="EC16" s="684"/>
    </row>
    <row r="17" spans="2:133" ht="11.25" customHeight="1">
      <c r="B17" s="638" t="s">
        <v>255</v>
      </c>
      <c r="C17" s="639"/>
      <c r="D17" s="639"/>
      <c r="E17" s="639"/>
      <c r="F17" s="639"/>
      <c r="G17" s="639"/>
      <c r="H17" s="639"/>
      <c r="I17" s="639"/>
      <c r="J17" s="639"/>
      <c r="K17" s="639"/>
      <c r="L17" s="639"/>
      <c r="M17" s="639"/>
      <c r="N17" s="639"/>
      <c r="O17" s="639"/>
      <c r="P17" s="639"/>
      <c r="Q17" s="640"/>
      <c r="R17" s="641">
        <v>49987</v>
      </c>
      <c r="S17" s="644"/>
      <c r="T17" s="644"/>
      <c r="U17" s="644"/>
      <c r="V17" s="644"/>
      <c r="W17" s="644"/>
      <c r="X17" s="644"/>
      <c r="Y17" s="645"/>
      <c r="Z17" s="703">
        <v>0.4</v>
      </c>
      <c r="AA17" s="703"/>
      <c r="AB17" s="703"/>
      <c r="AC17" s="703"/>
      <c r="AD17" s="704">
        <v>49987</v>
      </c>
      <c r="AE17" s="704"/>
      <c r="AF17" s="704"/>
      <c r="AG17" s="704"/>
      <c r="AH17" s="704"/>
      <c r="AI17" s="704"/>
      <c r="AJ17" s="704"/>
      <c r="AK17" s="704"/>
      <c r="AL17" s="646">
        <v>0.8</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224</v>
      </c>
      <c r="BH17" s="644"/>
      <c r="BI17" s="644"/>
      <c r="BJ17" s="644"/>
      <c r="BK17" s="644"/>
      <c r="BL17" s="644"/>
      <c r="BM17" s="644"/>
      <c r="BN17" s="645"/>
      <c r="BO17" s="703" t="s">
        <v>119</v>
      </c>
      <c r="BP17" s="703"/>
      <c r="BQ17" s="703"/>
      <c r="BR17" s="703"/>
      <c r="BS17" s="649" t="s">
        <v>224</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762097</v>
      </c>
      <c r="CS17" s="644"/>
      <c r="CT17" s="644"/>
      <c r="CU17" s="644"/>
      <c r="CV17" s="644"/>
      <c r="CW17" s="644"/>
      <c r="CX17" s="644"/>
      <c r="CY17" s="645"/>
      <c r="CZ17" s="703">
        <v>6</v>
      </c>
      <c r="DA17" s="703"/>
      <c r="DB17" s="703"/>
      <c r="DC17" s="703"/>
      <c r="DD17" s="649" t="s">
        <v>119</v>
      </c>
      <c r="DE17" s="644"/>
      <c r="DF17" s="644"/>
      <c r="DG17" s="644"/>
      <c r="DH17" s="644"/>
      <c r="DI17" s="644"/>
      <c r="DJ17" s="644"/>
      <c r="DK17" s="644"/>
      <c r="DL17" s="644"/>
      <c r="DM17" s="644"/>
      <c r="DN17" s="644"/>
      <c r="DO17" s="644"/>
      <c r="DP17" s="645"/>
      <c r="DQ17" s="649">
        <v>762097</v>
      </c>
      <c r="DR17" s="644"/>
      <c r="DS17" s="644"/>
      <c r="DT17" s="644"/>
      <c r="DU17" s="644"/>
      <c r="DV17" s="644"/>
      <c r="DW17" s="644"/>
      <c r="DX17" s="644"/>
      <c r="DY17" s="644"/>
      <c r="DZ17" s="644"/>
      <c r="EA17" s="644"/>
      <c r="EB17" s="644"/>
      <c r="EC17" s="684"/>
    </row>
    <row r="18" spans="2:133" ht="11.25" customHeight="1">
      <c r="B18" s="638" t="s">
        <v>258</v>
      </c>
      <c r="C18" s="639"/>
      <c r="D18" s="639"/>
      <c r="E18" s="639"/>
      <c r="F18" s="639"/>
      <c r="G18" s="639"/>
      <c r="H18" s="639"/>
      <c r="I18" s="639"/>
      <c r="J18" s="639"/>
      <c r="K18" s="639"/>
      <c r="L18" s="639"/>
      <c r="M18" s="639"/>
      <c r="N18" s="639"/>
      <c r="O18" s="639"/>
      <c r="P18" s="639"/>
      <c r="Q18" s="640"/>
      <c r="R18" s="641">
        <v>676932</v>
      </c>
      <c r="S18" s="644"/>
      <c r="T18" s="644"/>
      <c r="U18" s="644"/>
      <c r="V18" s="644"/>
      <c r="W18" s="644"/>
      <c r="X18" s="644"/>
      <c r="Y18" s="645"/>
      <c r="Z18" s="703">
        <v>5.0999999999999996</v>
      </c>
      <c r="AA18" s="703"/>
      <c r="AB18" s="703"/>
      <c r="AC18" s="703"/>
      <c r="AD18" s="704">
        <v>532521</v>
      </c>
      <c r="AE18" s="704"/>
      <c r="AF18" s="704"/>
      <c r="AG18" s="704"/>
      <c r="AH18" s="704"/>
      <c r="AI18" s="704"/>
      <c r="AJ18" s="704"/>
      <c r="AK18" s="704"/>
      <c r="AL18" s="646">
        <v>8.9</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224</v>
      </c>
      <c r="BH18" s="644"/>
      <c r="BI18" s="644"/>
      <c r="BJ18" s="644"/>
      <c r="BK18" s="644"/>
      <c r="BL18" s="644"/>
      <c r="BM18" s="644"/>
      <c r="BN18" s="645"/>
      <c r="BO18" s="703" t="s">
        <v>224</v>
      </c>
      <c r="BP18" s="703"/>
      <c r="BQ18" s="703"/>
      <c r="BR18" s="703"/>
      <c r="BS18" s="649" t="s">
        <v>224</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v>14249</v>
      </c>
      <c r="CS18" s="644"/>
      <c r="CT18" s="644"/>
      <c r="CU18" s="644"/>
      <c r="CV18" s="644"/>
      <c r="CW18" s="644"/>
      <c r="CX18" s="644"/>
      <c r="CY18" s="645"/>
      <c r="CZ18" s="703">
        <v>0.1</v>
      </c>
      <c r="DA18" s="703"/>
      <c r="DB18" s="703"/>
      <c r="DC18" s="703"/>
      <c r="DD18" s="649" t="s">
        <v>119</v>
      </c>
      <c r="DE18" s="644"/>
      <c r="DF18" s="644"/>
      <c r="DG18" s="644"/>
      <c r="DH18" s="644"/>
      <c r="DI18" s="644"/>
      <c r="DJ18" s="644"/>
      <c r="DK18" s="644"/>
      <c r="DL18" s="644"/>
      <c r="DM18" s="644"/>
      <c r="DN18" s="644"/>
      <c r="DO18" s="644"/>
      <c r="DP18" s="645"/>
      <c r="DQ18" s="649">
        <v>14249</v>
      </c>
      <c r="DR18" s="644"/>
      <c r="DS18" s="644"/>
      <c r="DT18" s="644"/>
      <c r="DU18" s="644"/>
      <c r="DV18" s="644"/>
      <c r="DW18" s="644"/>
      <c r="DX18" s="644"/>
      <c r="DY18" s="644"/>
      <c r="DZ18" s="644"/>
      <c r="EA18" s="644"/>
      <c r="EB18" s="644"/>
      <c r="EC18" s="684"/>
    </row>
    <row r="19" spans="2:133" ht="11.25" customHeight="1">
      <c r="B19" s="638" t="s">
        <v>261</v>
      </c>
      <c r="C19" s="639"/>
      <c r="D19" s="639"/>
      <c r="E19" s="639"/>
      <c r="F19" s="639"/>
      <c r="G19" s="639"/>
      <c r="H19" s="639"/>
      <c r="I19" s="639"/>
      <c r="J19" s="639"/>
      <c r="K19" s="639"/>
      <c r="L19" s="639"/>
      <c r="M19" s="639"/>
      <c r="N19" s="639"/>
      <c r="O19" s="639"/>
      <c r="P19" s="639"/>
      <c r="Q19" s="640"/>
      <c r="R19" s="641">
        <v>532521</v>
      </c>
      <c r="S19" s="644"/>
      <c r="T19" s="644"/>
      <c r="U19" s="644"/>
      <c r="V19" s="644"/>
      <c r="W19" s="644"/>
      <c r="X19" s="644"/>
      <c r="Y19" s="645"/>
      <c r="Z19" s="703">
        <v>4</v>
      </c>
      <c r="AA19" s="703"/>
      <c r="AB19" s="703"/>
      <c r="AC19" s="703"/>
      <c r="AD19" s="704">
        <v>532521</v>
      </c>
      <c r="AE19" s="704"/>
      <c r="AF19" s="704"/>
      <c r="AG19" s="704"/>
      <c r="AH19" s="704"/>
      <c r="AI19" s="704"/>
      <c r="AJ19" s="704"/>
      <c r="AK19" s="704"/>
      <c r="AL19" s="646">
        <v>8.9</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t="s">
        <v>224</v>
      </c>
      <c r="BH19" s="644"/>
      <c r="BI19" s="644"/>
      <c r="BJ19" s="644"/>
      <c r="BK19" s="644"/>
      <c r="BL19" s="644"/>
      <c r="BM19" s="644"/>
      <c r="BN19" s="645"/>
      <c r="BO19" s="703" t="s">
        <v>119</v>
      </c>
      <c r="BP19" s="703"/>
      <c r="BQ19" s="703"/>
      <c r="BR19" s="703"/>
      <c r="BS19" s="649" t="s">
        <v>224</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224</v>
      </c>
      <c r="CS19" s="644"/>
      <c r="CT19" s="644"/>
      <c r="CU19" s="644"/>
      <c r="CV19" s="644"/>
      <c r="CW19" s="644"/>
      <c r="CX19" s="644"/>
      <c r="CY19" s="645"/>
      <c r="CZ19" s="703" t="s">
        <v>224</v>
      </c>
      <c r="DA19" s="703"/>
      <c r="DB19" s="703"/>
      <c r="DC19" s="703"/>
      <c r="DD19" s="649" t="s">
        <v>224</v>
      </c>
      <c r="DE19" s="644"/>
      <c r="DF19" s="644"/>
      <c r="DG19" s="644"/>
      <c r="DH19" s="644"/>
      <c r="DI19" s="644"/>
      <c r="DJ19" s="644"/>
      <c r="DK19" s="644"/>
      <c r="DL19" s="644"/>
      <c r="DM19" s="644"/>
      <c r="DN19" s="644"/>
      <c r="DO19" s="644"/>
      <c r="DP19" s="645"/>
      <c r="DQ19" s="649" t="s">
        <v>224</v>
      </c>
      <c r="DR19" s="644"/>
      <c r="DS19" s="644"/>
      <c r="DT19" s="644"/>
      <c r="DU19" s="644"/>
      <c r="DV19" s="644"/>
      <c r="DW19" s="644"/>
      <c r="DX19" s="644"/>
      <c r="DY19" s="644"/>
      <c r="DZ19" s="644"/>
      <c r="EA19" s="644"/>
      <c r="EB19" s="644"/>
      <c r="EC19" s="684"/>
    </row>
    <row r="20" spans="2:133" ht="11.25" customHeight="1">
      <c r="B20" s="638" t="s">
        <v>264</v>
      </c>
      <c r="C20" s="639"/>
      <c r="D20" s="639"/>
      <c r="E20" s="639"/>
      <c r="F20" s="639"/>
      <c r="G20" s="639"/>
      <c r="H20" s="639"/>
      <c r="I20" s="639"/>
      <c r="J20" s="639"/>
      <c r="K20" s="639"/>
      <c r="L20" s="639"/>
      <c r="M20" s="639"/>
      <c r="N20" s="639"/>
      <c r="O20" s="639"/>
      <c r="P20" s="639"/>
      <c r="Q20" s="640"/>
      <c r="R20" s="641">
        <v>144411</v>
      </c>
      <c r="S20" s="644"/>
      <c r="T20" s="644"/>
      <c r="U20" s="644"/>
      <c r="V20" s="644"/>
      <c r="W20" s="644"/>
      <c r="X20" s="644"/>
      <c r="Y20" s="645"/>
      <c r="Z20" s="703">
        <v>1.1000000000000001</v>
      </c>
      <c r="AA20" s="703"/>
      <c r="AB20" s="703"/>
      <c r="AC20" s="703"/>
      <c r="AD20" s="704" t="s">
        <v>224</v>
      </c>
      <c r="AE20" s="704"/>
      <c r="AF20" s="704"/>
      <c r="AG20" s="704"/>
      <c r="AH20" s="704"/>
      <c r="AI20" s="704"/>
      <c r="AJ20" s="704"/>
      <c r="AK20" s="704"/>
      <c r="AL20" s="646" t="s">
        <v>119</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t="s">
        <v>224</v>
      </c>
      <c r="BH20" s="644"/>
      <c r="BI20" s="644"/>
      <c r="BJ20" s="644"/>
      <c r="BK20" s="644"/>
      <c r="BL20" s="644"/>
      <c r="BM20" s="644"/>
      <c r="BN20" s="645"/>
      <c r="BO20" s="703" t="s">
        <v>119</v>
      </c>
      <c r="BP20" s="703"/>
      <c r="BQ20" s="703"/>
      <c r="BR20" s="703"/>
      <c r="BS20" s="649" t="s">
        <v>119</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12630514</v>
      </c>
      <c r="CS20" s="644"/>
      <c r="CT20" s="644"/>
      <c r="CU20" s="644"/>
      <c r="CV20" s="644"/>
      <c r="CW20" s="644"/>
      <c r="CX20" s="644"/>
      <c r="CY20" s="645"/>
      <c r="CZ20" s="703">
        <v>100</v>
      </c>
      <c r="DA20" s="703"/>
      <c r="DB20" s="703"/>
      <c r="DC20" s="703"/>
      <c r="DD20" s="649">
        <v>2885685</v>
      </c>
      <c r="DE20" s="644"/>
      <c r="DF20" s="644"/>
      <c r="DG20" s="644"/>
      <c r="DH20" s="644"/>
      <c r="DI20" s="644"/>
      <c r="DJ20" s="644"/>
      <c r="DK20" s="644"/>
      <c r="DL20" s="644"/>
      <c r="DM20" s="644"/>
      <c r="DN20" s="644"/>
      <c r="DO20" s="644"/>
      <c r="DP20" s="645"/>
      <c r="DQ20" s="649">
        <v>7665662</v>
      </c>
      <c r="DR20" s="644"/>
      <c r="DS20" s="644"/>
      <c r="DT20" s="644"/>
      <c r="DU20" s="644"/>
      <c r="DV20" s="644"/>
      <c r="DW20" s="644"/>
      <c r="DX20" s="644"/>
      <c r="DY20" s="644"/>
      <c r="DZ20" s="644"/>
      <c r="EA20" s="644"/>
      <c r="EB20" s="644"/>
      <c r="EC20" s="684"/>
    </row>
    <row r="21" spans="2:133" ht="11.25" customHeight="1">
      <c r="B21" s="638" t="s">
        <v>267</v>
      </c>
      <c r="C21" s="639"/>
      <c r="D21" s="639"/>
      <c r="E21" s="639"/>
      <c r="F21" s="639"/>
      <c r="G21" s="639"/>
      <c r="H21" s="639"/>
      <c r="I21" s="639"/>
      <c r="J21" s="639"/>
      <c r="K21" s="639"/>
      <c r="L21" s="639"/>
      <c r="M21" s="639"/>
      <c r="N21" s="639"/>
      <c r="O21" s="639"/>
      <c r="P21" s="639"/>
      <c r="Q21" s="640"/>
      <c r="R21" s="641" t="s">
        <v>224</v>
      </c>
      <c r="S21" s="644"/>
      <c r="T21" s="644"/>
      <c r="U21" s="644"/>
      <c r="V21" s="644"/>
      <c r="W21" s="644"/>
      <c r="X21" s="644"/>
      <c r="Y21" s="645"/>
      <c r="Z21" s="703" t="s">
        <v>268</v>
      </c>
      <c r="AA21" s="703"/>
      <c r="AB21" s="703"/>
      <c r="AC21" s="703"/>
      <c r="AD21" s="704" t="s">
        <v>224</v>
      </c>
      <c r="AE21" s="704"/>
      <c r="AF21" s="704"/>
      <c r="AG21" s="704"/>
      <c r="AH21" s="704"/>
      <c r="AI21" s="704"/>
      <c r="AJ21" s="704"/>
      <c r="AK21" s="704"/>
      <c r="AL21" s="646" t="s">
        <v>119</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t="s">
        <v>119</v>
      </c>
      <c r="BH21" s="644"/>
      <c r="BI21" s="644"/>
      <c r="BJ21" s="644"/>
      <c r="BK21" s="644"/>
      <c r="BL21" s="644"/>
      <c r="BM21" s="644"/>
      <c r="BN21" s="645"/>
      <c r="BO21" s="703" t="s">
        <v>119</v>
      </c>
      <c r="BP21" s="703"/>
      <c r="BQ21" s="703"/>
      <c r="BR21" s="703"/>
      <c r="BS21" s="649" t="s">
        <v>119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6128242</v>
      </c>
      <c r="S22" s="644"/>
      <c r="T22" s="644"/>
      <c r="U22" s="644"/>
      <c r="V22" s="644"/>
      <c r="W22" s="644"/>
      <c r="X22" s="644"/>
      <c r="Y22" s="645"/>
      <c r="Z22" s="703">
        <v>46.2</v>
      </c>
      <c r="AA22" s="703"/>
      <c r="AB22" s="703"/>
      <c r="AC22" s="703"/>
      <c r="AD22" s="704">
        <v>5983831</v>
      </c>
      <c r="AE22" s="704"/>
      <c r="AF22" s="704"/>
      <c r="AG22" s="704"/>
      <c r="AH22" s="704"/>
      <c r="AI22" s="704"/>
      <c r="AJ22" s="704"/>
      <c r="AK22" s="704"/>
      <c r="AL22" s="646">
        <v>99.7</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224</v>
      </c>
      <c r="BH22" s="644"/>
      <c r="BI22" s="644"/>
      <c r="BJ22" s="644"/>
      <c r="BK22" s="644"/>
      <c r="BL22" s="644"/>
      <c r="BM22" s="644"/>
      <c r="BN22" s="645"/>
      <c r="BO22" s="703" t="s">
        <v>224</v>
      </c>
      <c r="BP22" s="703"/>
      <c r="BQ22" s="703"/>
      <c r="BR22" s="703"/>
      <c r="BS22" s="649" t="s">
        <v>224</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7917</v>
      </c>
      <c r="S23" s="644"/>
      <c r="T23" s="644"/>
      <c r="U23" s="644"/>
      <c r="V23" s="644"/>
      <c r="W23" s="644"/>
      <c r="X23" s="644"/>
      <c r="Y23" s="645"/>
      <c r="Z23" s="703">
        <v>0.1</v>
      </c>
      <c r="AA23" s="703"/>
      <c r="AB23" s="703"/>
      <c r="AC23" s="703"/>
      <c r="AD23" s="704">
        <v>7917</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224</v>
      </c>
      <c r="BH23" s="644"/>
      <c r="BI23" s="644"/>
      <c r="BJ23" s="644"/>
      <c r="BK23" s="644"/>
      <c r="BL23" s="644"/>
      <c r="BM23" s="644"/>
      <c r="BN23" s="645"/>
      <c r="BO23" s="703" t="s">
        <v>119</v>
      </c>
      <c r="BP23" s="703"/>
      <c r="BQ23" s="703"/>
      <c r="BR23" s="703"/>
      <c r="BS23" s="649" t="s">
        <v>119</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213063</v>
      </c>
      <c r="S24" s="644"/>
      <c r="T24" s="644"/>
      <c r="U24" s="644"/>
      <c r="V24" s="644"/>
      <c r="W24" s="644"/>
      <c r="X24" s="644"/>
      <c r="Y24" s="645"/>
      <c r="Z24" s="703">
        <v>1.6</v>
      </c>
      <c r="AA24" s="703"/>
      <c r="AB24" s="703"/>
      <c r="AC24" s="703"/>
      <c r="AD24" s="704">
        <v>136</v>
      </c>
      <c r="AE24" s="704"/>
      <c r="AF24" s="704"/>
      <c r="AG24" s="704"/>
      <c r="AH24" s="704"/>
      <c r="AI24" s="704"/>
      <c r="AJ24" s="704"/>
      <c r="AK24" s="704"/>
      <c r="AL24" s="646">
        <v>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119</v>
      </c>
      <c r="BH24" s="644"/>
      <c r="BI24" s="644"/>
      <c r="BJ24" s="644"/>
      <c r="BK24" s="644"/>
      <c r="BL24" s="644"/>
      <c r="BM24" s="644"/>
      <c r="BN24" s="645"/>
      <c r="BO24" s="703" t="s">
        <v>119</v>
      </c>
      <c r="BP24" s="703"/>
      <c r="BQ24" s="703"/>
      <c r="BR24" s="703"/>
      <c r="BS24" s="649" t="s">
        <v>119</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4447576</v>
      </c>
      <c r="CS24" s="707"/>
      <c r="CT24" s="707"/>
      <c r="CU24" s="707"/>
      <c r="CV24" s="707"/>
      <c r="CW24" s="707"/>
      <c r="CX24" s="707"/>
      <c r="CY24" s="753"/>
      <c r="CZ24" s="754">
        <v>35.200000000000003</v>
      </c>
      <c r="DA24" s="723"/>
      <c r="DB24" s="723"/>
      <c r="DC24" s="757"/>
      <c r="DD24" s="752">
        <v>2478376</v>
      </c>
      <c r="DE24" s="707"/>
      <c r="DF24" s="707"/>
      <c r="DG24" s="707"/>
      <c r="DH24" s="707"/>
      <c r="DI24" s="707"/>
      <c r="DJ24" s="707"/>
      <c r="DK24" s="753"/>
      <c r="DL24" s="752">
        <v>2472124</v>
      </c>
      <c r="DM24" s="707"/>
      <c r="DN24" s="707"/>
      <c r="DO24" s="707"/>
      <c r="DP24" s="707"/>
      <c r="DQ24" s="707"/>
      <c r="DR24" s="707"/>
      <c r="DS24" s="707"/>
      <c r="DT24" s="707"/>
      <c r="DU24" s="707"/>
      <c r="DV24" s="753"/>
      <c r="DW24" s="754">
        <v>38.6</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103364</v>
      </c>
      <c r="S25" s="644"/>
      <c r="T25" s="644"/>
      <c r="U25" s="644"/>
      <c r="V25" s="644"/>
      <c r="W25" s="644"/>
      <c r="X25" s="644"/>
      <c r="Y25" s="645"/>
      <c r="Z25" s="703">
        <v>0.8</v>
      </c>
      <c r="AA25" s="703"/>
      <c r="AB25" s="703"/>
      <c r="AC25" s="703"/>
      <c r="AD25" s="704">
        <v>9858</v>
      </c>
      <c r="AE25" s="704"/>
      <c r="AF25" s="704"/>
      <c r="AG25" s="704"/>
      <c r="AH25" s="704"/>
      <c r="AI25" s="704"/>
      <c r="AJ25" s="704"/>
      <c r="AK25" s="704"/>
      <c r="AL25" s="646">
        <v>0.2</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224</v>
      </c>
      <c r="BH25" s="644"/>
      <c r="BI25" s="644"/>
      <c r="BJ25" s="644"/>
      <c r="BK25" s="644"/>
      <c r="BL25" s="644"/>
      <c r="BM25" s="644"/>
      <c r="BN25" s="645"/>
      <c r="BO25" s="703" t="s">
        <v>224</v>
      </c>
      <c r="BP25" s="703"/>
      <c r="BQ25" s="703"/>
      <c r="BR25" s="703"/>
      <c r="BS25" s="649" t="s">
        <v>119</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1275580</v>
      </c>
      <c r="CS25" s="642"/>
      <c r="CT25" s="642"/>
      <c r="CU25" s="642"/>
      <c r="CV25" s="642"/>
      <c r="CW25" s="642"/>
      <c r="CX25" s="642"/>
      <c r="CY25" s="643"/>
      <c r="CZ25" s="646">
        <v>10.1</v>
      </c>
      <c r="DA25" s="675"/>
      <c r="DB25" s="675"/>
      <c r="DC25" s="676"/>
      <c r="DD25" s="649">
        <v>1144139</v>
      </c>
      <c r="DE25" s="642"/>
      <c r="DF25" s="642"/>
      <c r="DG25" s="642"/>
      <c r="DH25" s="642"/>
      <c r="DI25" s="642"/>
      <c r="DJ25" s="642"/>
      <c r="DK25" s="643"/>
      <c r="DL25" s="649">
        <v>1137902</v>
      </c>
      <c r="DM25" s="642"/>
      <c r="DN25" s="642"/>
      <c r="DO25" s="642"/>
      <c r="DP25" s="642"/>
      <c r="DQ25" s="642"/>
      <c r="DR25" s="642"/>
      <c r="DS25" s="642"/>
      <c r="DT25" s="642"/>
      <c r="DU25" s="642"/>
      <c r="DV25" s="643"/>
      <c r="DW25" s="646">
        <v>17.8</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116166</v>
      </c>
      <c r="S26" s="644"/>
      <c r="T26" s="644"/>
      <c r="U26" s="644"/>
      <c r="V26" s="644"/>
      <c r="W26" s="644"/>
      <c r="X26" s="644"/>
      <c r="Y26" s="645"/>
      <c r="Z26" s="703">
        <v>0.9</v>
      </c>
      <c r="AA26" s="703"/>
      <c r="AB26" s="703"/>
      <c r="AC26" s="703"/>
      <c r="AD26" s="704" t="s">
        <v>119</v>
      </c>
      <c r="AE26" s="704"/>
      <c r="AF26" s="704"/>
      <c r="AG26" s="704"/>
      <c r="AH26" s="704"/>
      <c r="AI26" s="704"/>
      <c r="AJ26" s="704"/>
      <c r="AK26" s="704"/>
      <c r="AL26" s="646" t="s">
        <v>224</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119</v>
      </c>
      <c r="BH26" s="644"/>
      <c r="BI26" s="644"/>
      <c r="BJ26" s="644"/>
      <c r="BK26" s="644"/>
      <c r="BL26" s="644"/>
      <c r="BM26" s="644"/>
      <c r="BN26" s="645"/>
      <c r="BO26" s="703" t="s">
        <v>119</v>
      </c>
      <c r="BP26" s="703"/>
      <c r="BQ26" s="703"/>
      <c r="BR26" s="703"/>
      <c r="BS26" s="649" t="s">
        <v>119</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815679</v>
      </c>
      <c r="CS26" s="644"/>
      <c r="CT26" s="644"/>
      <c r="CU26" s="644"/>
      <c r="CV26" s="644"/>
      <c r="CW26" s="644"/>
      <c r="CX26" s="644"/>
      <c r="CY26" s="645"/>
      <c r="CZ26" s="646">
        <v>6.5</v>
      </c>
      <c r="DA26" s="675"/>
      <c r="DB26" s="675"/>
      <c r="DC26" s="676"/>
      <c r="DD26" s="649">
        <v>694762</v>
      </c>
      <c r="DE26" s="644"/>
      <c r="DF26" s="644"/>
      <c r="DG26" s="644"/>
      <c r="DH26" s="644"/>
      <c r="DI26" s="644"/>
      <c r="DJ26" s="644"/>
      <c r="DK26" s="645"/>
      <c r="DL26" s="649" t="s">
        <v>119</v>
      </c>
      <c r="DM26" s="644"/>
      <c r="DN26" s="644"/>
      <c r="DO26" s="644"/>
      <c r="DP26" s="644"/>
      <c r="DQ26" s="644"/>
      <c r="DR26" s="644"/>
      <c r="DS26" s="644"/>
      <c r="DT26" s="644"/>
      <c r="DU26" s="644"/>
      <c r="DV26" s="645"/>
      <c r="DW26" s="646" t="s">
        <v>224</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2022631</v>
      </c>
      <c r="S27" s="644"/>
      <c r="T27" s="644"/>
      <c r="U27" s="644"/>
      <c r="V27" s="644"/>
      <c r="W27" s="644"/>
      <c r="X27" s="644"/>
      <c r="Y27" s="645"/>
      <c r="Z27" s="703">
        <v>15.2</v>
      </c>
      <c r="AA27" s="703"/>
      <c r="AB27" s="703"/>
      <c r="AC27" s="703"/>
      <c r="AD27" s="704" t="s">
        <v>224</v>
      </c>
      <c r="AE27" s="704"/>
      <c r="AF27" s="704"/>
      <c r="AG27" s="704"/>
      <c r="AH27" s="704"/>
      <c r="AI27" s="704"/>
      <c r="AJ27" s="704"/>
      <c r="AK27" s="704"/>
      <c r="AL27" s="646" t="s">
        <v>224</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4682491</v>
      </c>
      <c r="BH27" s="644"/>
      <c r="BI27" s="644"/>
      <c r="BJ27" s="644"/>
      <c r="BK27" s="644"/>
      <c r="BL27" s="644"/>
      <c r="BM27" s="644"/>
      <c r="BN27" s="645"/>
      <c r="BO27" s="703">
        <v>100</v>
      </c>
      <c r="BP27" s="703"/>
      <c r="BQ27" s="703"/>
      <c r="BR27" s="703"/>
      <c r="BS27" s="649">
        <v>81868</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2409899</v>
      </c>
      <c r="CS27" s="642"/>
      <c r="CT27" s="642"/>
      <c r="CU27" s="642"/>
      <c r="CV27" s="642"/>
      <c r="CW27" s="642"/>
      <c r="CX27" s="642"/>
      <c r="CY27" s="643"/>
      <c r="CZ27" s="646">
        <v>19.100000000000001</v>
      </c>
      <c r="DA27" s="675"/>
      <c r="DB27" s="675"/>
      <c r="DC27" s="676"/>
      <c r="DD27" s="649">
        <v>572140</v>
      </c>
      <c r="DE27" s="642"/>
      <c r="DF27" s="642"/>
      <c r="DG27" s="642"/>
      <c r="DH27" s="642"/>
      <c r="DI27" s="642"/>
      <c r="DJ27" s="642"/>
      <c r="DK27" s="643"/>
      <c r="DL27" s="649">
        <v>572125</v>
      </c>
      <c r="DM27" s="642"/>
      <c r="DN27" s="642"/>
      <c r="DO27" s="642"/>
      <c r="DP27" s="642"/>
      <c r="DQ27" s="642"/>
      <c r="DR27" s="642"/>
      <c r="DS27" s="642"/>
      <c r="DT27" s="642"/>
      <c r="DU27" s="642"/>
      <c r="DV27" s="643"/>
      <c r="DW27" s="646">
        <v>8.9</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224</v>
      </c>
      <c r="S28" s="644"/>
      <c r="T28" s="644"/>
      <c r="U28" s="644"/>
      <c r="V28" s="644"/>
      <c r="W28" s="644"/>
      <c r="X28" s="644"/>
      <c r="Y28" s="645"/>
      <c r="Z28" s="703" t="s">
        <v>224</v>
      </c>
      <c r="AA28" s="703"/>
      <c r="AB28" s="703"/>
      <c r="AC28" s="703"/>
      <c r="AD28" s="704" t="s">
        <v>224</v>
      </c>
      <c r="AE28" s="704"/>
      <c r="AF28" s="704"/>
      <c r="AG28" s="704"/>
      <c r="AH28" s="704"/>
      <c r="AI28" s="704"/>
      <c r="AJ28" s="704"/>
      <c r="AK28" s="704"/>
      <c r="AL28" s="646" t="s">
        <v>224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762097</v>
      </c>
      <c r="CS28" s="644"/>
      <c r="CT28" s="644"/>
      <c r="CU28" s="644"/>
      <c r="CV28" s="644"/>
      <c r="CW28" s="644"/>
      <c r="CX28" s="644"/>
      <c r="CY28" s="645"/>
      <c r="CZ28" s="646">
        <v>6</v>
      </c>
      <c r="DA28" s="675"/>
      <c r="DB28" s="675"/>
      <c r="DC28" s="676"/>
      <c r="DD28" s="649">
        <v>762097</v>
      </c>
      <c r="DE28" s="644"/>
      <c r="DF28" s="644"/>
      <c r="DG28" s="644"/>
      <c r="DH28" s="644"/>
      <c r="DI28" s="644"/>
      <c r="DJ28" s="644"/>
      <c r="DK28" s="645"/>
      <c r="DL28" s="649">
        <v>762097</v>
      </c>
      <c r="DM28" s="644"/>
      <c r="DN28" s="644"/>
      <c r="DO28" s="644"/>
      <c r="DP28" s="644"/>
      <c r="DQ28" s="644"/>
      <c r="DR28" s="644"/>
      <c r="DS28" s="644"/>
      <c r="DT28" s="644"/>
      <c r="DU28" s="644"/>
      <c r="DV28" s="645"/>
      <c r="DW28" s="646">
        <v>11.9</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754493</v>
      </c>
      <c r="S29" s="644"/>
      <c r="T29" s="644"/>
      <c r="U29" s="644"/>
      <c r="V29" s="644"/>
      <c r="W29" s="644"/>
      <c r="X29" s="644"/>
      <c r="Y29" s="645"/>
      <c r="Z29" s="703">
        <v>5.7</v>
      </c>
      <c r="AA29" s="703"/>
      <c r="AB29" s="703"/>
      <c r="AC29" s="703"/>
      <c r="AD29" s="704" t="s">
        <v>119</v>
      </c>
      <c r="AE29" s="704"/>
      <c r="AF29" s="704"/>
      <c r="AG29" s="704"/>
      <c r="AH29" s="704"/>
      <c r="AI29" s="704"/>
      <c r="AJ29" s="704"/>
      <c r="AK29" s="704"/>
      <c r="AL29" s="646" t="s">
        <v>224</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762097</v>
      </c>
      <c r="CS29" s="642"/>
      <c r="CT29" s="642"/>
      <c r="CU29" s="642"/>
      <c r="CV29" s="642"/>
      <c r="CW29" s="642"/>
      <c r="CX29" s="642"/>
      <c r="CY29" s="643"/>
      <c r="CZ29" s="646">
        <v>6</v>
      </c>
      <c r="DA29" s="675"/>
      <c r="DB29" s="675"/>
      <c r="DC29" s="676"/>
      <c r="DD29" s="649">
        <v>762097</v>
      </c>
      <c r="DE29" s="642"/>
      <c r="DF29" s="642"/>
      <c r="DG29" s="642"/>
      <c r="DH29" s="642"/>
      <c r="DI29" s="642"/>
      <c r="DJ29" s="642"/>
      <c r="DK29" s="643"/>
      <c r="DL29" s="649">
        <v>762097</v>
      </c>
      <c r="DM29" s="642"/>
      <c r="DN29" s="642"/>
      <c r="DO29" s="642"/>
      <c r="DP29" s="642"/>
      <c r="DQ29" s="642"/>
      <c r="DR29" s="642"/>
      <c r="DS29" s="642"/>
      <c r="DT29" s="642"/>
      <c r="DU29" s="642"/>
      <c r="DV29" s="643"/>
      <c r="DW29" s="646">
        <v>11.9</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46262</v>
      </c>
      <c r="S30" s="644"/>
      <c r="T30" s="644"/>
      <c r="U30" s="644"/>
      <c r="V30" s="644"/>
      <c r="W30" s="644"/>
      <c r="X30" s="644"/>
      <c r="Y30" s="645"/>
      <c r="Z30" s="703">
        <v>0.3</v>
      </c>
      <c r="AA30" s="703"/>
      <c r="AB30" s="703"/>
      <c r="AC30" s="703"/>
      <c r="AD30" s="704" t="s">
        <v>119</v>
      </c>
      <c r="AE30" s="704"/>
      <c r="AF30" s="704"/>
      <c r="AG30" s="704"/>
      <c r="AH30" s="704"/>
      <c r="AI30" s="704"/>
      <c r="AJ30" s="704"/>
      <c r="AK30" s="704"/>
      <c r="AL30" s="646" t="s">
        <v>119</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99.6</v>
      </c>
      <c r="BH30" s="722"/>
      <c r="BI30" s="722"/>
      <c r="BJ30" s="722"/>
      <c r="BK30" s="722"/>
      <c r="BL30" s="722"/>
      <c r="BM30" s="723">
        <v>97.8</v>
      </c>
      <c r="BN30" s="722"/>
      <c r="BO30" s="722"/>
      <c r="BP30" s="722"/>
      <c r="BQ30" s="724"/>
      <c r="BR30" s="721">
        <v>99.6</v>
      </c>
      <c r="BS30" s="722"/>
      <c r="BT30" s="722"/>
      <c r="BU30" s="722"/>
      <c r="BV30" s="722"/>
      <c r="BW30" s="722"/>
      <c r="BX30" s="723">
        <v>97.4</v>
      </c>
      <c r="BY30" s="722"/>
      <c r="BZ30" s="722"/>
      <c r="CA30" s="722"/>
      <c r="CB30" s="724"/>
      <c r="CD30" s="727"/>
      <c r="CE30" s="728"/>
      <c r="CF30" s="685" t="s">
        <v>302</v>
      </c>
      <c r="CG30" s="682"/>
      <c r="CH30" s="682"/>
      <c r="CI30" s="682"/>
      <c r="CJ30" s="682"/>
      <c r="CK30" s="682"/>
      <c r="CL30" s="682"/>
      <c r="CM30" s="682"/>
      <c r="CN30" s="682"/>
      <c r="CO30" s="682"/>
      <c r="CP30" s="682"/>
      <c r="CQ30" s="683"/>
      <c r="CR30" s="641">
        <v>687721</v>
      </c>
      <c r="CS30" s="644"/>
      <c r="CT30" s="644"/>
      <c r="CU30" s="644"/>
      <c r="CV30" s="644"/>
      <c r="CW30" s="644"/>
      <c r="CX30" s="644"/>
      <c r="CY30" s="645"/>
      <c r="CZ30" s="646">
        <v>5.4</v>
      </c>
      <c r="DA30" s="675"/>
      <c r="DB30" s="675"/>
      <c r="DC30" s="676"/>
      <c r="DD30" s="649">
        <v>687721</v>
      </c>
      <c r="DE30" s="644"/>
      <c r="DF30" s="644"/>
      <c r="DG30" s="644"/>
      <c r="DH30" s="644"/>
      <c r="DI30" s="644"/>
      <c r="DJ30" s="644"/>
      <c r="DK30" s="645"/>
      <c r="DL30" s="649">
        <v>687721</v>
      </c>
      <c r="DM30" s="644"/>
      <c r="DN30" s="644"/>
      <c r="DO30" s="644"/>
      <c r="DP30" s="644"/>
      <c r="DQ30" s="644"/>
      <c r="DR30" s="644"/>
      <c r="DS30" s="644"/>
      <c r="DT30" s="644"/>
      <c r="DU30" s="644"/>
      <c r="DV30" s="645"/>
      <c r="DW30" s="646">
        <v>10.7</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1085783</v>
      </c>
      <c r="S31" s="644"/>
      <c r="T31" s="644"/>
      <c r="U31" s="644"/>
      <c r="V31" s="644"/>
      <c r="W31" s="644"/>
      <c r="X31" s="644"/>
      <c r="Y31" s="645"/>
      <c r="Z31" s="703">
        <v>8.1999999999999993</v>
      </c>
      <c r="AA31" s="703"/>
      <c r="AB31" s="703"/>
      <c r="AC31" s="703"/>
      <c r="AD31" s="704" t="s">
        <v>224</v>
      </c>
      <c r="AE31" s="704"/>
      <c r="AF31" s="704"/>
      <c r="AG31" s="704"/>
      <c r="AH31" s="704"/>
      <c r="AI31" s="704"/>
      <c r="AJ31" s="704"/>
      <c r="AK31" s="704"/>
      <c r="AL31" s="646" t="s">
        <v>224</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99.5</v>
      </c>
      <c r="BH31" s="642"/>
      <c r="BI31" s="642"/>
      <c r="BJ31" s="642"/>
      <c r="BK31" s="642"/>
      <c r="BL31" s="642"/>
      <c r="BM31" s="647">
        <v>97.7</v>
      </c>
      <c r="BN31" s="720"/>
      <c r="BO31" s="720"/>
      <c r="BP31" s="720"/>
      <c r="BQ31" s="681"/>
      <c r="BR31" s="719">
        <v>99.4</v>
      </c>
      <c r="BS31" s="642"/>
      <c r="BT31" s="642"/>
      <c r="BU31" s="642"/>
      <c r="BV31" s="642"/>
      <c r="BW31" s="642"/>
      <c r="BX31" s="647">
        <v>97.2</v>
      </c>
      <c r="BY31" s="720"/>
      <c r="BZ31" s="720"/>
      <c r="CA31" s="720"/>
      <c r="CB31" s="681"/>
      <c r="CD31" s="727"/>
      <c r="CE31" s="728"/>
      <c r="CF31" s="685" t="s">
        <v>306</v>
      </c>
      <c r="CG31" s="682"/>
      <c r="CH31" s="682"/>
      <c r="CI31" s="682"/>
      <c r="CJ31" s="682"/>
      <c r="CK31" s="682"/>
      <c r="CL31" s="682"/>
      <c r="CM31" s="682"/>
      <c r="CN31" s="682"/>
      <c r="CO31" s="682"/>
      <c r="CP31" s="682"/>
      <c r="CQ31" s="683"/>
      <c r="CR31" s="641">
        <v>74376</v>
      </c>
      <c r="CS31" s="642"/>
      <c r="CT31" s="642"/>
      <c r="CU31" s="642"/>
      <c r="CV31" s="642"/>
      <c r="CW31" s="642"/>
      <c r="CX31" s="642"/>
      <c r="CY31" s="643"/>
      <c r="CZ31" s="646">
        <v>0.6</v>
      </c>
      <c r="DA31" s="675"/>
      <c r="DB31" s="675"/>
      <c r="DC31" s="676"/>
      <c r="DD31" s="649">
        <v>74376</v>
      </c>
      <c r="DE31" s="642"/>
      <c r="DF31" s="642"/>
      <c r="DG31" s="642"/>
      <c r="DH31" s="642"/>
      <c r="DI31" s="642"/>
      <c r="DJ31" s="642"/>
      <c r="DK31" s="643"/>
      <c r="DL31" s="649">
        <v>74376</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142877</v>
      </c>
      <c r="S32" s="644"/>
      <c r="T32" s="644"/>
      <c r="U32" s="644"/>
      <c r="V32" s="644"/>
      <c r="W32" s="644"/>
      <c r="X32" s="644"/>
      <c r="Y32" s="645"/>
      <c r="Z32" s="703">
        <v>1.1000000000000001</v>
      </c>
      <c r="AA32" s="703"/>
      <c r="AB32" s="703"/>
      <c r="AC32" s="703"/>
      <c r="AD32" s="704" t="s">
        <v>119</v>
      </c>
      <c r="AE32" s="704"/>
      <c r="AF32" s="704"/>
      <c r="AG32" s="704"/>
      <c r="AH32" s="704"/>
      <c r="AI32" s="704"/>
      <c r="AJ32" s="704"/>
      <c r="AK32" s="704"/>
      <c r="AL32" s="646" t="s">
        <v>119</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99.7</v>
      </c>
      <c r="BH32" s="657"/>
      <c r="BI32" s="657"/>
      <c r="BJ32" s="657"/>
      <c r="BK32" s="657"/>
      <c r="BL32" s="657"/>
      <c r="BM32" s="701">
        <v>97.8</v>
      </c>
      <c r="BN32" s="657"/>
      <c r="BO32" s="657"/>
      <c r="BP32" s="657"/>
      <c r="BQ32" s="694"/>
      <c r="BR32" s="718">
        <v>99.7</v>
      </c>
      <c r="BS32" s="657"/>
      <c r="BT32" s="657"/>
      <c r="BU32" s="657"/>
      <c r="BV32" s="657"/>
      <c r="BW32" s="657"/>
      <c r="BX32" s="701">
        <v>97.3</v>
      </c>
      <c r="BY32" s="657"/>
      <c r="BZ32" s="657"/>
      <c r="CA32" s="657"/>
      <c r="CB32" s="694"/>
      <c r="CD32" s="729"/>
      <c r="CE32" s="730"/>
      <c r="CF32" s="685" t="s">
        <v>309</v>
      </c>
      <c r="CG32" s="682"/>
      <c r="CH32" s="682"/>
      <c r="CI32" s="682"/>
      <c r="CJ32" s="682"/>
      <c r="CK32" s="682"/>
      <c r="CL32" s="682"/>
      <c r="CM32" s="682"/>
      <c r="CN32" s="682"/>
      <c r="CO32" s="682"/>
      <c r="CP32" s="682"/>
      <c r="CQ32" s="683"/>
      <c r="CR32" s="641" t="s">
        <v>224</v>
      </c>
      <c r="CS32" s="644"/>
      <c r="CT32" s="644"/>
      <c r="CU32" s="644"/>
      <c r="CV32" s="644"/>
      <c r="CW32" s="644"/>
      <c r="CX32" s="644"/>
      <c r="CY32" s="645"/>
      <c r="CZ32" s="646" t="s">
        <v>224</v>
      </c>
      <c r="DA32" s="675"/>
      <c r="DB32" s="675"/>
      <c r="DC32" s="676"/>
      <c r="DD32" s="649" t="s">
        <v>119</v>
      </c>
      <c r="DE32" s="644"/>
      <c r="DF32" s="644"/>
      <c r="DG32" s="644"/>
      <c r="DH32" s="644"/>
      <c r="DI32" s="644"/>
      <c r="DJ32" s="644"/>
      <c r="DK32" s="645"/>
      <c r="DL32" s="649" t="s">
        <v>119</v>
      </c>
      <c r="DM32" s="644"/>
      <c r="DN32" s="644"/>
      <c r="DO32" s="644"/>
      <c r="DP32" s="644"/>
      <c r="DQ32" s="644"/>
      <c r="DR32" s="644"/>
      <c r="DS32" s="644"/>
      <c r="DT32" s="644"/>
      <c r="DU32" s="644"/>
      <c r="DV32" s="645"/>
      <c r="DW32" s="646" t="s">
        <v>224</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639574</v>
      </c>
      <c r="S33" s="644"/>
      <c r="T33" s="644"/>
      <c r="U33" s="644"/>
      <c r="V33" s="644"/>
      <c r="W33" s="644"/>
      <c r="X33" s="644"/>
      <c r="Y33" s="645"/>
      <c r="Z33" s="703">
        <v>4.8</v>
      </c>
      <c r="AA33" s="703"/>
      <c r="AB33" s="703"/>
      <c r="AC33" s="703"/>
      <c r="AD33" s="704" t="s">
        <v>224</v>
      </c>
      <c r="AE33" s="704"/>
      <c r="AF33" s="704"/>
      <c r="AG33" s="704"/>
      <c r="AH33" s="704"/>
      <c r="AI33" s="704"/>
      <c r="AJ33" s="704"/>
      <c r="AK33" s="704"/>
      <c r="AL33" s="646" t="s">
        <v>119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5295032</v>
      </c>
      <c r="CS33" s="642"/>
      <c r="CT33" s="642"/>
      <c r="CU33" s="642"/>
      <c r="CV33" s="642"/>
      <c r="CW33" s="642"/>
      <c r="CX33" s="642"/>
      <c r="CY33" s="643"/>
      <c r="CZ33" s="646">
        <v>41.9</v>
      </c>
      <c r="DA33" s="675"/>
      <c r="DB33" s="675"/>
      <c r="DC33" s="676"/>
      <c r="DD33" s="649">
        <v>4675053</v>
      </c>
      <c r="DE33" s="642"/>
      <c r="DF33" s="642"/>
      <c r="DG33" s="642"/>
      <c r="DH33" s="642"/>
      <c r="DI33" s="642"/>
      <c r="DJ33" s="642"/>
      <c r="DK33" s="643"/>
      <c r="DL33" s="649">
        <v>3288409</v>
      </c>
      <c r="DM33" s="642"/>
      <c r="DN33" s="642"/>
      <c r="DO33" s="642"/>
      <c r="DP33" s="642"/>
      <c r="DQ33" s="642"/>
      <c r="DR33" s="642"/>
      <c r="DS33" s="642"/>
      <c r="DT33" s="642"/>
      <c r="DU33" s="642"/>
      <c r="DV33" s="643"/>
      <c r="DW33" s="646">
        <v>51.3</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146409</v>
      </c>
      <c r="S34" s="644"/>
      <c r="T34" s="644"/>
      <c r="U34" s="644"/>
      <c r="V34" s="644"/>
      <c r="W34" s="644"/>
      <c r="X34" s="644"/>
      <c r="Y34" s="645"/>
      <c r="Z34" s="703">
        <v>1.1000000000000001</v>
      </c>
      <c r="AA34" s="703"/>
      <c r="AB34" s="703"/>
      <c r="AC34" s="703"/>
      <c r="AD34" s="704">
        <v>71</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2366558</v>
      </c>
      <c r="CS34" s="644"/>
      <c r="CT34" s="644"/>
      <c r="CU34" s="644"/>
      <c r="CV34" s="644"/>
      <c r="CW34" s="644"/>
      <c r="CX34" s="644"/>
      <c r="CY34" s="645"/>
      <c r="CZ34" s="646">
        <v>18.7</v>
      </c>
      <c r="DA34" s="675"/>
      <c r="DB34" s="675"/>
      <c r="DC34" s="676"/>
      <c r="DD34" s="649">
        <v>1927451</v>
      </c>
      <c r="DE34" s="644"/>
      <c r="DF34" s="644"/>
      <c r="DG34" s="644"/>
      <c r="DH34" s="644"/>
      <c r="DI34" s="644"/>
      <c r="DJ34" s="644"/>
      <c r="DK34" s="645"/>
      <c r="DL34" s="649">
        <v>1303867</v>
      </c>
      <c r="DM34" s="644"/>
      <c r="DN34" s="644"/>
      <c r="DO34" s="644"/>
      <c r="DP34" s="644"/>
      <c r="DQ34" s="644"/>
      <c r="DR34" s="644"/>
      <c r="DS34" s="644"/>
      <c r="DT34" s="644"/>
      <c r="DU34" s="644"/>
      <c r="DV34" s="645"/>
      <c r="DW34" s="646">
        <v>20.3</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1856688</v>
      </c>
      <c r="S35" s="644"/>
      <c r="T35" s="644"/>
      <c r="U35" s="644"/>
      <c r="V35" s="644"/>
      <c r="W35" s="644"/>
      <c r="X35" s="644"/>
      <c r="Y35" s="645"/>
      <c r="Z35" s="703">
        <v>14</v>
      </c>
      <c r="AA35" s="703"/>
      <c r="AB35" s="703"/>
      <c r="AC35" s="703"/>
      <c r="AD35" s="704" t="s">
        <v>119</v>
      </c>
      <c r="AE35" s="704"/>
      <c r="AF35" s="704"/>
      <c r="AG35" s="704"/>
      <c r="AH35" s="704"/>
      <c r="AI35" s="704"/>
      <c r="AJ35" s="704"/>
      <c r="AK35" s="704"/>
      <c r="AL35" s="646" t="s">
        <v>119</v>
      </c>
      <c r="AM35" s="647"/>
      <c r="AN35" s="647"/>
      <c r="AO35" s="705"/>
      <c r="AP35" s="214"/>
      <c r="AQ35" s="709" t="s">
        <v>317</v>
      </c>
      <c r="AR35" s="710"/>
      <c r="AS35" s="710"/>
      <c r="AT35" s="710"/>
      <c r="AU35" s="710"/>
      <c r="AV35" s="710"/>
      <c r="AW35" s="710"/>
      <c r="AX35" s="710"/>
      <c r="AY35" s="711"/>
      <c r="AZ35" s="706">
        <v>1100544</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8323</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75974</v>
      </c>
      <c r="CS35" s="642"/>
      <c r="CT35" s="642"/>
      <c r="CU35" s="642"/>
      <c r="CV35" s="642"/>
      <c r="CW35" s="642"/>
      <c r="CX35" s="642"/>
      <c r="CY35" s="643"/>
      <c r="CZ35" s="646">
        <v>0.6</v>
      </c>
      <c r="DA35" s="675"/>
      <c r="DB35" s="675"/>
      <c r="DC35" s="676"/>
      <c r="DD35" s="649">
        <v>73511</v>
      </c>
      <c r="DE35" s="642"/>
      <c r="DF35" s="642"/>
      <c r="DG35" s="642"/>
      <c r="DH35" s="642"/>
      <c r="DI35" s="642"/>
      <c r="DJ35" s="642"/>
      <c r="DK35" s="643"/>
      <c r="DL35" s="649">
        <v>72766</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224</v>
      </c>
      <c r="S36" s="644"/>
      <c r="T36" s="644"/>
      <c r="U36" s="644"/>
      <c r="V36" s="644"/>
      <c r="W36" s="644"/>
      <c r="X36" s="644"/>
      <c r="Y36" s="645"/>
      <c r="Z36" s="703" t="s">
        <v>224</v>
      </c>
      <c r="AA36" s="703"/>
      <c r="AB36" s="703"/>
      <c r="AC36" s="703"/>
      <c r="AD36" s="704" t="s">
        <v>224</v>
      </c>
      <c r="AE36" s="704"/>
      <c r="AF36" s="704"/>
      <c r="AG36" s="704"/>
      <c r="AH36" s="704"/>
      <c r="AI36" s="704"/>
      <c r="AJ36" s="704"/>
      <c r="AK36" s="704"/>
      <c r="AL36" s="646" t="s">
        <v>119</v>
      </c>
      <c r="AM36" s="647"/>
      <c r="AN36" s="647"/>
      <c r="AO36" s="705"/>
      <c r="AQ36" s="678" t="s">
        <v>321</v>
      </c>
      <c r="AR36" s="679"/>
      <c r="AS36" s="679"/>
      <c r="AT36" s="679"/>
      <c r="AU36" s="679"/>
      <c r="AV36" s="679"/>
      <c r="AW36" s="679"/>
      <c r="AX36" s="679"/>
      <c r="AY36" s="680"/>
      <c r="AZ36" s="641">
        <v>257947</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-12843</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1358458</v>
      </c>
      <c r="CS36" s="644"/>
      <c r="CT36" s="644"/>
      <c r="CU36" s="644"/>
      <c r="CV36" s="644"/>
      <c r="CW36" s="644"/>
      <c r="CX36" s="644"/>
      <c r="CY36" s="645"/>
      <c r="CZ36" s="646">
        <v>10.8</v>
      </c>
      <c r="DA36" s="675"/>
      <c r="DB36" s="675"/>
      <c r="DC36" s="676"/>
      <c r="DD36" s="649">
        <v>1298226</v>
      </c>
      <c r="DE36" s="644"/>
      <c r="DF36" s="644"/>
      <c r="DG36" s="644"/>
      <c r="DH36" s="644"/>
      <c r="DI36" s="644"/>
      <c r="DJ36" s="644"/>
      <c r="DK36" s="645"/>
      <c r="DL36" s="649">
        <v>1166607</v>
      </c>
      <c r="DM36" s="644"/>
      <c r="DN36" s="644"/>
      <c r="DO36" s="644"/>
      <c r="DP36" s="644"/>
      <c r="DQ36" s="644"/>
      <c r="DR36" s="644"/>
      <c r="DS36" s="644"/>
      <c r="DT36" s="644"/>
      <c r="DU36" s="644"/>
      <c r="DV36" s="645"/>
      <c r="DW36" s="646">
        <v>18.2</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406588</v>
      </c>
      <c r="S37" s="644"/>
      <c r="T37" s="644"/>
      <c r="U37" s="644"/>
      <c r="V37" s="644"/>
      <c r="W37" s="644"/>
      <c r="X37" s="644"/>
      <c r="Y37" s="645"/>
      <c r="Z37" s="703">
        <v>3.1</v>
      </c>
      <c r="AA37" s="703"/>
      <c r="AB37" s="703"/>
      <c r="AC37" s="703"/>
      <c r="AD37" s="704" t="s">
        <v>224</v>
      </c>
      <c r="AE37" s="704"/>
      <c r="AF37" s="704"/>
      <c r="AG37" s="704"/>
      <c r="AH37" s="704"/>
      <c r="AI37" s="704"/>
      <c r="AJ37" s="704"/>
      <c r="AK37" s="704"/>
      <c r="AL37" s="646" t="s">
        <v>224</v>
      </c>
      <c r="AM37" s="647"/>
      <c r="AN37" s="647"/>
      <c r="AO37" s="705"/>
      <c r="AQ37" s="678" t="s">
        <v>325</v>
      </c>
      <c r="AR37" s="679"/>
      <c r="AS37" s="679"/>
      <c r="AT37" s="679"/>
      <c r="AU37" s="679"/>
      <c r="AV37" s="679"/>
      <c r="AW37" s="679"/>
      <c r="AX37" s="679"/>
      <c r="AY37" s="680"/>
      <c r="AZ37" s="641">
        <v>35354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2987</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869409</v>
      </c>
      <c r="CS37" s="642"/>
      <c r="CT37" s="642"/>
      <c r="CU37" s="642"/>
      <c r="CV37" s="642"/>
      <c r="CW37" s="642"/>
      <c r="CX37" s="642"/>
      <c r="CY37" s="643"/>
      <c r="CZ37" s="646">
        <v>6.9</v>
      </c>
      <c r="DA37" s="675"/>
      <c r="DB37" s="675"/>
      <c r="DC37" s="676"/>
      <c r="DD37" s="649">
        <v>869409</v>
      </c>
      <c r="DE37" s="642"/>
      <c r="DF37" s="642"/>
      <c r="DG37" s="642"/>
      <c r="DH37" s="642"/>
      <c r="DI37" s="642"/>
      <c r="DJ37" s="642"/>
      <c r="DK37" s="643"/>
      <c r="DL37" s="649">
        <v>856527</v>
      </c>
      <c r="DM37" s="642"/>
      <c r="DN37" s="642"/>
      <c r="DO37" s="642"/>
      <c r="DP37" s="642"/>
      <c r="DQ37" s="642"/>
      <c r="DR37" s="642"/>
      <c r="DS37" s="642"/>
      <c r="DT37" s="642"/>
      <c r="DU37" s="642"/>
      <c r="DV37" s="643"/>
      <c r="DW37" s="646">
        <v>13.4</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13263469</v>
      </c>
      <c r="S38" s="693"/>
      <c r="T38" s="693"/>
      <c r="U38" s="693"/>
      <c r="V38" s="693"/>
      <c r="W38" s="693"/>
      <c r="X38" s="693"/>
      <c r="Y38" s="698"/>
      <c r="Z38" s="699">
        <v>100</v>
      </c>
      <c r="AA38" s="699"/>
      <c r="AB38" s="699"/>
      <c r="AC38" s="699"/>
      <c r="AD38" s="700">
        <v>6001813</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22865</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5066</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1077679</v>
      </c>
      <c r="CS38" s="644"/>
      <c r="CT38" s="644"/>
      <c r="CU38" s="644"/>
      <c r="CV38" s="644"/>
      <c r="CW38" s="644"/>
      <c r="CX38" s="644"/>
      <c r="CY38" s="645"/>
      <c r="CZ38" s="646">
        <v>8.5</v>
      </c>
      <c r="DA38" s="675"/>
      <c r="DB38" s="675"/>
      <c r="DC38" s="676"/>
      <c r="DD38" s="649">
        <v>962536</v>
      </c>
      <c r="DE38" s="644"/>
      <c r="DF38" s="644"/>
      <c r="DG38" s="644"/>
      <c r="DH38" s="644"/>
      <c r="DI38" s="644"/>
      <c r="DJ38" s="644"/>
      <c r="DK38" s="645"/>
      <c r="DL38" s="649">
        <v>745169</v>
      </c>
      <c r="DM38" s="644"/>
      <c r="DN38" s="644"/>
      <c r="DO38" s="644"/>
      <c r="DP38" s="644"/>
      <c r="DQ38" s="644"/>
      <c r="DR38" s="644"/>
      <c r="DS38" s="644"/>
      <c r="DT38" s="644"/>
      <c r="DU38" s="644"/>
      <c r="DV38" s="645"/>
      <c r="DW38" s="646">
        <v>11.6</v>
      </c>
      <c r="DX38" s="675"/>
      <c r="DY38" s="675"/>
      <c r="DZ38" s="675"/>
      <c r="EA38" s="675"/>
      <c r="EB38" s="675"/>
      <c r="EC38" s="677"/>
    </row>
    <row r="39" spans="2:133" ht="11.25" customHeight="1">
      <c r="AQ39" s="678" t="s">
        <v>332</v>
      </c>
      <c r="AR39" s="679"/>
      <c r="AS39" s="679"/>
      <c r="AT39" s="679"/>
      <c r="AU39" s="679"/>
      <c r="AV39" s="679"/>
      <c r="AW39" s="679"/>
      <c r="AX39" s="679"/>
      <c r="AY39" s="680"/>
      <c r="AZ39" s="641">
        <v>14249</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99</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401634</v>
      </c>
      <c r="CS39" s="642"/>
      <c r="CT39" s="642"/>
      <c r="CU39" s="642"/>
      <c r="CV39" s="642"/>
      <c r="CW39" s="642"/>
      <c r="CX39" s="642"/>
      <c r="CY39" s="643"/>
      <c r="CZ39" s="646">
        <v>3.2</v>
      </c>
      <c r="DA39" s="675"/>
      <c r="DB39" s="675"/>
      <c r="DC39" s="676"/>
      <c r="DD39" s="649">
        <v>400000</v>
      </c>
      <c r="DE39" s="642"/>
      <c r="DF39" s="642"/>
      <c r="DG39" s="642"/>
      <c r="DH39" s="642"/>
      <c r="DI39" s="642"/>
      <c r="DJ39" s="642"/>
      <c r="DK39" s="643"/>
      <c r="DL39" s="649" t="s">
        <v>224</v>
      </c>
      <c r="DM39" s="642"/>
      <c r="DN39" s="642"/>
      <c r="DO39" s="642"/>
      <c r="DP39" s="642"/>
      <c r="DQ39" s="642"/>
      <c r="DR39" s="642"/>
      <c r="DS39" s="642"/>
      <c r="DT39" s="642"/>
      <c r="DU39" s="642"/>
      <c r="DV39" s="643"/>
      <c r="DW39" s="646" t="s">
        <v>224</v>
      </c>
      <c r="DX39" s="675"/>
      <c r="DY39" s="675"/>
      <c r="DZ39" s="675"/>
      <c r="EA39" s="675"/>
      <c r="EB39" s="675"/>
      <c r="EC39" s="677"/>
    </row>
    <row r="40" spans="2:133" ht="11.25" customHeight="1">
      <c r="AQ40" s="678" t="s">
        <v>336</v>
      </c>
      <c r="AR40" s="679"/>
      <c r="AS40" s="679"/>
      <c r="AT40" s="679"/>
      <c r="AU40" s="679"/>
      <c r="AV40" s="679"/>
      <c r="AW40" s="679"/>
      <c r="AX40" s="679"/>
      <c r="AY40" s="680"/>
      <c r="AZ40" s="641">
        <v>316088</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110</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14729</v>
      </c>
      <c r="CS40" s="644"/>
      <c r="CT40" s="644"/>
      <c r="CU40" s="644"/>
      <c r="CV40" s="644"/>
      <c r="CW40" s="644"/>
      <c r="CX40" s="644"/>
      <c r="CY40" s="645"/>
      <c r="CZ40" s="646">
        <v>0.1</v>
      </c>
      <c r="DA40" s="675"/>
      <c r="DB40" s="675"/>
      <c r="DC40" s="676"/>
      <c r="DD40" s="649">
        <v>13329</v>
      </c>
      <c r="DE40" s="644"/>
      <c r="DF40" s="644"/>
      <c r="DG40" s="644"/>
      <c r="DH40" s="644"/>
      <c r="DI40" s="644"/>
      <c r="DJ40" s="644"/>
      <c r="DK40" s="645"/>
      <c r="DL40" s="649" t="s">
        <v>119</v>
      </c>
      <c r="DM40" s="644"/>
      <c r="DN40" s="644"/>
      <c r="DO40" s="644"/>
      <c r="DP40" s="644"/>
      <c r="DQ40" s="644"/>
      <c r="DR40" s="644"/>
      <c r="DS40" s="644"/>
      <c r="DT40" s="644"/>
      <c r="DU40" s="644"/>
      <c r="DV40" s="645"/>
      <c r="DW40" s="646" t="s">
        <v>224</v>
      </c>
      <c r="DX40" s="675"/>
      <c r="DY40" s="675"/>
      <c r="DZ40" s="675"/>
      <c r="EA40" s="675"/>
      <c r="EB40" s="675"/>
      <c r="EC40" s="677"/>
    </row>
    <row r="41" spans="2:133" ht="11.25" customHeight="1">
      <c r="AQ41" s="690" t="s">
        <v>339</v>
      </c>
      <c r="AR41" s="691"/>
      <c r="AS41" s="691"/>
      <c r="AT41" s="691"/>
      <c r="AU41" s="691"/>
      <c r="AV41" s="691"/>
      <c r="AW41" s="691"/>
      <c r="AX41" s="691"/>
      <c r="AY41" s="692"/>
      <c r="AZ41" s="656">
        <v>454041</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307</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119</v>
      </c>
      <c r="CS41" s="642"/>
      <c r="CT41" s="642"/>
      <c r="CU41" s="642"/>
      <c r="CV41" s="642"/>
      <c r="CW41" s="642"/>
      <c r="CX41" s="642"/>
      <c r="CY41" s="643"/>
      <c r="CZ41" s="646" t="s">
        <v>224</v>
      </c>
      <c r="DA41" s="675"/>
      <c r="DB41" s="675"/>
      <c r="DC41" s="676"/>
      <c r="DD41" s="649" t="s">
        <v>224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2887906</v>
      </c>
      <c r="CS42" s="644"/>
      <c r="CT42" s="644"/>
      <c r="CU42" s="644"/>
      <c r="CV42" s="644"/>
      <c r="CW42" s="644"/>
      <c r="CX42" s="644"/>
      <c r="CY42" s="645"/>
      <c r="CZ42" s="646">
        <v>22.9</v>
      </c>
      <c r="DA42" s="647"/>
      <c r="DB42" s="647"/>
      <c r="DC42" s="648"/>
      <c r="DD42" s="649">
        <v>512233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35128</v>
      </c>
      <c r="CS43" s="642"/>
      <c r="CT43" s="642"/>
      <c r="CU43" s="642"/>
      <c r="CV43" s="642"/>
      <c r="CW43" s="642"/>
      <c r="CX43" s="642"/>
      <c r="CY43" s="643"/>
      <c r="CZ43" s="646">
        <v>0.3</v>
      </c>
      <c r="DA43" s="675"/>
      <c r="DB43" s="675"/>
      <c r="DC43" s="676"/>
      <c r="DD43" s="649">
        <v>35128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2885685</v>
      </c>
      <c r="CS44" s="644"/>
      <c r="CT44" s="644"/>
      <c r="CU44" s="644"/>
      <c r="CV44" s="644"/>
      <c r="CW44" s="644"/>
      <c r="CX44" s="644"/>
      <c r="CY44" s="645"/>
      <c r="CZ44" s="646">
        <v>22.8</v>
      </c>
      <c r="DA44" s="647"/>
      <c r="DB44" s="647"/>
      <c r="DC44" s="648"/>
      <c r="DD44" s="649">
        <v>510012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1478062</v>
      </c>
      <c r="CS45" s="642"/>
      <c r="CT45" s="642"/>
      <c r="CU45" s="642"/>
      <c r="CV45" s="642"/>
      <c r="CW45" s="642"/>
      <c r="CX45" s="642"/>
      <c r="CY45" s="643"/>
      <c r="CZ45" s="646">
        <v>11.7</v>
      </c>
      <c r="DA45" s="675"/>
      <c r="DB45" s="675"/>
      <c r="DC45" s="676"/>
      <c r="DD45" s="649">
        <v>43361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1406700</v>
      </c>
      <c r="CS46" s="644"/>
      <c r="CT46" s="644"/>
      <c r="CU46" s="644"/>
      <c r="CV46" s="644"/>
      <c r="CW46" s="644"/>
      <c r="CX46" s="644"/>
      <c r="CY46" s="645"/>
      <c r="CZ46" s="646">
        <v>11.1</v>
      </c>
      <c r="DA46" s="647"/>
      <c r="DB46" s="647"/>
      <c r="DC46" s="648"/>
      <c r="DD46" s="649">
        <v>466628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2221</v>
      </c>
      <c r="CS47" s="642"/>
      <c r="CT47" s="642"/>
      <c r="CU47" s="642"/>
      <c r="CV47" s="642"/>
      <c r="CW47" s="642"/>
      <c r="CX47" s="642"/>
      <c r="CY47" s="643"/>
      <c r="CZ47" s="646">
        <v>0</v>
      </c>
      <c r="DA47" s="675"/>
      <c r="DB47" s="675"/>
      <c r="DC47" s="676"/>
      <c r="DD47" s="649">
        <v>2221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224</v>
      </c>
      <c r="CS48" s="644"/>
      <c r="CT48" s="644"/>
      <c r="CU48" s="644"/>
      <c r="CV48" s="644"/>
      <c r="CW48" s="644"/>
      <c r="CX48" s="644"/>
      <c r="CY48" s="645"/>
      <c r="CZ48" s="646" t="s">
        <v>119</v>
      </c>
      <c r="DA48" s="647"/>
      <c r="DB48" s="647"/>
      <c r="DC48" s="648"/>
      <c r="DD48" s="649" t="s">
        <v>224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12630514</v>
      </c>
      <c r="CS49" s="657"/>
      <c r="CT49" s="657"/>
      <c r="CU49" s="657"/>
      <c r="CV49" s="657"/>
      <c r="CW49" s="657"/>
      <c r="CX49" s="657"/>
      <c r="CY49" s="658"/>
      <c r="CZ49" s="659">
        <v>100</v>
      </c>
      <c r="DA49" s="660"/>
      <c r="DB49" s="660"/>
      <c r="DC49" s="661"/>
      <c r="DD49" s="662">
        <v>7665662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sV5QTkxwl9aCx1jW5rt0HU3SsqrzVqobjSdHVnCSIfl+qqZD3fuguSAfNYtLYfIpK4YQHtGyBu1aBOmXNQ8VNg==" saltValue="Y+EeZh7nG49QUyN9OHBNX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13233</v>
      </c>
      <c r="R7" s="1174"/>
      <c r="S7" s="1174"/>
      <c r="T7" s="1174"/>
      <c r="U7" s="1174"/>
      <c r="V7" s="1174">
        <v>12601</v>
      </c>
      <c r="W7" s="1174"/>
      <c r="X7" s="1174"/>
      <c r="Y7" s="1174"/>
      <c r="Z7" s="1174"/>
      <c r="AA7" s="1174">
        <v>631</v>
      </c>
      <c r="AB7" s="1174"/>
      <c r="AC7" s="1174"/>
      <c r="AD7" s="1174"/>
      <c r="AE7" s="1175"/>
      <c r="AF7" s="1176">
        <v>347</v>
      </c>
      <c r="AG7" s="1177"/>
      <c r="AH7" s="1177"/>
      <c r="AI7" s="1177"/>
      <c r="AJ7" s="1178"/>
      <c r="AK7" s="1160">
        <v>143</v>
      </c>
      <c r="AL7" s="1161"/>
      <c r="AM7" s="1161"/>
      <c r="AN7" s="1161"/>
      <c r="AO7" s="1161"/>
      <c r="AP7" s="1161">
        <v>12740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577</v>
      </c>
      <c r="BT7" s="1165"/>
      <c r="BU7" s="1165"/>
      <c r="BV7" s="1165"/>
      <c r="BW7" s="1165"/>
      <c r="BX7" s="1165"/>
      <c r="BY7" s="1165"/>
      <c r="BZ7" s="1165"/>
      <c r="CA7" s="1165"/>
      <c r="CB7" s="1165"/>
      <c r="CC7" s="1165"/>
      <c r="CD7" s="1165"/>
      <c r="CE7" s="1165"/>
      <c r="CF7" s="1165"/>
      <c r="CG7" s="1166"/>
      <c r="CH7" s="1157">
        <v>1</v>
      </c>
      <c r="CI7" s="1158"/>
      <c r="CJ7" s="1158"/>
      <c r="CK7" s="1158"/>
      <c r="CL7" s="1159"/>
      <c r="CM7" s="1157">
        <v>27</v>
      </c>
      <c r="CN7" s="1158"/>
      <c r="CO7" s="1158"/>
      <c r="CP7" s="1158"/>
      <c r="CQ7" s="1159"/>
      <c r="CR7" s="1157">
        <v>5</v>
      </c>
      <c r="CS7" s="1158"/>
      <c r="CT7" s="1158"/>
      <c r="CU7" s="1158"/>
      <c r="CV7" s="1159"/>
      <c r="CW7" s="1157">
        <v>30</v>
      </c>
      <c r="CX7" s="1158"/>
      <c r="CY7" s="1158"/>
      <c r="CZ7" s="1158"/>
      <c r="DA7" s="1159"/>
      <c r="DB7" s="1157" t="s">
        <v>586</v>
      </c>
      <c r="DC7" s="1158"/>
      <c r="DD7" s="1158"/>
      <c r="DE7" s="1158"/>
      <c r="DF7" s="1159"/>
      <c r="DG7" s="1157" t="s">
        <v>586</v>
      </c>
      <c r="DH7" s="1158"/>
      <c r="DI7" s="1158"/>
      <c r="DJ7" s="1158"/>
      <c r="DK7" s="1159"/>
      <c r="DL7" s="1157" t="s">
        <v>586</v>
      </c>
      <c r="DM7" s="1158"/>
      <c r="DN7" s="1158"/>
      <c r="DO7" s="1158"/>
      <c r="DP7" s="1159"/>
      <c r="DQ7" s="1157" t="s">
        <v>586</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1</v>
      </c>
      <c r="R8" s="1113"/>
      <c r="S8" s="1113"/>
      <c r="T8" s="1113"/>
      <c r="U8" s="1113"/>
      <c r="V8" s="1113">
        <v>1</v>
      </c>
      <c r="W8" s="1113"/>
      <c r="X8" s="1113"/>
      <c r="Y8" s="1113"/>
      <c r="Z8" s="1113"/>
      <c r="AA8" s="1113">
        <v>0</v>
      </c>
      <c r="AB8" s="1113"/>
      <c r="AC8" s="1113"/>
      <c r="AD8" s="1113"/>
      <c r="AE8" s="1114"/>
      <c r="AF8" s="1088">
        <v>0</v>
      </c>
      <c r="AG8" s="1089"/>
      <c r="AH8" s="1089"/>
      <c r="AI8" s="1089"/>
      <c r="AJ8" s="1090"/>
      <c r="AK8" s="1155" t="s">
        <v>580</v>
      </c>
      <c r="AL8" s="1156"/>
      <c r="AM8" s="1156"/>
      <c r="AN8" s="1156"/>
      <c r="AO8" s="1156"/>
      <c r="AP8" s="1156" t="s">
        <v>581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579</v>
      </c>
      <c r="BS8" s="1083" t="s">
        <v>578</v>
      </c>
      <c r="BT8" s="1084"/>
      <c r="BU8" s="1084"/>
      <c r="BV8" s="1084"/>
      <c r="BW8" s="1084"/>
      <c r="BX8" s="1084"/>
      <c r="BY8" s="1084"/>
      <c r="BZ8" s="1084"/>
      <c r="CA8" s="1084"/>
      <c r="CB8" s="1084"/>
      <c r="CC8" s="1084"/>
      <c r="CD8" s="1084"/>
      <c r="CE8" s="1084"/>
      <c r="CF8" s="1084"/>
      <c r="CG8" s="1085"/>
      <c r="CH8" s="1058">
        <v>3</v>
      </c>
      <c r="CI8" s="1059"/>
      <c r="CJ8" s="1059"/>
      <c r="CK8" s="1059"/>
      <c r="CL8" s="1060"/>
      <c r="CM8" s="1058">
        <v>344</v>
      </c>
      <c r="CN8" s="1059"/>
      <c r="CO8" s="1059"/>
      <c r="CP8" s="1059"/>
      <c r="CQ8" s="1060"/>
      <c r="CR8" s="1058">
        <v>5</v>
      </c>
      <c r="CS8" s="1059"/>
      <c r="CT8" s="1059"/>
      <c r="CU8" s="1059"/>
      <c r="CV8" s="1060"/>
      <c r="CW8" s="1058" t="s">
        <v>587</v>
      </c>
      <c r="CX8" s="1059"/>
      <c r="CY8" s="1059"/>
      <c r="CZ8" s="1059"/>
      <c r="DA8" s="1060"/>
      <c r="DB8" s="1058">
        <v>140</v>
      </c>
      <c r="DC8" s="1059"/>
      <c r="DD8" s="1059"/>
      <c r="DE8" s="1059"/>
      <c r="DF8" s="1060"/>
      <c r="DG8" s="1058">
        <v>680</v>
      </c>
      <c r="DH8" s="1059"/>
      <c r="DI8" s="1059"/>
      <c r="DJ8" s="1059"/>
      <c r="DK8" s="1060"/>
      <c r="DL8" s="1058" t="s">
        <v>587</v>
      </c>
      <c r="DM8" s="1059"/>
      <c r="DN8" s="1059"/>
      <c r="DO8" s="1059"/>
      <c r="DP8" s="1060"/>
      <c r="DQ8" s="1058">
        <v>353</v>
      </c>
      <c r="DR8" s="1059"/>
      <c r="DS8" s="1059"/>
      <c r="DT8" s="1059"/>
      <c r="DU8" s="1060"/>
      <c r="DV8" s="1061"/>
      <c r="DW8" s="1062"/>
      <c r="DX8" s="1062"/>
      <c r="DY8" s="1062"/>
      <c r="DZ8" s="1063"/>
      <c r="EA8" s="234"/>
    </row>
    <row r="9" spans="1:131" s="235" customFormat="1" ht="26.25" customHeight="1">
      <c r="A9" s="241">
        <v>3</v>
      </c>
      <c r="B9" s="1106" t="s">
        <v>377</v>
      </c>
      <c r="C9" s="1107"/>
      <c r="D9" s="1107"/>
      <c r="E9" s="1107"/>
      <c r="F9" s="1107"/>
      <c r="G9" s="1107"/>
      <c r="H9" s="1107"/>
      <c r="I9" s="1107"/>
      <c r="J9" s="1107"/>
      <c r="K9" s="1107"/>
      <c r="L9" s="1107"/>
      <c r="M9" s="1107"/>
      <c r="N9" s="1107"/>
      <c r="O9" s="1107"/>
      <c r="P9" s="1108"/>
      <c r="Q9" s="1112">
        <v>65</v>
      </c>
      <c r="R9" s="1113"/>
      <c r="S9" s="1113"/>
      <c r="T9" s="1113"/>
      <c r="U9" s="1113"/>
      <c r="V9" s="1113">
        <v>63</v>
      </c>
      <c r="W9" s="1113"/>
      <c r="X9" s="1113"/>
      <c r="Y9" s="1113"/>
      <c r="Z9" s="1113"/>
      <c r="AA9" s="1113">
        <v>1</v>
      </c>
      <c r="AB9" s="1113"/>
      <c r="AC9" s="1113"/>
      <c r="AD9" s="1113"/>
      <c r="AE9" s="1114"/>
      <c r="AF9" s="1088">
        <v>1</v>
      </c>
      <c r="AG9" s="1089"/>
      <c r="AH9" s="1089"/>
      <c r="AI9" s="1089"/>
      <c r="AJ9" s="1090"/>
      <c r="AK9" s="1155">
        <v>32</v>
      </c>
      <c r="AL9" s="1156"/>
      <c r="AM9" s="1156"/>
      <c r="AN9" s="1156"/>
      <c r="AO9" s="1156"/>
      <c r="AP9" s="1156" t="s">
        <v>581</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13263</v>
      </c>
      <c r="R23" s="1138"/>
      <c r="S23" s="1138"/>
      <c r="T23" s="1138"/>
      <c r="U23" s="1138"/>
      <c r="V23" s="1138">
        <v>12631</v>
      </c>
      <c r="W23" s="1138"/>
      <c r="X23" s="1138"/>
      <c r="Y23" s="1138"/>
      <c r="Z23" s="1138"/>
      <c r="AA23" s="1138">
        <v>633</v>
      </c>
      <c r="AB23" s="1138"/>
      <c r="AC23" s="1138"/>
      <c r="AD23" s="1138"/>
      <c r="AE23" s="1139"/>
      <c r="AF23" s="1140">
        <v>348</v>
      </c>
      <c r="AG23" s="1138"/>
      <c r="AH23" s="1138"/>
      <c r="AI23" s="1138"/>
      <c r="AJ23" s="1141"/>
      <c r="AK23" s="1142"/>
      <c r="AL23" s="1143"/>
      <c r="AM23" s="1143"/>
      <c r="AN23" s="1143"/>
      <c r="AO23" s="1143"/>
      <c r="AP23" s="1138">
        <v>12740</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2705</v>
      </c>
      <c r="R28" s="1123"/>
      <c r="S28" s="1123"/>
      <c r="T28" s="1123"/>
      <c r="U28" s="1123"/>
      <c r="V28" s="1123">
        <v>2697</v>
      </c>
      <c r="W28" s="1123"/>
      <c r="X28" s="1123"/>
      <c r="Y28" s="1123"/>
      <c r="Z28" s="1123"/>
      <c r="AA28" s="1123">
        <v>8</v>
      </c>
      <c r="AB28" s="1123"/>
      <c r="AC28" s="1123"/>
      <c r="AD28" s="1123"/>
      <c r="AE28" s="1124"/>
      <c r="AF28" s="1125">
        <v>8</v>
      </c>
      <c r="AG28" s="1123"/>
      <c r="AH28" s="1123"/>
      <c r="AI28" s="1123"/>
      <c r="AJ28" s="1126"/>
      <c r="AK28" s="1127">
        <v>316</v>
      </c>
      <c r="AL28" s="1115"/>
      <c r="AM28" s="1115"/>
      <c r="AN28" s="1115"/>
      <c r="AO28" s="1115"/>
      <c r="AP28" s="1115" t="s">
        <v>582</v>
      </c>
      <c r="AQ28" s="1115"/>
      <c r="AR28" s="1115"/>
      <c r="AS28" s="1115"/>
      <c r="AT28" s="1115"/>
      <c r="AU28" s="1115" t="s">
        <v>581</v>
      </c>
      <c r="AV28" s="1115"/>
      <c r="AW28" s="1115"/>
      <c r="AX28" s="1115"/>
      <c r="AY28" s="1115"/>
      <c r="AZ28" s="1116" t="s">
        <v>583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289</v>
      </c>
      <c r="R29" s="1113"/>
      <c r="S29" s="1113"/>
      <c r="T29" s="1113"/>
      <c r="U29" s="1113"/>
      <c r="V29" s="1113">
        <v>286</v>
      </c>
      <c r="W29" s="1113"/>
      <c r="X29" s="1113"/>
      <c r="Y29" s="1113"/>
      <c r="Z29" s="1113"/>
      <c r="AA29" s="1113">
        <v>3</v>
      </c>
      <c r="AB29" s="1113"/>
      <c r="AC29" s="1113"/>
      <c r="AD29" s="1113"/>
      <c r="AE29" s="1114"/>
      <c r="AF29" s="1088">
        <v>3</v>
      </c>
      <c r="AG29" s="1089"/>
      <c r="AH29" s="1089"/>
      <c r="AI29" s="1089"/>
      <c r="AJ29" s="1090"/>
      <c r="AK29" s="1049">
        <v>62</v>
      </c>
      <c r="AL29" s="1038"/>
      <c r="AM29" s="1038"/>
      <c r="AN29" s="1038"/>
      <c r="AO29" s="1038"/>
      <c r="AP29" s="1038" t="s">
        <v>584</v>
      </c>
      <c r="AQ29" s="1038"/>
      <c r="AR29" s="1038"/>
      <c r="AS29" s="1038"/>
      <c r="AT29" s="1038"/>
      <c r="AU29" s="1038" t="s">
        <v>583</v>
      </c>
      <c r="AV29" s="1038"/>
      <c r="AW29" s="1038"/>
      <c r="AX29" s="1038"/>
      <c r="AY29" s="1038"/>
      <c r="AZ29" s="1111" t="s">
        <v>581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705</v>
      </c>
      <c r="R30" s="1113"/>
      <c r="S30" s="1113"/>
      <c r="T30" s="1113"/>
      <c r="U30" s="1113"/>
      <c r="V30" s="1113">
        <v>608</v>
      </c>
      <c r="W30" s="1113"/>
      <c r="X30" s="1113"/>
      <c r="Y30" s="1113"/>
      <c r="Z30" s="1113"/>
      <c r="AA30" s="1113">
        <v>97</v>
      </c>
      <c r="AB30" s="1113"/>
      <c r="AC30" s="1113"/>
      <c r="AD30" s="1113"/>
      <c r="AE30" s="1114"/>
      <c r="AF30" s="1088">
        <v>987</v>
      </c>
      <c r="AG30" s="1089"/>
      <c r="AH30" s="1089"/>
      <c r="AI30" s="1089"/>
      <c r="AJ30" s="1090"/>
      <c r="AK30" s="1049">
        <v>7</v>
      </c>
      <c r="AL30" s="1038"/>
      <c r="AM30" s="1038"/>
      <c r="AN30" s="1038"/>
      <c r="AO30" s="1038"/>
      <c r="AP30" s="1038">
        <v>1672</v>
      </c>
      <c r="AQ30" s="1038"/>
      <c r="AR30" s="1038"/>
      <c r="AS30" s="1038"/>
      <c r="AT30" s="1038"/>
      <c r="AU30" s="1038">
        <v>5</v>
      </c>
      <c r="AV30" s="1038"/>
      <c r="AW30" s="1038"/>
      <c r="AX30" s="1038"/>
      <c r="AY30" s="1038"/>
      <c r="AZ30" s="1111" t="s">
        <v>581</v>
      </c>
      <c r="BA30" s="1111"/>
      <c r="BB30" s="1111"/>
      <c r="BC30" s="1111"/>
      <c r="BD30" s="1111"/>
      <c r="BE30" s="1101" t="s">
        <v>395</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51</v>
      </c>
      <c r="R31" s="1113"/>
      <c r="S31" s="1113"/>
      <c r="T31" s="1113"/>
      <c r="U31" s="1113"/>
      <c r="V31" s="1113">
        <v>51</v>
      </c>
      <c r="W31" s="1113"/>
      <c r="X31" s="1113"/>
      <c r="Y31" s="1113"/>
      <c r="Z31" s="1113"/>
      <c r="AA31" s="1113">
        <v>0</v>
      </c>
      <c r="AB31" s="1113"/>
      <c r="AC31" s="1113"/>
      <c r="AD31" s="1113"/>
      <c r="AE31" s="1114"/>
      <c r="AF31" s="1088">
        <v>0</v>
      </c>
      <c r="AG31" s="1089"/>
      <c r="AH31" s="1089"/>
      <c r="AI31" s="1089"/>
      <c r="AJ31" s="1090"/>
      <c r="AK31" s="1049">
        <v>35</v>
      </c>
      <c r="AL31" s="1038"/>
      <c r="AM31" s="1038"/>
      <c r="AN31" s="1038"/>
      <c r="AO31" s="1038"/>
      <c r="AP31" s="1038">
        <v>108</v>
      </c>
      <c r="AQ31" s="1038"/>
      <c r="AR31" s="1038"/>
      <c r="AS31" s="1038"/>
      <c r="AT31" s="1038"/>
      <c r="AU31" s="1038">
        <v>99</v>
      </c>
      <c r="AV31" s="1038"/>
      <c r="AW31" s="1038"/>
      <c r="AX31" s="1038"/>
      <c r="AY31" s="1038"/>
      <c r="AZ31" s="1111" t="s">
        <v>581</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150</v>
      </c>
      <c r="R32" s="1113"/>
      <c r="S32" s="1113"/>
      <c r="T32" s="1113"/>
      <c r="U32" s="1113"/>
      <c r="V32" s="1113">
        <v>128</v>
      </c>
      <c r="W32" s="1113"/>
      <c r="X32" s="1113"/>
      <c r="Y32" s="1113"/>
      <c r="Z32" s="1113"/>
      <c r="AA32" s="1113">
        <v>22</v>
      </c>
      <c r="AB32" s="1113"/>
      <c r="AC32" s="1113"/>
      <c r="AD32" s="1113"/>
      <c r="AE32" s="1114"/>
      <c r="AF32" s="1088">
        <v>22</v>
      </c>
      <c r="AG32" s="1089"/>
      <c r="AH32" s="1089"/>
      <c r="AI32" s="1089"/>
      <c r="AJ32" s="1090"/>
      <c r="AK32" s="1049">
        <v>14</v>
      </c>
      <c r="AL32" s="1038"/>
      <c r="AM32" s="1038"/>
      <c r="AN32" s="1038"/>
      <c r="AO32" s="1038"/>
      <c r="AP32" s="1038">
        <v>254</v>
      </c>
      <c r="AQ32" s="1038"/>
      <c r="AR32" s="1038"/>
      <c r="AS32" s="1038"/>
      <c r="AT32" s="1038"/>
      <c r="AU32" s="1038">
        <v>25</v>
      </c>
      <c r="AV32" s="1038"/>
      <c r="AW32" s="1038"/>
      <c r="AX32" s="1038"/>
      <c r="AY32" s="1038"/>
      <c r="AZ32" s="1111" t="s">
        <v>581</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1241</v>
      </c>
      <c r="R33" s="1113"/>
      <c r="S33" s="1113"/>
      <c r="T33" s="1113"/>
      <c r="U33" s="1113"/>
      <c r="V33" s="1113">
        <v>1079</v>
      </c>
      <c r="W33" s="1113"/>
      <c r="X33" s="1113"/>
      <c r="Y33" s="1113"/>
      <c r="Z33" s="1113"/>
      <c r="AA33" s="1113">
        <v>162</v>
      </c>
      <c r="AB33" s="1113"/>
      <c r="AC33" s="1113"/>
      <c r="AD33" s="1113"/>
      <c r="AE33" s="1114"/>
      <c r="AF33" s="1088">
        <v>151</v>
      </c>
      <c r="AG33" s="1089"/>
      <c r="AH33" s="1089"/>
      <c r="AI33" s="1089"/>
      <c r="AJ33" s="1090"/>
      <c r="AK33" s="1049">
        <v>249</v>
      </c>
      <c r="AL33" s="1038"/>
      <c r="AM33" s="1038"/>
      <c r="AN33" s="1038"/>
      <c r="AO33" s="1038"/>
      <c r="AP33" s="1038">
        <v>5565</v>
      </c>
      <c r="AQ33" s="1038"/>
      <c r="AR33" s="1038"/>
      <c r="AS33" s="1038"/>
      <c r="AT33" s="1038"/>
      <c r="AU33" s="1038">
        <v>3272</v>
      </c>
      <c r="AV33" s="1038"/>
      <c r="AW33" s="1038"/>
      <c r="AX33" s="1038"/>
      <c r="AY33" s="1038"/>
      <c r="AZ33" s="1111" t="s">
        <v>581</v>
      </c>
      <c r="BA33" s="1111"/>
      <c r="BB33" s="1111"/>
      <c r="BC33" s="1111"/>
      <c r="BD33" s="1111"/>
      <c r="BE33" s="1101" t="s">
        <v>397</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14</v>
      </c>
      <c r="R34" s="1113"/>
      <c r="S34" s="1113"/>
      <c r="T34" s="1113"/>
      <c r="U34" s="1113"/>
      <c r="V34" s="1113">
        <v>14</v>
      </c>
      <c r="W34" s="1113"/>
      <c r="X34" s="1113"/>
      <c r="Y34" s="1113"/>
      <c r="Z34" s="1113"/>
      <c r="AA34" s="1113">
        <v>1</v>
      </c>
      <c r="AB34" s="1113"/>
      <c r="AC34" s="1113"/>
      <c r="AD34" s="1113"/>
      <c r="AE34" s="1114"/>
      <c r="AF34" s="1088">
        <v>1</v>
      </c>
      <c r="AG34" s="1089"/>
      <c r="AH34" s="1089"/>
      <c r="AI34" s="1089"/>
      <c r="AJ34" s="1090"/>
      <c r="AK34" s="1049">
        <v>9</v>
      </c>
      <c r="AL34" s="1038"/>
      <c r="AM34" s="1038"/>
      <c r="AN34" s="1038"/>
      <c r="AO34" s="1038"/>
      <c r="AP34" s="1038">
        <v>61</v>
      </c>
      <c r="AQ34" s="1038"/>
      <c r="AR34" s="1038"/>
      <c r="AS34" s="1038"/>
      <c r="AT34" s="1038"/>
      <c r="AU34" s="1038">
        <v>61</v>
      </c>
      <c r="AV34" s="1038"/>
      <c r="AW34" s="1038"/>
      <c r="AX34" s="1038"/>
      <c r="AY34" s="1038"/>
      <c r="AZ34" s="1111" t="s">
        <v>581</v>
      </c>
      <c r="BA34" s="1111"/>
      <c r="BB34" s="1111"/>
      <c r="BC34" s="1111"/>
      <c r="BD34" s="1111"/>
      <c r="BE34" s="1101" t="s">
        <v>397</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38"/>
      <c r="AM35" s="1038"/>
      <c r="AN35" s="1038"/>
      <c r="AO35" s="1038"/>
      <c r="AP35" s="1038"/>
      <c r="AQ35" s="1038"/>
      <c r="AR35" s="1038"/>
      <c r="AS35" s="1038"/>
      <c r="AT35" s="1038"/>
      <c r="AU35" s="1038"/>
      <c r="AV35" s="1038"/>
      <c r="AW35" s="1038"/>
      <c r="AX35" s="1038"/>
      <c r="AY35" s="1038"/>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38"/>
      <c r="AM36" s="1038"/>
      <c r="AN36" s="1038"/>
      <c r="AO36" s="1038"/>
      <c r="AP36" s="1038"/>
      <c r="AQ36" s="1038"/>
      <c r="AR36" s="1038"/>
      <c r="AS36" s="1038"/>
      <c r="AT36" s="1038"/>
      <c r="AU36" s="1038"/>
      <c r="AV36" s="1038"/>
      <c r="AW36" s="1038"/>
      <c r="AX36" s="1038"/>
      <c r="AY36" s="1038"/>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38"/>
      <c r="AM37" s="1038"/>
      <c r="AN37" s="1038"/>
      <c r="AO37" s="1038"/>
      <c r="AP37" s="1038"/>
      <c r="AQ37" s="1038"/>
      <c r="AR37" s="1038"/>
      <c r="AS37" s="1038"/>
      <c r="AT37" s="1038"/>
      <c r="AU37" s="1038"/>
      <c r="AV37" s="1038"/>
      <c r="AW37" s="1038"/>
      <c r="AX37" s="1038"/>
      <c r="AY37" s="1038"/>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38"/>
      <c r="AM38" s="1038"/>
      <c r="AN38" s="1038"/>
      <c r="AO38" s="1038"/>
      <c r="AP38" s="1038"/>
      <c r="AQ38" s="1038"/>
      <c r="AR38" s="1038"/>
      <c r="AS38" s="1038"/>
      <c r="AT38" s="1038"/>
      <c r="AU38" s="1038"/>
      <c r="AV38" s="1038"/>
      <c r="AW38" s="1038"/>
      <c r="AX38" s="1038"/>
      <c r="AY38" s="1038"/>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38"/>
      <c r="AM39" s="1038"/>
      <c r="AN39" s="1038"/>
      <c r="AO39" s="1038"/>
      <c r="AP39" s="1038"/>
      <c r="AQ39" s="1038"/>
      <c r="AR39" s="1038"/>
      <c r="AS39" s="1038"/>
      <c r="AT39" s="1038"/>
      <c r="AU39" s="1038"/>
      <c r="AV39" s="1038"/>
      <c r="AW39" s="1038"/>
      <c r="AX39" s="1038"/>
      <c r="AY39" s="1038"/>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38"/>
      <c r="AM40" s="1038"/>
      <c r="AN40" s="1038"/>
      <c r="AO40" s="1038"/>
      <c r="AP40" s="1038"/>
      <c r="AQ40" s="1038"/>
      <c r="AR40" s="1038"/>
      <c r="AS40" s="1038"/>
      <c r="AT40" s="1038"/>
      <c r="AU40" s="1038"/>
      <c r="AV40" s="1038"/>
      <c r="AW40" s="1038"/>
      <c r="AX40" s="1038"/>
      <c r="AY40" s="1038"/>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38"/>
      <c r="AM41" s="1038"/>
      <c r="AN41" s="1038"/>
      <c r="AO41" s="1038"/>
      <c r="AP41" s="1038"/>
      <c r="AQ41" s="1038"/>
      <c r="AR41" s="1038"/>
      <c r="AS41" s="1038"/>
      <c r="AT41" s="1038"/>
      <c r="AU41" s="1038"/>
      <c r="AV41" s="1038"/>
      <c r="AW41" s="1038"/>
      <c r="AX41" s="1038"/>
      <c r="AY41" s="1038"/>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38"/>
      <c r="AM42" s="1038"/>
      <c r="AN42" s="1038"/>
      <c r="AO42" s="1038"/>
      <c r="AP42" s="1038"/>
      <c r="AQ42" s="1038"/>
      <c r="AR42" s="1038"/>
      <c r="AS42" s="1038"/>
      <c r="AT42" s="1038"/>
      <c r="AU42" s="1038"/>
      <c r="AV42" s="1038"/>
      <c r="AW42" s="1038"/>
      <c r="AX42" s="1038"/>
      <c r="AY42" s="1038"/>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38"/>
      <c r="AM43" s="1038"/>
      <c r="AN43" s="1038"/>
      <c r="AO43" s="1038"/>
      <c r="AP43" s="1038"/>
      <c r="AQ43" s="1038"/>
      <c r="AR43" s="1038"/>
      <c r="AS43" s="1038"/>
      <c r="AT43" s="1038"/>
      <c r="AU43" s="1038"/>
      <c r="AV43" s="1038"/>
      <c r="AW43" s="1038"/>
      <c r="AX43" s="1038"/>
      <c r="AY43" s="1038"/>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38"/>
      <c r="AM44" s="1038"/>
      <c r="AN44" s="1038"/>
      <c r="AO44" s="1038"/>
      <c r="AP44" s="1038"/>
      <c r="AQ44" s="1038"/>
      <c r="AR44" s="1038"/>
      <c r="AS44" s="1038"/>
      <c r="AT44" s="1038"/>
      <c r="AU44" s="1038"/>
      <c r="AV44" s="1038"/>
      <c r="AW44" s="1038"/>
      <c r="AX44" s="1038"/>
      <c r="AY44" s="1038"/>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38"/>
      <c r="AM45" s="1038"/>
      <c r="AN45" s="1038"/>
      <c r="AO45" s="1038"/>
      <c r="AP45" s="1038"/>
      <c r="AQ45" s="1038"/>
      <c r="AR45" s="1038"/>
      <c r="AS45" s="1038"/>
      <c r="AT45" s="1038"/>
      <c r="AU45" s="1038"/>
      <c r="AV45" s="1038"/>
      <c r="AW45" s="1038"/>
      <c r="AX45" s="1038"/>
      <c r="AY45" s="1038"/>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38"/>
      <c r="AM46" s="1038"/>
      <c r="AN46" s="1038"/>
      <c r="AO46" s="1038"/>
      <c r="AP46" s="1038"/>
      <c r="AQ46" s="1038"/>
      <c r="AR46" s="1038"/>
      <c r="AS46" s="1038"/>
      <c r="AT46" s="1038"/>
      <c r="AU46" s="1038"/>
      <c r="AV46" s="1038"/>
      <c r="AW46" s="1038"/>
      <c r="AX46" s="1038"/>
      <c r="AY46" s="1038"/>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38"/>
      <c r="AM47" s="1038"/>
      <c r="AN47" s="1038"/>
      <c r="AO47" s="1038"/>
      <c r="AP47" s="1038"/>
      <c r="AQ47" s="1038"/>
      <c r="AR47" s="1038"/>
      <c r="AS47" s="1038"/>
      <c r="AT47" s="1038"/>
      <c r="AU47" s="1038"/>
      <c r="AV47" s="1038"/>
      <c r="AW47" s="1038"/>
      <c r="AX47" s="1038"/>
      <c r="AY47" s="1038"/>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38"/>
      <c r="AM48" s="1038"/>
      <c r="AN48" s="1038"/>
      <c r="AO48" s="1038"/>
      <c r="AP48" s="1038"/>
      <c r="AQ48" s="1038"/>
      <c r="AR48" s="1038"/>
      <c r="AS48" s="1038"/>
      <c r="AT48" s="1038"/>
      <c r="AU48" s="1038"/>
      <c r="AV48" s="1038"/>
      <c r="AW48" s="1038"/>
      <c r="AX48" s="1038"/>
      <c r="AY48" s="1038"/>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38"/>
      <c r="AM49" s="1038"/>
      <c r="AN49" s="1038"/>
      <c r="AO49" s="1038"/>
      <c r="AP49" s="1038"/>
      <c r="AQ49" s="1038"/>
      <c r="AR49" s="1038"/>
      <c r="AS49" s="1038"/>
      <c r="AT49" s="1038"/>
      <c r="AU49" s="1038"/>
      <c r="AV49" s="1038"/>
      <c r="AW49" s="1038"/>
      <c r="AX49" s="1038"/>
      <c r="AY49" s="1038"/>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1172</v>
      </c>
      <c r="AG63" s="1028"/>
      <c r="AH63" s="1028"/>
      <c r="AI63" s="1028"/>
      <c r="AJ63" s="1099"/>
      <c r="AK63" s="1100"/>
      <c r="AL63" s="1032"/>
      <c r="AM63" s="1032"/>
      <c r="AN63" s="1032"/>
      <c r="AO63" s="1032"/>
      <c r="AP63" s="1028">
        <v>7660</v>
      </c>
      <c r="AQ63" s="1028"/>
      <c r="AR63" s="1028"/>
      <c r="AS63" s="1028"/>
      <c r="AT63" s="1028"/>
      <c r="AU63" s="1028">
        <v>3462</v>
      </c>
      <c r="AV63" s="1028"/>
      <c r="AW63" s="1028"/>
      <c r="AX63" s="1028"/>
      <c r="AY63" s="1028"/>
      <c r="AZ63" s="1094"/>
      <c r="BA63" s="1094"/>
      <c r="BB63" s="1094"/>
      <c r="BC63" s="1094"/>
      <c r="BD63" s="1094"/>
      <c r="BE63" s="1029"/>
      <c r="BF63" s="1029"/>
      <c r="BG63" s="1029"/>
      <c r="BH63" s="1029"/>
      <c r="BI63" s="1030"/>
      <c r="BJ63" s="1095" t="s">
        <v>381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385</v>
      </c>
      <c r="W66" s="1071"/>
      <c r="X66" s="1071"/>
      <c r="Y66" s="1071"/>
      <c r="Z66" s="1072"/>
      <c r="AA66" s="1070" t="s">
        <v>406</v>
      </c>
      <c r="AB66" s="1071"/>
      <c r="AC66" s="1071"/>
      <c r="AD66" s="1071"/>
      <c r="AE66" s="1072"/>
      <c r="AF66" s="1076" t="s">
        <v>387</v>
      </c>
      <c r="AG66" s="1077"/>
      <c r="AH66" s="1077"/>
      <c r="AI66" s="1077"/>
      <c r="AJ66" s="1078"/>
      <c r="AK66" s="1070" t="s">
        <v>388</v>
      </c>
      <c r="AL66" s="1065"/>
      <c r="AM66" s="1065"/>
      <c r="AN66" s="1065"/>
      <c r="AO66" s="1066"/>
      <c r="AP66" s="1070" t="s">
        <v>407</v>
      </c>
      <c r="AQ66" s="1071"/>
      <c r="AR66" s="1071"/>
      <c r="AS66" s="1071"/>
      <c r="AT66" s="1072"/>
      <c r="AU66" s="1070" t="s">
        <v>408</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558</v>
      </c>
      <c r="C68" s="1055"/>
      <c r="D68" s="1055"/>
      <c r="E68" s="1055"/>
      <c r="F68" s="1055"/>
      <c r="G68" s="1055"/>
      <c r="H68" s="1055"/>
      <c r="I68" s="1055"/>
      <c r="J68" s="1055"/>
      <c r="K68" s="1055"/>
      <c r="L68" s="1055"/>
      <c r="M68" s="1055"/>
      <c r="N68" s="1055"/>
      <c r="O68" s="1055"/>
      <c r="P68" s="1056"/>
      <c r="Q68" s="1057">
        <v>4336</v>
      </c>
      <c r="R68" s="1051"/>
      <c r="S68" s="1051"/>
      <c r="T68" s="1051"/>
      <c r="U68" s="1051"/>
      <c r="V68" s="1051">
        <v>4171</v>
      </c>
      <c r="W68" s="1051"/>
      <c r="X68" s="1051"/>
      <c r="Y68" s="1051"/>
      <c r="Z68" s="1051"/>
      <c r="AA68" s="1051">
        <v>165</v>
      </c>
      <c r="AB68" s="1051"/>
      <c r="AC68" s="1051"/>
      <c r="AD68" s="1051"/>
      <c r="AE68" s="1051"/>
      <c r="AF68" s="1051">
        <v>76</v>
      </c>
      <c r="AG68" s="1051"/>
      <c r="AH68" s="1051"/>
      <c r="AI68" s="1051"/>
      <c r="AJ68" s="1051"/>
      <c r="AK68" s="1051">
        <v>49</v>
      </c>
      <c r="AL68" s="1051"/>
      <c r="AM68" s="1051"/>
      <c r="AN68" s="1051"/>
      <c r="AO68" s="1051"/>
      <c r="AP68" s="1051">
        <v>1088</v>
      </c>
      <c r="AQ68" s="1051"/>
      <c r="AR68" s="1051"/>
      <c r="AS68" s="1051"/>
      <c r="AT68" s="1051"/>
      <c r="AU68" s="1051">
        <v>35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559</v>
      </c>
      <c r="C69" s="1044"/>
      <c r="D69" s="1044"/>
      <c r="E69" s="1044"/>
      <c r="F69" s="1044"/>
      <c r="G69" s="1044"/>
      <c r="H69" s="1044"/>
      <c r="I69" s="1044"/>
      <c r="J69" s="1044"/>
      <c r="K69" s="1044"/>
      <c r="L69" s="1044"/>
      <c r="M69" s="1044"/>
      <c r="N69" s="1044"/>
      <c r="O69" s="1044"/>
      <c r="P69" s="1045"/>
      <c r="Q69" s="1046">
        <v>612</v>
      </c>
      <c r="R69" s="1038"/>
      <c r="S69" s="1038"/>
      <c r="T69" s="1038"/>
      <c r="U69" s="1038"/>
      <c r="V69" s="1038">
        <v>593</v>
      </c>
      <c r="W69" s="1038"/>
      <c r="X69" s="1038"/>
      <c r="Y69" s="1038"/>
      <c r="Z69" s="1038"/>
      <c r="AA69" s="1038">
        <v>19</v>
      </c>
      <c r="AB69" s="1038"/>
      <c r="AC69" s="1038"/>
      <c r="AD69" s="1038"/>
      <c r="AE69" s="1038"/>
      <c r="AF69" s="1038">
        <v>19</v>
      </c>
      <c r="AG69" s="1038"/>
      <c r="AH69" s="1038"/>
      <c r="AI69" s="1038"/>
      <c r="AJ69" s="1038"/>
      <c r="AK69" s="1038">
        <v>3</v>
      </c>
      <c r="AL69" s="1038"/>
      <c r="AM69" s="1038"/>
      <c r="AN69" s="1038"/>
      <c r="AO69" s="1038"/>
      <c r="AP69" s="1038">
        <v>639</v>
      </c>
      <c r="AQ69" s="1038"/>
      <c r="AR69" s="1038"/>
      <c r="AS69" s="1038"/>
      <c r="AT69" s="1038"/>
      <c r="AU69" s="1038">
        <v>129</v>
      </c>
      <c r="AV69" s="1038"/>
      <c r="AW69" s="1038"/>
      <c r="AX69" s="1038"/>
      <c r="AY69" s="1038"/>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560</v>
      </c>
      <c r="C70" s="1044"/>
      <c r="D70" s="1044"/>
      <c r="E70" s="1044"/>
      <c r="F70" s="1044"/>
      <c r="G70" s="1044"/>
      <c r="H70" s="1044"/>
      <c r="I70" s="1044"/>
      <c r="J70" s="1044"/>
      <c r="K70" s="1044"/>
      <c r="L70" s="1044"/>
      <c r="M70" s="1044"/>
      <c r="N70" s="1044"/>
      <c r="O70" s="1044"/>
      <c r="P70" s="1045"/>
      <c r="Q70" s="1046">
        <v>90</v>
      </c>
      <c r="R70" s="1038"/>
      <c r="S70" s="1038"/>
      <c r="T70" s="1038"/>
      <c r="U70" s="1038"/>
      <c r="V70" s="1038">
        <v>90</v>
      </c>
      <c r="W70" s="1038"/>
      <c r="X70" s="1038"/>
      <c r="Y70" s="1038"/>
      <c r="Z70" s="1038"/>
      <c r="AA70" s="1038">
        <v>0</v>
      </c>
      <c r="AB70" s="1038"/>
      <c r="AC70" s="1038"/>
      <c r="AD70" s="1038"/>
      <c r="AE70" s="1038"/>
      <c r="AF70" s="1038">
        <v>0</v>
      </c>
      <c r="AG70" s="1038"/>
      <c r="AH70" s="1038"/>
      <c r="AI70" s="1038"/>
      <c r="AJ70" s="1038"/>
      <c r="AK70" s="1038">
        <v>2</v>
      </c>
      <c r="AL70" s="1038"/>
      <c r="AM70" s="1038"/>
      <c r="AN70" s="1038"/>
      <c r="AO70" s="1038"/>
      <c r="AP70" s="1038" t="s">
        <v>581</v>
      </c>
      <c r="AQ70" s="1038"/>
      <c r="AR70" s="1038"/>
      <c r="AS70" s="1038"/>
      <c r="AT70" s="1038"/>
      <c r="AU70" s="1038" t="s">
        <v>581</v>
      </c>
      <c r="AV70" s="1038"/>
      <c r="AW70" s="1038"/>
      <c r="AX70" s="1038"/>
      <c r="AY70" s="1038"/>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561</v>
      </c>
      <c r="C71" s="1044"/>
      <c r="D71" s="1044"/>
      <c r="E71" s="1044"/>
      <c r="F71" s="1044"/>
      <c r="G71" s="1044"/>
      <c r="H71" s="1044"/>
      <c r="I71" s="1044"/>
      <c r="J71" s="1044"/>
      <c r="K71" s="1044"/>
      <c r="L71" s="1044"/>
      <c r="M71" s="1044"/>
      <c r="N71" s="1044"/>
      <c r="O71" s="1044"/>
      <c r="P71" s="1045"/>
      <c r="Q71" s="1046">
        <v>11954</v>
      </c>
      <c r="R71" s="1038"/>
      <c r="S71" s="1038"/>
      <c r="T71" s="1038"/>
      <c r="U71" s="1038"/>
      <c r="V71" s="1038">
        <v>11741</v>
      </c>
      <c r="W71" s="1038"/>
      <c r="X71" s="1038"/>
      <c r="Y71" s="1038"/>
      <c r="Z71" s="1038"/>
      <c r="AA71" s="1038">
        <v>213</v>
      </c>
      <c r="AB71" s="1038"/>
      <c r="AC71" s="1038"/>
      <c r="AD71" s="1038"/>
      <c r="AE71" s="1038"/>
      <c r="AF71" s="1038">
        <v>213</v>
      </c>
      <c r="AG71" s="1038"/>
      <c r="AH71" s="1038"/>
      <c r="AI71" s="1038"/>
      <c r="AJ71" s="1038"/>
      <c r="AK71" s="1038" t="s">
        <v>585</v>
      </c>
      <c r="AL71" s="1038"/>
      <c r="AM71" s="1038"/>
      <c r="AN71" s="1038"/>
      <c r="AO71" s="1038"/>
      <c r="AP71" s="1038" t="s">
        <v>583</v>
      </c>
      <c r="AQ71" s="1038"/>
      <c r="AR71" s="1038"/>
      <c r="AS71" s="1038"/>
      <c r="AT71" s="1038"/>
      <c r="AU71" s="1038" t="s">
        <v>581</v>
      </c>
      <c r="AV71" s="1038"/>
      <c r="AW71" s="1038"/>
      <c r="AX71" s="1038"/>
      <c r="AY71" s="1038"/>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591</v>
      </c>
      <c r="C72" s="1044"/>
      <c r="D72" s="1044"/>
      <c r="E72" s="1044"/>
      <c r="F72" s="1044"/>
      <c r="G72" s="1044"/>
      <c r="H72" s="1044"/>
      <c r="I72" s="1044"/>
      <c r="J72" s="1044"/>
      <c r="K72" s="1044"/>
      <c r="L72" s="1044"/>
      <c r="M72" s="1044"/>
      <c r="N72" s="1044"/>
      <c r="O72" s="1044"/>
      <c r="P72" s="1045"/>
      <c r="Q72" s="1046">
        <v>59</v>
      </c>
      <c r="R72" s="1038"/>
      <c r="S72" s="1038"/>
      <c r="T72" s="1038"/>
      <c r="U72" s="1038"/>
      <c r="V72" s="1038">
        <v>59</v>
      </c>
      <c r="W72" s="1038"/>
      <c r="X72" s="1038"/>
      <c r="Y72" s="1038"/>
      <c r="Z72" s="1038"/>
      <c r="AA72" s="1038" t="s">
        <v>585</v>
      </c>
      <c r="AB72" s="1038"/>
      <c r="AC72" s="1038"/>
      <c r="AD72" s="1038"/>
      <c r="AE72" s="1038"/>
      <c r="AF72" s="1038" t="s">
        <v>585</v>
      </c>
      <c r="AG72" s="1038"/>
      <c r="AH72" s="1038"/>
      <c r="AI72" s="1038"/>
      <c r="AJ72" s="1038"/>
      <c r="AK72" s="1038" t="s">
        <v>585</v>
      </c>
      <c r="AL72" s="1038"/>
      <c r="AM72" s="1038"/>
      <c r="AN72" s="1038"/>
      <c r="AO72" s="1038"/>
      <c r="AP72" s="1038" t="s">
        <v>585</v>
      </c>
      <c r="AQ72" s="1038"/>
      <c r="AR72" s="1038"/>
      <c r="AS72" s="1038"/>
      <c r="AT72" s="1038"/>
      <c r="AU72" s="1038" t="s">
        <v>581</v>
      </c>
      <c r="AV72" s="1038"/>
      <c r="AW72" s="1038"/>
      <c r="AX72" s="1038"/>
      <c r="AY72" s="1038"/>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562</v>
      </c>
      <c r="C73" s="1044"/>
      <c r="D73" s="1044"/>
      <c r="E73" s="1044"/>
      <c r="F73" s="1044"/>
      <c r="G73" s="1044"/>
      <c r="H73" s="1044"/>
      <c r="I73" s="1044"/>
      <c r="J73" s="1044"/>
      <c r="K73" s="1044"/>
      <c r="L73" s="1044"/>
      <c r="M73" s="1044"/>
      <c r="N73" s="1044"/>
      <c r="O73" s="1044"/>
      <c r="P73" s="1045"/>
      <c r="Q73" s="1046">
        <v>185</v>
      </c>
      <c r="R73" s="1038"/>
      <c r="S73" s="1038"/>
      <c r="T73" s="1038"/>
      <c r="U73" s="1038"/>
      <c r="V73" s="1038">
        <v>177</v>
      </c>
      <c r="W73" s="1038"/>
      <c r="X73" s="1038"/>
      <c r="Y73" s="1038"/>
      <c r="Z73" s="1038"/>
      <c r="AA73" s="1038">
        <v>8</v>
      </c>
      <c r="AB73" s="1038"/>
      <c r="AC73" s="1038"/>
      <c r="AD73" s="1038"/>
      <c r="AE73" s="1038"/>
      <c r="AF73" s="1038">
        <v>8</v>
      </c>
      <c r="AG73" s="1038"/>
      <c r="AH73" s="1038"/>
      <c r="AI73" s="1038"/>
      <c r="AJ73" s="1038"/>
      <c r="AK73" s="1038" t="s">
        <v>585</v>
      </c>
      <c r="AL73" s="1038"/>
      <c r="AM73" s="1038"/>
      <c r="AN73" s="1038"/>
      <c r="AO73" s="1038"/>
      <c r="AP73" s="1038" t="s">
        <v>585</v>
      </c>
      <c r="AQ73" s="1038"/>
      <c r="AR73" s="1038"/>
      <c r="AS73" s="1038"/>
      <c r="AT73" s="1038"/>
      <c r="AU73" s="1038" t="s">
        <v>581</v>
      </c>
      <c r="AV73" s="1038"/>
      <c r="AW73" s="1038"/>
      <c r="AX73" s="1038"/>
      <c r="AY73" s="1038"/>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563</v>
      </c>
      <c r="C74" s="1044"/>
      <c r="D74" s="1044"/>
      <c r="E74" s="1044"/>
      <c r="F74" s="1044"/>
      <c r="G74" s="1044"/>
      <c r="H74" s="1044"/>
      <c r="I74" s="1044"/>
      <c r="J74" s="1044"/>
      <c r="K74" s="1044"/>
      <c r="L74" s="1044"/>
      <c r="M74" s="1044"/>
      <c r="N74" s="1044"/>
      <c r="O74" s="1044"/>
      <c r="P74" s="1045"/>
      <c r="Q74" s="1046">
        <v>20</v>
      </c>
      <c r="R74" s="1038"/>
      <c r="S74" s="1038"/>
      <c r="T74" s="1038"/>
      <c r="U74" s="1038"/>
      <c r="V74" s="1038">
        <v>19</v>
      </c>
      <c r="W74" s="1038"/>
      <c r="X74" s="1038"/>
      <c r="Y74" s="1038"/>
      <c r="Z74" s="1038"/>
      <c r="AA74" s="1038">
        <v>1</v>
      </c>
      <c r="AB74" s="1038"/>
      <c r="AC74" s="1038"/>
      <c r="AD74" s="1038"/>
      <c r="AE74" s="1038"/>
      <c r="AF74" s="1038">
        <v>1</v>
      </c>
      <c r="AG74" s="1038"/>
      <c r="AH74" s="1038"/>
      <c r="AI74" s="1038"/>
      <c r="AJ74" s="1038"/>
      <c r="AK74" s="1038" t="s">
        <v>585</v>
      </c>
      <c r="AL74" s="1038"/>
      <c r="AM74" s="1038"/>
      <c r="AN74" s="1038"/>
      <c r="AO74" s="1038"/>
      <c r="AP74" s="1038" t="s">
        <v>585</v>
      </c>
      <c r="AQ74" s="1038"/>
      <c r="AR74" s="1038"/>
      <c r="AS74" s="1038"/>
      <c r="AT74" s="1038"/>
      <c r="AU74" s="1038" t="s">
        <v>581</v>
      </c>
      <c r="AV74" s="1038"/>
      <c r="AW74" s="1038"/>
      <c r="AX74" s="1038"/>
      <c r="AY74" s="1038"/>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564</v>
      </c>
      <c r="C75" s="1044"/>
      <c r="D75" s="1044"/>
      <c r="E75" s="1044"/>
      <c r="F75" s="1044"/>
      <c r="G75" s="1044"/>
      <c r="H75" s="1044"/>
      <c r="I75" s="1044"/>
      <c r="J75" s="1044"/>
      <c r="K75" s="1044"/>
      <c r="L75" s="1044"/>
      <c r="M75" s="1044"/>
      <c r="N75" s="1044"/>
      <c r="O75" s="1044"/>
      <c r="P75" s="1045"/>
      <c r="Q75" s="1047">
        <v>315</v>
      </c>
      <c r="R75" s="1048"/>
      <c r="S75" s="1048"/>
      <c r="T75" s="1048"/>
      <c r="U75" s="1049"/>
      <c r="V75" s="1050">
        <v>258</v>
      </c>
      <c r="W75" s="1048"/>
      <c r="X75" s="1048"/>
      <c r="Y75" s="1048"/>
      <c r="Z75" s="1049"/>
      <c r="AA75" s="1050">
        <v>57</v>
      </c>
      <c r="AB75" s="1048"/>
      <c r="AC75" s="1048"/>
      <c r="AD75" s="1048"/>
      <c r="AE75" s="1049"/>
      <c r="AF75" s="1050">
        <v>57</v>
      </c>
      <c r="AG75" s="1048"/>
      <c r="AH75" s="1048"/>
      <c r="AI75" s="1048"/>
      <c r="AJ75" s="1049"/>
      <c r="AK75" s="1038" t="s">
        <v>585</v>
      </c>
      <c r="AL75" s="1038"/>
      <c r="AM75" s="1038"/>
      <c r="AN75" s="1038"/>
      <c r="AO75" s="1038"/>
      <c r="AP75" s="1050">
        <v>47</v>
      </c>
      <c r="AQ75" s="1048"/>
      <c r="AR75" s="1048"/>
      <c r="AS75" s="1048"/>
      <c r="AT75" s="1049"/>
      <c r="AU75" s="1050">
        <v>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565</v>
      </c>
      <c r="C76" s="1044"/>
      <c r="D76" s="1044"/>
      <c r="E76" s="1044"/>
      <c r="F76" s="1044"/>
      <c r="G76" s="1044"/>
      <c r="H76" s="1044"/>
      <c r="I76" s="1044"/>
      <c r="J76" s="1044"/>
      <c r="K76" s="1044"/>
      <c r="L76" s="1044"/>
      <c r="M76" s="1044"/>
      <c r="N76" s="1044"/>
      <c r="O76" s="1044"/>
      <c r="P76" s="1045"/>
      <c r="Q76" s="1047">
        <v>1382</v>
      </c>
      <c r="R76" s="1048"/>
      <c r="S76" s="1048"/>
      <c r="T76" s="1048"/>
      <c r="U76" s="1049"/>
      <c r="V76" s="1050">
        <v>1364</v>
      </c>
      <c r="W76" s="1048"/>
      <c r="X76" s="1048"/>
      <c r="Y76" s="1048"/>
      <c r="Z76" s="1049"/>
      <c r="AA76" s="1050">
        <v>18</v>
      </c>
      <c r="AB76" s="1048"/>
      <c r="AC76" s="1048"/>
      <c r="AD76" s="1048"/>
      <c r="AE76" s="1049"/>
      <c r="AF76" s="1050">
        <v>18</v>
      </c>
      <c r="AG76" s="1048"/>
      <c r="AH76" s="1048"/>
      <c r="AI76" s="1048"/>
      <c r="AJ76" s="1049"/>
      <c r="AK76" s="1050">
        <v>24</v>
      </c>
      <c r="AL76" s="1048"/>
      <c r="AM76" s="1048"/>
      <c r="AN76" s="1048"/>
      <c r="AO76" s="1049"/>
      <c r="AP76" s="1050">
        <v>661</v>
      </c>
      <c r="AQ76" s="1048"/>
      <c r="AR76" s="1048"/>
      <c r="AS76" s="1048"/>
      <c r="AT76" s="1049"/>
      <c r="AU76" s="1050">
        <v>258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566</v>
      </c>
      <c r="C77" s="1044"/>
      <c r="D77" s="1044"/>
      <c r="E77" s="1044"/>
      <c r="F77" s="1044"/>
      <c r="G77" s="1044"/>
      <c r="H77" s="1044"/>
      <c r="I77" s="1044"/>
      <c r="J77" s="1044"/>
      <c r="K77" s="1044"/>
      <c r="L77" s="1044"/>
      <c r="M77" s="1044"/>
      <c r="N77" s="1044"/>
      <c r="O77" s="1044"/>
      <c r="P77" s="1045"/>
      <c r="Q77" s="1047">
        <v>36</v>
      </c>
      <c r="R77" s="1048"/>
      <c r="S77" s="1048"/>
      <c r="T77" s="1048"/>
      <c r="U77" s="1049"/>
      <c r="V77" s="1050">
        <v>26</v>
      </c>
      <c r="W77" s="1048"/>
      <c r="X77" s="1048"/>
      <c r="Y77" s="1048"/>
      <c r="Z77" s="1049"/>
      <c r="AA77" s="1050">
        <v>10</v>
      </c>
      <c r="AB77" s="1048"/>
      <c r="AC77" s="1048"/>
      <c r="AD77" s="1048"/>
      <c r="AE77" s="1049"/>
      <c r="AF77" s="1050">
        <v>10</v>
      </c>
      <c r="AG77" s="1048"/>
      <c r="AH77" s="1048"/>
      <c r="AI77" s="1048"/>
      <c r="AJ77" s="1049"/>
      <c r="AK77" s="1050">
        <v>1</v>
      </c>
      <c r="AL77" s="1048"/>
      <c r="AM77" s="1048"/>
      <c r="AN77" s="1048"/>
      <c r="AO77" s="1049"/>
      <c r="AP77" s="1038" t="s">
        <v>585</v>
      </c>
      <c r="AQ77" s="1038"/>
      <c r="AR77" s="1038"/>
      <c r="AS77" s="1038"/>
      <c r="AT77" s="1038"/>
      <c r="AU77" s="1038" t="s">
        <v>581</v>
      </c>
      <c r="AV77" s="1038"/>
      <c r="AW77" s="1038"/>
      <c r="AX77" s="1038"/>
      <c r="AY77" s="1038"/>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567</v>
      </c>
      <c r="C78" s="1044"/>
      <c r="D78" s="1044"/>
      <c r="E78" s="1044"/>
      <c r="F78" s="1044"/>
      <c r="G78" s="1044"/>
      <c r="H78" s="1044"/>
      <c r="I78" s="1044"/>
      <c r="J78" s="1044"/>
      <c r="K78" s="1044"/>
      <c r="L78" s="1044"/>
      <c r="M78" s="1044"/>
      <c r="N78" s="1044"/>
      <c r="O78" s="1044"/>
      <c r="P78" s="1045"/>
      <c r="Q78" s="1046">
        <v>204</v>
      </c>
      <c r="R78" s="1038"/>
      <c r="S78" s="1038"/>
      <c r="T78" s="1038"/>
      <c r="U78" s="1038"/>
      <c r="V78" s="1038">
        <v>195</v>
      </c>
      <c r="W78" s="1038"/>
      <c r="X78" s="1038"/>
      <c r="Y78" s="1038"/>
      <c r="Z78" s="1038"/>
      <c r="AA78" s="1038">
        <v>9</v>
      </c>
      <c r="AB78" s="1038"/>
      <c r="AC78" s="1038"/>
      <c r="AD78" s="1038"/>
      <c r="AE78" s="1038"/>
      <c r="AF78" s="1038">
        <v>9</v>
      </c>
      <c r="AG78" s="1038"/>
      <c r="AH78" s="1038"/>
      <c r="AI78" s="1038"/>
      <c r="AJ78" s="1038"/>
      <c r="AK78" s="1038">
        <v>16</v>
      </c>
      <c r="AL78" s="1038"/>
      <c r="AM78" s="1038"/>
      <c r="AN78" s="1038"/>
      <c r="AO78" s="1038"/>
      <c r="AP78" s="1038" t="s">
        <v>585</v>
      </c>
      <c r="AQ78" s="1038"/>
      <c r="AR78" s="1038"/>
      <c r="AS78" s="1038"/>
      <c r="AT78" s="1038"/>
      <c r="AU78" s="1038" t="s">
        <v>581</v>
      </c>
      <c r="AV78" s="1038"/>
      <c r="AW78" s="1038"/>
      <c r="AX78" s="1038"/>
      <c r="AY78" s="1038"/>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568</v>
      </c>
      <c r="C79" s="1044"/>
      <c r="D79" s="1044"/>
      <c r="E79" s="1044"/>
      <c r="F79" s="1044"/>
      <c r="G79" s="1044"/>
      <c r="H79" s="1044"/>
      <c r="I79" s="1044"/>
      <c r="J79" s="1044"/>
      <c r="K79" s="1044"/>
      <c r="L79" s="1044"/>
      <c r="M79" s="1044"/>
      <c r="N79" s="1044"/>
      <c r="O79" s="1044"/>
      <c r="P79" s="1045"/>
      <c r="Q79" s="1046">
        <v>66</v>
      </c>
      <c r="R79" s="1038"/>
      <c r="S79" s="1038"/>
      <c r="T79" s="1038"/>
      <c r="U79" s="1038"/>
      <c r="V79" s="1038">
        <v>66</v>
      </c>
      <c r="W79" s="1038"/>
      <c r="X79" s="1038"/>
      <c r="Y79" s="1038"/>
      <c r="Z79" s="1038"/>
      <c r="AA79" s="1038" t="s">
        <v>585</v>
      </c>
      <c r="AB79" s="1038"/>
      <c r="AC79" s="1038"/>
      <c r="AD79" s="1038"/>
      <c r="AE79" s="1038"/>
      <c r="AF79" s="1038" t="s">
        <v>585</v>
      </c>
      <c r="AG79" s="1038"/>
      <c r="AH79" s="1038"/>
      <c r="AI79" s="1038"/>
      <c r="AJ79" s="1038"/>
      <c r="AK79" s="1038" t="s">
        <v>585</v>
      </c>
      <c r="AL79" s="1038"/>
      <c r="AM79" s="1038"/>
      <c r="AN79" s="1038"/>
      <c r="AO79" s="1038"/>
      <c r="AP79" s="1038" t="s">
        <v>585</v>
      </c>
      <c r="AQ79" s="1038"/>
      <c r="AR79" s="1038"/>
      <c r="AS79" s="1038"/>
      <c r="AT79" s="1038"/>
      <c r="AU79" s="1038" t="s">
        <v>581</v>
      </c>
      <c r="AV79" s="1038"/>
      <c r="AW79" s="1038"/>
      <c r="AX79" s="1038"/>
      <c r="AY79" s="1038"/>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569</v>
      </c>
      <c r="C80" s="1044"/>
      <c r="D80" s="1044"/>
      <c r="E80" s="1044"/>
      <c r="F80" s="1044"/>
      <c r="G80" s="1044"/>
      <c r="H80" s="1044"/>
      <c r="I80" s="1044"/>
      <c r="J80" s="1044"/>
      <c r="K80" s="1044"/>
      <c r="L80" s="1044"/>
      <c r="M80" s="1044"/>
      <c r="N80" s="1044"/>
      <c r="O80" s="1044"/>
      <c r="P80" s="1045"/>
      <c r="Q80" s="1046">
        <v>128</v>
      </c>
      <c r="R80" s="1038"/>
      <c r="S80" s="1038"/>
      <c r="T80" s="1038"/>
      <c r="U80" s="1038"/>
      <c r="V80" s="1038">
        <v>107</v>
      </c>
      <c r="W80" s="1038"/>
      <c r="X80" s="1038"/>
      <c r="Y80" s="1038"/>
      <c r="Z80" s="1038"/>
      <c r="AA80" s="1038">
        <v>21</v>
      </c>
      <c r="AB80" s="1038"/>
      <c r="AC80" s="1038"/>
      <c r="AD80" s="1038"/>
      <c r="AE80" s="1038"/>
      <c r="AF80" s="1038">
        <v>21</v>
      </c>
      <c r="AG80" s="1038"/>
      <c r="AH80" s="1038"/>
      <c r="AI80" s="1038"/>
      <c r="AJ80" s="1038"/>
      <c r="AK80" s="1038" t="s">
        <v>585</v>
      </c>
      <c r="AL80" s="1038"/>
      <c r="AM80" s="1038"/>
      <c r="AN80" s="1038"/>
      <c r="AO80" s="1038"/>
      <c r="AP80" s="1038" t="s">
        <v>585</v>
      </c>
      <c r="AQ80" s="1038"/>
      <c r="AR80" s="1038"/>
      <c r="AS80" s="1038"/>
      <c r="AT80" s="1038"/>
      <c r="AU80" s="1038" t="s">
        <v>581</v>
      </c>
      <c r="AV80" s="1038"/>
      <c r="AW80" s="1038"/>
      <c r="AX80" s="1038"/>
      <c r="AY80" s="1038"/>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570</v>
      </c>
      <c r="C81" s="1044"/>
      <c r="D81" s="1044"/>
      <c r="E81" s="1044"/>
      <c r="F81" s="1044"/>
      <c r="G81" s="1044"/>
      <c r="H81" s="1044"/>
      <c r="I81" s="1044"/>
      <c r="J81" s="1044"/>
      <c r="K81" s="1044"/>
      <c r="L81" s="1044"/>
      <c r="M81" s="1044"/>
      <c r="N81" s="1044"/>
      <c r="O81" s="1044"/>
      <c r="P81" s="1045"/>
      <c r="Q81" s="1046">
        <v>27</v>
      </c>
      <c r="R81" s="1038"/>
      <c r="S81" s="1038"/>
      <c r="T81" s="1038"/>
      <c r="U81" s="1038"/>
      <c r="V81" s="1038">
        <v>27</v>
      </c>
      <c r="W81" s="1038"/>
      <c r="X81" s="1038"/>
      <c r="Y81" s="1038"/>
      <c r="Z81" s="1038"/>
      <c r="AA81" s="1038" t="s">
        <v>585</v>
      </c>
      <c r="AB81" s="1038"/>
      <c r="AC81" s="1038"/>
      <c r="AD81" s="1038"/>
      <c r="AE81" s="1038"/>
      <c r="AF81" s="1038" t="s">
        <v>585</v>
      </c>
      <c r="AG81" s="1038"/>
      <c r="AH81" s="1038"/>
      <c r="AI81" s="1038"/>
      <c r="AJ81" s="1038"/>
      <c r="AK81" s="1038">
        <v>26</v>
      </c>
      <c r="AL81" s="1038"/>
      <c r="AM81" s="1038"/>
      <c r="AN81" s="1038"/>
      <c r="AO81" s="1038"/>
      <c r="AP81" s="1038" t="s">
        <v>585</v>
      </c>
      <c r="AQ81" s="1038"/>
      <c r="AR81" s="1038"/>
      <c r="AS81" s="1038"/>
      <c r="AT81" s="1038"/>
      <c r="AU81" s="1038" t="s">
        <v>581</v>
      </c>
      <c r="AV81" s="1038"/>
      <c r="AW81" s="1038"/>
      <c r="AX81" s="1038"/>
      <c r="AY81" s="1038"/>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571</v>
      </c>
      <c r="C82" s="1044"/>
      <c r="D82" s="1044"/>
      <c r="E82" s="1044"/>
      <c r="F82" s="1044"/>
      <c r="G82" s="1044"/>
      <c r="H82" s="1044"/>
      <c r="I82" s="1044"/>
      <c r="J82" s="1044"/>
      <c r="K82" s="1044"/>
      <c r="L82" s="1044"/>
      <c r="M82" s="1044"/>
      <c r="N82" s="1044"/>
      <c r="O82" s="1044"/>
      <c r="P82" s="1045"/>
      <c r="Q82" s="1046">
        <v>3351</v>
      </c>
      <c r="R82" s="1038"/>
      <c r="S82" s="1038"/>
      <c r="T82" s="1038"/>
      <c r="U82" s="1038"/>
      <c r="V82" s="1038">
        <v>3351</v>
      </c>
      <c r="W82" s="1038"/>
      <c r="X82" s="1038"/>
      <c r="Y82" s="1038"/>
      <c r="Z82" s="1038"/>
      <c r="AA82" s="1038" t="s">
        <v>585</v>
      </c>
      <c r="AB82" s="1038"/>
      <c r="AC82" s="1038"/>
      <c r="AD82" s="1038"/>
      <c r="AE82" s="1038"/>
      <c r="AF82" s="1038" t="s">
        <v>585</v>
      </c>
      <c r="AG82" s="1038"/>
      <c r="AH82" s="1038"/>
      <c r="AI82" s="1038"/>
      <c r="AJ82" s="1038"/>
      <c r="AK82" s="1038" t="s">
        <v>585</v>
      </c>
      <c r="AL82" s="1038"/>
      <c r="AM82" s="1038"/>
      <c r="AN82" s="1038"/>
      <c r="AO82" s="1038"/>
      <c r="AP82" s="1038" t="s">
        <v>585</v>
      </c>
      <c r="AQ82" s="1038"/>
      <c r="AR82" s="1038"/>
      <c r="AS82" s="1038"/>
      <c r="AT82" s="1038"/>
      <c r="AU82" s="1038" t="s">
        <v>581</v>
      </c>
      <c r="AV82" s="1038"/>
      <c r="AW82" s="1038"/>
      <c r="AX82" s="1038"/>
      <c r="AY82" s="1038"/>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572</v>
      </c>
      <c r="C83" s="1044"/>
      <c r="D83" s="1044"/>
      <c r="E83" s="1044"/>
      <c r="F83" s="1044"/>
      <c r="G83" s="1044"/>
      <c r="H83" s="1044"/>
      <c r="I83" s="1044"/>
      <c r="J83" s="1044"/>
      <c r="K83" s="1044"/>
      <c r="L83" s="1044"/>
      <c r="M83" s="1044"/>
      <c r="N83" s="1044"/>
      <c r="O83" s="1044"/>
      <c r="P83" s="1045"/>
      <c r="Q83" s="1046">
        <v>1054</v>
      </c>
      <c r="R83" s="1038"/>
      <c r="S83" s="1038"/>
      <c r="T83" s="1038"/>
      <c r="U83" s="1038"/>
      <c r="V83" s="1038">
        <v>1025</v>
      </c>
      <c r="W83" s="1038"/>
      <c r="X83" s="1038"/>
      <c r="Y83" s="1038"/>
      <c r="Z83" s="1038"/>
      <c r="AA83" s="1038">
        <v>29</v>
      </c>
      <c r="AB83" s="1038"/>
      <c r="AC83" s="1038"/>
      <c r="AD83" s="1038"/>
      <c r="AE83" s="1038"/>
      <c r="AF83" s="1038">
        <v>29</v>
      </c>
      <c r="AG83" s="1038"/>
      <c r="AH83" s="1038"/>
      <c r="AI83" s="1038"/>
      <c r="AJ83" s="1038"/>
      <c r="AK83" s="1038" t="s">
        <v>585</v>
      </c>
      <c r="AL83" s="1038"/>
      <c r="AM83" s="1038"/>
      <c r="AN83" s="1038"/>
      <c r="AO83" s="1038"/>
      <c r="AP83" s="1038" t="s">
        <v>585</v>
      </c>
      <c r="AQ83" s="1038"/>
      <c r="AR83" s="1038"/>
      <c r="AS83" s="1038"/>
      <c r="AT83" s="1038"/>
      <c r="AU83" s="1038" t="s">
        <v>581</v>
      </c>
      <c r="AV83" s="1038"/>
      <c r="AW83" s="1038"/>
      <c r="AX83" s="1038"/>
      <c r="AY83" s="1038"/>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t="s">
        <v>573</v>
      </c>
      <c r="C84" s="1044"/>
      <c r="D84" s="1044"/>
      <c r="E84" s="1044"/>
      <c r="F84" s="1044"/>
      <c r="G84" s="1044"/>
      <c r="H84" s="1044"/>
      <c r="I84" s="1044"/>
      <c r="J84" s="1044"/>
      <c r="K84" s="1044"/>
      <c r="L84" s="1044"/>
      <c r="M84" s="1044"/>
      <c r="N84" s="1044"/>
      <c r="O84" s="1044"/>
      <c r="P84" s="1045"/>
      <c r="Q84" s="1046">
        <v>68421</v>
      </c>
      <c r="R84" s="1038"/>
      <c r="S84" s="1038"/>
      <c r="T84" s="1038"/>
      <c r="U84" s="1038"/>
      <c r="V84" s="1038">
        <v>65798</v>
      </c>
      <c r="W84" s="1038"/>
      <c r="X84" s="1038"/>
      <c r="Y84" s="1038"/>
      <c r="Z84" s="1038"/>
      <c r="AA84" s="1038">
        <v>2623</v>
      </c>
      <c r="AB84" s="1038"/>
      <c r="AC84" s="1038"/>
      <c r="AD84" s="1038"/>
      <c r="AE84" s="1038"/>
      <c r="AF84" s="1038">
        <v>2623</v>
      </c>
      <c r="AG84" s="1038"/>
      <c r="AH84" s="1038"/>
      <c r="AI84" s="1038"/>
      <c r="AJ84" s="1038"/>
      <c r="AK84" s="1038">
        <v>499</v>
      </c>
      <c r="AL84" s="1038"/>
      <c r="AM84" s="1038"/>
      <c r="AN84" s="1038"/>
      <c r="AO84" s="1038"/>
      <c r="AP84" s="1038" t="s">
        <v>585</v>
      </c>
      <c r="AQ84" s="1038"/>
      <c r="AR84" s="1038"/>
      <c r="AS84" s="1038"/>
      <c r="AT84" s="1038"/>
      <c r="AU84" s="1038" t="s">
        <v>581</v>
      </c>
      <c r="AV84" s="1038"/>
      <c r="AW84" s="1038"/>
      <c r="AX84" s="1038"/>
      <c r="AY84" s="1038"/>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t="s">
        <v>574</v>
      </c>
      <c r="C85" s="1044"/>
      <c r="D85" s="1044"/>
      <c r="E85" s="1044"/>
      <c r="F85" s="1044"/>
      <c r="G85" s="1044"/>
      <c r="H85" s="1044"/>
      <c r="I85" s="1044"/>
      <c r="J85" s="1044"/>
      <c r="K85" s="1044"/>
      <c r="L85" s="1044"/>
      <c r="M85" s="1044"/>
      <c r="N85" s="1044"/>
      <c r="O85" s="1044"/>
      <c r="P85" s="1045"/>
      <c r="Q85" s="1046">
        <v>247</v>
      </c>
      <c r="R85" s="1038"/>
      <c r="S85" s="1038"/>
      <c r="T85" s="1038"/>
      <c r="U85" s="1038"/>
      <c r="V85" s="1038">
        <v>205</v>
      </c>
      <c r="W85" s="1038"/>
      <c r="X85" s="1038"/>
      <c r="Y85" s="1038"/>
      <c r="Z85" s="1038"/>
      <c r="AA85" s="1038">
        <v>42</v>
      </c>
      <c r="AB85" s="1038"/>
      <c r="AC85" s="1038"/>
      <c r="AD85" s="1038"/>
      <c r="AE85" s="1038"/>
      <c r="AF85" s="1038">
        <v>42</v>
      </c>
      <c r="AG85" s="1038"/>
      <c r="AH85" s="1038"/>
      <c r="AI85" s="1038"/>
      <c r="AJ85" s="1038"/>
      <c r="AK85" s="1038">
        <v>53</v>
      </c>
      <c r="AL85" s="1038"/>
      <c r="AM85" s="1038"/>
      <c r="AN85" s="1038"/>
      <c r="AO85" s="1038"/>
      <c r="AP85" s="1038" t="s">
        <v>585</v>
      </c>
      <c r="AQ85" s="1038"/>
      <c r="AR85" s="1038"/>
      <c r="AS85" s="1038"/>
      <c r="AT85" s="1038"/>
      <c r="AU85" s="1038" t="s">
        <v>581</v>
      </c>
      <c r="AV85" s="1038"/>
      <c r="AW85" s="1038"/>
      <c r="AX85" s="1038"/>
      <c r="AY85" s="1038"/>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t="s">
        <v>575</v>
      </c>
      <c r="C86" s="1044"/>
      <c r="D86" s="1044"/>
      <c r="E86" s="1044"/>
      <c r="F86" s="1044"/>
      <c r="G86" s="1044"/>
      <c r="H86" s="1044"/>
      <c r="I86" s="1044"/>
      <c r="J86" s="1044"/>
      <c r="K86" s="1044"/>
      <c r="L86" s="1044"/>
      <c r="M86" s="1044"/>
      <c r="N86" s="1044"/>
      <c r="O86" s="1044"/>
      <c r="P86" s="1045"/>
      <c r="Q86" s="1046">
        <v>758744</v>
      </c>
      <c r="R86" s="1038"/>
      <c r="S86" s="1038"/>
      <c r="T86" s="1038"/>
      <c r="U86" s="1038"/>
      <c r="V86" s="1038">
        <v>730814</v>
      </c>
      <c r="W86" s="1038"/>
      <c r="X86" s="1038"/>
      <c r="Y86" s="1038"/>
      <c r="Z86" s="1038"/>
      <c r="AA86" s="1038">
        <v>27930</v>
      </c>
      <c r="AB86" s="1038"/>
      <c r="AC86" s="1038"/>
      <c r="AD86" s="1038"/>
      <c r="AE86" s="1038"/>
      <c r="AF86" s="1038">
        <v>27930</v>
      </c>
      <c r="AG86" s="1038"/>
      <c r="AH86" s="1038"/>
      <c r="AI86" s="1038"/>
      <c r="AJ86" s="1038"/>
      <c r="AK86" s="1038" t="s">
        <v>585</v>
      </c>
      <c r="AL86" s="1038"/>
      <c r="AM86" s="1038"/>
      <c r="AN86" s="1038"/>
      <c r="AO86" s="1038"/>
      <c r="AP86" s="1038" t="s">
        <v>585</v>
      </c>
      <c r="AQ86" s="1038"/>
      <c r="AR86" s="1038"/>
      <c r="AS86" s="1038"/>
      <c r="AT86" s="1038"/>
      <c r="AU86" s="1038" t="s">
        <v>581</v>
      </c>
      <c r="AV86" s="1038"/>
      <c r="AW86" s="1038"/>
      <c r="AX86" s="1038"/>
      <c r="AY86" s="1038"/>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t="s">
        <v>576</v>
      </c>
      <c r="C87" s="1034"/>
      <c r="D87" s="1034"/>
      <c r="E87" s="1034"/>
      <c r="F87" s="1034"/>
      <c r="G87" s="1034"/>
      <c r="H87" s="1034"/>
      <c r="I87" s="1034"/>
      <c r="J87" s="1034"/>
      <c r="K87" s="1034"/>
      <c r="L87" s="1034"/>
      <c r="M87" s="1034"/>
      <c r="N87" s="1034"/>
      <c r="O87" s="1034"/>
      <c r="P87" s="1035"/>
      <c r="Q87" s="1036">
        <v>11582</v>
      </c>
      <c r="R87" s="1037"/>
      <c r="S87" s="1037"/>
      <c r="T87" s="1037"/>
      <c r="U87" s="1037"/>
      <c r="V87" s="1037">
        <v>10416</v>
      </c>
      <c r="W87" s="1037"/>
      <c r="X87" s="1037"/>
      <c r="Y87" s="1037"/>
      <c r="Z87" s="1037"/>
      <c r="AA87" s="1037">
        <v>1166</v>
      </c>
      <c r="AB87" s="1037"/>
      <c r="AC87" s="1037"/>
      <c r="AD87" s="1037"/>
      <c r="AE87" s="1037"/>
      <c r="AF87" s="1037">
        <v>8776</v>
      </c>
      <c r="AG87" s="1037"/>
      <c r="AH87" s="1037"/>
      <c r="AI87" s="1037"/>
      <c r="AJ87" s="1037"/>
      <c r="AK87" s="1038" t="s">
        <v>581</v>
      </c>
      <c r="AL87" s="1038"/>
      <c r="AM87" s="1038"/>
      <c r="AN87" s="1038"/>
      <c r="AO87" s="1038"/>
      <c r="AP87" s="1037">
        <v>17701</v>
      </c>
      <c r="AQ87" s="1037"/>
      <c r="AR87" s="1037"/>
      <c r="AS87" s="1037"/>
      <c r="AT87" s="1037"/>
      <c r="AU87" s="1037">
        <v>0</v>
      </c>
      <c r="AV87" s="1037"/>
      <c r="AW87" s="1037"/>
      <c r="AX87" s="1037"/>
      <c r="AY87" s="1037"/>
      <c r="AZ87" s="1039"/>
      <c r="BA87" s="1039"/>
      <c r="BB87" s="1039"/>
      <c r="BC87" s="1039"/>
      <c r="BD87" s="1040"/>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39832</v>
      </c>
      <c r="AG88" s="1028"/>
      <c r="AH88" s="1028"/>
      <c r="AI88" s="1028"/>
      <c r="AJ88" s="1028"/>
      <c r="AK88" s="1032"/>
      <c r="AL88" s="1032"/>
      <c r="AM88" s="1032"/>
      <c r="AN88" s="1032"/>
      <c r="AO88" s="1032"/>
      <c r="AP88" s="1028">
        <v>20136</v>
      </c>
      <c r="AQ88" s="1028"/>
      <c r="AR88" s="1028"/>
      <c r="AS88" s="1028"/>
      <c r="AT88" s="1028"/>
      <c r="AU88" s="1028">
        <v>425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10</v>
      </c>
      <c r="CS102" s="1020"/>
      <c r="CT102" s="1020"/>
      <c r="CU102" s="1020"/>
      <c r="CV102" s="1021"/>
      <c r="CW102" s="1019">
        <v>30</v>
      </c>
      <c r="CX102" s="1020"/>
      <c r="CY102" s="1020"/>
      <c r="CZ102" s="1020"/>
      <c r="DA102" s="1021"/>
      <c r="DB102" s="1019">
        <v>140</v>
      </c>
      <c r="DC102" s="1020"/>
      <c r="DD102" s="1020"/>
      <c r="DE102" s="1020"/>
      <c r="DF102" s="1021"/>
      <c r="DG102" s="1019">
        <v>680</v>
      </c>
      <c r="DH102" s="1020"/>
      <c r="DI102" s="1020"/>
      <c r="DJ102" s="1020"/>
      <c r="DK102" s="1021"/>
      <c r="DL102" s="1019" t="s">
        <v>588</v>
      </c>
      <c r="DM102" s="1020"/>
      <c r="DN102" s="1020"/>
      <c r="DO102" s="1020"/>
      <c r="DP102" s="1021"/>
      <c r="DQ102" s="1019">
        <v>353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296</v>
      </c>
      <c r="AG109" s="963"/>
      <c r="AH109" s="963"/>
      <c r="AI109" s="963"/>
      <c r="AJ109" s="964"/>
      <c r="AK109" s="965" t="s">
        <v>295</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296</v>
      </c>
      <c r="BW109" s="963"/>
      <c r="BX109" s="963"/>
      <c r="BY109" s="963"/>
      <c r="BZ109" s="964"/>
      <c r="CA109" s="965" t="s">
        <v>295</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296</v>
      </c>
      <c r="DM109" s="963"/>
      <c r="DN109" s="963"/>
      <c r="DO109" s="963"/>
      <c r="DP109" s="964"/>
      <c r="DQ109" s="965" t="s">
        <v>295</v>
      </c>
      <c r="DR109" s="963"/>
      <c r="DS109" s="963"/>
      <c r="DT109" s="963"/>
      <c r="DU109" s="964"/>
      <c r="DV109" s="965" t="s">
        <v>419</v>
      </c>
      <c r="DW109" s="963"/>
      <c r="DX109" s="963"/>
      <c r="DY109" s="963"/>
      <c r="DZ109" s="994"/>
    </row>
    <row r="110" spans="1:131" s="226" customFormat="1" ht="26.25" customHeight="1">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720344</v>
      </c>
      <c r="AB110" s="956"/>
      <c r="AC110" s="956"/>
      <c r="AD110" s="956"/>
      <c r="AE110" s="957"/>
      <c r="AF110" s="958">
        <v>746664</v>
      </c>
      <c r="AG110" s="956"/>
      <c r="AH110" s="956"/>
      <c r="AI110" s="956"/>
      <c r="AJ110" s="957"/>
      <c r="AK110" s="958">
        <v>762097</v>
      </c>
      <c r="AL110" s="956"/>
      <c r="AM110" s="956"/>
      <c r="AN110" s="956"/>
      <c r="AO110" s="957"/>
      <c r="AP110" s="959">
        <v>13.9</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10957422</v>
      </c>
      <c r="BR110" s="903"/>
      <c r="BS110" s="903"/>
      <c r="BT110" s="903"/>
      <c r="BU110" s="903"/>
      <c r="BV110" s="903">
        <v>11571328</v>
      </c>
      <c r="BW110" s="903"/>
      <c r="BX110" s="903"/>
      <c r="BY110" s="903"/>
      <c r="BZ110" s="903"/>
      <c r="CA110" s="903">
        <v>12740295</v>
      </c>
      <c r="CB110" s="903"/>
      <c r="CC110" s="903"/>
      <c r="CD110" s="903"/>
      <c r="CE110" s="903"/>
      <c r="CF110" s="927">
        <v>232.2</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119</v>
      </c>
      <c r="DH110" s="903"/>
      <c r="DI110" s="903"/>
      <c r="DJ110" s="903"/>
      <c r="DK110" s="903"/>
      <c r="DL110" s="903" t="s">
        <v>119</v>
      </c>
      <c r="DM110" s="903"/>
      <c r="DN110" s="903"/>
      <c r="DO110" s="903"/>
      <c r="DP110" s="903"/>
      <c r="DQ110" s="903" t="s">
        <v>119</v>
      </c>
      <c r="DR110" s="903"/>
      <c r="DS110" s="903"/>
      <c r="DT110" s="903"/>
      <c r="DU110" s="903"/>
      <c r="DV110" s="904" t="s">
        <v>119</v>
      </c>
      <c r="DW110" s="904"/>
      <c r="DX110" s="904"/>
      <c r="DY110" s="904"/>
      <c r="DZ110" s="905"/>
    </row>
    <row r="111" spans="1:131" s="226" customFormat="1" ht="26.25" customHeight="1">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119</v>
      </c>
      <c r="AB111" s="984"/>
      <c r="AC111" s="984"/>
      <c r="AD111" s="984"/>
      <c r="AE111" s="985"/>
      <c r="AF111" s="986" t="s">
        <v>119</v>
      </c>
      <c r="AG111" s="984"/>
      <c r="AH111" s="984"/>
      <c r="AI111" s="984"/>
      <c r="AJ111" s="985"/>
      <c r="AK111" s="986" t="s">
        <v>119</v>
      </c>
      <c r="AL111" s="984"/>
      <c r="AM111" s="984"/>
      <c r="AN111" s="984"/>
      <c r="AO111" s="985"/>
      <c r="AP111" s="987" t="s">
        <v>119</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4813</v>
      </c>
      <c r="BR111" s="875"/>
      <c r="BS111" s="875"/>
      <c r="BT111" s="875"/>
      <c r="BU111" s="875"/>
      <c r="BV111" s="875">
        <v>3851</v>
      </c>
      <c r="BW111" s="875"/>
      <c r="BX111" s="875"/>
      <c r="BY111" s="875"/>
      <c r="BZ111" s="875"/>
      <c r="CA111" s="875">
        <v>2888</v>
      </c>
      <c r="CB111" s="875"/>
      <c r="CC111" s="875"/>
      <c r="CD111" s="875"/>
      <c r="CE111" s="875"/>
      <c r="CF111" s="936">
        <v>0.1</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381</v>
      </c>
      <c r="DH111" s="875"/>
      <c r="DI111" s="875"/>
      <c r="DJ111" s="875"/>
      <c r="DK111" s="875"/>
      <c r="DL111" s="875" t="s">
        <v>119</v>
      </c>
      <c r="DM111" s="875"/>
      <c r="DN111" s="875"/>
      <c r="DO111" s="875"/>
      <c r="DP111" s="875"/>
      <c r="DQ111" s="875" t="s">
        <v>119</v>
      </c>
      <c r="DR111" s="875"/>
      <c r="DS111" s="875"/>
      <c r="DT111" s="875"/>
      <c r="DU111" s="875"/>
      <c r="DV111" s="852" t="s">
        <v>119</v>
      </c>
      <c r="DW111" s="852"/>
      <c r="DX111" s="852"/>
      <c r="DY111" s="852"/>
      <c r="DZ111" s="853"/>
    </row>
    <row r="112" spans="1:131" s="226" customFormat="1" ht="26.25" customHeight="1">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381</v>
      </c>
      <c r="AB112" s="838"/>
      <c r="AC112" s="838"/>
      <c r="AD112" s="838"/>
      <c r="AE112" s="839"/>
      <c r="AF112" s="840" t="s">
        <v>381</v>
      </c>
      <c r="AG112" s="838"/>
      <c r="AH112" s="838"/>
      <c r="AI112" s="838"/>
      <c r="AJ112" s="839"/>
      <c r="AK112" s="840" t="s">
        <v>381</v>
      </c>
      <c r="AL112" s="838"/>
      <c r="AM112" s="838"/>
      <c r="AN112" s="838"/>
      <c r="AO112" s="839"/>
      <c r="AP112" s="885" t="s">
        <v>119</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3112720</v>
      </c>
      <c r="BR112" s="875"/>
      <c r="BS112" s="875"/>
      <c r="BT112" s="875"/>
      <c r="BU112" s="875"/>
      <c r="BV112" s="875">
        <v>3147251</v>
      </c>
      <c r="BW112" s="875"/>
      <c r="BX112" s="875"/>
      <c r="BY112" s="875"/>
      <c r="BZ112" s="875"/>
      <c r="CA112" s="875">
        <v>3463037</v>
      </c>
      <c r="CB112" s="875"/>
      <c r="CC112" s="875"/>
      <c r="CD112" s="875"/>
      <c r="CE112" s="875"/>
      <c r="CF112" s="936">
        <v>63.1</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381</v>
      </c>
      <c r="DH112" s="875"/>
      <c r="DI112" s="875"/>
      <c r="DJ112" s="875"/>
      <c r="DK112" s="875"/>
      <c r="DL112" s="875" t="s">
        <v>381</v>
      </c>
      <c r="DM112" s="875"/>
      <c r="DN112" s="875"/>
      <c r="DO112" s="875"/>
      <c r="DP112" s="875"/>
      <c r="DQ112" s="875" t="s">
        <v>381</v>
      </c>
      <c r="DR112" s="875"/>
      <c r="DS112" s="875"/>
      <c r="DT112" s="875"/>
      <c r="DU112" s="875"/>
      <c r="DV112" s="852" t="s">
        <v>381</v>
      </c>
      <c r="DW112" s="852"/>
      <c r="DX112" s="852"/>
      <c r="DY112" s="852"/>
      <c r="DZ112" s="853"/>
    </row>
    <row r="113" spans="1:130" s="226" customFormat="1" ht="26.25" customHeight="1">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230975</v>
      </c>
      <c r="AB113" s="984"/>
      <c r="AC113" s="984"/>
      <c r="AD113" s="984"/>
      <c r="AE113" s="985"/>
      <c r="AF113" s="986">
        <v>214733</v>
      </c>
      <c r="AG113" s="984"/>
      <c r="AH113" s="984"/>
      <c r="AI113" s="984"/>
      <c r="AJ113" s="985"/>
      <c r="AK113" s="986">
        <v>234702</v>
      </c>
      <c r="AL113" s="984"/>
      <c r="AM113" s="984"/>
      <c r="AN113" s="984"/>
      <c r="AO113" s="985"/>
      <c r="AP113" s="987">
        <v>4.3</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653856</v>
      </c>
      <c r="BR113" s="875"/>
      <c r="BS113" s="875"/>
      <c r="BT113" s="875"/>
      <c r="BU113" s="875"/>
      <c r="BV113" s="875">
        <v>484394</v>
      </c>
      <c r="BW113" s="875"/>
      <c r="BX113" s="875"/>
      <c r="BY113" s="875"/>
      <c r="BZ113" s="875"/>
      <c r="CA113" s="875">
        <v>425176</v>
      </c>
      <c r="CB113" s="875"/>
      <c r="CC113" s="875"/>
      <c r="CD113" s="875"/>
      <c r="CE113" s="875"/>
      <c r="CF113" s="936">
        <v>7.7</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381</v>
      </c>
      <c r="DH113" s="838"/>
      <c r="DI113" s="838"/>
      <c r="DJ113" s="838"/>
      <c r="DK113" s="839"/>
      <c r="DL113" s="840" t="s">
        <v>381</v>
      </c>
      <c r="DM113" s="838"/>
      <c r="DN113" s="838"/>
      <c r="DO113" s="838"/>
      <c r="DP113" s="839"/>
      <c r="DQ113" s="840" t="s">
        <v>381</v>
      </c>
      <c r="DR113" s="838"/>
      <c r="DS113" s="838"/>
      <c r="DT113" s="838"/>
      <c r="DU113" s="839"/>
      <c r="DV113" s="885" t="s">
        <v>381</v>
      </c>
      <c r="DW113" s="886"/>
      <c r="DX113" s="886"/>
      <c r="DY113" s="886"/>
      <c r="DZ113" s="887"/>
    </row>
    <row r="114" spans="1:130" s="226" customFormat="1" ht="26.25" customHeight="1">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172054</v>
      </c>
      <c r="AB114" s="838"/>
      <c r="AC114" s="838"/>
      <c r="AD114" s="838"/>
      <c r="AE114" s="839"/>
      <c r="AF114" s="840">
        <v>156683</v>
      </c>
      <c r="AG114" s="838"/>
      <c r="AH114" s="838"/>
      <c r="AI114" s="838"/>
      <c r="AJ114" s="839"/>
      <c r="AK114" s="840">
        <v>76493</v>
      </c>
      <c r="AL114" s="838"/>
      <c r="AM114" s="838"/>
      <c r="AN114" s="838"/>
      <c r="AO114" s="839"/>
      <c r="AP114" s="885">
        <v>1.4</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444843</v>
      </c>
      <c r="BR114" s="875"/>
      <c r="BS114" s="875"/>
      <c r="BT114" s="875"/>
      <c r="BU114" s="875"/>
      <c r="BV114" s="875">
        <v>33175</v>
      </c>
      <c r="BW114" s="875"/>
      <c r="BX114" s="875"/>
      <c r="BY114" s="875"/>
      <c r="BZ114" s="875"/>
      <c r="CA114" s="875">
        <v>67208</v>
      </c>
      <c r="CB114" s="875"/>
      <c r="CC114" s="875"/>
      <c r="CD114" s="875"/>
      <c r="CE114" s="875"/>
      <c r="CF114" s="936">
        <v>1.2</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381</v>
      </c>
      <c r="DH114" s="838"/>
      <c r="DI114" s="838"/>
      <c r="DJ114" s="838"/>
      <c r="DK114" s="839"/>
      <c r="DL114" s="840" t="s">
        <v>381</v>
      </c>
      <c r="DM114" s="838"/>
      <c r="DN114" s="838"/>
      <c r="DO114" s="838"/>
      <c r="DP114" s="839"/>
      <c r="DQ114" s="840" t="s">
        <v>381</v>
      </c>
      <c r="DR114" s="838"/>
      <c r="DS114" s="838"/>
      <c r="DT114" s="838"/>
      <c r="DU114" s="839"/>
      <c r="DV114" s="885" t="s">
        <v>381</v>
      </c>
      <c r="DW114" s="886"/>
      <c r="DX114" s="886"/>
      <c r="DY114" s="886"/>
      <c r="DZ114" s="887"/>
    </row>
    <row r="115" spans="1:130" s="226" customFormat="1" ht="26.25" customHeight="1">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96011</v>
      </c>
      <c r="AB115" s="984"/>
      <c r="AC115" s="984"/>
      <c r="AD115" s="984"/>
      <c r="AE115" s="985"/>
      <c r="AF115" s="986">
        <v>97823</v>
      </c>
      <c r="AG115" s="984"/>
      <c r="AH115" s="984"/>
      <c r="AI115" s="984"/>
      <c r="AJ115" s="985"/>
      <c r="AK115" s="986">
        <v>95890</v>
      </c>
      <c r="AL115" s="984"/>
      <c r="AM115" s="984"/>
      <c r="AN115" s="984"/>
      <c r="AO115" s="985"/>
      <c r="AP115" s="987">
        <v>1.7</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v>257756</v>
      </c>
      <c r="BR115" s="875"/>
      <c r="BS115" s="875"/>
      <c r="BT115" s="875"/>
      <c r="BU115" s="875"/>
      <c r="BV115" s="875">
        <v>424008</v>
      </c>
      <c r="BW115" s="875"/>
      <c r="BX115" s="875"/>
      <c r="BY115" s="875"/>
      <c r="BZ115" s="875"/>
      <c r="CA115" s="875">
        <v>353195</v>
      </c>
      <c r="CB115" s="875"/>
      <c r="CC115" s="875"/>
      <c r="CD115" s="875"/>
      <c r="CE115" s="875"/>
      <c r="CF115" s="936">
        <v>6.4</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381</v>
      </c>
      <c r="DH115" s="838"/>
      <c r="DI115" s="838"/>
      <c r="DJ115" s="838"/>
      <c r="DK115" s="839"/>
      <c r="DL115" s="840" t="s">
        <v>381</v>
      </c>
      <c r="DM115" s="838"/>
      <c r="DN115" s="838"/>
      <c r="DO115" s="838"/>
      <c r="DP115" s="839"/>
      <c r="DQ115" s="840" t="s">
        <v>381</v>
      </c>
      <c r="DR115" s="838"/>
      <c r="DS115" s="838"/>
      <c r="DT115" s="838"/>
      <c r="DU115" s="839"/>
      <c r="DV115" s="885" t="s">
        <v>381</v>
      </c>
      <c r="DW115" s="886"/>
      <c r="DX115" s="886"/>
      <c r="DY115" s="886"/>
      <c r="DZ115" s="887"/>
    </row>
    <row r="116" spans="1:130" s="226" customFormat="1" ht="26.25" customHeight="1">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119</v>
      </c>
      <c r="AB116" s="838"/>
      <c r="AC116" s="838"/>
      <c r="AD116" s="838"/>
      <c r="AE116" s="839"/>
      <c r="AF116" s="840" t="s">
        <v>381</v>
      </c>
      <c r="AG116" s="838"/>
      <c r="AH116" s="838"/>
      <c r="AI116" s="838"/>
      <c r="AJ116" s="839"/>
      <c r="AK116" s="840" t="s">
        <v>381</v>
      </c>
      <c r="AL116" s="838"/>
      <c r="AM116" s="838"/>
      <c r="AN116" s="838"/>
      <c r="AO116" s="839"/>
      <c r="AP116" s="885" t="s">
        <v>119</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381</v>
      </c>
      <c r="BR116" s="875"/>
      <c r="BS116" s="875"/>
      <c r="BT116" s="875"/>
      <c r="BU116" s="875"/>
      <c r="BV116" s="875" t="s">
        <v>381</v>
      </c>
      <c r="BW116" s="875"/>
      <c r="BX116" s="875"/>
      <c r="BY116" s="875"/>
      <c r="BZ116" s="875"/>
      <c r="CA116" s="875" t="s">
        <v>119</v>
      </c>
      <c r="CB116" s="875"/>
      <c r="CC116" s="875"/>
      <c r="CD116" s="875"/>
      <c r="CE116" s="875"/>
      <c r="CF116" s="936" t="s">
        <v>381</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381</v>
      </c>
      <c r="DH116" s="838"/>
      <c r="DI116" s="838"/>
      <c r="DJ116" s="838"/>
      <c r="DK116" s="839"/>
      <c r="DL116" s="840" t="s">
        <v>381</v>
      </c>
      <c r="DM116" s="838"/>
      <c r="DN116" s="838"/>
      <c r="DO116" s="838"/>
      <c r="DP116" s="839"/>
      <c r="DQ116" s="840" t="s">
        <v>381</v>
      </c>
      <c r="DR116" s="838"/>
      <c r="DS116" s="838"/>
      <c r="DT116" s="838"/>
      <c r="DU116" s="839"/>
      <c r="DV116" s="885" t="s">
        <v>381</v>
      </c>
      <c r="DW116" s="886"/>
      <c r="DX116" s="886"/>
      <c r="DY116" s="886"/>
      <c r="DZ116" s="887"/>
    </row>
    <row r="117" spans="1:130" s="226" customFormat="1" ht="26.25" customHeight="1">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1219384</v>
      </c>
      <c r="AB117" s="970"/>
      <c r="AC117" s="970"/>
      <c r="AD117" s="970"/>
      <c r="AE117" s="971"/>
      <c r="AF117" s="972">
        <v>1215903</v>
      </c>
      <c r="AG117" s="970"/>
      <c r="AH117" s="970"/>
      <c r="AI117" s="970"/>
      <c r="AJ117" s="971"/>
      <c r="AK117" s="972">
        <v>1169182</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119</v>
      </c>
      <c r="BR117" s="875"/>
      <c r="BS117" s="875"/>
      <c r="BT117" s="875"/>
      <c r="BU117" s="875"/>
      <c r="BV117" s="875" t="s">
        <v>446</v>
      </c>
      <c r="BW117" s="875"/>
      <c r="BX117" s="875"/>
      <c r="BY117" s="875"/>
      <c r="BZ117" s="875"/>
      <c r="CA117" s="875" t="s">
        <v>119</v>
      </c>
      <c r="CB117" s="875"/>
      <c r="CC117" s="875"/>
      <c r="CD117" s="875"/>
      <c r="CE117" s="875"/>
      <c r="CF117" s="936" t="s">
        <v>119</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119</v>
      </c>
      <c r="DH117" s="838"/>
      <c r="DI117" s="838"/>
      <c r="DJ117" s="838"/>
      <c r="DK117" s="839"/>
      <c r="DL117" s="840" t="s">
        <v>119</v>
      </c>
      <c r="DM117" s="838"/>
      <c r="DN117" s="838"/>
      <c r="DO117" s="838"/>
      <c r="DP117" s="839"/>
      <c r="DQ117" s="840" t="s">
        <v>119</v>
      </c>
      <c r="DR117" s="838"/>
      <c r="DS117" s="838"/>
      <c r="DT117" s="838"/>
      <c r="DU117" s="839"/>
      <c r="DV117" s="885" t="s">
        <v>119</v>
      </c>
      <c r="DW117" s="886"/>
      <c r="DX117" s="886"/>
      <c r="DY117" s="886"/>
      <c r="DZ117" s="887"/>
    </row>
    <row r="118" spans="1:130" s="226" customFormat="1" ht="26.25" customHeight="1">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296</v>
      </c>
      <c r="AG118" s="963"/>
      <c r="AH118" s="963"/>
      <c r="AI118" s="963"/>
      <c r="AJ118" s="964"/>
      <c r="AK118" s="965" t="s">
        <v>295</v>
      </c>
      <c r="AL118" s="963"/>
      <c r="AM118" s="963"/>
      <c r="AN118" s="963"/>
      <c r="AO118" s="964"/>
      <c r="AP118" s="966" t="s">
        <v>419</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119</v>
      </c>
      <c r="BR118" s="906"/>
      <c r="BS118" s="906"/>
      <c r="BT118" s="906"/>
      <c r="BU118" s="906"/>
      <c r="BV118" s="906" t="s">
        <v>119</v>
      </c>
      <c r="BW118" s="906"/>
      <c r="BX118" s="906"/>
      <c r="BY118" s="906"/>
      <c r="BZ118" s="906"/>
      <c r="CA118" s="906" t="s">
        <v>119</v>
      </c>
      <c r="CB118" s="906"/>
      <c r="CC118" s="906"/>
      <c r="CD118" s="906"/>
      <c r="CE118" s="906"/>
      <c r="CF118" s="936" t="s">
        <v>119</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119</v>
      </c>
      <c r="DH118" s="838"/>
      <c r="DI118" s="838"/>
      <c r="DJ118" s="838"/>
      <c r="DK118" s="839"/>
      <c r="DL118" s="840" t="s">
        <v>119</v>
      </c>
      <c r="DM118" s="838"/>
      <c r="DN118" s="838"/>
      <c r="DO118" s="838"/>
      <c r="DP118" s="839"/>
      <c r="DQ118" s="840" t="s">
        <v>119</v>
      </c>
      <c r="DR118" s="838"/>
      <c r="DS118" s="838"/>
      <c r="DT118" s="838"/>
      <c r="DU118" s="839"/>
      <c r="DV118" s="885" t="s">
        <v>119</v>
      </c>
      <c r="DW118" s="886"/>
      <c r="DX118" s="886"/>
      <c r="DY118" s="886"/>
      <c r="DZ118" s="887"/>
    </row>
    <row r="119" spans="1:130" s="226" customFormat="1" ht="26.25" customHeight="1">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119</v>
      </c>
      <c r="AB119" s="956"/>
      <c r="AC119" s="956"/>
      <c r="AD119" s="956"/>
      <c r="AE119" s="957"/>
      <c r="AF119" s="958" t="s">
        <v>119</v>
      </c>
      <c r="AG119" s="956"/>
      <c r="AH119" s="956"/>
      <c r="AI119" s="956"/>
      <c r="AJ119" s="957"/>
      <c r="AK119" s="958" t="s">
        <v>119</v>
      </c>
      <c r="AL119" s="956"/>
      <c r="AM119" s="956"/>
      <c r="AN119" s="956"/>
      <c r="AO119" s="957"/>
      <c r="AP119" s="959" t="s">
        <v>119</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450</v>
      </c>
      <c r="BP119" s="939"/>
      <c r="BQ119" s="943">
        <v>15431410</v>
      </c>
      <c r="BR119" s="906"/>
      <c r="BS119" s="906"/>
      <c r="BT119" s="906"/>
      <c r="BU119" s="906"/>
      <c r="BV119" s="906">
        <v>15664007</v>
      </c>
      <c r="BW119" s="906"/>
      <c r="BX119" s="906"/>
      <c r="BY119" s="906"/>
      <c r="BZ119" s="906"/>
      <c r="CA119" s="906">
        <v>17051799</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4813</v>
      </c>
      <c r="DH119" s="821"/>
      <c r="DI119" s="821"/>
      <c r="DJ119" s="821"/>
      <c r="DK119" s="822"/>
      <c r="DL119" s="823">
        <v>3851</v>
      </c>
      <c r="DM119" s="821"/>
      <c r="DN119" s="821"/>
      <c r="DO119" s="821"/>
      <c r="DP119" s="822"/>
      <c r="DQ119" s="823">
        <v>2888</v>
      </c>
      <c r="DR119" s="821"/>
      <c r="DS119" s="821"/>
      <c r="DT119" s="821"/>
      <c r="DU119" s="822"/>
      <c r="DV119" s="909">
        <v>0.1</v>
      </c>
      <c r="DW119" s="910"/>
      <c r="DX119" s="910"/>
      <c r="DY119" s="910"/>
      <c r="DZ119" s="911"/>
    </row>
    <row r="120" spans="1:130" s="226" customFormat="1" ht="26.25" customHeight="1">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119</v>
      </c>
      <c r="AB120" s="838"/>
      <c r="AC120" s="838"/>
      <c r="AD120" s="838"/>
      <c r="AE120" s="839"/>
      <c r="AF120" s="840" t="s">
        <v>119</v>
      </c>
      <c r="AG120" s="838"/>
      <c r="AH120" s="838"/>
      <c r="AI120" s="838"/>
      <c r="AJ120" s="839"/>
      <c r="AK120" s="840" t="s">
        <v>119</v>
      </c>
      <c r="AL120" s="838"/>
      <c r="AM120" s="838"/>
      <c r="AN120" s="838"/>
      <c r="AO120" s="839"/>
      <c r="AP120" s="885" t="s">
        <v>119</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3187447</v>
      </c>
      <c r="BR120" s="903"/>
      <c r="BS120" s="903"/>
      <c r="BT120" s="903"/>
      <c r="BU120" s="903"/>
      <c r="BV120" s="903">
        <v>3180728</v>
      </c>
      <c r="BW120" s="903"/>
      <c r="BX120" s="903"/>
      <c r="BY120" s="903"/>
      <c r="BZ120" s="903"/>
      <c r="CA120" s="903">
        <v>3439486</v>
      </c>
      <c r="CB120" s="903"/>
      <c r="CC120" s="903"/>
      <c r="CD120" s="903"/>
      <c r="CE120" s="903"/>
      <c r="CF120" s="927">
        <v>62.7</v>
      </c>
      <c r="CG120" s="928"/>
      <c r="CH120" s="928"/>
      <c r="CI120" s="928"/>
      <c r="CJ120" s="928"/>
      <c r="CK120" s="929" t="s">
        <v>454</v>
      </c>
      <c r="CL120" s="913"/>
      <c r="CM120" s="913"/>
      <c r="CN120" s="913"/>
      <c r="CO120" s="914"/>
      <c r="CP120" s="933" t="s">
        <v>399</v>
      </c>
      <c r="CQ120" s="934"/>
      <c r="CR120" s="934"/>
      <c r="CS120" s="934"/>
      <c r="CT120" s="934"/>
      <c r="CU120" s="934"/>
      <c r="CV120" s="934"/>
      <c r="CW120" s="934"/>
      <c r="CX120" s="934"/>
      <c r="CY120" s="934"/>
      <c r="CZ120" s="934"/>
      <c r="DA120" s="934"/>
      <c r="DB120" s="934"/>
      <c r="DC120" s="934"/>
      <c r="DD120" s="934"/>
      <c r="DE120" s="934"/>
      <c r="DF120" s="935"/>
      <c r="DG120" s="922">
        <v>2960189</v>
      </c>
      <c r="DH120" s="903"/>
      <c r="DI120" s="903"/>
      <c r="DJ120" s="903"/>
      <c r="DK120" s="903"/>
      <c r="DL120" s="903">
        <v>2994375</v>
      </c>
      <c r="DM120" s="903"/>
      <c r="DN120" s="903"/>
      <c r="DO120" s="903"/>
      <c r="DP120" s="903"/>
      <c r="DQ120" s="903">
        <v>3272240</v>
      </c>
      <c r="DR120" s="903"/>
      <c r="DS120" s="903"/>
      <c r="DT120" s="903"/>
      <c r="DU120" s="903"/>
      <c r="DV120" s="904">
        <v>59.6</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446</v>
      </c>
      <c r="AB121" s="838"/>
      <c r="AC121" s="838"/>
      <c r="AD121" s="838"/>
      <c r="AE121" s="839"/>
      <c r="AF121" s="840" t="s">
        <v>119</v>
      </c>
      <c r="AG121" s="838"/>
      <c r="AH121" s="838"/>
      <c r="AI121" s="838"/>
      <c r="AJ121" s="839"/>
      <c r="AK121" s="840" t="s">
        <v>119</v>
      </c>
      <c r="AL121" s="838"/>
      <c r="AM121" s="838"/>
      <c r="AN121" s="838"/>
      <c r="AO121" s="839"/>
      <c r="AP121" s="885" t="s">
        <v>119</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t="s">
        <v>119</v>
      </c>
      <c r="BR121" s="875"/>
      <c r="BS121" s="875"/>
      <c r="BT121" s="875"/>
      <c r="BU121" s="875"/>
      <c r="BV121" s="875" t="s">
        <v>119</v>
      </c>
      <c r="BW121" s="875"/>
      <c r="BX121" s="875"/>
      <c r="BY121" s="875"/>
      <c r="BZ121" s="875"/>
      <c r="CA121" s="875" t="s">
        <v>119</v>
      </c>
      <c r="CB121" s="875"/>
      <c r="CC121" s="875"/>
      <c r="CD121" s="875"/>
      <c r="CE121" s="875"/>
      <c r="CF121" s="936" t="s">
        <v>119</v>
      </c>
      <c r="CG121" s="937"/>
      <c r="CH121" s="937"/>
      <c r="CI121" s="937"/>
      <c r="CJ121" s="937"/>
      <c r="CK121" s="930"/>
      <c r="CL121" s="916"/>
      <c r="CM121" s="916"/>
      <c r="CN121" s="916"/>
      <c r="CO121" s="917"/>
      <c r="CP121" s="896" t="s">
        <v>457</v>
      </c>
      <c r="CQ121" s="897"/>
      <c r="CR121" s="897"/>
      <c r="CS121" s="897"/>
      <c r="CT121" s="897"/>
      <c r="CU121" s="897"/>
      <c r="CV121" s="897"/>
      <c r="CW121" s="897"/>
      <c r="CX121" s="897"/>
      <c r="CY121" s="897"/>
      <c r="CZ121" s="897"/>
      <c r="DA121" s="897"/>
      <c r="DB121" s="897"/>
      <c r="DC121" s="897"/>
      <c r="DD121" s="897"/>
      <c r="DE121" s="897"/>
      <c r="DF121" s="898"/>
      <c r="DG121" s="874">
        <v>91773</v>
      </c>
      <c r="DH121" s="875"/>
      <c r="DI121" s="875"/>
      <c r="DJ121" s="875"/>
      <c r="DK121" s="875"/>
      <c r="DL121" s="875">
        <v>98577</v>
      </c>
      <c r="DM121" s="875"/>
      <c r="DN121" s="875"/>
      <c r="DO121" s="875"/>
      <c r="DP121" s="875"/>
      <c r="DQ121" s="875">
        <v>99281</v>
      </c>
      <c r="DR121" s="875"/>
      <c r="DS121" s="875"/>
      <c r="DT121" s="875"/>
      <c r="DU121" s="875"/>
      <c r="DV121" s="852">
        <v>1.8</v>
      </c>
      <c r="DW121" s="852"/>
      <c r="DX121" s="852"/>
      <c r="DY121" s="852"/>
      <c r="DZ121" s="853"/>
    </row>
    <row r="122" spans="1:130" s="226" customFormat="1" ht="26.25" customHeight="1">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119</v>
      </c>
      <c r="AB122" s="838"/>
      <c r="AC122" s="838"/>
      <c r="AD122" s="838"/>
      <c r="AE122" s="839"/>
      <c r="AF122" s="840" t="s">
        <v>446</v>
      </c>
      <c r="AG122" s="838"/>
      <c r="AH122" s="838"/>
      <c r="AI122" s="838"/>
      <c r="AJ122" s="839"/>
      <c r="AK122" s="840" t="s">
        <v>119</v>
      </c>
      <c r="AL122" s="838"/>
      <c r="AM122" s="838"/>
      <c r="AN122" s="838"/>
      <c r="AO122" s="839"/>
      <c r="AP122" s="885" t="s">
        <v>119</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9189424</v>
      </c>
      <c r="BR122" s="906"/>
      <c r="BS122" s="906"/>
      <c r="BT122" s="906"/>
      <c r="BU122" s="906"/>
      <c r="BV122" s="906">
        <v>9434691</v>
      </c>
      <c r="BW122" s="906"/>
      <c r="BX122" s="906"/>
      <c r="BY122" s="906"/>
      <c r="BZ122" s="906"/>
      <c r="CA122" s="906">
        <v>9632384</v>
      </c>
      <c r="CB122" s="906"/>
      <c r="CC122" s="906"/>
      <c r="CD122" s="906"/>
      <c r="CE122" s="906"/>
      <c r="CF122" s="907">
        <v>175.5</v>
      </c>
      <c r="CG122" s="908"/>
      <c r="CH122" s="908"/>
      <c r="CI122" s="908"/>
      <c r="CJ122" s="908"/>
      <c r="CK122" s="930"/>
      <c r="CL122" s="916"/>
      <c r="CM122" s="916"/>
      <c r="CN122" s="916"/>
      <c r="CO122" s="917"/>
      <c r="CP122" s="896" t="s">
        <v>400</v>
      </c>
      <c r="CQ122" s="897"/>
      <c r="CR122" s="897"/>
      <c r="CS122" s="897"/>
      <c r="CT122" s="897"/>
      <c r="CU122" s="897"/>
      <c r="CV122" s="897"/>
      <c r="CW122" s="897"/>
      <c r="CX122" s="897"/>
      <c r="CY122" s="897"/>
      <c r="CZ122" s="897"/>
      <c r="DA122" s="897"/>
      <c r="DB122" s="897"/>
      <c r="DC122" s="897"/>
      <c r="DD122" s="897"/>
      <c r="DE122" s="897"/>
      <c r="DF122" s="898"/>
      <c r="DG122" s="874">
        <v>46467</v>
      </c>
      <c r="DH122" s="875"/>
      <c r="DI122" s="875"/>
      <c r="DJ122" s="875"/>
      <c r="DK122" s="875"/>
      <c r="DL122" s="875">
        <v>33129</v>
      </c>
      <c r="DM122" s="875"/>
      <c r="DN122" s="875"/>
      <c r="DO122" s="875"/>
      <c r="DP122" s="875"/>
      <c r="DQ122" s="875">
        <v>61084</v>
      </c>
      <c r="DR122" s="875"/>
      <c r="DS122" s="875"/>
      <c r="DT122" s="875"/>
      <c r="DU122" s="875"/>
      <c r="DV122" s="852">
        <v>1.1000000000000001</v>
      </c>
      <c r="DW122" s="852"/>
      <c r="DX122" s="852"/>
      <c r="DY122" s="852"/>
      <c r="DZ122" s="853"/>
    </row>
    <row r="123" spans="1:130" s="226" customFormat="1" ht="26.25" customHeight="1">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119</v>
      </c>
      <c r="AB123" s="838"/>
      <c r="AC123" s="838"/>
      <c r="AD123" s="838"/>
      <c r="AE123" s="839"/>
      <c r="AF123" s="840" t="s">
        <v>119</v>
      </c>
      <c r="AG123" s="838"/>
      <c r="AH123" s="838"/>
      <c r="AI123" s="838"/>
      <c r="AJ123" s="839"/>
      <c r="AK123" s="840" t="s">
        <v>119</v>
      </c>
      <c r="AL123" s="838"/>
      <c r="AM123" s="838"/>
      <c r="AN123" s="838"/>
      <c r="AO123" s="839"/>
      <c r="AP123" s="885" t="s">
        <v>119</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459</v>
      </c>
      <c r="BP123" s="939"/>
      <c r="BQ123" s="893">
        <v>12376871</v>
      </c>
      <c r="BR123" s="894"/>
      <c r="BS123" s="894"/>
      <c r="BT123" s="894"/>
      <c r="BU123" s="894"/>
      <c r="BV123" s="894">
        <v>12615419</v>
      </c>
      <c r="BW123" s="894"/>
      <c r="BX123" s="894"/>
      <c r="BY123" s="894"/>
      <c r="BZ123" s="894"/>
      <c r="CA123" s="894">
        <v>13071870</v>
      </c>
      <c r="CB123" s="894"/>
      <c r="CC123" s="894"/>
      <c r="CD123" s="894"/>
      <c r="CE123" s="894"/>
      <c r="CF123" s="804"/>
      <c r="CG123" s="805"/>
      <c r="CH123" s="805"/>
      <c r="CI123" s="805"/>
      <c r="CJ123" s="895"/>
      <c r="CK123" s="930"/>
      <c r="CL123" s="916"/>
      <c r="CM123" s="916"/>
      <c r="CN123" s="916"/>
      <c r="CO123" s="917"/>
      <c r="CP123" s="896" t="s">
        <v>398</v>
      </c>
      <c r="CQ123" s="897"/>
      <c r="CR123" s="897"/>
      <c r="CS123" s="897"/>
      <c r="CT123" s="897"/>
      <c r="CU123" s="897"/>
      <c r="CV123" s="897"/>
      <c r="CW123" s="897"/>
      <c r="CX123" s="897"/>
      <c r="CY123" s="897"/>
      <c r="CZ123" s="897"/>
      <c r="DA123" s="897"/>
      <c r="DB123" s="897"/>
      <c r="DC123" s="897"/>
      <c r="DD123" s="897"/>
      <c r="DE123" s="897"/>
      <c r="DF123" s="898"/>
      <c r="DG123" s="837">
        <v>10489</v>
      </c>
      <c r="DH123" s="838"/>
      <c r="DI123" s="838"/>
      <c r="DJ123" s="838"/>
      <c r="DK123" s="839"/>
      <c r="DL123" s="840">
        <v>17594</v>
      </c>
      <c r="DM123" s="838"/>
      <c r="DN123" s="838"/>
      <c r="DO123" s="838"/>
      <c r="DP123" s="839"/>
      <c r="DQ123" s="840">
        <v>25415</v>
      </c>
      <c r="DR123" s="838"/>
      <c r="DS123" s="838"/>
      <c r="DT123" s="838"/>
      <c r="DU123" s="839"/>
      <c r="DV123" s="885">
        <v>0.5</v>
      </c>
      <c r="DW123" s="886"/>
      <c r="DX123" s="886"/>
      <c r="DY123" s="886"/>
      <c r="DZ123" s="887"/>
    </row>
    <row r="124" spans="1:130" s="226" customFormat="1" ht="26.25" customHeight="1" thickBot="1">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119</v>
      </c>
      <c r="AB124" s="838"/>
      <c r="AC124" s="838"/>
      <c r="AD124" s="838"/>
      <c r="AE124" s="839"/>
      <c r="AF124" s="840" t="s">
        <v>119</v>
      </c>
      <c r="AG124" s="838"/>
      <c r="AH124" s="838"/>
      <c r="AI124" s="838"/>
      <c r="AJ124" s="839"/>
      <c r="AK124" s="840" t="s">
        <v>119</v>
      </c>
      <c r="AL124" s="838"/>
      <c r="AM124" s="838"/>
      <c r="AN124" s="838"/>
      <c r="AO124" s="839"/>
      <c r="AP124" s="885" t="s">
        <v>119</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58.6</v>
      </c>
      <c r="BR124" s="892"/>
      <c r="BS124" s="892"/>
      <c r="BT124" s="892"/>
      <c r="BU124" s="892"/>
      <c r="BV124" s="892">
        <v>56.5</v>
      </c>
      <c r="BW124" s="892"/>
      <c r="BX124" s="892"/>
      <c r="BY124" s="892"/>
      <c r="BZ124" s="892"/>
      <c r="CA124" s="892">
        <v>72.5</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v>3802</v>
      </c>
      <c r="DH124" s="821"/>
      <c r="DI124" s="821"/>
      <c r="DJ124" s="821"/>
      <c r="DK124" s="822"/>
      <c r="DL124" s="823">
        <v>3576</v>
      </c>
      <c r="DM124" s="821"/>
      <c r="DN124" s="821"/>
      <c r="DO124" s="821"/>
      <c r="DP124" s="822"/>
      <c r="DQ124" s="823">
        <v>5017</v>
      </c>
      <c r="DR124" s="821"/>
      <c r="DS124" s="821"/>
      <c r="DT124" s="821"/>
      <c r="DU124" s="822"/>
      <c r="DV124" s="909">
        <v>0.1</v>
      </c>
      <c r="DW124" s="910"/>
      <c r="DX124" s="910"/>
      <c r="DY124" s="910"/>
      <c r="DZ124" s="911"/>
    </row>
    <row r="125" spans="1:130" s="226" customFormat="1" ht="26.25" customHeight="1">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119</v>
      </c>
      <c r="AB125" s="838"/>
      <c r="AC125" s="838"/>
      <c r="AD125" s="838"/>
      <c r="AE125" s="839"/>
      <c r="AF125" s="840" t="s">
        <v>119</v>
      </c>
      <c r="AG125" s="838"/>
      <c r="AH125" s="838"/>
      <c r="AI125" s="838"/>
      <c r="AJ125" s="839"/>
      <c r="AK125" s="840" t="s">
        <v>119</v>
      </c>
      <c r="AL125" s="838"/>
      <c r="AM125" s="838"/>
      <c r="AN125" s="838"/>
      <c r="AO125" s="839"/>
      <c r="AP125" s="885" t="s">
        <v>119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119</v>
      </c>
      <c r="DH125" s="903"/>
      <c r="DI125" s="903"/>
      <c r="DJ125" s="903"/>
      <c r="DK125" s="903"/>
      <c r="DL125" s="903" t="s">
        <v>119</v>
      </c>
      <c r="DM125" s="903"/>
      <c r="DN125" s="903"/>
      <c r="DO125" s="903"/>
      <c r="DP125" s="903"/>
      <c r="DQ125" s="903" t="s">
        <v>119</v>
      </c>
      <c r="DR125" s="903"/>
      <c r="DS125" s="903"/>
      <c r="DT125" s="903"/>
      <c r="DU125" s="903"/>
      <c r="DV125" s="904" t="s">
        <v>119</v>
      </c>
      <c r="DW125" s="904"/>
      <c r="DX125" s="904"/>
      <c r="DY125" s="904"/>
      <c r="DZ125" s="905"/>
    </row>
    <row r="126" spans="1:130" s="226" customFormat="1" ht="26.25" customHeight="1" thickBot="1">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119</v>
      </c>
      <c r="AB126" s="838"/>
      <c r="AC126" s="838"/>
      <c r="AD126" s="838"/>
      <c r="AE126" s="839"/>
      <c r="AF126" s="840" t="s">
        <v>446</v>
      </c>
      <c r="AG126" s="838"/>
      <c r="AH126" s="838"/>
      <c r="AI126" s="838"/>
      <c r="AJ126" s="839"/>
      <c r="AK126" s="840" t="s">
        <v>119</v>
      </c>
      <c r="AL126" s="838"/>
      <c r="AM126" s="838"/>
      <c r="AN126" s="838"/>
      <c r="AO126" s="839"/>
      <c r="AP126" s="885" t="s">
        <v>119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v>257756</v>
      </c>
      <c r="DH126" s="875"/>
      <c r="DI126" s="875"/>
      <c r="DJ126" s="875"/>
      <c r="DK126" s="875"/>
      <c r="DL126" s="875">
        <v>424008</v>
      </c>
      <c r="DM126" s="875"/>
      <c r="DN126" s="875"/>
      <c r="DO126" s="875"/>
      <c r="DP126" s="875"/>
      <c r="DQ126" s="875">
        <v>353195</v>
      </c>
      <c r="DR126" s="875"/>
      <c r="DS126" s="875"/>
      <c r="DT126" s="875"/>
      <c r="DU126" s="875"/>
      <c r="DV126" s="852">
        <v>6.4</v>
      </c>
      <c r="DW126" s="852"/>
      <c r="DX126" s="852"/>
      <c r="DY126" s="852"/>
      <c r="DZ126" s="853"/>
    </row>
    <row r="127" spans="1:130" s="226" customFormat="1" ht="26.25" customHeight="1">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96011</v>
      </c>
      <c r="AB127" s="838"/>
      <c r="AC127" s="838"/>
      <c r="AD127" s="838"/>
      <c r="AE127" s="839"/>
      <c r="AF127" s="840">
        <v>97823</v>
      </c>
      <c r="AG127" s="838"/>
      <c r="AH127" s="838"/>
      <c r="AI127" s="838"/>
      <c r="AJ127" s="839"/>
      <c r="AK127" s="840">
        <v>95890</v>
      </c>
      <c r="AL127" s="838"/>
      <c r="AM127" s="838"/>
      <c r="AN127" s="838"/>
      <c r="AO127" s="839"/>
      <c r="AP127" s="885">
        <v>1.7</v>
      </c>
      <c r="AQ127" s="886"/>
      <c r="AR127" s="886"/>
      <c r="AS127" s="886"/>
      <c r="AT127" s="887"/>
      <c r="AU127" s="262"/>
      <c r="AV127" s="262"/>
      <c r="AW127" s="262"/>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119</v>
      </c>
      <c r="DH127" s="875"/>
      <c r="DI127" s="875"/>
      <c r="DJ127" s="875"/>
      <c r="DK127" s="875"/>
      <c r="DL127" s="875" t="s">
        <v>119</v>
      </c>
      <c r="DM127" s="875"/>
      <c r="DN127" s="875"/>
      <c r="DO127" s="875"/>
      <c r="DP127" s="875"/>
      <c r="DQ127" s="875" t="s">
        <v>446</v>
      </c>
      <c r="DR127" s="875"/>
      <c r="DS127" s="875"/>
      <c r="DT127" s="875"/>
      <c r="DU127" s="875"/>
      <c r="DV127" s="852" t="s">
        <v>119</v>
      </c>
      <c r="DW127" s="852"/>
      <c r="DX127" s="852"/>
      <c r="DY127" s="852"/>
      <c r="DZ127" s="853"/>
    </row>
    <row r="128" spans="1:130" s="226" customFormat="1" ht="26.25" customHeight="1" thickBot="1">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t="s">
        <v>119</v>
      </c>
      <c r="AB128" s="859"/>
      <c r="AC128" s="859"/>
      <c r="AD128" s="859"/>
      <c r="AE128" s="860"/>
      <c r="AF128" s="861" t="s">
        <v>119</v>
      </c>
      <c r="AG128" s="859"/>
      <c r="AH128" s="859"/>
      <c r="AI128" s="859"/>
      <c r="AJ128" s="860"/>
      <c r="AK128" s="861" t="s">
        <v>119</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119</v>
      </c>
      <c r="BG128" s="845"/>
      <c r="BH128" s="845"/>
      <c r="BI128" s="845"/>
      <c r="BJ128" s="845"/>
      <c r="BK128" s="845"/>
      <c r="BL128" s="868"/>
      <c r="BM128" s="844">
        <v>14.35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119</v>
      </c>
      <c r="DH128" s="849"/>
      <c r="DI128" s="849"/>
      <c r="DJ128" s="849"/>
      <c r="DK128" s="849"/>
      <c r="DL128" s="849" t="s">
        <v>119</v>
      </c>
      <c r="DM128" s="849"/>
      <c r="DN128" s="849"/>
      <c r="DO128" s="849"/>
      <c r="DP128" s="849"/>
      <c r="DQ128" s="849" t="s">
        <v>119</v>
      </c>
      <c r="DR128" s="849"/>
      <c r="DS128" s="849"/>
      <c r="DT128" s="849"/>
      <c r="DU128" s="849"/>
      <c r="DV128" s="850" t="s">
        <v>119</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6014412</v>
      </c>
      <c r="AB129" s="838"/>
      <c r="AC129" s="838"/>
      <c r="AD129" s="838"/>
      <c r="AE129" s="839"/>
      <c r="AF129" s="840">
        <v>6153193</v>
      </c>
      <c r="AG129" s="838"/>
      <c r="AH129" s="838"/>
      <c r="AI129" s="838"/>
      <c r="AJ129" s="839"/>
      <c r="AK129" s="840">
        <v>6218156</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119</v>
      </c>
      <c r="BG129" s="828"/>
      <c r="BH129" s="828"/>
      <c r="BI129" s="828"/>
      <c r="BJ129" s="828"/>
      <c r="BK129" s="828"/>
      <c r="BL129" s="829"/>
      <c r="BM129" s="827">
        <v>19.350000000000001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808957</v>
      </c>
      <c r="AB130" s="838"/>
      <c r="AC130" s="838"/>
      <c r="AD130" s="838"/>
      <c r="AE130" s="839"/>
      <c r="AF130" s="840">
        <v>760984</v>
      </c>
      <c r="AG130" s="838"/>
      <c r="AH130" s="838"/>
      <c r="AI130" s="838"/>
      <c r="AJ130" s="839"/>
      <c r="AK130" s="840">
        <v>730215</v>
      </c>
      <c r="AL130" s="838"/>
      <c r="AM130" s="838"/>
      <c r="AN130" s="838"/>
      <c r="AO130" s="839"/>
      <c r="AP130" s="841"/>
      <c r="AQ130" s="842"/>
      <c r="AR130" s="842"/>
      <c r="AS130" s="842"/>
      <c r="AT130" s="843"/>
      <c r="AU130" s="264"/>
      <c r="AV130" s="264"/>
      <c r="AW130" s="264"/>
      <c r="AX130" s="807" t="s">
        <v>479</v>
      </c>
      <c r="AY130" s="808"/>
      <c r="AZ130" s="808"/>
      <c r="BA130" s="808"/>
      <c r="BB130" s="808"/>
      <c r="BC130" s="808"/>
      <c r="BD130" s="808"/>
      <c r="BE130" s="809"/>
      <c r="BF130" s="810">
        <v>8.1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5205455</v>
      </c>
      <c r="AB131" s="821"/>
      <c r="AC131" s="821"/>
      <c r="AD131" s="821"/>
      <c r="AE131" s="822"/>
      <c r="AF131" s="823">
        <v>5392209</v>
      </c>
      <c r="AG131" s="821"/>
      <c r="AH131" s="821"/>
      <c r="AI131" s="821"/>
      <c r="AJ131" s="822"/>
      <c r="AK131" s="823">
        <v>5487941</v>
      </c>
      <c r="AL131" s="821"/>
      <c r="AM131" s="821"/>
      <c r="AN131" s="821"/>
      <c r="AO131" s="822"/>
      <c r="AP131" s="824"/>
      <c r="AQ131" s="825"/>
      <c r="AR131" s="825"/>
      <c r="AS131" s="825"/>
      <c r="AT131" s="826"/>
      <c r="AU131" s="264"/>
      <c r="AV131" s="264"/>
      <c r="AW131" s="264"/>
      <c r="AX131" s="785" t="s">
        <v>481</v>
      </c>
      <c r="AY131" s="786"/>
      <c r="AZ131" s="786"/>
      <c r="BA131" s="786"/>
      <c r="BB131" s="786"/>
      <c r="BC131" s="786"/>
      <c r="BD131" s="786"/>
      <c r="BE131" s="787"/>
      <c r="BF131" s="788">
        <v>72.5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7.8845557209999999</v>
      </c>
      <c r="AB132" s="801"/>
      <c r="AC132" s="801"/>
      <c r="AD132" s="801"/>
      <c r="AE132" s="802"/>
      <c r="AF132" s="803">
        <v>8.4365980619999998</v>
      </c>
      <c r="AG132" s="801"/>
      <c r="AH132" s="801"/>
      <c r="AI132" s="801"/>
      <c r="AJ132" s="802"/>
      <c r="AK132" s="803">
        <v>7.9987558180000002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7.8</v>
      </c>
      <c r="AB133" s="780"/>
      <c r="AC133" s="780"/>
      <c r="AD133" s="780"/>
      <c r="AE133" s="781"/>
      <c r="AF133" s="779">
        <v>8.1</v>
      </c>
      <c r="AG133" s="780"/>
      <c r="AH133" s="780"/>
      <c r="AI133" s="780"/>
      <c r="AJ133" s="781"/>
      <c r="AK133" s="779">
        <v>8.1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6ke3GUATNI+oXnsfzY93O8TcqWXxJ44ErErNb0EPK65jm/T9IsIj5rA6ZBa+3Piw9+fM1nv/TvV8cmUJ01+PA==" saltValue="IGERm7pY1/+pabtEeC5h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P4PgX3DqtjTKeFAM+qP36O1rUOgVXogc7msI4a2U+6IY5//O/CnKLgBwxzXH8llDrLZ/jmRBRP0YAcY4IST6w==" saltValue="dBoGeWM31k4ZhizFLLbgD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EQVEFB0Jxm5tg3lCmg6iJhi67xlgLdmbsYjARGz1iYhLH0e3WFJaghdgBGtqupIrVh1aJysf68VDlNVVqAV7A==" saltValue="7xECEM/6Oo6kNheEpSWi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493</v>
      </c>
      <c r="AL9" s="1207"/>
      <c r="AM9" s="1207"/>
      <c r="AN9" s="1208"/>
      <c r="AO9" s="292">
        <v>1275580</v>
      </c>
      <c r="AP9" s="292">
        <v>39171</v>
      </c>
      <c r="AQ9" s="293">
        <v>55995</v>
      </c>
      <c r="AR9" s="294">
        <v>-30</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494</v>
      </c>
      <c r="AL10" s="1207"/>
      <c r="AM10" s="1207"/>
      <c r="AN10" s="1208"/>
      <c r="AO10" s="295">
        <v>263935</v>
      </c>
      <c r="AP10" s="295">
        <v>8105</v>
      </c>
      <c r="AQ10" s="296">
        <v>5813</v>
      </c>
      <c r="AR10" s="297">
        <v>39.4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495</v>
      </c>
      <c r="AL11" s="1207"/>
      <c r="AM11" s="1207"/>
      <c r="AN11" s="1208"/>
      <c r="AO11" s="295">
        <v>346406</v>
      </c>
      <c r="AP11" s="295">
        <v>10638</v>
      </c>
      <c r="AQ11" s="296">
        <v>8381</v>
      </c>
      <c r="AR11" s="297">
        <v>26.9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496</v>
      </c>
      <c r="AL12" s="1207"/>
      <c r="AM12" s="1207"/>
      <c r="AN12" s="1208"/>
      <c r="AO12" s="295" t="s">
        <v>497</v>
      </c>
      <c r="AP12" s="295" t="s">
        <v>497</v>
      </c>
      <c r="AQ12" s="296">
        <v>170</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497</v>
      </c>
      <c r="AP13" s="295" t="s">
        <v>497</v>
      </c>
      <c r="AQ13" s="296">
        <v>1</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499</v>
      </c>
      <c r="AL14" s="1207"/>
      <c r="AM14" s="1207"/>
      <c r="AN14" s="1208"/>
      <c r="AO14" s="295">
        <v>56066</v>
      </c>
      <c r="AP14" s="295">
        <v>1722</v>
      </c>
      <c r="AQ14" s="296">
        <v>2724</v>
      </c>
      <c r="AR14" s="297">
        <v>-36.799999999999997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500</v>
      </c>
      <c r="AL15" s="1207"/>
      <c r="AM15" s="1207"/>
      <c r="AN15" s="1208"/>
      <c r="AO15" s="295">
        <v>35128</v>
      </c>
      <c r="AP15" s="295">
        <v>1079</v>
      </c>
      <c r="AQ15" s="296">
        <v>1180</v>
      </c>
      <c r="AR15" s="297">
        <v>-8.6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501</v>
      </c>
      <c r="AL16" s="1210"/>
      <c r="AM16" s="1210"/>
      <c r="AN16" s="1211"/>
      <c r="AO16" s="295">
        <v>-122644</v>
      </c>
      <c r="AP16" s="295">
        <v>-3766</v>
      </c>
      <c r="AQ16" s="296">
        <v>-5022</v>
      </c>
      <c r="AR16" s="297">
        <v>-25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1854471</v>
      </c>
      <c r="AP17" s="295">
        <v>56949</v>
      </c>
      <c r="AQ17" s="296">
        <v>69242</v>
      </c>
      <c r="AR17" s="297">
        <v>-17.8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506</v>
      </c>
      <c r="AL21" s="1204"/>
      <c r="AM21" s="1204"/>
      <c r="AN21" s="1205"/>
      <c r="AO21" s="307">
        <v>4.33</v>
      </c>
      <c r="AP21" s="308">
        <v>6.42</v>
      </c>
      <c r="AQ21" s="309">
        <v>-2.09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507</v>
      </c>
      <c r="AL22" s="1204"/>
      <c r="AM22" s="1204"/>
      <c r="AN22" s="1205"/>
      <c r="AO22" s="312">
        <v>96.8</v>
      </c>
      <c r="AP22" s="313">
        <v>97.3</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512</v>
      </c>
      <c r="AL32" s="1195"/>
      <c r="AM32" s="1195"/>
      <c r="AN32" s="1196"/>
      <c r="AO32" s="322">
        <v>762097</v>
      </c>
      <c r="AP32" s="322">
        <v>23403</v>
      </c>
      <c r="AQ32" s="323">
        <v>31321</v>
      </c>
      <c r="AR32" s="324">
        <v>-25.3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513</v>
      </c>
      <c r="AL33" s="1195"/>
      <c r="AM33" s="1195"/>
      <c r="AN33" s="1196"/>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514</v>
      </c>
      <c r="AL34" s="1195"/>
      <c r="AM34" s="1195"/>
      <c r="AN34" s="1196"/>
      <c r="AO34" s="322" t="s">
        <v>497</v>
      </c>
      <c r="AP34" s="322" t="s">
        <v>497</v>
      </c>
      <c r="AQ34" s="323" t="s">
        <v>497</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515</v>
      </c>
      <c r="AL35" s="1195"/>
      <c r="AM35" s="1195"/>
      <c r="AN35" s="1196"/>
      <c r="AO35" s="322">
        <v>234702</v>
      </c>
      <c r="AP35" s="322">
        <v>7207</v>
      </c>
      <c r="AQ35" s="323">
        <v>9685</v>
      </c>
      <c r="AR35" s="324">
        <v>-25.6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516</v>
      </c>
      <c r="AL36" s="1195"/>
      <c r="AM36" s="1195"/>
      <c r="AN36" s="1196"/>
      <c r="AO36" s="322">
        <v>76493</v>
      </c>
      <c r="AP36" s="322">
        <v>2349</v>
      </c>
      <c r="AQ36" s="323">
        <v>2454</v>
      </c>
      <c r="AR36" s="324">
        <v>-4.3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517</v>
      </c>
      <c r="AL37" s="1195"/>
      <c r="AM37" s="1195"/>
      <c r="AN37" s="1196"/>
      <c r="AO37" s="322">
        <v>95890</v>
      </c>
      <c r="AP37" s="322">
        <v>2945</v>
      </c>
      <c r="AQ37" s="323">
        <v>1182</v>
      </c>
      <c r="AR37" s="324">
        <v>149.19999999999999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518</v>
      </c>
      <c r="AL38" s="1198"/>
      <c r="AM38" s="1198"/>
      <c r="AN38" s="1199"/>
      <c r="AO38" s="325" t="s">
        <v>497</v>
      </c>
      <c r="AP38" s="325" t="s">
        <v>497</v>
      </c>
      <c r="AQ38" s="326">
        <v>1</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519</v>
      </c>
      <c r="AL39" s="1198"/>
      <c r="AM39" s="1198"/>
      <c r="AN39" s="1199"/>
      <c r="AO39" s="322" t="s">
        <v>497</v>
      </c>
      <c r="AP39" s="322" t="s">
        <v>497</v>
      </c>
      <c r="AQ39" s="323">
        <v>-3213</v>
      </c>
      <c r="AR39" s="324" t="s">
        <v>497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520</v>
      </c>
      <c r="AL40" s="1195"/>
      <c r="AM40" s="1195"/>
      <c r="AN40" s="1196"/>
      <c r="AO40" s="322">
        <v>-730215</v>
      </c>
      <c r="AP40" s="322">
        <v>-22424</v>
      </c>
      <c r="AQ40" s="323">
        <v>-28480</v>
      </c>
      <c r="AR40" s="324">
        <v>-21.3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438967</v>
      </c>
      <c r="AP41" s="322">
        <v>13480</v>
      </c>
      <c r="AQ41" s="323">
        <v>12950</v>
      </c>
      <c r="AR41" s="324">
        <v>4.0999999999999996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488</v>
      </c>
      <c r="AN49" s="1189" t="s">
        <v>524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1241668</v>
      </c>
      <c r="AN51" s="344">
        <v>43799</v>
      </c>
      <c r="AO51" s="345">
        <v>100.4</v>
      </c>
      <c r="AP51" s="346">
        <v>53270</v>
      </c>
      <c r="AQ51" s="347">
        <v>13.8</v>
      </c>
      <c r="AR51" s="348">
        <v>86.6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333821</v>
      </c>
      <c r="AN52" s="352">
        <v>11775</v>
      </c>
      <c r="AO52" s="353">
        <v>-4</v>
      </c>
      <c r="AP52" s="354">
        <v>24316</v>
      </c>
      <c r="AQ52" s="355">
        <v>0.8</v>
      </c>
      <c r="AR52" s="356">
        <v>-4.8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2223781</v>
      </c>
      <c r="AN53" s="344">
        <v>74802</v>
      </c>
      <c r="AO53" s="345">
        <v>70.8</v>
      </c>
      <c r="AP53" s="346">
        <v>53292</v>
      </c>
      <c r="AQ53" s="347">
        <v>0</v>
      </c>
      <c r="AR53" s="348">
        <v>70.8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901098</v>
      </c>
      <c r="AN54" s="352">
        <v>30310</v>
      </c>
      <c r="AO54" s="353">
        <v>157.4</v>
      </c>
      <c r="AP54" s="354">
        <v>28900</v>
      </c>
      <c r="AQ54" s="355">
        <v>18.899999999999999</v>
      </c>
      <c r="AR54" s="356">
        <v>138.5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5199200</v>
      </c>
      <c r="AN55" s="344">
        <v>166967</v>
      </c>
      <c r="AO55" s="345">
        <v>123.2</v>
      </c>
      <c r="AP55" s="346">
        <v>49919</v>
      </c>
      <c r="AQ55" s="347">
        <v>-6.3</v>
      </c>
      <c r="AR55" s="348">
        <v>129.5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1992185</v>
      </c>
      <c r="AN56" s="352">
        <v>63977</v>
      </c>
      <c r="AO56" s="353">
        <v>111.1</v>
      </c>
      <c r="AP56" s="354">
        <v>26398</v>
      </c>
      <c r="AQ56" s="355">
        <v>-8.6999999999999993</v>
      </c>
      <c r="AR56" s="356">
        <v>119.8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1811729</v>
      </c>
      <c r="AN57" s="344">
        <v>56705</v>
      </c>
      <c r="AO57" s="345">
        <v>-66</v>
      </c>
      <c r="AP57" s="346">
        <v>47738</v>
      </c>
      <c r="AQ57" s="347">
        <v>-4.4000000000000004</v>
      </c>
      <c r="AR57" s="348">
        <v>-61.6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963104</v>
      </c>
      <c r="AN58" s="352">
        <v>30144</v>
      </c>
      <c r="AO58" s="353">
        <v>-52.9</v>
      </c>
      <c r="AP58" s="354">
        <v>24937</v>
      </c>
      <c r="AQ58" s="355">
        <v>-5.5</v>
      </c>
      <c r="AR58" s="356">
        <v>-47.4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2885685</v>
      </c>
      <c r="AN59" s="344">
        <v>88616</v>
      </c>
      <c r="AO59" s="345">
        <v>56.3</v>
      </c>
      <c r="AP59" s="346">
        <v>52191</v>
      </c>
      <c r="AQ59" s="347">
        <v>9.3000000000000007</v>
      </c>
      <c r="AR59" s="348">
        <v>47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1406700</v>
      </c>
      <c r="AN60" s="352">
        <v>43198</v>
      </c>
      <c r="AO60" s="353">
        <v>43.3</v>
      </c>
      <c r="AP60" s="354">
        <v>24843</v>
      </c>
      <c r="AQ60" s="355">
        <v>-0.4</v>
      </c>
      <c r="AR60" s="356">
        <v>43.7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2672413</v>
      </c>
      <c r="AN61" s="359">
        <v>86178</v>
      </c>
      <c r="AO61" s="360">
        <v>56.9</v>
      </c>
      <c r="AP61" s="361">
        <v>51282</v>
      </c>
      <c r="AQ61" s="362">
        <v>2.5</v>
      </c>
      <c r="AR61" s="348">
        <v>54.4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1119382</v>
      </c>
      <c r="AN62" s="352">
        <v>35881</v>
      </c>
      <c r="AO62" s="353">
        <v>51</v>
      </c>
      <c r="AP62" s="354">
        <v>25879</v>
      </c>
      <c r="AQ62" s="355">
        <v>1</v>
      </c>
      <c r="AR62" s="356">
        <v>50</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jpSnzkxWgCgDIwWwIvbcNxZHrkiakng4y4GFc6ChsGg5pZVYWXbbSFRYm6W1BhpgEqXtt3L9tY25jSh0heEtA==" saltValue="vlLIhej+cCzzcBwzakWU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kELhn66OrCc3TT0apD78sAaCqFMiphVcycSOnb4JISpnhkUggLPJtij/UmolFltEcRvd5zZQfEU0NSsMeJZHQ==" saltValue="Ozum2oxshBxc910WqePOj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G6s5pLvq6X5Wa/prtV39QSmlJYtOhF5/z117om+KDlXIURN+pKUJjEPQr9/040AFJ6gHdiXpb+12qfHxtPfnw==" saltValue="xzjynowRx5+mnEiRAqrhb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12" t="s">
        <v>3</v>
      </c>
      <c r="D47" s="1212"/>
      <c r="E47" s="1213"/>
      <c r="F47" s="11">
        <v>64.53</v>
      </c>
      <c r="G47" s="12">
        <v>55.99</v>
      </c>
      <c r="H47" s="12">
        <v>46.54</v>
      </c>
      <c r="I47" s="12">
        <v>42.13</v>
      </c>
      <c r="J47" s="13">
        <v>41.72</v>
      </c>
    </row>
    <row r="48" spans="2:10" ht="57.75" customHeight="1">
      <c r="B48" s="14"/>
      <c r="C48" s="1214" t="s">
        <v>4</v>
      </c>
      <c r="D48" s="1214"/>
      <c r="E48" s="1215"/>
      <c r="F48" s="15">
        <v>4.97</v>
      </c>
      <c r="G48" s="16">
        <v>6.89</v>
      </c>
      <c r="H48" s="16">
        <v>4.78</v>
      </c>
      <c r="I48" s="16">
        <v>5.48</v>
      </c>
      <c r="J48" s="17">
        <v>5.6</v>
      </c>
    </row>
    <row r="49" spans="2:10" ht="57.75" customHeight="1" thickBot="1">
      <c r="B49" s="18"/>
      <c r="C49" s="1216" t="s">
        <v>5</v>
      </c>
      <c r="D49" s="1216"/>
      <c r="E49" s="1217"/>
      <c r="F49" s="19">
        <v>8.5</v>
      </c>
      <c r="G49" s="20" t="s">
        <v>545</v>
      </c>
      <c r="H49" s="20" t="s">
        <v>546</v>
      </c>
      <c r="I49" s="20" t="s">
        <v>547</v>
      </c>
      <c r="J49" s="21">
        <v>0.2</v>
      </c>
    </row>
    <row r="50" spans="2:10" ht="13.5" customHeight="1"/>
    <row r="51" spans="2:10" ht="13.5" hidden="1" customHeight="1"/>
    <row r="52" spans="2:10" ht="13.5" hidden="1" customHeight="1"/>
    <row r="53" spans="2:10" ht="13.5" hidden="1" customHeight="1"/>
  </sheetData>
  <sheetProtection algorithmName="SHA-512" hashValue="kCm4/7hNnCHkKBz6VdjYupKlpoE2gdddZgcIf4kvTB/Hn2fcoX4sCLt0mrFc8rWRe+wKX+jLwxcp1fzjtOE/kg==" saltValue="TcCrMXtJkkQxUeDFT/s7l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2019-10-25T09:21:13Z</cp:lastPrinted>
  <dcterms:modified xsi:type="dcterms:W3CDTF">2019-10-25T09:30:42Z</dcterms:modified>
</cp:coreProperties>
</file>