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BE35" i="10"/>
  <c r="AM35" i="10"/>
  <c r="BE34" i="10"/>
  <c r="C34" i="10"/>
  <c r="C35" i="10" s="1"/>
  <c r="C36"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AM34" i="10"/>
  <c r="CO34" i="10" l="1"/>
  <c r="CO35" i="10" s="1"/>
</calcChain>
</file>

<file path=xl/sharedStrings.xml><?xml version="1.0" encoding="utf-8"?>
<sst xmlns="http://schemas.openxmlformats.org/spreadsheetml/2006/main" count="1141" uniqueCount="615">
  <si>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</si>
  <si>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</si>
  <si>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</si>
  <si>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</si>
  <si>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</si>
  <si>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</si>
  <si>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</si>
  <si>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</si>
  <si>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</si>
  <si>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</si>
  <si>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</si>
  <si>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</si>
  <si>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</si>
  <si>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</si>
  <si>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</si>
  <si>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</si>
  <si>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</si>
  <si>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</si>
  <si>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</si>
  <si>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</si>
  <si>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</si>
  <si>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</si>
  <si>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</si>
  <si>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</si>
  <si>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</si>
  <si>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</si>
  <si>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</si>
  <si>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</si>
  <si>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</si>
  <si>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</si>
  <si>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</si>
  <si>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</si>
  <si>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</si>
  <si>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</si>
  <si>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</si>
  <si>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</si>
  <si>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</si>
  <si>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</si>
  <si>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</si>
  <si>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</si>
  <si>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</si>
  <si>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</si>
  <si>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</si>
  <si>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</si>
  <si>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</si>
  <si>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</si>
  <si>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</si>
  <si>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</si>
  <si>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</si>
  <si>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</si>
  <si>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</si>
  <si>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</si>
  <si>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</si>
  <si>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</si>
  <si>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</si>
  <si>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</si>
  <si>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</si>
  <si>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</si>
  <si>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</si>
  <si>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</si>
  <si>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</si>
  <si>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</si>
  <si>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</si>
  <si>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</si>
  <si>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</si>
  <si>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</si>
  <si>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</si>
  <si>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</si>
  <si>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</si>
  <si>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</si>
  <si>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</si>
  <si>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</si>
  <si>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</si>
  <si>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</si>
  <si>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</si>
  <si>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</si>
  <si>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</si>
  <si>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</si>
  <si>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</si>
  <si>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</si>
  <si>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</si>
  <si>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</si>
  <si>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</si>
  <si>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</si>
  <si>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</si>
  <si>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</si>
  <si>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</si>
  <si>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</si>
  <si>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</si>
  <si>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</si>
  <si>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</si>
  <si>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</si>
  <si>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</si>
  <si>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</si>
  <si>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</si>
  <si>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</si>
  <si>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</si>
  <si>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</si>
  <si>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</si>
  <si>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</si>
  <si>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</si>
  <si>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</si>
  <si>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</si>
  <si>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</si>
  <si>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</si>
  <si>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</si>
  <si>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</si>
  <si>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</si>
  <si>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</si>
  <si>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</si>
  <si>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</si>
  <si>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</si>
  <si>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</si>
  <si>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</si>
  <si>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</si>
  <si>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</si>
  <si>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</si>
  <si>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</si>
  <si>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</si>
  <si>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</si>
  <si>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</si>
  <si>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</si>
  <si>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</si>
  <si>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</si>
  <si>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</si>
  <si>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</si>
  <si>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</si>
  <si>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</si>
  <si>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</si>
  <si>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</si>
  <si>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</si>
  <si>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</si>
  <si>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</si>
  <si>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</si>
  <si>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</si>
  <si>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</si>
  <si>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</si>
  <si>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</si>
  <si>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</si>
  <si>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</si>
  <si>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</si>
  <si>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</si>
  <si>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</si>
  <si>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</si>
  <si>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</si>
  <si>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</si>
  <si>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</si>
  <si>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</si>
  <si>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</si>
  <si>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</si>
  <si>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</si>
  <si>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</si>
  <si>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</si>
  <si>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</si>
  <si>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</si>
  <si>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</si>
  <si>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</si>
  <si>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</si>
  <si>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</si>
  <si>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</si>
  <si>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</si>
  <si>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</si>
  <si>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</si>
  <si>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</si>
  <si>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</si>
  <si>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</si>
  <si>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</si>
  <si>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</si>
  <si>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</si>
  <si>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</si>
  <si>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</si>
  <si>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</si>
  <si>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</si>
  <si>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</si>
  <si>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</si>
  <si>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</si>
  <si>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</si>
  <si>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</si>
  <si>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</si>
  <si>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</si>
  <si>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</si>
  <si>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</si>
  <si>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</si>
  <si>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</si>
  <si>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</si>
  <si>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</si>
  <si>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</si>
  <si>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</si>
  <si>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</si>
  <si>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</si>
  <si>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</si>
  <si>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</si>
  <si>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</si>
  <si>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</si>
  <si>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</si>
  <si>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</si>
  <si>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</si>
  <si>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</si>
  <si>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</si>
  <si>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</si>
  <si>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</si>
  <si>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</si>
  <si>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</si>
  <si>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</si>
  <si>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</si>
  <si>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</si>
  <si>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</si>
  <si>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福岡県川崎町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</si>
  <si>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</si>
  <si>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</si>
  <si>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</si>
  <si>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</si>
  <si>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</si>
  <si>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</si>
  <si>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</si>
  <si>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</si>
  <si>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</si>
  <si>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</si>
  <si>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</si>
  <si>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</si>
  <si>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</si>
  <si>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</si>
  <si>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</si>
  <si>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</si>
  <si>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</si>
  <si>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</si>
  <si>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</si>
  <si>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</si>
  <si>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</si>
  <si>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</si>
  <si>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</si>
  <si>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</si>
  <si>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</si>
  <si>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</si>
  <si>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</si>
  <si>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</si>
  <si>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</si>
  <si>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</si>
  <si>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</si>
  <si>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</si>
  <si>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</si>
  <si>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</si>
  <si>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</si>
  <si>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</si>
  <si>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</si>
  <si>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</si>
  <si>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</si>
  <si>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</si>
  <si>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</si>
  <si>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</si>
  <si>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</si>
  <si>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</si>
  <si>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</si>
  <si>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</si>
  <si>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</si>
  <si>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</si>
  <si>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</si>
  <si>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</si>
  <si>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</si>
  <si>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</si>
  <si>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</si>
  <si>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</si>
  <si>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</si>
  <si>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</si>
  <si>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</si>
  <si>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</si>
  <si>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</si>
  <si>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</si>
  <si>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</si>
  <si>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</si>
  <si>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</si>
  <si>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</si>
  <si>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</si>
  <si>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</si>
  <si>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</si>
  <si>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</si>
  <si>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</si>
  <si>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</si>
  <si>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</si>
  <si>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</si>
  <si>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</si>
  <si>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</si>
  <si>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</si>
  <si>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</si>
  <si>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</si>
  <si>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</si>
  <si>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</si>
  <si>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</si>
  <si>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</si>
  <si>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</si>
  <si>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</si>
  <si>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</si>
  <si>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</si>
  <si>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</si>
  <si>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</si>
  <si>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</si>
  <si>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</si>
  <si>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</si>
  <si>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</si>
  <si>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</si>
  <si>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</si>
  <si>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</si>
  <si>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</si>
  <si>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</si>
  <si>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</si>
  <si>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</si>
  <si>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</si>
  <si>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</si>
  <si>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</si>
  <si>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</si>
  <si>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</si>
  <si>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</si>
  <si>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</si>
  <si>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</si>
  <si>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</si>
  <si>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</si>
  <si>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</si>
  <si>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</si>
  <si>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</si>
  <si>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</si>
  <si>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</si>
  <si>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</si>
  <si>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</si>
  <si>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</si>
  <si>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</si>
  <si>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</si>
  <si>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</si>
  <si>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</si>
  <si>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</si>
  <si>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</si>
  <si>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</si>
  <si>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</si>
  <si>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</si>
  <si>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</si>
  <si>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</si>
  <si>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</si>
  <si>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</si>
  <si>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</si>
  <si>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</si>
  <si>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</si>
  <si>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</si>
  <si>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</si>
  <si>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</si>
  <si>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</si>
  <si>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</si>
  <si>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</si>
  <si>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</si>
  <si>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</si>
  <si>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</si>
  <si>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</si>
  <si>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</si>
  <si>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</si>
  <si>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</si>
  <si>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</si>
  <si>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</si>
  <si>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</si>
  <si>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</si>
  <si>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福岡県川崎町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</si>
  <si>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</si>
  <si>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</si>
  <si>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</si>
  <si>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</si>
  <si>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</si>
  <si>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</si>
  <si>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</si>
  <si>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</si>
  <si>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</si>
  <si>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</si>
  <si>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</si>
  <si>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</si>
  <si>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</si>
  <si>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</si>
  <si>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</si>
  <si>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</si>
  <si>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</si>
  <si>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</si>
  <si>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</si>
  <si>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</si>
  <si>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</si>
  <si>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</si>
  <si>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</si>
  <si>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</si>
  <si>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</si>
  <si>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</si>
  <si>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</si>
  <si>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</si>
  <si>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</si>
  <si>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</si>
  <si>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</si>
  <si>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</si>
  <si>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</si>
  <si>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</si>
  <si>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</si>
  <si>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</si>
  <si>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</si>
  <si>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</si>
  <si>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</si>
  <si>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</si>
  <si>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</si>
  <si>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</si>
  <si>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</si>
  <si>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</si>
  <si>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</si>
  <si>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</si>
  <si>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</si>
  <si>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</si>
  <si>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</si>
  <si>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</si>
  <si>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</si>
  <si>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</si>
  <si>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</si>
  <si>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</si>
  <si>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</si>
  <si>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</si>
  <si>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</si>
  <si>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</si>
  <si>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</si>
  <si>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</si>
  <si>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</si>
  <si>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</si>
  <si>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</si>
  <si>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</si>
  <si>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</si>
  <si>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</si>
  <si>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</si>
  <si>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</si>
  <si>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</si>
  <si>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</si>
  <si>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</si>
  <si>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</si>
  <si>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</si>
  <si>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</si>
  <si>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</si>
  <si>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</si>
  <si>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</si>
  <si>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</si>
  <si>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</si>
  <si>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</si>
  <si>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</si>
  <si>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</si>
  <si>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</si>
  <si>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</si>
  <si>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</si>
  <si>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</si>
  <si>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</si>
  <si>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</si>
  <si>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</si>
  <si>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</si>
  <si>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</si>
  <si>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</si>
  <si>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</si>
  <si>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</si>
  <si>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</si>
  <si>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</si>
  <si>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</si>
  <si>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</si>
  <si>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</si>
  <si>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</si>
  <si>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</si>
  <si>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</si>
  <si>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</si>
  <si>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</si>
  <si>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</si>
  <si>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</si>
  <si>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</si>
  <si>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</si>
  <si>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</si>
  <si>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</si>
  <si>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</si>
  <si>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</si>
  <si>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</si>
  <si>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</si>
  <si>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</si>
  <si>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</si>
  <si>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</si>
  <si>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</si>
  <si>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</si>
  <si>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</si>
  <si>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</si>
  <si>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</si>
  <si>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</si>
  <si>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</si>
  <si>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</si>
  <si>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</si>
  <si>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</si>
  <si>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</si>
  <si>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</si>
  <si>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</si>
  <si>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</si>
  <si>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</si>
  <si>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</si>
  <si>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</si>
  <si>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</si>
  <si>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</si>
  <si>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</si>
  <si>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</si>
  <si>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</si>
  <si>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</si>
  <si>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</si>
  <si>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</si>
  <si>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</si>
  <si>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</si>
  <si>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</si>
  <si>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</si>
  <si>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</si>
  <si>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</si>
  <si>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</si>
  <si>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</si>
  <si>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</si>
  <si>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</si>
  <si>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</si>
  <si>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</si>
  <si>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</si>
  <si>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</si>
  <si>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</si>
  <si>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</si>
  <si>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</si>
  <si>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</si>
  <si>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</si>
  <si>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</si>
  <si>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</si>
  <si>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</si>
  <si>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</si>
  <si>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</si>
  <si>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</si>
  <si>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</si>
  <si>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</si>
  <si>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</si>
  <si>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</si>
  <si>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</si>
  <si>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</si>
  <si>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</si>
  <si>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</si>
  <si>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</si>
  <si>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</si>
  <si>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</si>
  <si>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</si>
  <si>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</si>
  <si>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</si>
  <si>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</si>
  <si>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</si>
  <si>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</si>
  <si>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</si>
  <si>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</si>
  <si>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</si>
  <si>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</si>
  <si>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</si>
  <si>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</si>
  <si>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</si>
  <si>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</si>
  <si>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</si>
  <si>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0.45</t>
  </si>
  <si>
    <t>▲ 0.62</t>
  </si>
  <si>
    <t>住宅新築資金等貸付事業特別会計</t>
  </si>
  <si>
    <t>▲ 12.50</t>
  </si>
  <si>
    <t>▲ 12.27</t>
  </si>
  <si>
    <t>▲ 11.56</t>
  </si>
  <si>
    <t>▲ 11.50</t>
  </si>
  <si>
    <t>▲ 11.13</t>
  </si>
  <si>
    <t>国民健康保険事業勘定特別会計</t>
  </si>
  <si>
    <t>▲ 15.08</t>
  </si>
  <si>
    <t>▲ 14.37</t>
  </si>
  <si>
    <t>▲ 12.54</t>
  </si>
  <si>
    <t>▲ 11.74</t>
  </si>
  <si>
    <t>▲ 11.03</t>
  </si>
  <si>
    <t>学校給食センター特別会計</t>
  </si>
  <si>
    <t>▲ 0.10</t>
  </si>
  <si>
    <t>▲ 0.08</t>
  </si>
  <si>
    <t>▲ 0.06</t>
  </si>
  <si>
    <t>▲ 0.05</t>
  </si>
  <si>
    <t>一般会計</t>
  </si>
  <si>
    <t>水道事業会計</t>
  </si>
  <si>
    <t>後期高齢者医療特別会計</t>
  </si>
  <si>
    <t>その他会計（赤字）</t>
  </si>
  <si>
    <t>その他会計（黒字）</t>
  </si>
  <si>
    <t>-</t>
    <phoneticPr fontId="2"/>
  </si>
  <si>
    <t>-</t>
    <phoneticPr fontId="2"/>
  </si>
  <si>
    <t>○</t>
    <phoneticPr fontId="2"/>
  </si>
  <si>
    <t>川崎町立病院</t>
    <rPh sb="0" eb="2">
      <t>カワサキ</t>
    </rPh>
    <rPh sb="2" eb="4">
      <t>チョウリツ</t>
    </rPh>
    <rPh sb="4" eb="6">
      <t>ビョウイン</t>
    </rPh>
    <phoneticPr fontId="2"/>
  </si>
  <si>
    <t>○</t>
    <phoneticPr fontId="2"/>
  </si>
  <si>
    <t>川崎Ｄｅ・愛</t>
    <rPh sb="0" eb="2">
      <t>カワサキ</t>
    </rPh>
    <rPh sb="5" eb="6">
      <t>アイ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</si>
  <si>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</si>
  <si>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</si>
  <si>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5" eb="17">
      <t>キキン</t>
    </rPh>
    <rPh sb="17" eb="19">
      <t>トクベツ</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</si>
  <si>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</si>
  <si>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福岡県田川地区消防組合（一般会計）</t>
    <rPh sb="0" eb="3">
      <t>フクオカケン</t>
    </rPh>
    <rPh sb="3" eb="5">
      <t>タガワ</t>
    </rPh>
    <rPh sb="5" eb="7">
      <t>チク</t>
    </rPh>
    <rPh sb="7" eb="9">
      <t>ショウボウ</t>
    </rPh>
    <rPh sb="9" eb="11">
      <t>クミアイ</t>
    </rPh>
    <rPh sb="12" eb="14">
      <t>イッパン</t>
    </rPh>
    <rPh sb="14" eb="16">
      <t>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</si>
  <si>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6">
      <t>イッパン</t>
    </rPh>
    <rPh sb="16" eb="18">
      <t>カイケイ</t>
    </rPh>
    <phoneticPr fontId="2"/>
  </si>
  <si>
    <t>田川地区斎場組合（一般会計）</t>
    <rPh sb="0" eb="2">
      <t>タガワ</t>
    </rPh>
    <rPh sb="2" eb="4">
      <t>チク</t>
    </rPh>
    <rPh sb="4" eb="6">
      <t>サイジョウ</t>
    </rPh>
    <rPh sb="6" eb="8">
      <t>クミアイ</t>
    </rPh>
    <rPh sb="9" eb="11">
      <t>イッパン</t>
    </rPh>
    <rPh sb="11" eb="1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</si>
  <si>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</si>
  <si>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</si>
  <si>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田川地区清掃施設組合（一般会計）</t>
    <rPh sb="0" eb="2">
      <t>タガワ</t>
    </rPh>
    <rPh sb="2" eb="4">
      <t>チク</t>
    </rPh>
    <rPh sb="4" eb="6">
      <t>セイソウ</t>
    </rPh>
    <rPh sb="6" eb="8">
      <t>シセツ</t>
    </rPh>
    <rPh sb="8" eb="10">
      <t>クミアイ</t>
    </rPh>
    <rPh sb="11" eb="13">
      <t>イッパン</t>
    </rPh>
    <rPh sb="13" eb="15">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</si>
  <si>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</si>
  <si>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</si>
  <si>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</si>
  <si>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</si>
  <si>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田川地区水道企業団（田川地区水道企業団水道用水供給事業会計）</t>
    <rPh sb="0" eb="2">
      <t>タガワ</t>
    </rPh>
    <rPh sb="2" eb="4">
      <t>チク</t>
    </rPh>
    <rPh sb="4" eb="6">
      <t>スイドウ</t>
    </rPh>
    <rPh sb="6" eb="8">
      <t>キギョウ</t>
    </rPh>
    <rPh sb="8" eb="9">
      <t>ダン</t>
    </rPh>
    <rPh sb="10" eb="12">
      <t>タガワ</t>
    </rPh>
    <rPh sb="12" eb="14">
      <t>チク</t>
    </rPh>
    <rPh sb="14" eb="16">
      <t>スイドウ</t>
    </rPh>
    <rPh sb="16" eb="18">
      <t>キギョウ</t>
    </rPh>
    <rPh sb="18" eb="19">
      <t>ダン</t>
    </rPh>
    <rPh sb="19" eb="21">
      <t>スイドウ</t>
    </rPh>
    <rPh sb="21" eb="23">
      <t>ヨウスイ</t>
    </rPh>
    <rPh sb="23" eb="25">
      <t>キョウキュウ</t>
    </rPh>
    <rPh sb="25" eb="27">
      <t>ジギョウ</t>
    </rPh>
    <rPh sb="27" eb="29">
      <t>カイケイ</t>
    </rPh>
    <phoneticPr fontId="2"/>
  </si>
  <si>
    <t>法適用企業</t>
    <rPh sb="0" eb="1">
      <t>ホウ</t>
    </rPh>
    <rPh sb="1" eb="3">
      <t>テキヨウ</t>
    </rPh>
    <rPh sb="3" eb="5">
      <t>キギョウ</t>
    </rPh>
    <phoneticPr fontId="2"/>
  </si>
  <si>
    <t>井堰維持管理基金</t>
    <phoneticPr fontId="11"/>
  </si>
  <si>
    <t>福祉のまち創造基金</t>
    <phoneticPr fontId="11"/>
  </si>
  <si>
    <t>かがやけ川崎応援基金</t>
    <phoneticPr fontId="11"/>
  </si>
  <si>
    <t>夢ある未来づくり基金</t>
    <phoneticPr fontId="11"/>
  </si>
  <si>
    <t>過疎地域自立促進特別事業基金</t>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</si>
  <si>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</si>
  <si>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</si>
  <si>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</si>
  <si>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</si>
  <si>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</si>
  <si>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平成13年度からの財政健全化計画による投資的事業の抑制をおこなってきたことにより実質公債費比率は減少しているが、類似団体と比較すると高い水準にあり、、将来負担比率についても同様である。将来負担額の大半を占めているのが、「一般会計等に係る地方債の現在高」であり、現在、長期計画にもとづく継続的な公営住宅建設事業が実施されているため、他の投資的事業とのバランスを常に分析し、引き続き新発債の抑制に努める公債費の適正化に取り組んでいく必要がある。</t>
    <rPh sb="48" eb="50">
      <t>ゲンショウ</t>
    </rPh>
    <rPh sb="66" eb="67">
      <t>タカ</t>
    </rPh>
    <rPh sb="86" eb="88">
      <t>ドウヨウ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</si>
  <si>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</si>
  <si>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</si>
  <si>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</si>
  <si>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13年度からの財政健全化計画による投資的事業の抑制をおこなってきたが、類似団体と比較すると将来負担比率は以前高く、また、有形固定資産減価償却率も類似団体よりも高く、上昇傾向にある。主な要因としては、公共施設の延床面積の6割を占める公営住宅の有形固定資産減価償却率90％以上になっていることが挙げられるが、現在町営住宅ストック総合活用計画に基づき公営住宅の建替事業が進めているところである。他の施設においても、公共施設等総合管理計画に基づき、今後、老朽化対策に積極的に取り組んでいく。</t>
    <rPh sb="37" eb="39">
      <t>ルイジ</t>
    </rPh>
    <rPh sb="39" eb="41">
      <t>ダンタイ</t>
    </rPh>
    <rPh sb="42" eb="44">
      <t>ヒカク</t>
    </rPh>
    <rPh sb="54" eb="56">
      <t>イゼン</t>
    </rPh>
    <rPh sb="56" eb="57">
      <t>タカ</t>
    </rPh>
    <rPh sb="101" eb="103">
      <t>コウキョウ</t>
    </rPh>
    <rPh sb="103" eb="105">
      <t>シセツ</t>
    </rPh>
    <rPh sb="106" eb="107">
      <t>ノ</t>
    </rPh>
    <rPh sb="107" eb="108">
      <t>ユカ</t>
    </rPh>
    <rPh sb="108" eb="110">
      <t>メンセキ</t>
    </rPh>
    <rPh sb="112" eb="113">
      <t>ワリ</t>
    </rPh>
    <rPh sb="114" eb="115">
      <t>シ</t>
    </rPh>
    <rPh sb="117" eb="119">
      <t>コウエイ</t>
    </rPh>
    <rPh sb="119" eb="121">
      <t>ジュウタク</t>
    </rPh>
    <rPh sb="154" eb="156">
      <t>ゲンザイ</t>
    </rPh>
    <rPh sb="184" eb="185">
      <t>スス</t>
    </rPh>
    <rPh sb="196" eb="197">
      <t>タ</t>
    </rPh>
    <rPh sb="198" eb="200">
      <t>シセツ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</si>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</sst>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extLst xmlns:c16r2="http://schemas.microsoft.com/office/drawing/2015/06/chart">
            <c:ext xmlns:c16="http://schemas.microsoft.com/office/drawing/2014/chart" uri="{C3380CC4-5D6E-409C-BE32-E72D297353CC}">
              <c16:uniqueId val="{00000000-E0C7-4E42-9439-324D1E0FB7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110644</c:v>
                </c:pt>
                <c:pt idx="1">
                  <c:v>57321</c:v>
                </c:pt>
                <c:pt idx="2">
                  <c:v>92455</c:v>
                </c:pt>
                <c:pt idx="3">
                  <c:v>62165</c:v>
                </c:pt>
                <c:pt idx="4">
                  <c:v>93686</c:v>
                </c:pt>
              </c:numCache>
            </c:numRef>
          </c:val>
          <c:smooth val="0"/>
          <c:extLst xmlns:c16r2="http://schemas.microsoft.com/office/drawing/2015/06/chart">
            <c:ext xmlns:c16="http://schemas.microsoft.com/office/drawing/2014/chart" uri="{C3380CC4-5D6E-409C-BE32-E72D297353CC}">
              <c16:uniqueId val="{00000001-E0C7-4E42-9439-324D1E0FB7CD}"/>
            </c:ext>
          </c:extLst>
        </c:ser>
        <c:dLbls>
          <c:showLegendKey val="0"/>
          <c:showVal val="0"/>
          <c:showCatName val="0"/>
          <c:showSerName val="0"/>
          <c:showPercent val="0"/>
          <c:showBubbleSize val="0"/>
        </c:dLbls>
        <c:marker val="1"/>
        <c:smooth val="0"/>
        <c:axId val="212820376"/>
        <c:axId val="212821160"/>
      </c:lineChart>
      <c:catAx>
        <c:axId val="212820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2821160"/>
        <c:crosses val="autoZero"/>
        <c:auto val="1"/>
        <c:lblAlgn val="ctr"/>
        <c:lblOffset val="100"/>
        <c:tickLblSkip val="1"/>
        <c:tickMarkSkip val="1"/>
        <c:noMultiLvlLbl val="0"/>
      </c:catAx>
      <c:valAx>
        <c:axId val="2128211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9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2820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01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15.22</c:v>
                </c:pt>
                <c:pt idx="1">
                  <c:v>14.76</c:v>
                </c:pt>
                <c:pt idx="2">
                  <c:v>14.35</c:v>
                </c:pt>
                <c:pt idx="3">
                  <c:v>12.38</c:v>
                </c:pt>
                <c:pt idx="4">
                  <c:v>11.26</c:v>
                </c:pt>
              </c:numCache>
            </c:numRef>
          </c:val>
          <c:extLst xmlns:c16r2="http://schemas.microsoft.com/office/drawing/2015/06/chart">
            <c:ext xmlns:c16="http://schemas.microsoft.com/office/drawing/2014/chart" uri="{C3380CC4-5D6E-409C-BE32-E72D297353CC}">
              <c16:uniqueId val="{00000000-A145-4C3B-840B-4468CAFEDB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27.37</c:v>
                </c:pt>
                <c:pt idx="1">
                  <c:v>27.42</c:v>
                </c:pt>
                <c:pt idx="2">
                  <c:v>30.41</c:v>
                </c:pt>
                <c:pt idx="3">
                  <c:v>30.88</c:v>
                </c:pt>
                <c:pt idx="4">
                  <c:v>30.62</c:v>
                </c:pt>
              </c:numCache>
            </c:numRef>
          </c:val>
          <c:extLst xmlns:c16r2="http://schemas.microsoft.com/office/drawing/2015/06/chart">
            <c:ext xmlns:c16="http://schemas.microsoft.com/office/drawing/2014/chart" uri="{C3380CC4-5D6E-409C-BE32-E72D297353CC}">
              <c16:uniqueId val="{00000001-A145-4C3B-840B-4468CAFEDB80}"/>
            </c:ext>
          </c:extLst>
        </c:ser>
        <c:dLbls>
          <c:showLegendKey val="0"/>
          <c:showVal val="0"/>
          <c:showCatName val="0"/>
          <c:showSerName val="0"/>
          <c:showPercent val="0"/>
          <c:showBubbleSize val="0"/>
        </c:dLbls>
        <c:gapWidth val="250"/>
        <c:overlap val="100"/>
        <c:axId val="212822728"/>
        <c:axId val="212823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0.33</c:v>
                </c:pt>
                <c:pt idx="1">
                  <c:v>-0.45</c:v>
                </c:pt>
                <c:pt idx="2">
                  <c:v>4.3600000000000003</c:v>
                </c:pt>
                <c:pt idx="3">
                  <c:v>0.71</c:v>
                </c:pt>
                <c:pt idx="4">
                  <c:v>-0.62</c:v>
                </c:pt>
              </c:numCache>
            </c:numRef>
          </c:val>
          <c:smooth val="0"/>
          <c:extLst xmlns:c16r2="http://schemas.microsoft.com/office/drawing/2015/06/chart">
            <c:ext xmlns:c16="http://schemas.microsoft.com/office/drawing/2014/chart" uri="{C3380CC4-5D6E-409C-BE32-E72D297353CC}">
              <c16:uniqueId val="{00000002-A145-4C3B-840B-4468CAFEDB80}"/>
            </c:ext>
          </c:extLst>
        </c:ser>
        <c:dLbls>
          <c:showLegendKey val="0"/>
          <c:showVal val="0"/>
          <c:showCatName val="0"/>
          <c:showSerName val="0"/>
          <c:showPercent val="0"/>
          <c:showBubbleSize val="0"/>
        </c:dLbls>
        <c:marker val="1"/>
        <c:smooth val="0"/>
        <c:axId val="212822728"/>
        <c:axId val="212823120"/>
      </c:lineChart>
      <c:catAx>
        <c:axId val="212822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2823120"/>
        <c:crosses val="autoZero"/>
        <c:auto val="1"/>
        <c:lblAlgn val="ctr"/>
        <c:lblOffset val="100"/>
        <c:tickLblSkip val="1"/>
        <c:tickMarkSkip val="1"/>
        <c:noMultiLvlLbl val="0"/>
      </c:catAx>
      <c:valAx>
        <c:axId val="212823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822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3CB-474F-A291-280A056C1B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3CB-474F-A291-280A056C1B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3CB-474F-A291-280A056C1BF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3CB-474F-A291-280A056C1BF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0.05</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4-63CB-474F-A291-280A056C1BF3}"/>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1.53</c:v>
                </c:pt>
                <c:pt idx="2">
                  <c:v>#N/A</c:v>
                </c:pt>
                <c:pt idx="3">
                  <c:v>1.4</c:v>
                </c:pt>
                <c:pt idx="4">
                  <c:v>#N/A</c:v>
                </c:pt>
                <c:pt idx="5">
                  <c:v>1.22</c:v>
                </c:pt>
                <c:pt idx="6">
                  <c:v>#N/A</c:v>
                </c:pt>
                <c:pt idx="7">
                  <c:v>1.22</c:v>
                </c:pt>
                <c:pt idx="8">
                  <c:v>#N/A</c:v>
                </c:pt>
                <c:pt idx="9">
                  <c:v>1.1599999999999999</c:v>
                </c:pt>
              </c:numCache>
            </c:numRef>
          </c:val>
          <c:extLst xmlns:c16r2="http://schemas.microsoft.com/office/drawing/2015/06/chart">
            <c:ext xmlns:c16="http://schemas.microsoft.com/office/drawing/2014/chart" uri="{C3380CC4-5D6E-409C-BE32-E72D297353CC}">
              <c16:uniqueId val="{00000005-63CB-474F-A291-280A056C1BF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27.82</c:v>
                </c:pt>
                <c:pt idx="2">
                  <c:v>#N/A</c:v>
                </c:pt>
                <c:pt idx="3">
                  <c:v>27.14</c:v>
                </c:pt>
                <c:pt idx="4">
                  <c:v>#N/A</c:v>
                </c:pt>
                <c:pt idx="5">
                  <c:v>26</c:v>
                </c:pt>
                <c:pt idx="6">
                  <c:v>#N/A</c:v>
                </c:pt>
                <c:pt idx="7">
                  <c:v>23.95</c:v>
                </c:pt>
                <c:pt idx="8">
                  <c:v>#N/A</c:v>
                </c:pt>
                <c:pt idx="9">
                  <c:v>22.44</c:v>
                </c:pt>
              </c:numCache>
            </c:numRef>
          </c:val>
          <c:extLst xmlns:c16r2="http://schemas.microsoft.com/office/drawing/2015/06/chart">
            <c:ext xmlns:c16="http://schemas.microsoft.com/office/drawing/2014/chart" uri="{C3380CC4-5D6E-409C-BE32-E72D297353CC}">
              <c16:uniqueId val="{00000006-63CB-474F-A291-280A056C1BF3}"/>
            </c:ext>
          </c:extLst>
        </c:ser>
        <c:ser>
          <c:idx val="7"/>
          <c:order val="7"/>
          <c:tx>
            <c:strRef>
              <c:f>データシート!$A$34</c:f>
              <c:strCache>
                <c:ptCount val="1"/>
                <c:pt idx="0">
                  <c:v>学校給食センター特別会計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0.1</c:v>
                </c:pt>
                <c:pt idx="1">
                  <c:v>#N/A</c:v>
                </c:pt>
                <c:pt idx="2">
                  <c:v>0.1</c:v>
                </c:pt>
                <c:pt idx="3">
                  <c:v>#N/A</c:v>
                </c:pt>
                <c:pt idx="4">
                  <c:v>0.08</c:v>
                </c:pt>
                <c:pt idx="5">
                  <c:v>#N/A</c:v>
                </c:pt>
                <c:pt idx="6">
                  <c:v>0.06</c:v>
                </c:pt>
                <c:pt idx="7">
                  <c:v>#N/A</c:v>
                </c:pt>
                <c:pt idx="8">
                  <c:v>0.05</c:v>
                </c:pt>
                <c:pt idx="9">
                  <c:v>#N/A</c:v>
                </c:pt>
              </c:numCache>
            </c:numRef>
          </c:val>
          <c:extLst xmlns:c16r2="http://schemas.microsoft.com/office/drawing/2015/06/chart">
            <c:ext xmlns:c16="http://schemas.microsoft.com/office/drawing/2014/chart" uri="{C3380CC4-5D6E-409C-BE32-E72D297353CC}">
              <c16:uniqueId val="{00000007-63CB-474F-A291-280A056C1BF3}"/>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15.08</c:v>
                </c:pt>
                <c:pt idx="1">
                  <c:v>#N/A</c:v>
                </c:pt>
                <c:pt idx="2">
                  <c:v>14.37</c:v>
                </c:pt>
                <c:pt idx="3">
                  <c:v>#N/A</c:v>
                </c:pt>
                <c:pt idx="4">
                  <c:v>12.54</c:v>
                </c:pt>
                <c:pt idx="5">
                  <c:v>#N/A</c:v>
                </c:pt>
                <c:pt idx="6">
                  <c:v>11.74</c:v>
                </c:pt>
                <c:pt idx="7">
                  <c:v>#N/A</c:v>
                </c:pt>
                <c:pt idx="8">
                  <c:v>11.03</c:v>
                </c:pt>
                <c:pt idx="9">
                  <c:v>#N/A</c:v>
                </c:pt>
              </c:numCache>
            </c:numRef>
          </c:val>
          <c:extLst xmlns:c16r2="http://schemas.microsoft.com/office/drawing/2015/06/chart">
            <c:ext xmlns:c16="http://schemas.microsoft.com/office/drawing/2014/chart" uri="{C3380CC4-5D6E-409C-BE32-E72D297353CC}">
              <c16:uniqueId val="{00000008-63CB-474F-A291-280A056C1BF3}"/>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12.5</c:v>
                </c:pt>
                <c:pt idx="1">
                  <c:v>#N/A</c:v>
                </c:pt>
                <c:pt idx="2">
                  <c:v>12.27</c:v>
                </c:pt>
                <c:pt idx="3">
                  <c:v>#N/A</c:v>
                </c:pt>
                <c:pt idx="4">
                  <c:v>11.56</c:v>
                </c:pt>
                <c:pt idx="5">
                  <c:v>#N/A</c:v>
                </c:pt>
                <c:pt idx="6">
                  <c:v>11.5</c:v>
                </c:pt>
                <c:pt idx="7">
                  <c:v>#N/A</c:v>
                </c:pt>
                <c:pt idx="8">
                  <c:v>11.13</c:v>
                </c:pt>
                <c:pt idx="9">
                  <c:v>#N/A</c:v>
                </c:pt>
              </c:numCache>
            </c:numRef>
          </c:val>
          <c:extLst xmlns:c16r2="http://schemas.microsoft.com/office/drawing/2015/06/chart">
            <c:ext xmlns:c16="http://schemas.microsoft.com/office/drawing/2014/chart" uri="{C3380CC4-5D6E-409C-BE32-E72D297353CC}">
              <c16:uniqueId val="{00000009-63CB-474F-A291-280A056C1BF3}"/>
            </c:ext>
          </c:extLst>
        </c:ser>
        <c:dLbls>
          <c:showLegendKey val="0"/>
          <c:showVal val="0"/>
          <c:showCatName val="0"/>
          <c:showSerName val="0"/>
          <c:showPercent val="0"/>
          <c:showBubbleSize val="0"/>
        </c:dLbls>
        <c:gapWidth val="150"/>
        <c:overlap val="100"/>
        <c:axId val="212823904"/>
        <c:axId val="212824296"/>
      </c:barChart>
      <c:catAx>
        <c:axId val="21282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2824296"/>
        <c:crosses val="autoZero"/>
        <c:auto val="1"/>
        <c:lblAlgn val="ctr"/>
        <c:lblOffset val="100"/>
        <c:tickLblSkip val="1"/>
        <c:tickMarkSkip val="1"/>
        <c:noMultiLvlLbl val="0"/>
      </c:catAx>
      <c:valAx>
        <c:axId val="212824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823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11E-2"/>
          <c:y val="8.7976539589442848E-2"/>
          <c:w val="0.90356317136844122"/>
          <c:h val="0.639296187683286"/>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1014</c:v>
                </c:pt>
                <c:pt idx="5">
                  <c:v>1048</c:v>
                </c:pt>
                <c:pt idx="8">
                  <c:v>1105</c:v>
                </c:pt>
                <c:pt idx="11">
                  <c:v>1126</c:v>
                </c:pt>
                <c:pt idx="14">
                  <c:v>1181</c:v>
                </c:pt>
              </c:numCache>
            </c:numRef>
          </c:val>
          <c:extLst xmlns:c16r2="http://schemas.microsoft.com/office/drawing/2015/06/chart">
            <c:ext xmlns:c16="http://schemas.microsoft.com/office/drawing/2014/chart" uri="{C3380CC4-5D6E-409C-BE32-E72D297353CC}">
              <c16:uniqueId val="{00000000-4F46-40BF-A65F-EB2CEE24E5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c:v>
                </c:pt>
                <c:pt idx="3">
                  <c:v>2</c:v>
                </c:pt>
                <c:pt idx="6">
                  <c:v>2</c:v>
                </c:pt>
                <c:pt idx="9">
                  <c:v>1</c:v>
                </c:pt>
                <c:pt idx="12">
                  <c:v>1</c:v>
                </c:pt>
              </c:numCache>
            </c:numRef>
          </c:val>
          <c:extLst xmlns:c16r2="http://schemas.microsoft.com/office/drawing/2015/06/chart">
            <c:ext xmlns:c16="http://schemas.microsoft.com/office/drawing/2014/chart" uri="{C3380CC4-5D6E-409C-BE32-E72D297353CC}">
              <c16:uniqueId val="{00000001-4F46-40BF-A65F-EB2CEE24E5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F46-40BF-A65F-EB2CEE24E5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35</c:v>
                </c:pt>
                <c:pt idx="3">
                  <c:v>37</c:v>
                </c:pt>
                <c:pt idx="6">
                  <c:v>77</c:v>
                </c:pt>
                <c:pt idx="9">
                  <c:v>78</c:v>
                </c:pt>
                <c:pt idx="12">
                  <c:v>61</c:v>
                </c:pt>
              </c:numCache>
            </c:numRef>
          </c:val>
          <c:extLst xmlns:c16r2="http://schemas.microsoft.com/office/drawing/2015/06/chart">
            <c:ext xmlns:c16="http://schemas.microsoft.com/office/drawing/2014/chart" uri="{C3380CC4-5D6E-409C-BE32-E72D297353CC}">
              <c16:uniqueId val="{00000003-4F46-40BF-A65F-EB2CEE24E5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c:v>
                </c:pt>
                <c:pt idx="3">
                  <c:v>3</c:v>
                </c:pt>
                <c:pt idx="6">
                  <c:v>3</c:v>
                </c:pt>
                <c:pt idx="9">
                  <c:v>4</c:v>
                </c:pt>
                <c:pt idx="12">
                  <c:v>1</c:v>
                </c:pt>
              </c:numCache>
            </c:numRef>
          </c:val>
          <c:extLst xmlns:c16r2="http://schemas.microsoft.com/office/drawing/2015/06/chart">
            <c:ext xmlns:c16="http://schemas.microsoft.com/office/drawing/2014/chart" uri="{C3380CC4-5D6E-409C-BE32-E72D297353CC}">
              <c16:uniqueId val="{00000004-4F46-40BF-A65F-EB2CEE24E5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F46-40BF-A65F-EB2CEE24E5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F46-40BF-A65F-EB2CEE24E5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1391</c:v>
                </c:pt>
                <c:pt idx="3">
                  <c:v>1366</c:v>
                </c:pt>
                <c:pt idx="6">
                  <c:v>1389</c:v>
                </c:pt>
                <c:pt idx="9">
                  <c:v>1373</c:v>
                </c:pt>
                <c:pt idx="12">
                  <c:v>1451</c:v>
                </c:pt>
              </c:numCache>
            </c:numRef>
          </c:val>
          <c:extLst xmlns:c16r2="http://schemas.microsoft.com/office/drawing/2015/06/chart">
            <c:ext xmlns:c16="http://schemas.microsoft.com/office/drawing/2014/chart" uri="{C3380CC4-5D6E-409C-BE32-E72D297353CC}">
              <c16:uniqueId val="{00000007-4F46-40BF-A65F-EB2CEE24E581}"/>
            </c:ext>
          </c:extLst>
        </c:ser>
        <c:dLbls>
          <c:showLegendKey val="0"/>
          <c:showVal val="0"/>
          <c:showCatName val="0"/>
          <c:showSerName val="0"/>
          <c:showPercent val="0"/>
          <c:showBubbleSize val="0"/>
        </c:dLbls>
        <c:gapWidth val="100"/>
        <c:overlap val="100"/>
        <c:axId val="476913560"/>
        <c:axId val="476913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417</c:v>
                </c:pt>
                <c:pt idx="2">
                  <c:v>#N/A</c:v>
                </c:pt>
                <c:pt idx="3">
                  <c:v>#N/A</c:v>
                </c:pt>
                <c:pt idx="4">
                  <c:v>360</c:v>
                </c:pt>
                <c:pt idx="5">
                  <c:v>#N/A</c:v>
                </c:pt>
                <c:pt idx="6">
                  <c:v>#N/A</c:v>
                </c:pt>
                <c:pt idx="7">
                  <c:v>366</c:v>
                </c:pt>
                <c:pt idx="8">
                  <c:v>#N/A</c:v>
                </c:pt>
                <c:pt idx="9">
                  <c:v>#N/A</c:v>
                </c:pt>
                <c:pt idx="10">
                  <c:v>330</c:v>
                </c:pt>
                <c:pt idx="11">
                  <c:v>#N/A</c:v>
                </c:pt>
                <c:pt idx="12">
                  <c:v>#N/A</c:v>
                </c:pt>
                <c:pt idx="13">
                  <c:v>333</c:v>
                </c:pt>
                <c:pt idx="14">
                  <c:v>#N/A</c:v>
                </c:pt>
              </c:numCache>
            </c:numRef>
          </c:val>
          <c:smooth val="0"/>
          <c:extLst xmlns:c16r2="http://schemas.microsoft.com/office/drawing/2015/06/chart">
            <c:ext xmlns:c16="http://schemas.microsoft.com/office/drawing/2014/chart" uri="{C3380CC4-5D6E-409C-BE32-E72D297353CC}">
              <c16:uniqueId val="{00000008-4F46-40BF-A65F-EB2CEE24E581}"/>
            </c:ext>
          </c:extLst>
        </c:ser>
        <c:dLbls>
          <c:showLegendKey val="0"/>
          <c:showVal val="0"/>
          <c:showCatName val="0"/>
          <c:showSerName val="0"/>
          <c:showPercent val="0"/>
          <c:showBubbleSize val="0"/>
        </c:dLbls>
        <c:marker val="1"/>
        <c:smooth val="0"/>
        <c:axId val="476913560"/>
        <c:axId val="476913952"/>
      </c:lineChart>
      <c:catAx>
        <c:axId val="476913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913952"/>
        <c:crosses val="autoZero"/>
        <c:auto val="1"/>
        <c:lblAlgn val="ctr"/>
        <c:lblOffset val="100"/>
        <c:tickLblSkip val="1"/>
        <c:tickMarkSkip val="1"/>
        <c:noMultiLvlLbl val="0"/>
      </c:catAx>
      <c:valAx>
        <c:axId val="476913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913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51"/>
          <c:h val="0.589182127738553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8352</c:v>
                </c:pt>
                <c:pt idx="5">
                  <c:v>8694</c:v>
                </c:pt>
                <c:pt idx="8">
                  <c:v>8911</c:v>
                </c:pt>
                <c:pt idx="11">
                  <c:v>8735</c:v>
                </c:pt>
                <c:pt idx="14">
                  <c:v>8839</c:v>
                </c:pt>
              </c:numCache>
            </c:numRef>
          </c:val>
          <c:extLst xmlns:c16r2="http://schemas.microsoft.com/office/drawing/2015/06/chart">
            <c:ext xmlns:c16="http://schemas.microsoft.com/office/drawing/2014/chart" uri="{C3380CC4-5D6E-409C-BE32-E72D297353CC}">
              <c16:uniqueId val="{00000000-8E51-4FF7-A646-FC8A388469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2164</c:v>
                </c:pt>
                <c:pt idx="5">
                  <c:v>1909</c:v>
                </c:pt>
                <c:pt idx="8">
                  <c:v>1910</c:v>
                </c:pt>
                <c:pt idx="11">
                  <c:v>1731</c:v>
                </c:pt>
                <c:pt idx="14">
                  <c:v>1701</c:v>
                </c:pt>
              </c:numCache>
            </c:numRef>
          </c:val>
          <c:extLst xmlns:c16r2="http://schemas.microsoft.com/office/drawing/2015/06/chart">
            <c:ext xmlns:c16="http://schemas.microsoft.com/office/drawing/2014/chart" uri="{C3380CC4-5D6E-409C-BE32-E72D297353CC}">
              <c16:uniqueId val="{00000001-8E51-4FF7-A646-FC8A388469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2807</c:v>
                </c:pt>
                <c:pt idx="5">
                  <c:v>2792</c:v>
                </c:pt>
                <c:pt idx="8">
                  <c:v>2994</c:v>
                </c:pt>
                <c:pt idx="11">
                  <c:v>2943</c:v>
                </c:pt>
                <c:pt idx="14">
                  <c:v>3011</c:v>
                </c:pt>
              </c:numCache>
            </c:numRef>
          </c:val>
          <c:extLst xmlns:c16r2="http://schemas.microsoft.com/office/drawing/2015/06/chart">
            <c:ext xmlns:c16="http://schemas.microsoft.com/office/drawing/2014/chart" uri="{C3380CC4-5D6E-409C-BE32-E72D297353CC}">
              <c16:uniqueId val="{00000002-8E51-4FF7-A646-FC8A388469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E51-4FF7-A646-FC8A388469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E51-4FF7-A646-FC8A388469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E51-4FF7-A646-FC8A388469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2846</c:v>
                </c:pt>
                <c:pt idx="3">
                  <c:v>2572</c:v>
                </c:pt>
                <c:pt idx="6">
                  <c:v>2440</c:v>
                </c:pt>
                <c:pt idx="9">
                  <c:v>2488</c:v>
                </c:pt>
                <c:pt idx="12">
                  <c:v>2262</c:v>
                </c:pt>
              </c:numCache>
            </c:numRef>
          </c:val>
          <c:extLst xmlns:c16r2="http://schemas.microsoft.com/office/drawing/2015/06/chart">
            <c:ext xmlns:c16="http://schemas.microsoft.com/office/drawing/2014/chart" uri="{C3380CC4-5D6E-409C-BE32-E72D297353CC}">
              <c16:uniqueId val="{00000006-8E51-4FF7-A646-FC8A388469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467</c:v>
                </c:pt>
                <c:pt idx="3">
                  <c:v>538</c:v>
                </c:pt>
                <c:pt idx="6">
                  <c:v>463</c:v>
                </c:pt>
                <c:pt idx="9">
                  <c:v>381</c:v>
                </c:pt>
                <c:pt idx="12">
                  <c:v>337</c:v>
                </c:pt>
              </c:numCache>
            </c:numRef>
          </c:val>
          <c:extLst xmlns:c16r2="http://schemas.microsoft.com/office/drawing/2015/06/chart">
            <c:ext xmlns:c16="http://schemas.microsoft.com/office/drawing/2014/chart" uri="{C3380CC4-5D6E-409C-BE32-E72D297353CC}">
              <c16:uniqueId val="{00000007-8E51-4FF7-A646-FC8A388469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21</c:v>
                </c:pt>
                <c:pt idx="3">
                  <c:v>20</c:v>
                </c:pt>
                <c:pt idx="6">
                  <c:v>18</c:v>
                </c:pt>
                <c:pt idx="9">
                  <c:v>20</c:v>
                </c:pt>
                <c:pt idx="12">
                  <c:v>15</c:v>
                </c:pt>
              </c:numCache>
            </c:numRef>
          </c:val>
          <c:extLst xmlns:c16r2="http://schemas.microsoft.com/office/drawing/2015/06/chart">
            <c:ext xmlns:c16="http://schemas.microsoft.com/office/drawing/2014/chart" uri="{C3380CC4-5D6E-409C-BE32-E72D297353CC}">
              <c16:uniqueId val="{00000008-8E51-4FF7-A646-FC8A388469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E51-4FF7-A646-FC8A388469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13231</c:v>
                </c:pt>
                <c:pt idx="3">
                  <c:v>12955</c:v>
                </c:pt>
                <c:pt idx="6">
                  <c:v>13380</c:v>
                </c:pt>
                <c:pt idx="9">
                  <c:v>13207</c:v>
                </c:pt>
                <c:pt idx="12">
                  <c:v>13205</c:v>
                </c:pt>
              </c:numCache>
            </c:numRef>
          </c:val>
          <c:extLst xmlns:c16r2="http://schemas.microsoft.com/office/drawing/2015/06/chart">
            <c:ext xmlns:c16="http://schemas.microsoft.com/office/drawing/2014/chart" uri="{C3380CC4-5D6E-409C-BE32-E72D297353CC}">
              <c16:uniqueId val="{0000000A-8E51-4FF7-A646-FC8A38846968}"/>
            </c:ext>
          </c:extLst>
        </c:ser>
        <c:dLbls>
          <c:showLegendKey val="0"/>
          <c:showVal val="0"/>
          <c:showCatName val="0"/>
          <c:showSerName val="0"/>
          <c:showPercent val="0"/>
          <c:showBubbleSize val="0"/>
        </c:dLbls>
        <c:gapWidth val="100"/>
        <c:overlap val="100"/>
        <c:axId val="476916304"/>
        <c:axId val="476916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3243</c:v>
                </c:pt>
                <c:pt idx="2">
                  <c:v>#N/A</c:v>
                </c:pt>
                <c:pt idx="3">
                  <c:v>#N/A</c:v>
                </c:pt>
                <c:pt idx="4">
                  <c:v>2690</c:v>
                </c:pt>
                <c:pt idx="5">
                  <c:v>#N/A</c:v>
                </c:pt>
                <c:pt idx="6">
                  <c:v>#N/A</c:v>
                </c:pt>
                <c:pt idx="7">
                  <c:v>2485</c:v>
                </c:pt>
                <c:pt idx="8">
                  <c:v>#N/A</c:v>
                </c:pt>
                <c:pt idx="9">
                  <c:v>#N/A</c:v>
                </c:pt>
                <c:pt idx="10">
                  <c:v>2687</c:v>
                </c:pt>
                <c:pt idx="11">
                  <c:v>#N/A</c:v>
                </c:pt>
                <c:pt idx="12">
                  <c:v>#N/A</c:v>
                </c:pt>
                <c:pt idx="13">
                  <c:v>2267</c:v>
                </c:pt>
                <c:pt idx="14">
                  <c:v>#N/A</c:v>
                </c:pt>
              </c:numCache>
            </c:numRef>
          </c:val>
          <c:smooth val="0"/>
          <c:extLst xmlns:c16r2="http://schemas.microsoft.com/office/drawing/2015/06/chart">
            <c:ext xmlns:c16="http://schemas.microsoft.com/office/drawing/2014/chart" uri="{C3380CC4-5D6E-409C-BE32-E72D297353CC}">
              <c16:uniqueId val="{0000000B-8E51-4FF7-A646-FC8A38846968}"/>
            </c:ext>
          </c:extLst>
        </c:ser>
        <c:dLbls>
          <c:showLegendKey val="0"/>
          <c:showVal val="0"/>
          <c:showCatName val="0"/>
          <c:showSerName val="0"/>
          <c:showPercent val="0"/>
          <c:showBubbleSize val="0"/>
        </c:dLbls>
        <c:marker val="1"/>
        <c:smooth val="0"/>
        <c:axId val="476916304"/>
        <c:axId val="476916696"/>
      </c:lineChart>
      <c:catAx>
        <c:axId val="47691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6916696"/>
        <c:crosses val="autoZero"/>
        <c:auto val="1"/>
        <c:lblAlgn val="ctr"/>
        <c:lblOffset val="100"/>
        <c:tickLblSkip val="1"/>
        <c:tickMarkSkip val="1"/>
        <c:noMultiLvlLbl val="0"/>
      </c:catAx>
      <c:valAx>
        <c:axId val="476916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91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915E-2"/>
          <c:w val="0.89122665696781667"/>
          <c:h val="0.85862490608254305"/>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1475</c:v>
                </c:pt>
                <c:pt idx="1">
                  <c:v>1487</c:v>
                </c:pt>
                <c:pt idx="2">
                  <c:v>1498</c:v>
                </c:pt>
              </c:numCache>
            </c:numRef>
          </c:val>
          <c:extLst xmlns:c16r2="http://schemas.microsoft.com/office/drawing/2015/06/chart">
            <c:ext xmlns:c16="http://schemas.microsoft.com/office/drawing/2014/chart" uri="{C3380CC4-5D6E-409C-BE32-E72D297353CC}">
              <c16:uniqueId val="{00000000-6FAD-46B9-8BF8-3BBF001946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425</c:v>
                </c:pt>
                <c:pt idx="1">
                  <c:v>302</c:v>
                </c:pt>
                <c:pt idx="2">
                  <c:v>299</c:v>
                </c:pt>
              </c:numCache>
            </c:numRef>
          </c:val>
          <c:extLst xmlns:c16r2="http://schemas.microsoft.com/office/drawing/2015/06/chart">
            <c:ext xmlns:c16="http://schemas.microsoft.com/office/drawing/2014/chart" uri="{C3380CC4-5D6E-409C-BE32-E72D297353CC}">
              <c16:uniqueId val="{00000001-6FAD-46B9-8BF8-3BBF001946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1094</c:v>
                </c:pt>
                <c:pt idx="1">
                  <c:v>1154</c:v>
                </c:pt>
                <c:pt idx="2">
                  <c:v>1214</c:v>
                </c:pt>
              </c:numCache>
            </c:numRef>
          </c:val>
          <c:extLst xmlns:c16r2="http://schemas.microsoft.com/office/drawing/2015/06/chart">
            <c:ext xmlns:c16="http://schemas.microsoft.com/office/drawing/2014/chart" uri="{C3380CC4-5D6E-409C-BE32-E72D297353CC}">
              <c16:uniqueId val="{00000002-6FAD-46B9-8BF8-3BBF001946EA}"/>
            </c:ext>
          </c:extLst>
        </c:ser>
        <c:dLbls>
          <c:showLegendKey val="0"/>
          <c:showVal val="0"/>
          <c:showCatName val="0"/>
          <c:showSerName val="0"/>
          <c:showPercent val="0"/>
          <c:showBubbleSize val="0"/>
        </c:dLbls>
        <c:gapWidth val="120"/>
        <c:overlap val="100"/>
        <c:axId val="476684952"/>
        <c:axId val="476685344"/>
      </c:barChart>
      <c:catAx>
        <c:axId val="476684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6685344"/>
        <c:crosses val="autoZero"/>
        <c:auto val="1"/>
        <c:lblAlgn val="ctr"/>
        <c:lblOffset val="100"/>
        <c:tickLblSkip val="1"/>
        <c:tickMarkSkip val="1"/>
        <c:noMultiLvlLbl val="0"/>
      </c:catAx>
      <c:valAx>
        <c:axId val="4766853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6684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1"/>
          <c:y val="4.9232005384860722E-2"/>
          <c:w val="0.857761603302828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963-40B4-891C-7E9FF042601C}"/>
                </c:ext>
                <c:ext xmlns:c15="http://schemas.microsoft.com/office/drawing/2012/chart" uri="{CE6537A1-D6FC-4f65-9D91-7224C49458BB}">
                  <c15:dlblFieldTable>
                    <c15:dlblFTEntry>
                      <c15:txfldGUID>{51209202-A196-47DA-BD85-F53BCE0CD6E3}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963-40B4-891C-7E9FF042601C}"/>
                </c:ext>
                <c:ext xmlns:c15="http://schemas.microsoft.com/office/drawing/2012/chart" uri="{CE6537A1-D6FC-4f65-9D91-7224C49458BB}">
                  <c15:dlblFieldTable>
                    <c15:dlblFTEntry>
                      <c15:txfldGUID>{9E48A600-29B5-4267-819E-BB378B75839E}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963-40B4-891C-7E9FF042601C}"/>
                </c:ext>
                <c:ext xmlns:c15="http://schemas.microsoft.com/office/drawing/2012/chart" uri="{CE6537A1-D6FC-4f65-9D91-7224C49458BB}">
                  <c15:dlblFieldTable>
                    <c15:dlblFTEntry>
                      <c15:txfldGUID>{C9A37DA7-0847-430B-AFD5-7EDDDA20D912}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963-40B4-891C-7E9FF042601C}"/>
                </c:ext>
                <c:ext xmlns:c15="http://schemas.microsoft.com/office/drawing/2012/chart" uri="{CE6537A1-D6FC-4f65-9D91-7224C49458BB}">
                  <c15:dlblFieldTable>
                    <c15:dlblFTEntry>
                      <c15:txfldGUID>{B63E0DD4-6710-4B75-8782-AD3E3B6C3FD9}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963-40B4-891C-7E9FF042601C}"/>
                </c:ext>
                <c:ext xmlns:c15="http://schemas.microsoft.com/office/drawing/2012/chart" uri="{CE6537A1-D6FC-4f65-9D91-7224C49458BB}">
                  <c15:dlblFieldTable>
                    <c15:dlblFTEntry>
                      <c15:txfldGUID>{8F80BD48-5ABD-40F7-ABCC-9508FDE4B8EE}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963-40B4-891C-7E9FF042601C}"/>
                </c:ext>
                <c:ext xmlns:c15="http://schemas.microsoft.com/office/drawing/2012/chart" uri="{CE6537A1-D6FC-4f65-9D91-7224C49458BB}">
                  <c15:dlblFieldTable>
                    <c15:dlblFTEntry>
                      <c15:txfldGUID>{D4D5DC15-D9B4-465F-B1D8-81D8B16D1A12}</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963-40B4-891C-7E9FF042601C}"/>
                </c:ext>
                <c:ext xmlns:c15="http://schemas.microsoft.com/office/drawing/2012/chart" uri="{CE6537A1-D6FC-4f65-9D91-7224C49458BB}">
                  <c15:layout/>
                  <c15:dlblFieldTable>
                    <c15:dlblFTEntry>
                      <c15:txfldGUID>{7D1D6E5B-D2C9-493E-94FC-47DB37344D16}</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963-40B4-891C-7E9FF042601C}"/>
                </c:ext>
                <c:ext xmlns:c15="http://schemas.microsoft.com/office/drawing/2012/chart" uri="{CE6537A1-D6FC-4f65-9D91-7224C49458BB}">
                  <c15:layout/>
                  <c15:dlblFieldTable>
                    <c15:dlblFTEntry>
                      <c15:txfldGUID>{C47841E6-1AE8-4346-A220-847DE8AF599A}</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963-40B4-891C-7E9FF042601C}"/>
                </c:ext>
                <c:ext xmlns:c15="http://schemas.microsoft.com/office/drawing/2012/chart" uri="{CE6537A1-D6FC-4f65-9D91-7224C49458BB}">
                  <c15:layout/>
                  <c15:dlblFieldTable>
                    <c15:dlblFTEntry>
                      <c15:txfldGUID>{164A1833-9C51-4771-AEC9-9433CF221CE9}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58.2</c:v>
                </c:pt>
                <c:pt idx="24">
                  <c:v>59.2</c:v>
                </c:pt>
                <c:pt idx="32">
                  <c:v>59.7</c:v>
                </c:pt>
              </c:numCache>
            </c:numRef>
          </c:xVal>
          <c:yVal>
            <c:numRef>
              <c:f>公会計指標分析・財政指標組合せ分析表!$BP$51:$DC$51</c:f>
              <c:numCache>
                <c:formatCode>#,##0.0;"▲ "#,##0.0</c:formatCode>
                <c:ptCount val="40"/>
                <c:pt idx="16">
                  <c:v>61</c:v>
                </c:pt>
                <c:pt idx="24">
                  <c:v>67</c:v>
                </c:pt>
                <c:pt idx="32">
                  <c:v>56.6</c:v>
                </c:pt>
              </c:numCache>
            </c:numRef>
          </c:yVal>
          <c:smooth val="0"/>
          <c:extLst xmlns:c16r2="http://schemas.microsoft.com/office/drawing/2015/06/chart">
            <c:ext xmlns:c16="http://schemas.microsoft.com/office/drawing/2014/chart" uri="{C3380CC4-5D6E-409C-BE32-E72D297353CC}">
              <c16:uniqueId val="{00000009-8963-40B4-891C-7E9FF04260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963-40B4-891C-7E9FF042601C}"/>
                </c:ext>
                <c:ext xmlns:c15="http://schemas.microsoft.com/office/drawing/2012/chart" uri="{CE6537A1-D6FC-4f65-9D91-7224C49458BB}">
                  <c15:dlblFieldTable>
                    <c15:dlblFTEntry>
                      <c15:txfldGUID>{4622D6EB-0078-4660-9463-DD07AF35C723}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963-40B4-891C-7E9FF042601C}"/>
                </c:ext>
                <c:ext xmlns:c15="http://schemas.microsoft.com/office/drawing/2012/chart" uri="{CE6537A1-D6FC-4f65-9D91-7224C49458BB}">
                  <c15:dlblFieldTable>
                    <c15:dlblFTEntry>
                      <c15:txfldGUID>{7E39F40F-6717-4193-A994-A3E4D8D9F0F9}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963-40B4-891C-7E9FF042601C}"/>
                </c:ext>
                <c:ext xmlns:c15="http://schemas.microsoft.com/office/drawing/2012/chart" uri="{CE6537A1-D6FC-4f65-9D91-7224C49458BB}">
                  <c15:dlblFieldTable>
                    <c15:dlblFTEntry>
                      <c15:txfldGUID>{3E219876-E9B4-4AD6-B78D-3E361380A667}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963-40B4-891C-7E9FF042601C}"/>
                </c:ext>
                <c:ext xmlns:c15="http://schemas.microsoft.com/office/drawing/2012/chart" uri="{CE6537A1-D6FC-4f65-9D91-7224C49458BB}">
                  <c15:dlblFieldTable>
                    <c15:dlblFTEntry>
                      <c15:txfldGUID>{90E598DB-F994-4B6B-95CD-5D915DD39EF4}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963-40B4-891C-7E9FF042601C}"/>
                </c:ext>
                <c:ext xmlns:c15="http://schemas.microsoft.com/office/drawing/2012/chart" uri="{CE6537A1-D6FC-4f65-9D91-7224C49458BB}">
                  <c15:dlblFieldTable>
                    <c15:dlblFTEntry>
                      <c15:txfldGUID>{C0C298D5-9083-420C-9B2A-BA99308738C8}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963-40B4-891C-7E9FF042601C}"/>
                </c:ext>
                <c:ext xmlns:c15="http://schemas.microsoft.com/office/drawing/2012/chart" uri="{CE6537A1-D6FC-4f65-9D91-7224C49458BB}">
                  <c15:dlblFieldTable>
                    <c15:dlblFTEntry>
                      <c15:txfldGUID>{5F125A37-C65D-4B1F-8C27-99E1B09C580C}</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963-40B4-891C-7E9FF042601C}"/>
                </c:ext>
                <c:ext xmlns:c15="http://schemas.microsoft.com/office/drawing/2012/chart" uri="{CE6537A1-D6FC-4f65-9D91-7224C49458BB}">
                  <c15:layout/>
                  <c15:dlblFieldTable>
                    <c15:dlblFTEntry>
                      <c15:txfldGUID>{F1E8D914-3630-4594-A428-95F6CA234C9D}</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963-40B4-891C-7E9FF042601C}"/>
                </c:ext>
                <c:ext xmlns:c15="http://schemas.microsoft.com/office/drawing/2012/chart" uri="{CE6537A1-D6FC-4f65-9D91-7224C49458BB}">
                  <c15:layout/>
                  <c15:dlblFieldTable>
                    <c15:dlblFTEntry>
                      <c15:txfldGUID>{78005571-5978-4B41-8FE3-C65DC1398688}</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963-40B4-891C-7E9FF042601C}"/>
                </c:ext>
                <c:ext xmlns:c15="http://schemas.microsoft.com/office/drawing/2012/chart" uri="{CE6537A1-D6FC-4f65-9D91-7224C49458BB}">
                  <c15:layout/>
                  <c15:dlblFieldTable>
                    <c15:dlblFTEntry>
                      <c15:txfldGUID>{D9B123BC-D5A7-46C1-81D4-B3EE5387AB36}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54.1</c:v>
                </c:pt>
                <c:pt idx="24">
                  <c:v>57</c:v>
                </c:pt>
                <c:pt idx="32">
                  <c:v>56.7</c:v>
                </c:pt>
              </c:numCache>
            </c:numRef>
          </c:xVal>
          <c:yVal>
            <c:numRef>
              <c:f>公会計指標分析・財政指標組合せ分析表!$BP$55:$DC$55</c:f>
              <c:numCache>
                <c:formatCode>#,##0.0;"▲ "#,##0.0</c:formatCode>
                <c:ptCount val="40"/>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8963-40B4-891C-7E9FF042601C}"/>
            </c:ext>
          </c:extLst>
        </c:ser>
        <c:dLbls>
          <c:showLegendKey val="0"/>
          <c:showVal val="1"/>
          <c:showCatName val="0"/>
          <c:showSerName val="0"/>
          <c:showPercent val="0"/>
          <c:showBubbleSize val="0"/>
        </c:dLbls>
        <c:axId val="476686128"/>
        <c:axId val="476686520"/>
      </c:scatterChart>
      <c:valAx>
        <c:axId val="476686128"/>
        <c:scaling>
          <c:orientation val="minMax"/>
          <c:max val="60.2"/>
          <c:min val="53.7"/>
        </c:scaling>
        <c:delete val="0"/>
        <c:axPos val="b"/>
        <c:title>
          <c:tx>
            <c:rich>
              <a:bodyPr/>
              <a:lstStyle/>
              <a:p>
                <a:pPr>
                  <a:defRPr/>
                </a:pPr>
                <a:r>
                  <a:rPr lang="ja-JP" altLang="en-US" sz="1050" b="0"/>
                  <a:t>有形固定資産減価償却率</a:t>
                </a:r>
              </a:p>
            </c:rich>
          </c:tx>
          <c:layout>
            <c:manualLayout>
              <c:xMode val="edge"/>
              <c:yMode val="edge"/>
              <c:x val="0.41341562393161901"/>
              <c:y val="0.907929515873884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686520"/>
        <c:crosses val="autoZero"/>
        <c:crossBetween val="midCat"/>
      </c:valAx>
      <c:valAx>
        <c:axId val="476686520"/>
        <c:scaling>
          <c:orientation val="minMax"/>
          <c:max val="74"/>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82"/>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686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49"/>
          <c:h val="0.77913873422717295"/>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4A5-40BF-AED6-8DFD69A10A02}"/>
                </c:ext>
                <c:ext xmlns:c15="http://schemas.microsoft.com/office/drawing/2012/chart" uri="{CE6537A1-D6FC-4f65-9D91-7224C49458BB}">
                  <c15:layout/>
                  <c15:dlblFieldTable>
                    <c15:dlblFTEntry>
                      <c15:txfldGUID>{9DA8A3B8-41C3-4A1E-A11C-190F69A1F4F0}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4A5-40BF-AED6-8DFD69A10A02}"/>
                </c:ext>
                <c:ext xmlns:c15="http://schemas.microsoft.com/office/drawing/2012/chart" uri="{CE6537A1-D6FC-4f65-9D91-7224C49458BB}">
                  <c15:dlblFieldTable>
                    <c15:dlblFTEntry>
                      <c15:txfldGUID>{8D41DC79-0FDF-4262-9821-EBD43558FF0E}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4A5-40BF-AED6-8DFD69A10A02}"/>
                </c:ext>
                <c:ext xmlns:c15="http://schemas.microsoft.com/office/drawing/2012/chart" uri="{CE6537A1-D6FC-4f65-9D91-7224C49458BB}">
                  <c15:dlblFieldTable>
                    <c15:dlblFTEntry>
                      <c15:txfldGUID>{29AF6991-236D-4490-B28C-3711F4BAA9A4}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4A5-40BF-AED6-8DFD69A10A02}"/>
                </c:ext>
                <c:ext xmlns:c15="http://schemas.microsoft.com/office/drawing/2012/chart" uri="{CE6537A1-D6FC-4f65-9D91-7224C49458BB}">
                  <c15:dlblFieldTable>
                    <c15:dlblFTEntry>
                      <c15:txfldGUID>{C1E6FC41-ED58-42D1-B086-65D0374D83E4}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4A5-40BF-AED6-8DFD69A10A02}"/>
                </c:ext>
                <c:ext xmlns:c15="http://schemas.microsoft.com/office/drawing/2012/chart" uri="{CE6537A1-D6FC-4f65-9D91-7224C49458BB}">
                  <c15:dlblFieldTable>
                    <c15:dlblFTEntry>
                      <c15:txfldGUID>{A39C488C-44D4-4713-91D7-0843BDC3849A}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4A5-40BF-AED6-8DFD69A10A02}"/>
                </c:ext>
                <c:ext xmlns:c15="http://schemas.microsoft.com/office/drawing/2012/chart" uri="{CE6537A1-D6FC-4f65-9D91-7224C49458BB}">
                  <c15:layout/>
                  <c15:dlblFieldTable>
                    <c15:dlblFTEntry>
                      <c15:txfldGUID>{95C3112B-FA59-4F2B-B2C3-294934465BF3}</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4A5-40BF-AED6-8DFD69A10A02}"/>
                </c:ext>
                <c:ext xmlns:c15="http://schemas.microsoft.com/office/drawing/2012/chart" uri="{CE6537A1-D6FC-4f65-9D91-7224C49458BB}">
                  <c15:layout/>
                  <c15:dlblFieldTable>
                    <c15:dlblFTEntry>
                      <c15:txfldGUID>{A7EB913E-EA88-4F0F-B0EF-27DD3B430995}</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4A5-40BF-AED6-8DFD69A10A02}"/>
                </c:ext>
                <c:ext xmlns:c15="http://schemas.microsoft.com/office/drawing/2012/chart" uri="{CE6537A1-D6FC-4f65-9D91-7224C49458BB}">
                  <c15:layout/>
                  <c15:dlblFieldTable>
                    <c15:dlblFTEntry>
                      <c15:txfldGUID>{AEBC61AD-7840-4355-8E44-97C5E1D8AC96}</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4A5-40BF-AED6-8DFD69A10A02}"/>
                </c:ext>
                <c:ext xmlns:c15="http://schemas.microsoft.com/office/drawing/2012/chart" uri="{CE6537A1-D6FC-4f65-9D91-7224C49458BB}">
                  <c15:layout/>
                  <c15:dlblFieldTable>
                    <c15:dlblFTEntry>
                      <c15:txfldGUID>{6396AC4D-CFEE-4B74-83F3-D5B16E060495}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10.199999999999999</c:v>
                </c:pt>
                <c:pt idx="16">
                  <c:v>9.5</c:v>
                </c:pt>
                <c:pt idx="24">
                  <c:v>8.8000000000000007</c:v>
                </c:pt>
                <c:pt idx="32">
                  <c:v>8.5</c:v>
                </c:pt>
              </c:numCache>
            </c:numRef>
          </c:xVal>
          <c:yVal>
            <c:numRef>
              <c:f>公会計指標分析・財政指標組合せ分析表!$BP$73:$DC$73</c:f>
              <c:numCache>
                <c:formatCode>#,##0.0;"▲ "#,##0.0</c:formatCode>
                <c:ptCount val="40"/>
                <c:pt idx="0">
                  <c:v>81.400000000000006</c:v>
                </c:pt>
                <c:pt idx="8">
                  <c:v>68.5</c:v>
                </c:pt>
                <c:pt idx="16">
                  <c:v>61</c:v>
                </c:pt>
                <c:pt idx="24">
                  <c:v>67</c:v>
                </c:pt>
                <c:pt idx="32">
                  <c:v>56.6</c:v>
                </c:pt>
              </c:numCache>
            </c:numRef>
          </c:yVal>
          <c:smooth val="0"/>
          <c:extLst xmlns:c16r2="http://schemas.microsoft.com/office/drawing/2015/06/chart">
            <c:ext xmlns:c16="http://schemas.microsoft.com/office/drawing/2014/chart" uri="{C3380CC4-5D6E-409C-BE32-E72D297353CC}">
              <c16:uniqueId val="{00000009-F4A5-40BF-AED6-8DFD69A10A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4A5-40BF-AED6-8DFD69A10A02}"/>
                </c:ext>
                <c:ext xmlns:c15="http://schemas.microsoft.com/office/drawing/2012/chart" uri="{CE6537A1-D6FC-4f65-9D91-7224C49458BB}">
                  <c15:layout/>
                  <c15:dlblFieldTable>
                    <c15:dlblFTEntry>
                      <c15:txfldGUID>{65315E2F-1068-4958-8EBB-6D35E0D8DAB6}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4A5-40BF-AED6-8DFD69A10A02}"/>
                </c:ext>
                <c:ext xmlns:c15="http://schemas.microsoft.com/office/drawing/2012/chart" uri="{CE6537A1-D6FC-4f65-9D91-7224C49458BB}">
                  <c15:dlblFieldTable>
                    <c15:dlblFTEntry>
                      <c15:txfldGUID>{7C0B6315-280D-4ACC-812D-F47784DFADCC}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4A5-40BF-AED6-8DFD69A10A02}"/>
                </c:ext>
                <c:ext xmlns:c15="http://schemas.microsoft.com/office/drawing/2012/chart" uri="{CE6537A1-D6FC-4f65-9D91-7224C49458BB}">
                  <c15:dlblFieldTable>
                    <c15:dlblFTEntry>
                      <c15:txfldGUID>{B6FF3984-5344-4F6A-B812-09027F8368FE}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4A5-40BF-AED6-8DFD69A10A02}"/>
                </c:ext>
                <c:ext xmlns:c15="http://schemas.microsoft.com/office/drawing/2012/chart" uri="{CE6537A1-D6FC-4f65-9D91-7224C49458BB}">
                  <c15:dlblFieldTable>
                    <c15:dlblFTEntry>
                      <c15:txfldGUID>{DE7D354D-722E-402F-8AAC-28FF24ED4181}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4A5-40BF-AED6-8DFD69A10A02}"/>
                </c:ext>
                <c:ext xmlns:c15="http://schemas.microsoft.com/office/drawing/2012/chart" uri="{CE6537A1-D6FC-4f65-9D91-7224C49458BB}">
                  <c15:dlblFieldTable>
                    <c15:dlblFTEntry>
                      <c15:txfldGUID>{31AE160C-688D-4E85-918F-F889E908FEEB}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4A5-40BF-AED6-8DFD69A10A02}"/>
                </c:ext>
                <c:ext xmlns:c15="http://schemas.microsoft.com/office/drawing/2012/chart" uri="{CE6537A1-D6FC-4f65-9D91-7224C49458BB}">
                  <c15:layout/>
                  <c15:dlblFieldTable>
                    <c15:dlblFTEntry>
                      <c15:txfldGUID>{4E316DF3-78F5-4697-88C0-180A4E2A1D53}</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4A5-40BF-AED6-8DFD69A10A02}"/>
                </c:ext>
                <c:ext xmlns:c15="http://schemas.microsoft.com/office/drawing/2012/chart" uri="{CE6537A1-D6FC-4f65-9D91-7224C49458BB}">
                  <c15:layout/>
                  <c15:dlblFieldTable>
                    <c15:dlblFTEntry>
                      <c15:txfldGUID>{AEF4D31C-3458-4DE9-9770-C2D9F5E29550}</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4A5-40BF-AED6-8DFD69A10A02}"/>
                </c:ext>
                <c:ext xmlns:c15="http://schemas.microsoft.com/office/drawing/2012/chart" uri="{CE6537A1-D6FC-4f65-9D91-7224C49458BB}">
                  <c15:layout/>
                  <c15:dlblFieldTable>
                    <c15:dlblFTEntry>
                      <c15:txfldGUID>{9347B8F9-DEDD-4A85-9FC1-062AF1AC4BB1}</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4A5-40BF-AED6-8DFD69A10A02}"/>
                </c:ext>
                <c:ext xmlns:c15="http://schemas.microsoft.com/office/drawing/2012/chart" uri="{CE6537A1-D6FC-4f65-9D91-7224C49458BB}">
                  <c15:layout/>
                  <c15:dlblFieldTable>
                    <c15:dlblFTEntry>
                      <c15:txfldGUID>{31AFF3CC-0B3D-4B1E-BCBB-F3C7EA6552C4}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F4A5-40BF-AED6-8DFD69A10A02}"/>
            </c:ext>
          </c:extLst>
        </c:ser>
        <c:dLbls>
          <c:showLegendKey val="0"/>
          <c:showVal val="1"/>
          <c:showCatName val="0"/>
          <c:showSerName val="0"/>
          <c:showPercent val="0"/>
          <c:showBubbleSize val="0"/>
        </c:dLbls>
        <c:axId val="476687304"/>
        <c:axId val="476687696"/>
      </c:scatterChart>
      <c:valAx>
        <c:axId val="476687304"/>
        <c:scaling>
          <c:orientation val="minMax"/>
          <c:max val="11.5"/>
          <c:min val="7.8"/>
        </c:scaling>
        <c:delete val="0"/>
        <c:axPos val="b"/>
        <c:title>
          <c:tx>
            <c:rich>
              <a:bodyPr/>
              <a:lstStyle/>
              <a:p>
                <a:pPr>
                  <a:defRPr/>
                </a:pPr>
                <a:r>
                  <a:rPr lang="ja-JP" altLang="en-US" sz="1050" b="0"/>
                  <a:t>実質公債費比率</a:t>
                </a:r>
              </a:p>
            </c:rich>
          </c:tx>
          <c:layout>
            <c:manualLayout>
              <c:xMode val="edge"/>
              <c:yMode val="edge"/>
              <c:x val="0.46792889130339865"/>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687696"/>
        <c:crosses val="autoZero"/>
        <c:crossBetween val="midCat"/>
      </c:valAx>
      <c:valAx>
        <c:axId val="476687696"/>
        <c:scaling>
          <c:orientation val="minMax"/>
          <c:max val="91"/>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41E-2"/>
              <c:y val="0.2511556296865161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6873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133" l="0.70000000000000062" r="0.70000000000000062" t="0.75000000000000133"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ＭＳ Ｐゴシック" pitchFamily="50" charset="-128"/>
              <a:ea typeface="ＭＳ Ｐゴシック" pitchFamily="50" charset="-128"/>
              <a:cs typeface="+mn-cs"/>
            </a:rPr>
            <a:t>　昭和</a:t>
          </a:r>
          <a:r>
            <a:rPr kumimoji="1" lang="en-US" altLang="ja-JP" sz="1300">
              <a:solidFill>
                <a:schemeClr val="dk1"/>
              </a:solidFill>
              <a:latin typeface="ＭＳ Ｐゴシック" pitchFamily="50" charset="-128"/>
              <a:ea typeface="ＭＳ Ｐゴシック" pitchFamily="50" charset="-128"/>
              <a:cs typeface="+mn-cs"/>
            </a:rPr>
            <a:t>50</a:t>
          </a:r>
          <a:r>
            <a:rPr kumimoji="1" lang="ja-JP" altLang="ja-JP" sz="1300">
              <a:solidFill>
                <a:schemeClr val="dk1"/>
              </a:solidFill>
              <a:latin typeface="ＭＳ Ｐゴシック" pitchFamily="50" charset="-128"/>
              <a:ea typeface="ＭＳ Ｐゴシック" pitchFamily="50" charset="-128"/>
              <a:cs typeface="+mn-cs"/>
            </a:rPr>
            <a:t>年代に借入した住新会計及び地域改善の元利償還金がほぼ終了し、平成</a:t>
          </a:r>
          <a:r>
            <a:rPr kumimoji="1" lang="en-US" altLang="ja-JP" sz="1300">
              <a:solidFill>
                <a:schemeClr val="dk1"/>
              </a:solidFill>
              <a:latin typeface="ＭＳ Ｐゴシック" pitchFamily="50" charset="-128"/>
              <a:ea typeface="ＭＳ Ｐゴシック" pitchFamily="50" charset="-128"/>
              <a:cs typeface="+mn-cs"/>
            </a:rPr>
            <a:t>22</a:t>
          </a:r>
          <a:r>
            <a:rPr kumimoji="1" lang="ja-JP" altLang="ja-JP" sz="1300">
              <a:solidFill>
                <a:schemeClr val="dk1"/>
              </a:solidFill>
              <a:latin typeface="ＭＳ Ｐゴシック" pitchFamily="50" charset="-128"/>
              <a:ea typeface="ＭＳ Ｐゴシック" pitchFamily="50" charset="-128"/>
              <a:cs typeface="+mn-cs"/>
            </a:rPr>
            <a:t>年度まで借入をしていた産炭地域開発事業の終息、平成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年度からの財政健全化計画による投資的事業の抑制により元利償還金の減に努めている。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今後も、緊急度・住民ニーズを的確に把握した事業の取捨選択により、新発債発行の抑制に努める。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ＭＳ Ｐゴシック" pitchFamily="50" charset="-128"/>
              <a:ea typeface="ＭＳ Ｐゴシック" pitchFamily="50" charset="-128"/>
              <a:cs typeface="+mn-cs"/>
            </a:rPr>
            <a:t>　将来負担額の大半を占めているのが、「一般会計等に係る地方債の現在高」である。現在、長期計画にもとづく継続的な公営住宅建設事業が実施されているため、他の投資的事業とのバランスを常に分析し、引き続き新発債の抑制に努め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また、一般廃棄物処理施設建設事業による広域への負担金の増加が見込まれるため、今後は更なる事業実施の適正化を図ることと、団塊世代の大量退職による新規職員採用の補充を抑制し、将来の負担を少しでも軽減できるように努める。</a:t>
          </a:r>
          <a:endParaRPr kumimoji="1" lang="ja-JP" altLang="en-US" sz="1300">
            <a:latin typeface="ＭＳ Ｐゴシック" pitchFamily="50" charset="-128"/>
            <a:ea typeface="ＭＳ Ｐゴシック"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福岡県川崎町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がやけ川崎応援基金にふるさと納税約２億円、過疎地域自立促進特別事業基金に過疎対策事業債を約４千万円積み立てた一方、翔け子ども基金を小中学校の学力向上に要する費用等に約２千万円、夢ある未来づくり基金を統合中学校建設にかかる費用に約３千万円、かがやけ川崎応援基金をふるさと納税返礼品等にかかる経費に約１億３千万円、それぞれ取り崩した等により、基金全体としては６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latin typeface="ＭＳ ゴシック" pitchFamily="49" charset="-128"/>
              <a:ea typeface="ＭＳ ゴシック" pitchFamily="49" charset="-128"/>
              <a:cs typeface="+mn-cs"/>
            </a:rPr>
            <a:t>基金の使途の明確化を図るために、今後は財政調整基金を取り崩して施設整備基金等の特目基金を設置し積み立てていく予定。</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かがやけ川崎応援基金：寄付金を財源として</a:t>
          </a:r>
          <a:r>
            <a:rPr lang="ja-JP" altLang="ja-JP" sz="1300">
              <a:solidFill>
                <a:schemeClr val="dk1"/>
              </a:solidFill>
              <a:latin typeface="ＭＳ ゴシック" pitchFamily="49" charset="-128"/>
              <a:ea typeface="ＭＳ ゴシック" pitchFamily="49" charset="-128"/>
              <a:cs typeface="+mn-cs"/>
            </a:rPr>
            <a:t>寄附者の思いを反映した事業を推進</a:t>
          </a:r>
          <a:r>
            <a:rPr lang="ja-JP" altLang="en-US" sz="1300">
              <a:solidFill>
                <a:schemeClr val="dk1"/>
              </a:solidFill>
              <a:latin typeface="ＭＳ ゴシック" pitchFamily="49" charset="-128"/>
              <a:ea typeface="ＭＳ ゴシック" pitchFamily="49" charset="-128"/>
              <a:cs typeface="+mn-cs"/>
            </a:rPr>
            <a:t>し、</a:t>
          </a:r>
          <a:r>
            <a:rPr lang="ja-JP" altLang="ja-JP" sz="1300">
              <a:solidFill>
                <a:schemeClr val="dk1"/>
              </a:solidFill>
              <a:latin typeface="ＭＳ ゴシック" pitchFamily="49" charset="-128"/>
              <a:ea typeface="ＭＳ ゴシック" pitchFamily="49" charset="-128"/>
              <a:cs typeface="+mn-cs"/>
            </a:rPr>
            <a:t>多様な人々の参加による個性豊かで</a:t>
          </a:r>
          <a:r>
            <a:rPr lang="ja-JP" altLang="en-US" sz="1300">
              <a:solidFill>
                <a:schemeClr val="dk1"/>
              </a:solidFill>
              <a:latin typeface="ＭＳ ゴシック" pitchFamily="49" charset="-128"/>
              <a:ea typeface="ＭＳ ゴシック" pitchFamily="49" charset="-128"/>
              <a:cs typeface="+mn-cs"/>
            </a:rPr>
            <a:t>住みよいまちづくりに資する。</a:t>
          </a:r>
          <a:endParaRPr lang="en-US" altLang="ja-JP" sz="1300">
            <a:solidFill>
              <a:schemeClr val="dk1"/>
            </a:solidFill>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　</a:t>
          </a:r>
          <a:endParaRPr kumimoji="1" lang="en-US" altLang="ja-JP" sz="1300">
            <a:solidFill>
              <a:schemeClr val="dk1"/>
            </a:solidFill>
            <a:effectLst/>
            <a:latin typeface="ＭＳ ゴシック" pitchFamily="49" charset="-128"/>
            <a:ea typeface="ＭＳ ゴシック" pitchFamily="49" charset="-128"/>
            <a:cs typeface="+mn-cs"/>
          </a:endParaRPr>
        </a:p>
        <a:p>
          <a:r>
            <a:rPr lang="ja-JP" altLang="en-US" sz="1300">
              <a:solidFill>
                <a:schemeClr val="dk1"/>
              </a:solidFill>
              <a:latin typeface="ＭＳ ゴシック" pitchFamily="49" charset="-128"/>
              <a:ea typeface="ＭＳ ゴシック" pitchFamily="49" charset="-128"/>
              <a:cs typeface="+mn-cs"/>
            </a:rPr>
            <a:t>　</a:t>
          </a:r>
          <a:r>
            <a:rPr lang="ja-JP" altLang="ja-JP" sz="1300">
              <a:solidFill>
                <a:schemeClr val="dk1"/>
              </a:solidFill>
              <a:latin typeface="ＭＳ ゴシック" pitchFamily="49" charset="-128"/>
              <a:ea typeface="ＭＳ ゴシック" pitchFamily="49" charset="-128"/>
              <a:cs typeface="+mn-cs"/>
            </a:rPr>
            <a:t>翔け子ども基金</a:t>
          </a:r>
          <a:r>
            <a:rPr lang="ja-JP" altLang="en-US" sz="1300">
              <a:solidFill>
                <a:schemeClr val="dk1"/>
              </a:solidFill>
              <a:latin typeface="ＭＳ ゴシック" pitchFamily="49" charset="-128"/>
              <a:ea typeface="ＭＳ ゴシック" pitchFamily="49" charset="-128"/>
              <a:cs typeface="+mn-cs"/>
            </a:rPr>
            <a:t>：</a:t>
          </a:r>
          <a:r>
            <a:rPr lang="ja-JP" altLang="ja-JP" sz="1300">
              <a:solidFill>
                <a:schemeClr val="dk1"/>
              </a:solidFill>
              <a:latin typeface="ＭＳ ゴシック" pitchFamily="49" charset="-128"/>
              <a:ea typeface="ＭＳ ゴシック" pitchFamily="49" charset="-128"/>
              <a:cs typeface="+mn-cs"/>
            </a:rPr>
            <a:t>すべての町民が、地域社会の一員として心豊かな社会人となれるよう生涯を通じて自ら学ぶとともに、次世代を担う児童・生徒が、創造性豊かに育つことができるまちづくりを行うための施策に要する経費の財源に充てる</a:t>
          </a:r>
          <a:r>
            <a:rPr lang="ja-JP" altLang="en-US" sz="1300">
              <a:solidFill>
                <a:schemeClr val="dk1"/>
              </a:solidFill>
              <a:latin typeface="ＭＳ ゴシック" pitchFamily="49" charset="-128"/>
              <a:ea typeface="ＭＳ ゴシック" pitchFamily="49" charset="-128"/>
              <a:cs typeface="+mn-cs"/>
            </a:rPr>
            <a:t>。</a:t>
          </a:r>
          <a:endParaRPr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latin typeface="+mn-lt"/>
              <a:ea typeface="+mn-ea"/>
              <a:cs typeface="+mn-cs"/>
            </a:rPr>
            <a:t>　</a:t>
          </a:r>
          <a:r>
            <a:rPr kumimoji="1" lang="ja-JP" altLang="ja-JP" sz="1300">
              <a:solidFill>
                <a:schemeClr val="dk1"/>
              </a:solidFill>
              <a:latin typeface="ＭＳ ゴシック" pitchFamily="49" charset="-128"/>
              <a:ea typeface="ＭＳ ゴシック" pitchFamily="49" charset="-128"/>
              <a:cs typeface="+mn-cs"/>
            </a:rPr>
            <a:t>かがやけ川崎応援基金：</a:t>
          </a:r>
          <a:r>
            <a:rPr kumimoji="1" lang="ja-JP" altLang="en-US" sz="1300">
              <a:solidFill>
                <a:schemeClr val="dk1"/>
              </a:solidFill>
              <a:latin typeface="ＭＳ ゴシック" pitchFamily="49" charset="-128"/>
              <a:ea typeface="ＭＳ ゴシック" pitchFamily="49" charset="-128"/>
              <a:cs typeface="+mn-cs"/>
            </a:rPr>
            <a:t>ふるさと納税に対する</a:t>
          </a:r>
          <a:r>
            <a:rPr kumimoji="1" lang="ja-JP" altLang="ja-JP" sz="1300">
              <a:solidFill>
                <a:schemeClr val="dk1"/>
              </a:solidFill>
              <a:latin typeface="ＭＳ ゴシック" pitchFamily="49" charset="-128"/>
              <a:ea typeface="ＭＳ ゴシック" pitchFamily="49" charset="-128"/>
              <a:cs typeface="+mn-cs"/>
            </a:rPr>
            <a:t>返礼品等にかかる費用等に約１億３千万円を取り崩した</a:t>
          </a:r>
          <a:r>
            <a:rPr kumimoji="1" lang="ja-JP" altLang="en-US" sz="1300">
              <a:solidFill>
                <a:schemeClr val="dk1"/>
              </a:solidFill>
              <a:latin typeface="ＭＳ ゴシック" pitchFamily="49" charset="-128"/>
              <a:ea typeface="ＭＳ ゴシック" pitchFamily="49" charset="-128"/>
              <a:cs typeface="+mn-cs"/>
            </a:rPr>
            <a:t>一方、</a:t>
          </a:r>
          <a:r>
            <a:rPr kumimoji="1" lang="ja-JP" altLang="ja-JP" sz="1300">
              <a:solidFill>
                <a:schemeClr val="dk1"/>
              </a:solidFill>
              <a:latin typeface="ＭＳ ゴシック" pitchFamily="49" charset="-128"/>
              <a:ea typeface="ＭＳ ゴシック" pitchFamily="49" charset="-128"/>
              <a:cs typeface="+mn-cs"/>
            </a:rPr>
            <a:t>ふるさと納税約２億円を積み立てた</a:t>
          </a:r>
          <a:r>
            <a:rPr kumimoji="1" lang="ja-JP" altLang="en-US" sz="1300">
              <a:solidFill>
                <a:schemeClr val="dk1"/>
              </a:solidFill>
              <a:latin typeface="ＭＳ ゴシック" pitchFamily="49" charset="-128"/>
              <a:ea typeface="ＭＳ ゴシック" pitchFamily="49" charset="-128"/>
              <a:cs typeface="+mn-cs"/>
            </a:rPr>
            <a:t>ことにより約７千万円増加</a:t>
          </a:r>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　夢ある未来づくり基金：統合中学校建設に伴う基本設計費に取り崩して充てたことにより約３千万円の減少。</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latin typeface="ＭＳ ゴシック" pitchFamily="49" charset="-128"/>
              <a:ea typeface="ＭＳ ゴシック" pitchFamily="49" charset="-128"/>
              <a:cs typeface="+mn-cs"/>
            </a:rPr>
            <a:t>翔け子ども基金</a:t>
          </a:r>
          <a:r>
            <a:rPr kumimoji="1" lang="ja-JP" altLang="en-US" sz="1300">
              <a:solidFill>
                <a:schemeClr val="dk1"/>
              </a:solidFill>
              <a:latin typeface="ＭＳ ゴシック" pitchFamily="49" charset="-128"/>
              <a:ea typeface="ＭＳ ゴシック" pitchFamily="49" charset="-128"/>
              <a:cs typeface="+mn-cs"/>
            </a:rPr>
            <a:t>：小中学校のパソコンリース費用に近年充当していることから、平成２９年度末現在高約４千万円が、リース期限末の平成３１年度には約１千万円程度まで減少する見込み。</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福岡県水源開発促進費補助金を約１千万円積み立てたことによる増。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これまでは、決算を剰余金を将来の施設整備等に向け財政調整基金に積み立ててきたが、</a:t>
          </a:r>
          <a:r>
            <a:rPr kumimoji="1" lang="ja-JP" altLang="ja-JP" sz="1300">
              <a:solidFill>
                <a:schemeClr val="dk1"/>
              </a:solidFill>
              <a:latin typeface="ＭＳ ゴシック" pitchFamily="49" charset="-128"/>
              <a:ea typeface="ＭＳ ゴシック" pitchFamily="49" charset="-128"/>
              <a:cs typeface="+mn-cs"/>
            </a:rPr>
            <a:t>基金の使途の明確化を図るために、今後は財政調整基金を取り崩して施設整備基金等の特目基金を設置し積み立てていく予定。</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繰上償還のため、約３百万円を取り崩したことによる減少。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地方債の償還計画を踏まえ、平成３５年度までに２億円程度を積立予定。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0" y="63500"/>
          <a:ext cx="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0" y="174625"/>
          <a:ext cx="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0" y="174625"/>
          <a:ext cx="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0" y="365125"/>
          <a:ext cx="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17,152
17,052
36.14
10,614,899
10,063,926
550,796
4,892,192
12,724,490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0" y="4286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0" y="365125"/>
          <a:ext cx="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0" y="428625"/>
          <a:ext cx="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0" y="542925"/>
          <a:ext cx="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0" y="885825"/>
          <a:ext cx="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0" y="517525"/>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0" y="479425"/>
          <a:ext cx="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0" y="63182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0"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0" y="885825"/>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0"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0" y="1266825"/>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0" y="3578225"/>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0" y="3853117"/>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0" y="3836446"/>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0" y="4181475"/>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0" y="4181475"/>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0" y="42449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0" y="4473575"/>
          <a:ext cx="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smtClean="0">
              <a:solidFill>
                <a:schemeClr val="dk1"/>
              </a:solidFill>
              <a:latin typeface="ＭＳ Ｐゴシック" pitchFamily="50" charset="-128"/>
              <a:ea typeface="ＭＳ Ｐゴシック" pitchFamily="50" charset="-128"/>
              <a:cs typeface="+mn-cs"/>
            </a:rPr>
            <a:t>当町では、平成</a:t>
          </a:r>
          <a:r>
            <a:rPr lang="en-US" altLang="ja-JP" sz="1100" baseline="0" smtClean="0">
              <a:solidFill>
                <a:schemeClr val="dk1"/>
              </a:solidFill>
              <a:latin typeface="ＭＳ Ｐゴシック" pitchFamily="50" charset="-128"/>
              <a:ea typeface="ＭＳ Ｐゴシック" pitchFamily="50" charset="-128"/>
              <a:cs typeface="+mn-cs"/>
            </a:rPr>
            <a:t>28</a:t>
          </a:r>
          <a:r>
            <a:rPr lang="ja-JP" altLang="en-US" sz="1100" baseline="0" smtClean="0">
              <a:solidFill>
                <a:schemeClr val="dk1"/>
              </a:solidFill>
              <a:latin typeface="ＭＳ Ｐゴシック" pitchFamily="50" charset="-128"/>
              <a:ea typeface="ＭＳ Ｐゴシック" pitchFamily="50" charset="-128"/>
              <a:cs typeface="+mn-cs"/>
            </a:rPr>
            <a:t>年度に策定した公共施設等総合管理計画において、公共施設等の延べ床面積を</a:t>
          </a:r>
          <a:r>
            <a:rPr lang="en-US" altLang="ja-JP" sz="1100" baseline="0" smtClean="0">
              <a:solidFill>
                <a:schemeClr val="dk1"/>
              </a:solidFill>
              <a:latin typeface="ＭＳ Ｐゴシック" pitchFamily="50" charset="-128"/>
              <a:ea typeface="ＭＳ Ｐゴシック" pitchFamily="50" charset="-128"/>
              <a:cs typeface="+mn-cs"/>
            </a:rPr>
            <a:t>30</a:t>
          </a:r>
          <a:r>
            <a:rPr lang="ja-JP" altLang="en-US" sz="1100" baseline="0" smtClean="0">
              <a:solidFill>
                <a:schemeClr val="dk1"/>
              </a:solidFill>
              <a:latin typeface="ＭＳ Ｐゴシック" pitchFamily="50" charset="-128"/>
              <a:ea typeface="ＭＳ Ｐゴシック" pitchFamily="50" charset="-128"/>
              <a:cs typeface="+mn-cs"/>
            </a:rPr>
            <a:t>％削減するという目標を掲げ、老朽化した施設の集約化・複合化や除却を進めている。有形固定資産減価償却率については、上昇傾向にはあるものの、類似団体平均と比較するとその伸びは緩やかであり、これまでの取組の効果が表れていると考えられる。</a:t>
          </a:r>
          <a:endParaRPr kumimoji="1" lang="ja-JP" altLang="en-US" sz="1100">
            <a:latin typeface="ＭＳ Ｐゴシック" pitchFamily="50" charset="-128"/>
            <a:ea typeface="ＭＳ Ｐゴシック"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0" y="6340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0"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0" y="6070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0"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0" y="580072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0"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0" y="553085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0"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0" y="52609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0"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0" y="49911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0"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0" y="472122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0"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0" y="445135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0"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0" y="4181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0"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0" y="4181475"/>
          <a:ext cx="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68" name="直線コネクタ 67"/>
        <xdr:cNvCxnSpPr/>
      </xdr:nvCxnSpPr>
      <xdr:spPr>
        <a:xfrm flipV="1">
          <a:off x="0" y="4621371"/>
          <a:ext cx="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69" name="有形固定資産減価償却率最小値テキスト"/>
        <xdr:cNvSpPr txBox="1"/>
      </xdr:nvSpPr>
      <xdr:spPr>
        <a:xfrm>
          <a:off x="0" y="588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0" name="直線コネクタ 69"/>
        <xdr:cNvCxnSpPr/>
      </xdr:nvCxnSpPr>
      <xdr:spPr>
        <a:xfrm>
          <a:off x="0" y="587898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1" name="有形固定資産減価償却率最大値テキスト"/>
        <xdr:cNvSpPr txBox="1"/>
      </xdr:nvSpPr>
      <xdr:spPr>
        <a:xfrm>
          <a:off x="0" y="439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2" name="直線コネクタ 71"/>
        <xdr:cNvCxnSpPr/>
      </xdr:nvCxnSpPr>
      <xdr:spPr>
        <a:xfrm>
          <a:off x="0" y="462137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73" name="有形固定資産減価償却率平均値テキスト"/>
        <xdr:cNvSpPr txBox="1"/>
      </xdr:nvSpPr>
      <xdr:spPr>
        <a:xfrm>
          <a:off x="0" y="50077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74" name="フローチャート: 判断 73"/>
        <xdr:cNvSpPr/>
      </xdr:nvSpPr>
      <xdr:spPr>
        <a:xfrm>
          <a:off x="0" y="502935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75" name="フローチャート: 判断 74"/>
        <xdr:cNvSpPr/>
      </xdr:nvSpPr>
      <xdr:spPr>
        <a:xfrm>
          <a:off x="0" y="502126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76" name="フローチャート: 判断 75"/>
        <xdr:cNvSpPr/>
      </xdr:nvSpPr>
      <xdr:spPr>
        <a:xfrm>
          <a:off x="0" y="509952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147796</xdr:rowOff>
    </xdr:from>
    <xdr:to>
      <xdr:col>23</xdr:col>
      <xdr:colOff>136525</xdr:colOff>
      <xdr:row>29</xdr:row>
      <xdr:rowOff>77946</xdr:rowOff>
    </xdr:to>
    <xdr:sp macro="" textlink="">
      <xdr:nvSpPr>
        <xdr:cNvPr id="82" name="楕円 81"/>
        <xdr:cNvSpPr/>
      </xdr:nvSpPr>
      <xdr:spPr>
        <a:xfrm>
          <a:off x="0" y="494839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170673</xdr:rowOff>
    </xdr:from>
    <xdr:ext cx="405111" cy="259045"/>
    <xdr:sp macro="" textlink="">
      <xdr:nvSpPr>
        <xdr:cNvPr id="83" name="有形固定資産減価償却率該当値テキスト"/>
        <xdr:cNvSpPr txBox="1"/>
      </xdr:nvSpPr>
      <xdr:spPr>
        <a:xfrm>
          <a:off x="0" y="479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84" name="楕円 83"/>
        <xdr:cNvSpPr/>
      </xdr:nvSpPr>
      <xdr:spPr>
        <a:xfrm>
          <a:off x="0" y="496189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27146</xdr:rowOff>
    </xdr:from>
    <xdr:to>
      <xdr:col>23</xdr:col>
      <xdr:colOff>85725</xdr:colOff>
      <xdr:row>29</xdr:row>
      <xdr:rowOff>40640</xdr:rowOff>
    </xdr:to>
    <xdr:cxnSp macro="">
      <xdr:nvCxnSpPr>
        <xdr:cNvPr id="85" name="直線コネクタ 84"/>
        <xdr:cNvCxnSpPr/>
      </xdr:nvCxnSpPr>
      <xdr:spPr>
        <a:xfrm flipV="1">
          <a:off x="0" y="4999196"/>
          <a:ext cx="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16828</xdr:rowOff>
    </xdr:from>
    <xdr:to>
      <xdr:col>15</xdr:col>
      <xdr:colOff>187325</xdr:colOff>
      <xdr:row>29</xdr:row>
      <xdr:rowOff>118428</xdr:rowOff>
    </xdr:to>
    <xdr:sp macro="" textlink="">
      <xdr:nvSpPr>
        <xdr:cNvPr id="86" name="楕円 85"/>
        <xdr:cNvSpPr/>
      </xdr:nvSpPr>
      <xdr:spPr>
        <a:xfrm>
          <a:off x="0" y="498887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40640</xdr:rowOff>
    </xdr:from>
    <xdr:to>
      <xdr:col>19</xdr:col>
      <xdr:colOff>136525</xdr:colOff>
      <xdr:row>29</xdr:row>
      <xdr:rowOff>67628</xdr:rowOff>
    </xdr:to>
    <xdr:cxnSp macro="">
      <xdr:nvCxnSpPr>
        <xdr:cNvPr id="87" name="直線コネクタ 86"/>
        <xdr:cNvCxnSpPr/>
      </xdr:nvCxnSpPr>
      <xdr:spPr>
        <a:xfrm flipV="1">
          <a:off x="0" y="5012690"/>
          <a:ext cx="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141940</xdr:rowOff>
    </xdr:from>
    <xdr:ext cx="405111" cy="259045"/>
    <xdr:sp macro="" textlink="">
      <xdr:nvSpPr>
        <xdr:cNvPr id="88" name="n_1aveValue有形固定資産減価償却率"/>
        <xdr:cNvSpPr txBox="1"/>
      </xdr:nvSpPr>
      <xdr:spPr>
        <a:xfrm>
          <a:off x="0" y="511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48753</xdr:rowOff>
    </xdr:from>
    <xdr:ext cx="405111" cy="259045"/>
    <xdr:sp macro="" textlink="">
      <xdr:nvSpPr>
        <xdr:cNvPr id="89" name="n_2aveValue有形固定資産減価償却率"/>
        <xdr:cNvSpPr txBox="1"/>
      </xdr:nvSpPr>
      <xdr:spPr>
        <a:xfrm>
          <a:off x="0" y="519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90" name="n_1mainValue有形固定資産減価償却率"/>
        <xdr:cNvSpPr txBox="1"/>
      </xdr:nvSpPr>
      <xdr:spPr>
        <a:xfrm>
          <a:off x="0" y="47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134955</xdr:rowOff>
    </xdr:from>
    <xdr:ext cx="405111" cy="259045"/>
    <xdr:sp macro="" textlink="">
      <xdr:nvSpPr>
        <xdr:cNvPr id="91" name="n_2mainValue有形固定資産減価償却率"/>
        <xdr:cNvSpPr txBox="1"/>
      </xdr:nvSpPr>
      <xdr:spPr>
        <a:xfrm>
          <a:off x="0" y="4764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0" y="3578225"/>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0" y="3853117"/>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0" y="3836446"/>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0" y="4181475"/>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0" y="4181475"/>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0" y="42449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0" y="4473575"/>
          <a:ext cx="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Ｐゴシック" pitchFamily="50" charset="-128"/>
              <a:ea typeface="ＭＳ Ｐゴシック" pitchFamily="50" charset="-128"/>
              <a:cs typeface="+mn-cs"/>
            </a:rPr>
            <a:t>平成</a:t>
          </a:r>
          <a:r>
            <a:rPr kumimoji="1" lang="en-US" altLang="ja-JP" sz="1100">
              <a:solidFill>
                <a:schemeClr val="dk1"/>
              </a:solidFill>
              <a:latin typeface="ＭＳ Ｐゴシック" pitchFamily="50" charset="-128"/>
              <a:ea typeface="ＭＳ Ｐゴシック" pitchFamily="50" charset="-128"/>
              <a:cs typeface="+mn-cs"/>
            </a:rPr>
            <a:t>13</a:t>
          </a:r>
          <a:r>
            <a:rPr kumimoji="1" lang="ja-JP" altLang="ja-JP" sz="1100">
              <a:solidFill>
                <a:schemeClr val="dk1"/>
              </a:solidFill>
              <a:latin typeface="ＭＳ Ｐゴシック" pitchFamily="50" charset="-128"/>
              <a:ea typeface="ＭＳ Ｐゴシック" pitchFamily="50" charset="-128"/>
              <a:cs typeface="+mn-cs"/>
            </a:rPr>
            <a:t>年度からの財政健全化計画による投資的事業の抑制により</a:t>
          </a:r>
          <a:r>
            <a:rPr lang="ja-JP" altLang="en-US" sz="1100" baseline="0" smtClean="0">
              <a:solidFill>
                <a:schemeClr val="dk1"/>
              </a:solidFill>
              <a:latin typeface="ＭＳ Ｐゴシック" pitchFamily="50" charset="-128"/>
              <a:ea typeface="ＭＳ Ｐゴシック" pitchFamily="50" charset="-128"/>
              <a:cs typeface="+mn-cs"/>
            </a:rPr>
            <a:t>将来負担額は減少傾向にあるものの、債務償還可能年数は類似団体と比べると長くなっている。現在、</a:t>
          </a:r>
          <a:r>
            <a:rPr kumimoji="1" lang="ja-JP" altLang="ja-JP" sz="1100">
              <a:solidFill>
                <a:schemeClr val="dk1"/>
              </a:solidFill>
              <a:latin typeface="ＭＳ Ｐゴシック" pitchFamily="50" charset="-128"/>
              <a:ea typeface="ＭＳ Ｐゴシック" pitchFamily="50" charset="-128"/>
              <a:cs typeface="+mn-cs"/>
            </a:rPr>
            <a:t>町営住宅ストック総合活用計画に基づき公営住宅の建替事業が</a:t>
          </a:r>
          <a:r>
            <a:rPr kumimoji="1" lang="ja-JP" altLang="en-US" sz="1100">
              <a:solidFill>
                <a:schemeClr val="dk1"/>
              </a:solidFill>
              <a:latin typeface="ＭＳ Ｐゴシック" pitchFamily="50" charset="-128"/>
              <a:ea typeface="ＭＳ Ｐゴシック" pitchFamily="50" charset="-128"/>
              <a:cs typeface="+mn-cs"/>
            </a:rPr>
            <a:t>すすめられており</a:t>
          </a:r>
          <a:r>
            <a:rPr kumimoji="1" lang="ja-JP" altLang="ja-JP" sz="1100">
              <a:solidFill>
                <a:schemeClr val="dk1"/>
              </a:solidFill>
              <a:latin typeface="ＭＳ Ｐゴシック" pitchFamily="50" charset="-128"/>
              <a:ea typeface="ＭＳ Ｐゴシック" pitchFamily="50" charset="-128"/>
              <a:cs typeface="+mn-cs"/>
            </a:rPr>
            <a:t>、今年度</a:t>
          </a:r>
          <a:r>
            <a:rPr kumimoji="1" lang="ja-JP" altLang="en-US" sz="1100">
              <a:solidFill>
                <a:schemeClr val="dk1"/>
              </a:solidFill>
              <a:latin typeface="ＭＳ Ｐゴシック" pitchFamily="50" charset="-128"/>
              <a:ea typeface="ＭＳ Ｐゴシック" pitchFamily="50" charset="-128"/>
              <a:cs typeface="+mn-cs"/>
            </a:rPr>
            <a:t>以降</a:t>
          </a:r>
          <a:r>
            <a:rPr kumimoji="1" lang="ja-JP" altLang="ja-JP" sz="1100">
              <a:solidFill>
                <a:schemeClr val="dk1"/>
              </a:solidFill>
              <a:latin typeface="ＭＳ Ｐゴシック" pitchFamily="50" charset="-128"/>
              <a:ea typeface="ＭＳ Ｐゴシック" pitchFamily="50" charset="-128"/>
              <a:cs typeface="+mn-cs"/>
            </a:rPr>
            <a:t>から開始した統合中学校建設などの大型事業</a:t>
          </a:r>
          <a:r>
            <a:rPr kumimoji="1" lang="ja-JP" altLang="en-US" sz="1100">
              <a:solidFill>
                <a:schemeClr val="dk1"/>
              </a:solidFill>
              <a:latin typeface="ＭＳ Ｐゴシック" pitchFamily="50" charset="-128"/>
              <a:ea typeface="ＭＳ Ｐゴシック" pitchFamily="50" charset="-128"/>
              <a:cs typeface="+mn-cs"/>
            </a:rPr>
            <a:t>も</a:t>
          </a:r>
          <a:r>
            <a:rPr kumimoji="1" lang="ja-JP" altLang="ja-JP" sz="1100">
              <a:solidFill>
                <a:schemeClr val="dk1"/>
              </a:solidFill>
              <a:latin typeface="ＭＳ Ｐゴシック" pitchFamily="50" charset="-128"/>
              <a:ea typeface="ＭＳ Ｐゴシック" pitchFamily="50" charset="-128"/>
              <a:cs typeface="+mn-cs"/>
            </a:rPr>
            <a:t>計画されているため、今後も、緊急度・住民ニーズを的確に把握した事業の取捨選択により、新規発行の抑制に努めていく。</a:t>
          </a:r>
          <a:endParaRPr kumimoji="1" lang="ja-JP" altLang="en-US" sz="1100">
            <a:latin typeface="ＭＳ Ｐゴシック" pitchFamily="50" charset="-128"/>
            <a:ea typeface="ＭＳ Ｐゴシック"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0" y="6340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0" y="603204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0"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0" y="572361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0"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0" y="541518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0"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0" y="510676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0"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0" y="479833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0"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0" y="448990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0"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0" y="4181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0"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0" y="4181475"/>
          <a:ext cx="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22" name="直線コネクタ 121"/>
        <xdr:cNvCxnSpPr/>
      </xdr:nvCxnSpPr>
      <xdr:spPr>
        <a:xfrm flipV="1">
          <a:off x="0" y="4633837"/>
          <a:ext cx="0"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0" y="603204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5" name="債務償還可能年数最大値テキスト"/>
        <xdr:cNvSpPr txBox="1"/>
      </xdr:nvSpPr>
      <xdr:spPr>
        <a:xfrm>
          <a:off x="0" y="440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6" name="直線コネクタ 125"/>
        <xdr:cNvCxnSpPr/>
      </xdr:nvCxnSpPr>
      <xdr:spPr>
        <a:xfrm>
          <a:off x="0" y="463383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48428</xdr:rowOff>
    </xdr:from>
    <xdr:ext cx="340478" cy="259045"/>
    <xdr:sp macro="" textlink="">
      <xdr:nvSpPr>
        <xdr:cNvPr id="127" name="債務償還可能年数平均値テキスト"/>
        <xdr:cNvSpPr txBox="1"/>
      </xdr:nvSpPr>
      <xdr:spPr>
        <a:xfrm>
          <a:off x="0" y="536337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28" name="フローチャート: 判断 127"/>
        <xdr:cNvSpPr/>
      </xdr:nvSpPr>
      <xdr:spPr>
        <a:xfrm>
          <a:off x="0" y="538495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53068</xdr:rowOff>
    </xdr:from>
    <xdr:to>
      <xdr:col>76</xdr:col>
      <xdr:colOff>73025</xdr:colOff>
      <xdr:row>29</xdr:row>
      <xdr:rowOff>154668</xdr:rowOff>
    </xdr:to>
    <xdr:sp macro="" textlink="">
      <xdr:nvSpPr>
        <xdr:cNvPr id="134" name="楕円 133"/>
        <xdr:cNvSpPr/>
      </xdr:nvSpPr>
      <xdr:spPr>
        <a:xfrm>
          <a:off x="0" y="502511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75945</xdr:rowOff>
    </xdr:from>
    <xdr:ext cx="340478" cy="259045"/>
    <xdr:sp macro="" textlink="">
      <xdr:nvSpPr>
        <xdr:cNvPr id="135" name="債務償還可能年数該当値テキスト"/>
        <xdr:cNvSpPr txBox="1"/>
      </xdr:nvSpPr>
      <xdr:spPr>
        <a:xfrm>
          <a:off x="0" y="48765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0" y="7181850"/>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0" y="10944225"/>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17,152
17,052
36.14
10,614,899
10,063,926
550,796
4,892,192
12,724,490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0" y="889000"/>
          <a:ext cx="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0" y="952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0" y="12192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0" y="15494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0" y="10414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0" y="9906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0" y="12573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0" y="1524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0" y="1905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0"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0" y="723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0"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0" y="685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0"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0" y="647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0"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0" y="609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0"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0" y="571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0"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0"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0" y="719899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0" y="580072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0" y="64452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0" y="644144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0" y="652526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70" name="楕円 69"/>
        <xdr:cNvSpPr/>
      </xdr:nvSpPr>
      <xdr:spPr>
        <a:xfrm>
          <a:off x="0" y="641667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95902</xdr:rowOff>
    </xdr:from>
    <xdr:ext cx="405111" cy="259045"/>
    <xdr:sp macro="" textlink="">
      <xdr:nvSpPr>
        <xdr:cNvPr id="71" name="【道路】&#10;有形固定資産減価償却率該当値テキスト"/>
        <xdr:cNvSpPr txBox="1"/>
      </xdr:nvSpPr>
      <xdr:spPr>
        <a:xfrm>
          <a:off x="0"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109220</xdr:rowOff>
    </xdr:from>
    <xdr:to>
      <xdr:col>20</xdr:col>
      <xdr:colOff>38100</xdr:colOff>
      <xdr:row>38</xdr:row>
      <xdr:rowOff>39370</xdr:rowOff>
    </xdr:to>
    <xdr:sp macro="" textlink="">
      <xdr:nvSpPr>
        <xdr:cNvPr id="72" name="楕円 71"/>
        <xdr:cNvSpPr/>
      </xdr:nvSpPr>
      <xdr:spPr>
        <a:xfrm>
          <a:off x="0" y="645287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123825</xdr:rowOff>
    </xdr:from>
    <xdr:to>
      <xdr:col>24</xdr:col>
      <xdr:colOff>63500</xdr:colOff>
      <xdr:row>37</xdr:row>
      <xdr:rowOff>160020</xdr:rowOff>
    </xdr:to>
    <xdr:cxnSp macro="">
      <xdr:nvCxnSpPr>
        <xdr:cNvPr id="73" name="直線コネクタ 72"/>
        <xdr:cNvCxnSpPr/>
      </xdr:nvCxnSpPr>
      <xdr:spPr>
        <a:xfrm flipV="1">
          <a:off x="0" y="6467475"/>
          <a:ext cx="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4" name="楕円 73"/>
        <xdr:cNvSpPr/>
      </xdr:nvSpPr>
      <xdr:spPr>
        <a:xfrm>
          <a:off x="0" y="649859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160020</xdr:rowOff>
    </xdr:from>
    <xdr:to>
      <xdr:col>19</xdr:col>
      <xdr:colOff>177800</xdr:colOff>
      <xdr:row>38</xdr:row>
      <xdr:rowOff>34290</xdr:rowOff>
    </xdr:to>
    <xdr:cxnSp macro="">
      <xdr:nvCxnSpPr>
        <xdr:cNvPr id="75" name="直線コネクタ 74"/>
        <xdr:cNvCxnSpPr/>
      </xdr:nvCxnSpPr>
      <xdr:spPr>
        <a:xfrm flipV="1">
          <a:off x="0" y="6503670"/>
          <a:ext cx="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44467</xdr:rowOff>
    </xdr:from>
    <xdr:ext cx="405111" cy="259045"/>
    <xdr:sp macro="" textlink="">
      <xdr:nvSpPr>
        <xdr:cNvPr id="76" name="n_1aveValue【道路】&#10;有形固定資産減価償却率"/>
        <xdr:cNvSpPr txBox="1"/>
      </xdr:nvSpPr>
      <xdr:spPr>
        <a:xfrm>
          <a:off x="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77" name="n_2aveValue【道路】&#10;有形固定資産減価償却率"/>
        <xdr:cNvSpPr txBox="1"/>
      </xdr:nvSpPr>
      <xdr:spPr>
        <a:xfrm>
          <a:off x="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30497</xdr:rowOff>
    </xdr:from>
    <xdr:ext cx="405111" cy="259045"/>
    <xdr:sp macro="" textlink="">
      <xdr:nvSpPr>
        <xdr:cNvPr id="78" name="n_1mainValue【道路】&#10;有形固定資産減価償却率"/>
        <xdr:cNvSpPr txBox="1"/>
      </xdr:nvSpPr>
      <xdr:spPr>
        <a:xfrm>
          <a:off x="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9" name="n_2mainValue【道路】&#10;有形固定資産減価償却率"/>
        <xdr:cNvSpPr txBox="1"/>
      </xdr:nvSpPr>
      <xdr:spPr>
        <a:xfrm>
          <a:off x="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0" y="723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0"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0" y="685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0"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0" y="647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0"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0" y="609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0"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0" y="571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0"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0"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3" name="直線コネクタ 102"/>
        <xdr:cNvCxnSpPr/>
      </xdr:nvCxnSpPr>
      <xdr:spPr>
        <a:xfrm flipV="1">
          <a:off x="0"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4" name="【道路】&#10;一人当たり延長最小値テキスト"/>
        <xdr:cNvSpPr txBox="1"/>
      </xdr:nvSpPr>
      <xdr:spPr>
        <a:xfrm>
          <a:off x="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5" name="直線コネクタ 104"/>
        <xdr:cNvCxnSpPr/>
      </xdr:nvCxnSpPr>
      <xdr:spPr>
        <a:xfrm>
          <a:off x="0" y="722811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6" name="【道路】&#10;一人当たり延長最大値テキスト"/>
        <xdr:cNvSpPr txBox="1"/>
      </xdr:nvSpPr>
      <xdr:spPr>
        <a:xfrm>
          <a:off x="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7" name="直線コネクタ 106"/>
        <xdr:cNvCxnSpPr/>
      </xdr:nvCxnSpPr>
      <xdr:spPr>
        <a:xfrm>
          <a:off x="0" y="586271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65437</xdr:rowOff>
    </xdr:from>
    <xdr:ext cx="534377" cy="259045"/>
    <xdr:sp macro="" textlink="">
      <xdr:nvSpPr>
        <xdr:cNvPr id="108" name="【道路】&#10;一人当たり延長平均値テキスト"/>
        <xdr:cNvSpPr txBox="1"/>
      </xdr:nvSpPr>
      <xdr:spPr>
        <a:xfrm>
          <a:off x="0" y="6923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9" name="フローチャート: 判断 108"/>
        <xdr:cNvSpPr/>
      </xdr:nvSpPr>
      <xdr:spPr>
        <a:xfrm>
          <a:off x="0" y="707201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10" name="フローチャート: 判断 109"/>
        <xdr:cNvSpPr/>
      </xdr:nvSpPr>
      <xdr:spPr>
        <a:xfrm>
          <a:off x="0" y="711925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11" name="フローチャート: 判断 110"/>
        <xdr:cNvSpPr/>
      </xdr:nvSpPr>
      <xdr:spPr>
        <a:xfrm>
          <a:off x="0" y="695045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110813</xdr:rowOff>
    </xdr:from>
    <xdr:to>
      <xdr:col>55</xdr:col>
      <xdr:colOff>50800</xdr:colOff>
      <xdr:row>42</xdr:row>
      <xdr:rowOff>40963</xdr:rowOff>
    </xdr:to>
    <xdr:sp macro="" textlink="">
      <xdr:nvSpPr>
        <xdr:cNvPr id="117" name="楕円 116"/>
        <xdr:cNvSpPr/>
      </xdr:nvSpPr>
      <xdr:spPr>
        <a:xfrm>
          <a:off x="0" y="714026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25740</xdr:rowOff>
    </xdr:from>
    <xdr:ext cx="534377" cy="259045"/>
    <xdr:sp macro="" textlink="">
      <xdr:nvSpPr>
        <xdr:cNvPr id="118" name="【道路】&#10;一人当たり延長該当値テキスト"/>
        <xdr:cNvSpPr txBox="1"/>
      </xdr:nvSpPr>
      <xdr:spPr>
        <a:xfrm>
          <a:off x="0" y="70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111944</xdr:rowOff>
    </xdr:from>
    <xdr:to>
      <xdr:col>50</xdr:col>
      <xdr:colOff>165100</xdr:colOff>
      <xdr:row>42</xdr:row>
      <xdr:rowOff>42094</xdr:rowOff>
    </xdr:to>
    <xdr:sp macro="" textlink="">
      <xdr:nvSpPr>
        <xdr:cNvPr id="119" name="楕円 118"/>
        <xdr:cNvSpPr/>
      </xdr:nvSpPr>
      <xdr:spPr>
        <a:xfrm>
          <a:off x="0" y="714139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161613</xdr:rowOff>
    </xdr:from>
    <xdr:to>
      <xdr:col>55</xdr:col>
      <xdr:colOff>0</xdr:colOff>
      <xdr:row>41</xdr:row>
      <xdr:rowOff>162744</xdr:rowOff>
    </xdr:to>
    <xdr:cxnSp macro="">
      <xdr:nvCxnSpPr>
        <xdr:cNvPr id="120" name="直線コネクタ 119"/>
        <xdr:cNvCxnSpPr/>
      </xdr:nvCxnSpPr>
      <xdr:spPr>
        <a:xfrm flipV="1">
          <a:off x="0" y="7191063"/>
          <a:ext cx="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112565</xdr:rowOff>
    </xdr:from>
    <xdr:to>
      <xdr:col>46</xdr:col>
      <xdr:colOff>38100</xdr:colOff>
      <xdr:row>42</xdr:row>
      <xdr:rowOff>42715</xdr:rowOff>
    </xdr:to>
    <xdr:sp macro="" textlink="">
      <xdr:nvSpPr>
        <xdr:cNvPr id="121" name="楕円 120"/>
        <xdr:cNvSpPr/>
      </xdr:nvSpPr>
      <xdr:spPr>
        <a:xfrm>
          <a:off x="0" y="714201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162744</xdr:rowOff>
    </xdr:from>
    <xdr:to>
      <xdr:col>50</xdr:col>
      <xdr:colOff>114300</xdr:colOff>
      <xdr:row>41</xdr:row>
      <xdr:rowOff>163365</xdr:rowOff>
    </xdr:to>
    <xdr:cxnSp macro="">
      <xdr:nvCxnSpPr>
        <xdr:cNvPr id="122" name="直線コネクタ 121"/>
        <xdr:cNvCxnSpPr/>
      </xdr:nvCxnSpPr>
      <xdr:spPr>
        <a:xfrm flipV="1">
          <a:off x="0" y="7192194"/>
          <a:ext cx="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36485</xdr:rowOff>
    </xdr:from>
    <xdr:ext cx="534377" cy="259045"/>
    <xdr:sp macro="" textlink="">
      <xdr:nvSpPr>
        <xdr:cNvPr id="123" name="n_1aveValue【道路】&#10;一人当たり延長"/>
        <xdr:cNvSpPr txBox="1"/>
      </xdr:nvSpPr>
      <xdr:spPr>
        <a:xfrm>
          <a:off x="0" y="68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24" name="n_2aveValue【道路】&#10;一人当たり延長"/>
        <xdr:cNvSpPr txBox="1"/>
      </xdr:nvSpPr>
      <xdr:spPr>
        <a:xfrm>
          <a:off x="0"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33221</xdr:rowOff>
    </xdr:from>
    <xdr:ext cx="534377" cy="259045"/>
    <xdr:sp macro="" textlink="">
      <xdr:nvSpPr>
        <xdr:cNvPr id="125" name="n_1mainValue【道路】&#10;一人当たり延長"/>
        <xdr:cNvSpPr txBox="1"/>
      </xdr:nvSpPr>
      <xdr:spPr>
        <a:xfrm>
          <a:off x="0" y="72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33842</xdr:rowOff>
    </xdr:from>
    <xdr:ext cx="534377" cy="259045"/>
    <xdr:sp macro="" textlink="">
      <xdr:nvSpPr>
        <xdr:cNvPr id="126" name="n_2mainValue【道路】&#10;一人当たり延長"/>
        <xdr:cNvSpPr txBox="1"/>
      </xdr:nvSpPr>
      <xdr:spPr>
        <a:xfrm>
          <a:off x="0" y="723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0"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0"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0"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0"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0"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0"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52" name="直線コネクタ 151"/>
        <xdr:cNvCxnSpPr/>
      </xdr:nvCxnSpPr>
      <xdr:spPr>
        <a:xfrm flipV="1">
          <a:off x="0"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53" name="【橋りょう・トンネル】&#10;有形固定資産減価償却率最小値テキスト"/>
        <xdr:cNvSpPr txBox="1"/>
      </xdr:nvSpPr>
      <xdr:spPr>
        <a:xfrm>
          <a:off x="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54" name="直線コネクタ 153"/>
        <xdr:cNvCxnSpPr/>
      </xdr:nvCxnSpPr>
      <xdr:spPr>
        <a:xfrm>
          <a:off x="0" y="1104791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55" name="【橋りょう・トンネル】&#10;有形固定資産減価償却率最大値テキスト"/>
        <xdr:cNvSpPr txBox="1"/>
      </xdr:nvSpPr>
      <xdr:spPr>
        <a:xfrm>
          <a:off x="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6" name="直線コネクタ 155"/>
        <xdr:cNvCxnSpPr/>
      </xdr:nvCxnSpPr>
      <xdr:spPr>
        <a:xfrm>
          <a:off x="0" y="969753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99440</xdr:rowOff>
    </xdr:from>
    <xdr:ext cx="405111" cy="259045"/>
    <xdr:sp macro="" textlink="">
      <xdr:nvSpPr>
        <xdr:cNvPr id="157" name="【橋りょう・トンネル】&#10;有形固定資産減価償却率平均値テキスト"/>
        <xdr:cNvSpPr txBox="1"/>
      </xdr:nvSpPr>
      <xdr:spPr>
        <a:xfrm>
          <a:off x="0" y="1004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8" name="フローチャート: 判断 157"/>
        <xdr:cNvSpPr/>
      </xdr:nvSpPr>
      <xdr:spPr>
        <a:xfrm>
          <a:off x="0" y="1019211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9" name="フローチャート: 判断 158"/>
        <xdr:cNvSpPr/>
      </xdr:nvSpPr>
      <xdr:spPr>
        <a:xfrm>
          <a:off x="0" y="1016925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60" name="フローチャート: 判断 159"/>
        <xdr:cNvSpPr/>
      </xdr:nvSpPr>
      <xdr:spPr>
        <a:xfrm>
          <a:off x="0" y="1026885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66" name="楕円 165"/>
        <xdr:cNvSpPr/>
      </xdr:nvSpPr>
      <xdr:spPr>
        <a:xfrm>
          <a:off x="0" y="1031947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10903</xdr:rowOff>
    </xdr:from>
    <xdr:ext cx="405111" cy="259045"/>
    <xdr:sp macro="" textlink="">
      <xdr:nvSpPr>
        <xdr:cNvPr id="167" name="【橋りょう・トンネル】&#10;有形固定資産減価償却率該当値テキスト"/>
        <xdr:cNvSpPr txBox="1"/>
      </xdr:nvSpPr>
      <xdr:spPr>
        <a:xfrm>
          <a:off x="0"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60234</xdr:rowOff>
    </xdr:from>
    <xdr:to>
      <xdr:col>20</xdr:col>
      <xdr:colOff>38100</xdr:colOff>
      <xdr:row>60</xdr:row>
      <xdr:rowOff>161834</xdr:rowOff>
    </xdr:to>
    <xdr:sp macro="" textlink="">
      <xdr:nvSpPr>
        <xdr:cNvPr id="168" name="楕円 167"/>
        <xdr:cNvSpPr/>
      </xdr:nvSpPr>
      <xdr:spPr>
        <a:xfrm>
          <a:off x="0" y="1034723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111034</xdr:rowOff>
    </xdr:to>
    <xdr:cxnSp macro="">
      <xdr:nvCxnSpPr>
        <xdr:cNvPr id="169" name="直線コネクタ 168"/>
        <xdr:cNvCxnSpPr/>
      </xdr:nvCxnSpPr>
      <xdr:spPr>
        <a:xfrm flipV="1">
          <a:off x="0" y="10370276"/>
          <a:ext cx="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87993</xdr:rowOff>
    </xdr:from>
    <xdr:to>
      <xdr:col>15</xdr:col>
      <xdr:colOff>101600</xdr:colOff>
      <xdr:row>61</xdr:row>
      <xdr:rowOff>18143</xdr:rowOff>
    </xdr:to>
    <xdr:sp macro="" textlink="">
      <xdr:nvSpPr>
        <xdr:cNvPr id="170" name="楕円 169"/>
        <xdr:cNvSpPr/>
      </xdr:nvSpPr>
      <xdr:spPr>
        <a:xfrm>
          <a:off x="0" y="1037499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111034</xdr:rowOff>
    </xdr:from>
    <xdr:to>
      <xdr:col>19</xdr:col>
      <xdr:colOff>177800</xdr:colOff>
      <xdr:row>60</xdr:row>
      <xdr:rowOff>138793</xdr:rowOff>
    </xdr:to>
    <xdr:cxnSp macro="">
      <xdr:nvCxnSpPr>
        <xdr:cNvPr id="171" name="直線コネクタ 170"/>
        <xdr:cNvCxnSpPr/>
      </xdr:nvCxnSpPr>
      <xdr:spPr>
        <a:xfrm flipV="1">
          <a:off x="0" y="10398034"/>
          <a:ext cx="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380</xdr:rowOff>
    </xdr:from>
    <xdr:ext cx="405111" cy="259045"/>
    <xdr:sp macro="" textlink="">
      <xdr:nvSpPr>
        <xdr:cNvPr id="172" name="n_1aveValue【橋りょう・トンネル】&#10;有形固定資産減価償却率"/>
        <xdr:cNvSpPr txBox="1"/>
      </xdr:nvSpPr>
      <xdr:spPr>
        <a:xfrm>
          <a:off x="0"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173" name="n_2aveValue【橋りょう・トンネル】&#10;有形固定資産減価償却率"/>
        <xdr:cNvSpPr txBox="1"/>
      </xdr:nvSpPr>
      <xdr:spPr>
        <a:xfrm>
          <a:off x="0"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152961</xdr:rowOff>
    </xdr:from>
    <xdr:ext cx="405111" cy="259045"/>
    <xdr:sp macro="" textlink="">
      <xdr:nvSpPr>
        <xdr:cNvPr id="174" name="n_1mainValue【橋りょう・トンネル】&#10;有形固定資産減価償却率"/>
        <xdr:cNvSpPr txBox="1"/>
      </xdr:nvSpPr>
      <xdr:spPr>
        <a:xfrm>
          <a:off x="0"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9270</xdr:rowOff>
    </xdr:from>
    <xdr:ext cx="405111" cy="259045"/>
    <xdr:sp macro="" textlink="">
      <xdr:nvSpPr>
        <xdr:cNvPr id="175" name="n_2mainValue【橋りょう・トンネル】&#10;有形固定資産減価償却率"/>
        <xdr:cNvSpPr txBox="1"/>
      </xdr:nvSpPr>
      <xdr:spPr>
        <a:xfrm>
          <a:off x="0"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6" name="直線コネクタ 185"/>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7" name="テキスト ボックス 186"/>
        <xdr:cNvSpPr txBox="1"/>
      </xdr:nvSpPr>
      <xdr:spPr>
        <a:xfrm>
          <a:off x="0"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8" name="直線コネクタ 187"/>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9" name="テキスト ボックス 188"/>
        <xdr:cNvSpPr txBox="1"/>
      </xdr:nvSpPr>
      <xdr:spPr>
        <a:xfrm>
          <a:off x="0"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0" name="直線コネクタ 189"/>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1" name="テキスト ボックス 190"/>
        <xdr:cNvSpPr txBox="1"/>
      </xdr:nvSpPr>
      <xdr:spPr>
        <a:xfrm>
          <a:off x="0"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2" name="直線コネクタ 191"/>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3" name="テキスト ボックス 192"/>
        <xdr:cNvSpPr txBox="1"/>
      </xdr:nvSpPr>
      <xdr:spPr>
        <a:xfrm>
          <a:off x="0"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4" name="直線コネクタ 193"/>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5" name="テキスト ボックス 194"/>
        <xdr:cNvSpPr txBox="1"/>
      </xdr:nvSpPr>
      <xdr:spPr>
        <a:xfrm>
          <a:off x="0"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6" name="直線コネクタ 195"/>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7" name="テキスト ボックス 196"/>
        <xdr:cNvSpPr txBox="1"/>
      </xdr:nvSpPr>
      <xdr:spPr>
        <a:xfrm>
          <a:off x="0"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0"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201" name="直線コネクタ 200"/>
        <xdr:cNvCxnSpPr/>
      </xdr:nvCxnSpPr>
      <xdr:spPr>
        <a:xfrm flipV="1">
          <a:off x="0"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202" name="【橋りょう・トンネル】&#10;一人当たり有形固定資産（償却資産）額最小値テキスト"/>
        <xdr:cNvSpPr txBox="1"/>
      </xdr:nvSpPr>
      <xdr:spPr>
        <a:xfrm>
          <a:off x="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203" name="直線コネクタ 202"/>
        <xdr:cNvCxnSpPr/>
      </xdr:nvCxnSpPr>
      <xdr:spPr>
        <a:xfrm>
          <a:off x="0" y="1110064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204" name="【橋りょう・トンネル】&#10;一人当たり有形固定資産（償却資産）額最大値テキスト"/>
        <xdr:cNvSpPr txBox="1"/>
      </xdr:nvSpPr>
      <xdr:spPr>
        <a:xfrm>
          <a:off x="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205" name="直線コネクタ 204"/>
        <xdr:cNvCxnSpPr/>
      </xdr:nvCxnSpPr>
      <xdr:spPr>
        <a:xfrm>
          <a:off x="0" y="958491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114578</xdr:rowOff>
    </xdr:from>
    <xdr:ext cx="599010" cy="259045"/>
    <xdr:sp macro="" textlink="">
      <xdr:nvSpPr>
        <xdr:cNvPr id="206" name="【橋りょう・トンネル】&#10;一人当たり有形固定資産（償却資産）額平均値テキスト"/>
        <xdr:cNvSpPr txBox="1"/>
      </xdr:nvSpPr>
      <xdr:spPr>
        <a:xfrm>
          <a:off x="0" y="1074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207" name="フローチャート: 判断 206"/>
        <xdr:cNvSpPr/>
      </xdr:nvSpPr>
      <xdr:spPr>
        <a:xfrm>
          <a:off x="0" y="1089305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208" name="フローチャート: 判断 207"/>
        <xdr:cNvSpPr/>
      </xdr:nvSpPr>
      <xdr:spPr>
        <a:xfrm>
          <a:off x="0" y="1092647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209" name="フローチャート: 判断 208"/>
        <xdr:cNvSpPr/>
      </xdr:nvSpPr>
      <xdr:spPr>
        <a:xfrm>
          <a:off x="0" y="1091401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110805</xdr:rowOff>
    </xdr:from>
    <xdr:to>
      <xdr:col>55</xdr:col>
      <xdr:colOff>50800</xdr:colOff>
      <xdr:row>64</xdr:row>
      <xdr:rowOff>40955</xdr:rowOff>
    </xdr:to>
    <xdr:sp macro="" textlink="">
      <xdr:nvSpPr>
        <xdr:cNvPr id="215" name="楕円 214"/>
        <xdr:cNvSpPr/>
      </xdr:nvSpPr>
      <xdr:spPr>
        <a:xfrm>
          <a:off x="0" y="1091215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89232</xdr:rowOff>
    </xdr:from>
    <xdr:ext cx="599010" cy="259045"/>
    <xdr:sp macro="" textlink="">
      <xdr:nvSpPr>
        <xdr:cNvPr id="216" name="【橋りょう・トンネル】&#10;一人当たり有形固定資産（償却資産）額該当値テキスト"/>
        <xdr:cNvSpPr txBox="1"/>
      </xdr:nvSpPr>
      <xdr:spPr>
        <a:xfrm>
          <a:off x="0" y="1089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113842</xdr:rowOff>
    </xdr:from>
    <xdr:to>
      <xdr:col>50</xdr:col>
      <xdr:colOff>165100</xdr:colOff>
      <xdr:row>64</xdr:row>
      <xdr:rowOff>43992</xdr:rowOff>
    </xdr:to>
    <xdr:sp macro="" textlink="">
      <xdr:nvSpPr>
        <xdr:cNvPr id="217" name="楕円 216"/>
        <xdr:cNvSpPr/>
      </xdr:nvSpPr>
      <xdr:spPr>
        <a:xfrm>
          <a:off x="0" y="1091519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161605</xdr:rowOff>
    </xdr:from>
    <xdr:to>
      <xdr:col>55</xdr:col>
      <xdr:colOff>0</xdr:colOff>
      <xdr:row>63</xdr:row>
      <xdr:rowOff>164642</xdr:rowOff>
    </xdr:to>
    <xdr:cxnSp macro="">
      <xdr:nvCxnSpPr>
        <xdr:cNvPr id="218" name="直線コネクタ 217"/>
        <xdr:cNvCxnSpPr/>
      </xdr:nvCxnSpPr>
      <xdr:spPr>
        <a:xfrm flipV="1">
          <a:off x="0" y="10962955"/>
          <a:ext cx="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116380</xdr:rowOff>
    </xdr:from>
    <xdr:to>
      <xdr:col>46</xdr:col>
      <xdr:colOff>38100</xdr:colOff>
      <xdr:row>64</xdr:row>
      <xdr:rowOff>46530</xdr:rowOff>
    </xdr:to>
    <xdr:sp macro="" textlink="">
      <xdr:nvSpPr>
        <xdr:cNvPr id="219" name="楕円 218"/>
        <xdr:cNvSpPr/>
      </xdr:nvSpPr>
      <xdr:spPr>
        <a:xfrm>
          <a:off x="0" y="109177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164642</xdr:rowOff>
    </xdr:from>
    <xdr:to>
      <xdr:col>50</xdr:col>
      <xdr:colOff>114300</xdr:colOff>
      <xdr:row>63</xdr:row>
      <xdr:rowOff>167180</xdr:rowOff>
    </xdr:to>
    <xdr:cxnSp macro="">
      <xdr:nvCxnSpPr>
        <xdr:cNvPr id="220" name="直線コネクタ 219"/>
        <xdr:cNvCxnSpPr/>
      </xdr:nvCxnSpPr>
      <xdr:spPr>
        <a:xfrm flipV="1">
          <a:off x="0" y="10965992"/>
          <a:ext cx="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46397</xdr:rowOff>
    </xdr:from>
    <xdr:ext cx="599010" cy="259045"/>
    <xdr:sp macro="" textlink="">
      <xdr:nvSpPr>
        <xdr:cNvPr id="221" name="n_1aveValue【橋りょう・トンネル】&#10;一人当たり有形固定資産（償却資産）額"/>
        <xdr:cNvSpPr txBox="1"/>
      </xdr:nvSpPr>
      <xdr:spPr>
        <a:xfrm>
          <a:off x="0"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59345</xdr:rowOff>
    </xdr:from>
    <xdr:ext cx="599010" cy="259045"/>
    <xdr:sp macro="" textlink="">
      <xdr:nvSpPr>
        <xdr:cNvPr id="222" name="n_2aveValue【橋りょう・トンネル】&#10;一人当たり有形固定資産（償却資産）額"/>
        <xdr:cNvSpPr txBox="1"/>
      </xdr:nvSpPr>
      <xdr:spPr>
        <a:xfrm>
          <a:off x="0"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60519</xdr:rowOff>
    </xdr:from>
    <xdr:ext cx="599010" cy="259045"/>
    <xdr:sp macro="" textlink="">
      <xdr:nvSpPr>
        <xdr:cNvPr id="223" name="n_1mainValue【橋りょう・トンネル】&#10;一人当たり有形固定資産（償却資産）額"/>
        <xdr:cNvSpPr txBox="1"/>
      </xdr:nvSpPr>
      <xdr:spPr>
        <a:xfrm>
          <a:off x="0" y="1069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37657</xdr:rowOff>
    </xdr:from>
    <xdr:ext cx="599010" cy="259045"/>
    <xdr:sp macro="" textlink="">
      <xdr:nvSpPr>
        <xdr:cNvPr id="224" name="n_2mainValue【橋りょう・トンネル】&#10;一人当たり有形固定資産（償却資産）額"/>
        <xdr:cNvSpPr txBox="1"/>
      </xdr:nvSpPr>
      <xdr:spPr>
        <a:xfrm>
          <a:off x="0" y="1101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5" name="テキスト ボックス 234"/>
        <xdr:cNvSpPr txBox="1"/>
      </xdr:nvSpPr>
      <xdr:spPr>
        <a:xfrm>
          <a:off x="0"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xdr:cNvCxnSpPr/>
      </xdr:nvCxnSpPr>
      <xdr:spPr>
        <a:xfrm>
          <a:off x="0" y="1485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xdr:cNvSpPr txBox="1"/>
      </xdr:nvSpPr>
      <xdr:spPr>
        <a:xfrm>
          <a:off x="0"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xdr:cNvCxnSpPr/>
      </xdr:nvCxnSpPr>
      <xdr:spPr>
        <a:xfrm>
          <a:off x="0" y="1447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xdr:cNvSpPr txBox="1"/>
      </xdr:nvSpPr>
      <xdr:spPr>
        <a:xfrm>
          <a:off x="0"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xdr:cNvCxnSpPr/>
      </xdr:nvCxnSpPr>
      <xdr:spPr>
        <a:xfrm>
          <a:off x="0" y="1409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xdr:cNvSpPr txBox="1"/>
      </xdr:nvSpPr>
      <xdr:spPr>
        <a:xfrm>
          <a:off x="0"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xdr:cNvCxnSpPr/>
      </xdr:nvCxnSpPr>
      <xdr:spPr>
        <a:xfrm>
          <a:off x="0" y="1371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xdr:cNvSpPr txBox="1"/>
      </xdr:nvSpPr>
      <xdr:spPr>
        <a:xfrm>
          <a:off x="0"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xdr:cNvCxnSpPr/>
      </xdr:nvCxnSpPr>
      <xdr:spPr>
        <a:xfrm>
          <a:off x="0" y="1333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5" name="テキスト ボックス 244"/>
        <xdr:cNvSpPr txBox="1"/>
      </xdr:nvSpPr>
      <xdr:spPr>
        <a:xfrm>
          <a:off x="0"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49" name="直線コネクタ 248"/>
        <xdr:cNvCxnSpPr/>
      </xdr:nvCxnSpPr>
      <xdr:spPr>
        <a:xfrm flipV="1">
          <a:off x="0"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50" name="【公営住宅】&#10;有形固定資産減価償却率最小値テキスト"/>
        <xdr:cNvSpPr txBox="1"/>
      </xdr:nvSpPr>
      <xdr:spPr>
        <a:xfrm>
          <a:off x="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51" name="直線コネクタ 250"/>
        <xdr:cNvCxnSpPr/>
      </xdr:nvCxnSpPr>
      <xdr:spPr>
        <a:xfrm>
          <a:off x="0" y="1476565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52" name="【公営住宅】&#10;有形固定資産減価償却率最大値テキスト"/>
        <xdr:cNvSpPr txBox="1"/>
      </xdr:nvSpPr>
      <xdr:spPr>
        <a:xfrm>
          <a:off x="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53" name="直線コネクタ 252"/>
        <xdr:cNvCxnSpPr/>
      </xdr:nvCxnSpPr>
      <xdr:spPr>
        <a:xfrm>
          <a:off x="0" y="1348930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54" name="【公営住宅】&#10;有形固定資産減価償却率平均値テキスト"/>
        <xdr:cNvSpPr txBox="1"/>
      </xdr:nvSpPr>
      <xdr:spPr>
        <a:xfrm>
          <a:off x="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55" name="フローチャート: 判断 254"/>
        <xdr:cNvSpPr/>
      </xdr:nvSpPr>
      <xdr:spPr>
        <a:xfrm>
          <a:off x="0" y="1378712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56" name="フローチャート: 判断 255"/>
        <xdr:cNvSpPr/>
      </xdr:nvSpPr>
      <xdr:spPr>
        <a:xfrm>
          <a:off x="0" y="1390713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57" name="フローチャート: 判断 256"/>
        <xdr:cNvSpPr/>
      </xdr:nvSpPr>
      <xdr:spPr>
        <a:xfrm>
          <a:off x="0" y="1385951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90170</xdr:rowOff>
    </xdr:from>
    <xdr:to>
      <xdr:col>24</xdr:col>
      <xdr:colOff>114300</xdr:colOff>
      <xdr:row>79</xdr:row>
      <xdr:rowOff>20320</xdr:rowOff>
    </xdr:to>
    <xdr:sp macro="" textlink="">
      <xdr:nvSpPr>
        <xdr:cNvPr id="263" name="楕円 262"/>
        <xdr:cNvSpPr/>
      </xdr:nvSpPr>
      <xdr:spPr>
        <a:xfrm>
          <a:off x="0" y="1346327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18432</xdr:rowOff>
    </xdr:from>
    <xdr:ext cx="405111" cy="259045"/>
    <xdr:sp macro="" textlink="">
      <xdr:nvSpPr>
        <xdr:cNvPr id="264" name="【公営住宅】&#10;有形固定資産減価償却率該当値テキスト"/>
        <xdr:cNvSpPr txBox="1"/>
      </xdr:nvSpPr>
      <xdr:spPr>
        <a:xfrm>
          <a:off x="0"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103505</xdr:rowOff>
    </xdr:from>
    <xdr:to>
      <xdr:col>20</xdr:col>
      <xdr:colOff>38100</xdr:colOff>
      <xdr:row>79</xdr:row>
      <xdr:rowOff>33655</xdr:rowOff>
    </xdr:to>
    <xdr:sp macro="" textlink="">
      <xdr:nvSpPr>
        <xdr:cNvPr id="265" name="楕円 264"/>
        <xdr:cNvSpPr/>
      </xdr:nvSpPr>
      <xdr:spPr>
        <a:xfrm>
          <a:off x="0" y="1347660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140970</xdr:rowOff>
    </xdr:from>
    <xdr:to>
      <xdr:col>24</xdr:col>
      <xdr:colOff>63500</xdr:colOff>
      <xdr:row>78</xdr:row>
      <xdr:rowOff>154305</xdr:rowOff>
    </xdr:to>
    <xdr:cxnSp macro="">
      <xdr:nvCxnSpPr>
        <xdr:cNvPr id="266" name="直線コネクタ 265"/>
        <xdr:cNvCxnSpPr/>
      </xdr:nvCxnSpPr>
      <xdr:spPr>
        <a:xfrm flipV="1">
          <a:off x="0" y="13514070"/>
          <a:ext cx="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103505</xdr:rowOff>
    </xdr:from>
    <xdr:to>
      <xdr:col>15</xdr:col>
      <xdr:colOff>101600</xdr:colOff>
      <xdr:row>79</xdr:row>
      <xdr:rowOff>33655</xdr:rowOff>
    </xdr:to>
    <xdr:sp macro="" textlink="">
      <xdr:nvSpPr>
        <xdr:cNvPr id="267" name="楕円 266"/>
        <xdr:cNvSpPr/>
      </xdr:nvSpPr>
      <xdr:spPr>
        <a:xfrm>
          <a:off x="0" y="1347660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154305</xdr:rowOff>
    </xdr:from>
    <xdr:to>
      <xdr:col>19</xdr:col>
      <xdr:colOff>177800</xdr:colOff>
      <xdr:row>78</xdr:row>
      <xdr:rowOff>154305</xdr:rowOff>
    </xdr:to>
    <xdr:cxnSp macro="">
      <xdr:nvCxnSpPr>
        <xdr:cNvPr id="268" name="直線コネクタ 267"/>
        <xdr:cNvCxnSpPr/>
      </xdr:nvCxnSpPr>
      <xdr:spPr>
        <a:xfrm>
          <a:off x="0" y="13527405"/>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112413</xdr:rowOff>
    </xdr:from>
    <xdr:ext cx="405111" cy="259045"/>
    <xdr:sp macro="" textlink="">
      <xdr:nvSpPr>
        <xdr:cNvPr id="269" name="n_1aveValue【公営住宅】&#10;有形固定資産減価償却率"/>
        <xdr:cNvSpPr txBox="1"/>
      </xdr:nvSpPr>
      <xdr:spPr>
        <a:xfrm>
          <a:off x="0"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64788</xdr:rowOff>
    </xdr:from>
    <xdr:ext cx="405111" cy="259045"/>
    <xdr:sp macro="" textlink="">
      <xdr:nvSpPr>
        <xdr:cNvPr id="270" name="n_2aveValue【公営住宅】&#10;有形固定資産減価償却率"/>
        <xdr:cNvSpPr txBox="1"/>
      </xdr:nvSpPr>
      <xdr:spPr>
        <a:xfrm>
          <a:off x="0"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50182</xdr:rowOff>
    </xdr:from>
    <xdr:ext cx="405111" cy="259045"/>
    <xdr:sp macro="" textlink="">
      <xdr:nvSpPr>
        <xdr:cNvPr id="271" name="n_1mainValue【公営住宅】&#10;有形固定資産減価償却率"/>
        <xdr:cNvSpPr txBox="1"/>
      </xdr:nvSpPr>
      <xdr:spPr>
        <a:xfrm>
          <a:off x="0"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50182</xdr:rowOff>
    </xdr:from>
    <xdr:ext cx="405111" cy="259045"/>
    <xdr:sp macro="" textlink="">
      <xdr:nvSpPr>
        <xdr:cNvPr id="272" name="n_2mainValue【公営住宅】&#10;有形固定資産減価償却率"/>
        <xdr:cNvSpPr txBox="1"/>
      </xdr:nvSpPr>
      <xdr:spPr>
        <a:xfrm>
          <a:off x="0"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0" y="1485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0"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0" y="1447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0"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0" y="1409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0"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0" y="1371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0"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0" y="1333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0"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4" name="テキスト ボックス 293"/>
        <xdr:cNvSpPr txBox="1"/>
      </xdr:nvSpPr>
      <xdr:spPr>
        <a:xfrm>
          <a:off x="0"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96" name="直線コネクタ 295"/>
        <xdr:cNvCxnSpPr/>
      </xdr:nvCxnSpPr>
      <xdr:spPr>
        <a:xfrm flipV="1">
          <a:off x="0"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97" name="【公営住宅】&#10;一人当たり面積最小値テキスト"/>
        <xdr:cNvSpPr txBox="1"/>
      </xdr:nvSpPr>
      <xdr:spPr>
        <a:xfrm>
          <a:off x="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98" name="直線コネクタ 297"/>
        <xdr:cNvCxnSpPr/>
      </xdr:nvCxnSpPr>
      <xdr:spPr>
        <a:xfrm>
          <a:off x="0" y="14821663"/>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99" name="【公営住宅】&#10;一人当たり面積最大値テキスト"/>
        <xdr:cNvSpPr txBox="1"/>
      </xdr:nvSpPr>
      <xdr:spPr>
        <a:xfrm>
          <a:off x="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300" name="直線コネクタ 299"/>
        <xdr:cNvCxnSpPr/>
      </xdr:nvCxnSpPr>
      <xdr:spPr>
        <a:xfrm>
          <a:off x="0" y="1324413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301" name="【公営住宅】&#10;一人当たり面積平均値テキスト"/>
        <xdr:cNvSpPr txBox="1"/>
      </xdr:nvSpPr>
      <xdr:spPr>
        <a:xfrm>
          <a:off x="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302" name="フローチャート: 判断 301"/>
        <xdr:cNvSpPr/>
      </xdr:nvSpPr>
      <xdr:spPr>
        <a:xfrm>
          <a:off x="0" y="1452397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303" name="フローチャート: 判断 302"/>
        <xdr:cNvSpPr/>
      </xdr:nvSpPr>
      <xdr:spPr>
        <a:xfrm>
          <a:off x="0" y="1455274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304" name="フローチャート: 判断 303"/>
        <xdr:cNvSpPr/>
      </xdr:nvSpPr>
      <xdr:spPr>
        <a:xfrm>
          <a:off x="0" y="1448511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163131</xdr:rowOff>
    </xdr:from>
    <xdr:to>
      <xdr:col>55</xdr:col>
      <xdr:colOff>50800</xdr:colOff>
      <xdr:row>77</xdr:row>
      <xdr:rowOff>93281</xdr:rowOff>
    </xdr:to>
    <xdr:sp macro="" textlink="">
      <xdr:nvSpPr>
        <xdr:cNvPr id="310" name="楕円 309"/>
        <xdr:cNvSpPr/>
      </xdr:nvSpPr>
      <xdr:spPr>
        <a:xfrm>
          <a:off x="0" y="1319333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116158</xdr:rowOff>
    </xdr:from>
    <xdr:ext cx="469744" cy="259045"/>
    <xdr:sp macro="" textlink="">
      <xdr:nvSpPr>
        <xdr:cNvPr id="311" name="【公営住宅】&#10;一人当たり面積該当値テキスト"/>
        <xdr:cNvSpPr txBox="1"/>
      </xdr:nvSpPr>
      <xdr:spPr>
        <a:xfrm>
          <a:off x="0" y="131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65215</xdr:rowOff>
    </xdr:from>
    <xdr:to>
      <xdr:col>50</xdr:col>
      <xdr:colOff>165100</xdr:colOff>
      <xdr:row>77</xdr:row>
      <xdr:rowOff>166815</xdr:rowOff>
    </xdr:to>
    <xdr:sp macro="" textlink="">
      <xdr:nvSpPr>
        <xdr:cNvPr id="312" name="楕円 311"/>
        <xdr:cNvSpPr/>
      </xdr:nvSpPr>
      <xdr:spPr>
        <a:xfrm>
          <a:off x="0" y="1326686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42481</xdr:rowOff>
    </xdr:from>
    <xdr:to>
      <xdr:col>55</xdr:col>
      <xdr:colOff>0</xdr:colOff>
      <xdr:row>77</xdr:row>
      <xdr:rowOff>116015</xdr:rowOff>
    </xdr:to>
    <xdr:cxnSp macro="">
      <xdr:nvCxnSpPr>
        <xdr:cNvPr id="313" name="直線コネクタ 312"/>
        <xdr:cNvCxnSpPr/>
      </xdr:nvCxnSpPr>
      <xdr:spPr>
        <a:xfrm flipV="1">
          <a:off x="0" y="13244131"/>
          <a:ext cx="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88836</xdr:rowOff>
    </xdr:from>
    <xdr:to>
      <xdr:col>46</xdr:col>
      <xdr:colOff>38100</xdr:colOff>
      <xdr:row>78</xdr:row>
      <xdr:rowOff>18986</xdr:rowOff>
    </xdr:to>
    <xdr:sp macro="" textlink="">
      <xdr:nvSpPr>
        <xdr:cNvPr id="314" name="楕円 313"/>
        <xdr:cNvSpPr/>
      </xdr:nvSpPr>
      <xdr:spPr>
        <a:xfrm>
          <a:off x="0" y="1329048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116015</xdr:rowOff>
    </xdr:from>
    <xdr:to>
      <xdr:col>50</xdr:col>
      <xdr:colOff>114300</xdr:colOff>
      <xdr:row>77</xdr:row>
      <xdr:rowOff>139636</xdr:rowOff>
    </xdr:to>
    <xdr:cxnSp macro="">
      <xdr:nvCxnSpPr>
        <xdr:cNvPr id="315" name="直線コネクタ 314"/>
        <xdr:cNvCxnSpPr/>
      </xdr:nvCxnSpPr>
      <xdr:spPr>
        <a:xfrm flipV="1">
          <a:off x="0" y="13317665"/>
          <a:ext cx="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72217</xdr:rowOff>
    </xdr:from>
    <xdr:ext cx="469744" cy="259045"/>
    <xdr:sp macro="" textlink="">
      <xdr:nvSpPr>
        <xdr:cNvPr id="316" name="n_1aveValue【公営住宅】&#10;一人当たり面積"/>
        <xdr:cNvSpPr txBox="1"/>
      </xdr:nvSpPr>
      <xdr:spPr>
        <a:xfrm>
          <a:off x="0"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4590</xdr:rowOff>
    </xdr:from>
    <xdr:ext cx="469744" cy="259045"/>
    <xdr:sp macro="" textlink="">
      <xdr:nvSpPr>
        <xdr:cNvPr id="317" name="n_2aveValue【公営住宅】&#10;一人当たり面積"/>
        <xdr:cNvSpPr txBox="1"/>
      </xdr:nvSpPr>
      <xdr:spPr>
        <a:xfrm>
          <a:off x="0"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11892</xdr:rowOff>
    </xdr:from>
    <xdr:ext cx="469744" cy="259045"/>
    <xdr:sp macro="" textlink="">
      <xdr:nvSpPr>
        <xdr:cNvPr id="318" name="n_1mainValue【公営住宅】&#10;一人当たり面積"/>
        <xdr:cNvSpPr txBox="1"/>
      </xdr:nvSpPr>
      <xdr:spPr>
        <a:xfrm>
          <a:off x="0" y="1304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35513</xdr:rowOff>
    </xdr:from>
    <xdr:ext cx="469744" cy="259045"/>
    <xdr:sp macro="" textlink="">
      <xdr:nvSpPr>
        <xdr:cNvPr id="319" name="n_2mainValue【公営住宅】&#10;一人当たり面積"/>
        <xdr:cNvSpPr txBox="1"/>
      </xdr:nvSpPr>
      <xdr:spPr>
        <a:xfrm>
          <a:off x="0" y="1306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1" name="正方形/長方形 320"/>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2" name="正方形/長方形 321"/>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3" name="正方形/長方形 322"/>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4" name="正方形/長方形 323"/>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5" name="正方形/長方形 324"/>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6" name="正方形/長方形 325"/>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正方形/長方形 326"/>
        <xdr:cNvSpPr/>
      </xdr:nvSpPr>
      <xdr:spPr>
        <a:xfrm>
          <a:off x="0" y="1676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9" name="正方形/長方形 328"/>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0" name="正方形/長方形 329"/>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1" name="正方形/長方形 330"/>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2" name="正方形/長方形 331"/>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3" name="正方形/長方形 332"/>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4" name="正方形/長方形 333"/>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0" y="1676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6" name="正方形/長方形 335"/>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7" name="正方形/長方形 336"/>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8" name="正方形/長方形 337"/>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9" name="正方形/長方形 338"/>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0" name="正方形/長方形 339"/>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1" name="正方形/長方形 340"/>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2" name="正方形/長方形 341"/>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3" name="正方形/長方形 342"/>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4" name="テキスト ボックス 343"/>
        <xdr:cNvSpPr txBox="1"/>
      </xdr:nvSpPr>
      <xdr:spPr>
        <a:xfrm>
          <a:off x="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5" name="直線コネクタ 344"/>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6" name="テキスト ボックス 345"/>
        <xdr:cNvSpPr txBox="1"/>
      </xdr:nvSpPr>
      <xdr:spPr>
        <a:xfrm>
          <a:off x="0"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7" name="直線コネクタ 346"/>
        <xdr:cNvCxnSpPr/>
      </xdr:nvCxnSpPr>
      <xdr:spPr>
        <a:xfrm>
          <a:off x="0" y="723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8" name="テキスト ボックス 347"/>
        <xdr:cNvSpPr txBox="1"/>
      </xdr:nvSpPr>
      <xdr:spPr>
        <a:xfrm>
          <a:off x="0"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9" name="直線コネクタ 348"/>
        <xdr:cNvCxnSpPr/>
      </xdr:nvCxnSpPr>
      <xdr:spPr>
        <a:xfrm>
          <a:off x="0" y="685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0" name="テキスト ボックス 349"/>
        <xdr:cNvSpPr txBox="1"/>
      </xdr:nvSpPr>
      <xdr:spPr>
        <a:xfrm>
          <a:off x="0"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1" name="直線コネクタ 350"/>
        <xdr:cNvCxnSpPr/>
      </xdr:nvCxnSpPr>
      <xdr:spPr>
        <a:xfrm>
          <a:off x="0" y="647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2" name="テキスト ボックス 351"/>
        <xdr:cNvSpPr txBox="1"/>
      </xdr:nvSpPr>
      <xdr:spPr>
        <a:xfrm>
          <a:off x="0"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3" name="直線コネクタ 352"/>
        <xdr:cNvCxnSpPr/>
      </xdr:nvCxnSpPr>
      <xdr:spPr>
        <a:xfrm>
          <a:off x="0" y="609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4" name="テキスト ボックス 353"/>
        <xdr:cNvSpPr txBox="1"/>
      </xdr:nvSpPr>
      <xdr:spPr>
        <a:xfrm>
          <a:off x="0"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5" name="直線コネクタ 354"/>
        <xdr:cNvCxnSpPr/>
      </xdr:nvCxnSpPr>
      <xdr:spPr>
        <a:xfrm>
          <a:off x="0" y="571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6" name="テキスト ボックス 355"/>
        <xdr:cNvSpPr txBox="1"/>
      </xdr:nvSpPr>
      <xdr:spPr>
        <a:xfrm>
          <a:off x="0"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7" name="直線コネクタ 356"/>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8" name="テキスト ボックス 357"/>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9" name="【認定こども園・幼稚園・保育所】&#10;有形固定資産減価償却率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360" name="直線コネクタ 359"/>
        <xdr:cNvCxnSpPr/>
      </xdr:nvCxnSpPr>
      <xdr:spPr>
        <a:xfrm flipV="1">
          <a:off x="0"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361" name="【認定こども園・幼稚園・保育所】&#10;有形固定資産減価償却率最小値テキスト"/>
        <xdr:cNvSpPr txBox="1"/>
      </xdr:nvSpPr>
      <xdr:spPr>
        <a:xfrm>
          <a:off x="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62" name="直線コネクタ 361"/>
        <xdr:cNvCxnSpPr/>
      </xdr:nvCxnSpPr>
      <xdr:spPr>
        <a:xfrm>
          <a:off x="0" y="723519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3" name="【認定こども園・幼稚園・保育所】&#10;有形固定資産減価償却率最大値テキスト"/>
        <xdr:cNvSpPr txBox="1"/>
      </xdr:nvSpPr>
      <xdr:spPr>
        <a:xfrm>
          <a:off x="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4" name="直線コネクタ 363"/>
        <xdr:cNvCxnSpPr/>
      </xdr:nvCxnSpPr>
      <xdr:spPr>
        <a:xfrm>
          <a:off x="0" y="57150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365" name="【認定こども園・幼稚園・保育所】&#10;有形固定資産減価償却率平均値テキスト"/>
        <xdr:cNvSpPr txBox="1"/>
      </xdr:nvSpPr>
      <xdr:spPr>
        <a:xfrm>
          <a:off x="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66" name="フローチャート: 判断 365"/>
        <xdr:cNvSpPr/>
      </xdr:nvSpPr>
      <xdr:spPr>
        <a:xfrm>
          <a:off x="0" y="648716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67" name="フローチャート: 判断 366"/>
        <xdr:cNvSpPr/>
      </xdr:nvSpPr>
      <xdr:spPr>
        <a:xfrm>
          <a:off x="0" y="69977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68" name="フローチャート: 判断 367"/>
        <xdr:cNvSpPr/>
      </xdr:nvSpPr>
      <xdr:spPr>
        <a:xfrm>
          <a:off x="0" y="649287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9" name="テキスト ボックス 36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0" name="テキスト ボックス 36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1" name="テキスト ボックス 37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2" name="テキスト ボックス 371"/>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3" name="テキスト ボックス 372"/>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84455</xdr:rowOff>
    </xdr:from>
    <xdr:to>
      <xdr:col>85</xdr:col>
      <xdr:colOff>177800</xdr:colOff>
      <xdr:row>41</xdr:row>
      <xdr:rowOff>14605</xdr:rowOff>
    </xdr:to>
    <xdr:sp macro="" textlink="">
      <xdr:nvSpPr>
        <xdr:cNvPr id="374" name="楕円 373"/>
        <xdr:cNvSpPr/>
      </xdr:nvSpPr>
      <xdr:spPr>
        <a:xfrm>
          <a:off x="0" y="694245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62882</xdr:rowOff>
    </xdr:from>
    <xdr:ext cx="405111" cy="259045"/>
    <xdr:sp macro="" textlink="">
      <xdr:nvSpPr>
        <xdr:cNvPr id="375" name="【認定こども園・幼稚園・保育所】&#10;有形固定資産減価償却率該当値テキスト"/>
        <xdr:cNvSpPr txBox="1"/>
      </xdr:nvSpPr>
      <xdr:spPr>
        <a:xfrm>
          <a:off x="0"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137795</xdr:rowOff>
    </xdr:from>
    <xdr:to>
      <xdr:col>81</xdr:col>
      <xdr:colOff>101600</xdr:colOff>
      <xdr:row>41</xdr:row>
      <xdr:rowOff>67945</xdr:rowOff>
    </xdr:to>
    <xdr:sp macro="" textlink="">
      <xdr:nvSpPr>
        <xdr:cNvPr id="376" name="楕円 375"/>
        <xdr:cNvSpPr/>
      </xdr:nvSpPr>
      <xdr:spPr>
        <a:xfrm>
          <a:off x="0" y="699579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135255</xdr:rowOff>
    </xdr:from>
    <xdr:to>
      <xdr:col>85</xdr:col>
      <xdr:colOff>127000</xdr:colOff>
      <xdr:row>41</xdr:row>
      <xdr:rowOff>17145</xdr:rowOff>
    </xdr:to>
    <xdr:cxnSp macro="">
      <xdr:nvCxnSpPr>
        <xdr:cNvPr id="377" name="直線コネクタ 376"/>
        <xdr:cNvCxnSpPr/>
      </xdr:nvCxnSpPr>
      <xdr:spPr>
        <a:xfrm flipV="1">
          <a:off x="0" y="6993255"/>
          <a:ext cx="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17780</xdr:rowOff>
    </xdr:from>
    <xdr:to>
      <xdr:col>76</xdr:col>
      <xdr:colOff>165100</xdr:colOff>
      <xdr:row>41</xdr:row>
      <xdr:rowOff>119380</xdr:rowOff>
    </xdr:to>
    <xdr:sp macro="" textlink="">
      <xdr:nvSpPr>
        <xdr:cNvPr id="378" name="楕円 377"/>
        <xdr:cNvSpPr/>
      </xdr:nvSpPr>
      <xdr:spPr>
        <a:xfrm>
          <a:off x="0" y="70472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17145</xdr:rowOff>
    </xdr:from>
    <xdr:to>
      <xdr:col>81</xdr:col>
      <xdr:colOff>50800</xdr:colOff>
      <xdr:row>41</xdr:row>
      <xdr:rowOff>68580</xdr:rowOff>
    </xdr:to>
    <xdr:cxnSp macro="">
      <xdr:nvCxnSpPr>
        <xdr:cNvPr id="379" name="直線コネクタ 378"/>
        <xdr:cNvCxnSpPr/>
      </xdr:nvCxnSpPr>
      <xdr:spPr>
        <a:xfrm flipV="1">
          <a:off x="0" y="7046595"/>
          <a:ext cx="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380" name="n_1aveValue【認定こども園・幼稚園・保育所】&#10;有形固定資産減価償却率"/>
        <xdr:cNvSpPr txBox="1"/>
      </xdr:nvSpPr>
      <xdr:spPr>
        <a:xfrm>
          <a:off x="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381" name="n_2aveValue【認定こども園・幼稚園・保育所】&#10;有形固定資産減価償却率"/>
        <xdr:cNvSpPr txBox="1"/>
      </xdr:nvSpPr>
      <xdr:spPr>
        <a:xfrm>
          <a:off x="0"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84472</xdr:rowOff>
    </xdr:from>
    <xdr:ext cx="405111" cy="259045"/>
    <xdr:sp macro="" textlink="">
      <xdr:nvSpPr>
        <xdr:cNvPr id="382" name="n_1mainValue【認定こども園・幼稚園・保育所】&#10;有形固定資産減価償却率"/>
        <xdr:cNvSpPr txBox="1"/>
      </xdr:nvSpPr>
      <xdr:spPr>
        <a:xfrm>
          <a:off x="0" y="677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110507</xdr:rowOff>
    </xdr:from>
    <xdr:ext cx="405111" cy="259045"/>
    <xdr:sp macro="" textlink="">
      <xdr:nvSpPr>
        <xdr:cNvPr id="383" name="n_2mainValue【認定こども園・幼稚園・保育所】&#10;有形固定資産減価償却率"/>
        <xdr:cNvSpPr txBox="1"/>
      </xdr:nvSpPr>
      <xdr:spPr>
        <a:xfrm>
          <a:off x="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4" name="正方形/長方形 383"/>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5" name="正方形/長方形 384"/>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6" name="正方形/長方形 385"/>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7" name="正方形/長方形 386"/>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8" name="正方形/長方形 387"/>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9" name="正方形/長方形 388"/>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0" name="正方形/長方形 389"/>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1" name="正方形/長方形 390"/>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2" name="テキスト ボックス 391"/>
        <xdr:cNvSpPr txBox="1"/>
      </xdr:nvSpPr>
      <xdr:spPr>
        <a:xfrm>
          <a:off x="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3" name="直線コネクタ 392"/>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4" name="直線コネクタ 393"/>
        <xdr:cNvCxnSpPr/>
      </xdr:nvCxnSpPr>
      <xdr:spPr>
        <a:xfrm>
          <a:off x="0" y="729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5" name="テキスト ボックス 394"/>
        <xdr:cNvSpPr txBox="1"/>
      </xdr:nvSpPr>
      <xdr:spPr>
        <a:xfrm>
          <a:off x="0"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6" name="直線コネクタ 395"/>
        <xdr:cNvCxnSpPr/>
      </xdr:nvCxnSpPr>
      <xdr:spPr>
        <a:xfrm>
          <a:off x="0" y="696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7" name="テキスト ボックス 396"/>
        <xdr:cNvSpPr txBox="1"/>
      </xdr:nvSpPr>
      <xdr:spPr>
        <a:xfrm>
          <a:off x="0"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8" name="直線コネクタ 397"/>
        <xdr:cNvCxnSpPr/>
      </xdr:nvCxnSpPr>
      <xdr:spPr>
        <a:xfrm>
          <a:off x="0" y="664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9" name="テキスト ボックス 398"/>
        <xdr:cNvSpPr txBox="1"/>
      </xdr:nvSpPr>
      <xdr:spPr>
        <a:xfrm>
          <a:off x="0"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0" name="直線コネクタ 399"/>
        <xdr:cNvCxnSpPr/>
      </xdr:nvCxnSpPr>
      <xdr:spPr>
        <a:xfrm>
          <a:off x="0" y="631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01" name="テキスト ボックス 400"/>
        <xdr:cNvSpPr txBox="1"/>
      </xdr:nvSpPr>
      <xdr:spPr>
        <a:xfrm>
          <a:off x="0"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2" name="直線コネクタ 401"/>
        <xdr:cNvCxnSpPr/>
      </xdr:nvCxnSpPr>
      <xdr:spPr>
        <a:xfrm>
          <a:off x="0" y="598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3" name="テキスト ボックス 402"/>
        <xdr:cNvSpPr txBox="1"/>
      </xdr:nvSpPr>
      <xdr:spPr>
        <a:xfrm>
          <a:off x="0"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4" name="直線コネクタ 403"/>
        <xdr:cNvCxnSpPr/>
      </xdr:nvCxnSpPr>
      <xdr:spPr>
        <a:xfrm>
          <a:off x="0" y="566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5" name="テキスト ボックス 404"/>
        <xdr:cNvSpPr txBox="1"/>
      </xdr:nvSpPr>
      <xdr:spPr>
        <a:xfrm>
          <a:off x="0"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6" name="直線コネクタ 405"/>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7" name="テキスト ボックス 406"/>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8" name="【認定こども園・幼稚園・保育所】&#10;一人当たり面積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409" name="直線コネクタ 408"/>
        <xdr:cNvCxnSpPr/>
      </xdr:nvCxnSpPr>
      <xdr:spPr>
        <a:xfrm flipV="1">
          <a:off x="0"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10" name="【認定こども園・幼稚園・保育所】&#10;一人当たり面積最小値テキスト"/>
        <xdr:cNvSpPr txBox="1"/>
      </xdr:nvSpPr>
      <xdr:spPr>
        <a:xfrm>
          <a:off x="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11" name="直線コネクタ 410"/>
        <xdr:cNvCxnSpPr/>
      </xdr:nvCxnSpPr>
      <xdr:spPr>
        <a:xfrm>
          <a:off x="0" y="721178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12" name="【認定こども園・幼稚園・保育所】&#10;一人当たり面積最大値テキスト"/>
        <xdr:cNvSpPr txBox="1"/>
      </xdr:nvSpPr>
      <xdr:spPr>
        <a:xfrm>
          <a:off x="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13" name="直線コネクタ 412"/>
        <xdr:cNvCxnSpPr/>
      </xdr:nvCxnSpPr>
      <xdr:spPr>
        <a:xfrm>
          <a:off x="0" y="576834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159311</xdr:rowOff>
    </xdr:from>
    <xdr:ext cx="469744" cy="259045"/>
    <xdr:sp macro="" textlink="">
      <xdr:nvSpPr>
        <xdr:cNvPr id="414" name="【認定こども園・幼稚園・保育所】&#10;一人当たり面積平均値テキスト"/>
        <xdr:cNvSpPr txBox="1"/>
      </xdr:nvSpPr>
      <xdr:spPr>
        <a:xfrm>
          <a:off x="0" y="6502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415" name="フローチャート: 判断 414"/>
        <xdr:cNvSpPr/>
      </xdr:nvSpPr>
      <xdr:spPr>
        <a:xfrm>
          <a:off x="0" y="665153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416" name="フローチャート: 判断 415"/>
        <xdr:cNvSpPr/>
      </xdr:nvSpPr>
      <xdr:spPr>
        <a:xfrm>
          <a:off x="0" y="658295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17" name="フローチャート: 判断 416"/>
        <xdr:cNvSpPr/>
      </xdr:nvSpPr>
      <xdr:spPr>
        <a:xfrm>
          <a:off x="0" y="650457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8" name="テキスト ボックス 41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9" name="テキスト ボックス 41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0" name="テキスト ボックス 41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1" name="テキスト ボックス 42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2" name="テキスト ボックス 421"/>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170724</xdr:rowOff>
    </xdr:from>
    <xdr:to>
      <xdr:col>116</xdr:col>
      <xdr:colOff>114300</xdr:colOff>
      <xdr:row>40</xdr:row>
      <xdr:rowOff>100874</xdr:rowOff>
    </xdr:to>
    <xdr:sp macro="" textlink="">
      <xdr:nvSpPr>
        <xdr:cNvPr id="423" name="楕円 422"/>
        <xdr:cNvSpPr/>
      </xdr:nvSpPr>
      <xdr:spPr>
        <a:xfrm>
          <a:off x="0" y="685727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149151</xdr:rowOff>
    </xdr:from>
    <xdr:ext cx="469744" cy="259045"/>
    <xdr:sp macro="" textlink="">
      <xdr:nvSpPr>
        <xdr:cNvPr id="424" name="【認定こども園・幼稚園・保育所】&#10;一人当たり面積該当値テキスト"/>
        <xdr:cNvSpPr txBox="1"/>
      </xdr:nvSpPr>
      <xdr:spPr>
        <a:xfrm>
          <a:off x="0" y="683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5806</xdr:rowOff>
    </xdr:from>
    <xdr:to>
      <xdr:col>112</xdr:col>
      <xdr:colOff>38100</xdr:colOff>
      <xdr:row>40</xdr:row>
      <xdr:rowOff>107406</xdr:rowOff>
    </xdr:to>
    <xdr:sp macro="" textlink="">
      <xdr:nvSpPr>
        <xdr:cNvPr id="425" name="楕円 424"/>
        <xdr:cNvSpPr/>
      </xdr:nvSpPr>
      <xdr:spPr>
        <a:xfrm>
          <a:off x="0" y="686380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50074</xdr:rowOff>
    </xdr:from>
    <xdr:to>
      <xdr:col>116</xdr:col>
      <xdr:colOff>63500</xdr:colOff>
      <xdr:row>40</xdr:row>
      <xdr:rowOff>56606</xdr:rowOff>
    </xdr:to>
    <xdr:cxnSp macro="">
      <xdr:nvCxnSpPr>
        <xdr:cNvPr id="426" name="直線コネクタ 425"/>
        <xdr:cNvCxnSpPr/>
      </xdr:nvCxnSpPr>
      <xdr:spPr>
        <a:xfrm flipV="1">
          <a:off x="0" y="6908074"/>
          <a:ext cx="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12337</xdr:rowOff>
    </xdr:from>
    <xdr:to>
      <xdr:col>107</xdr:col>
      <xdr:colOff>101600</xdr:colOff>
      <xdr:row>40</xdr:row>
      <xdr:rowOff>113937</xdr:rowOff>
    </xdr:to>
    <xdr:sp macro="" textlink="">
      <xdr:nvSpPr>
        <xdr:cNvPr id="427" name="楕円 426"/>
        <xdr:cNvSpPr/>
      </xdr:nvSpPr>
      <xdr:spPr>
        <a:xfrm>
          <a:off x="0" y="687033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56606</xdr:rowOff>
    </xdr:from>
    <xdr:to>
      <xdr:col>111</xdr:col>
      <xdr:colOff>177800</xdr:colOff>
      <xdr:row>40</xdr:row>
      <xdr:rowOff>63137</xdr:rowOff>
    </xdr:to>
    <xdr:cxnSp macro="">
      <xdr:nvCxnSpPr>
        <xdr:cNvPr id="428" name="直線コネクタ 427"/>
        <xdr:cNvCxnSpPr/>
      </xdr:nvCxnSpPr>
      <xdr:spPr>
        <a:xfrm flipV="1">
          <a:off x="0" y="6914606"/>
          <a:ext cx="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14531</xdr:rowOff>
    </xdr:from>
    <xdr:ext cx="469744" cy="259045"/>
    <xdr:sp macro="" textlink="">
      <xdr:nvSpPr>
        <xdr:cNvPr id="429" name="n_1aveValue【認定こども園・幼稚園・保育所】&#10;一人当たり面積"/>
        <xdr:cNvSpPr txBox="1"/>
      </xdr:nvSpPr>
      <xdr:spPr>
        <a:xfrm>
          <a:off x="0"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30" name="n_2aveValue【認定こども園・幼稚園・保育所】&#10;一人当たり面積"/>
        <xdr:cNvSpPr txBox="1"/>
      </xdr:nvSpPr>
      <xdr:spPr>
        <a:xfrm>
          <a:off x="0"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98533</xdr:rowOff>
    </xdr:from>
    <xdr:ext cx="469744" cy="259045"/>
    <xdr:sp macro="" textlink="">
      <xdr:nvSpPr>
        <xdr:cNvPr id="431" name="n_1mainValue【認定こども園・幼稚園・保育所】&#10;一人当たり面積"/>
        <xdr:cNvSpPr txBox="1"/>
      </xdr:nvSpPr>
      <xdr:spPr>
        <a:xfrm>
          <a:off x="0"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105064</xdr:rowOff>
    </xdr:from>
    <xdr:ext cx="469744" cy="259045"/>
    <xdr:sp macro="" textlink="">
      <xdr:nvSpPr>
        <xdr:cNvPr id="432" name="n_2mainValue【認定こども園・幼稚園・保育所】&#10;一人当たり面積"/>
        <xdr:cNvSpPr txBox="1"/>
      </xdr:nvSpPr>
      <xdr:spPr>
        <a:xfrm>
          <a:off x="0" y="696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3" name="正方形/長方形 432"/>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4" name="正方形/長方形 433"/>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5" name="正方形/長方形 434"/>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6" name="正方形/長方形 435"/>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7" name="正方形/長方形 436"/>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8" name="正方形/長方形 437"/>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9" name="正方形/長方形 438"/>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0" name="正方形/長方形 439"/>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1" name="テキスト ボックス 440"/>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2" name="直線コネクタ 441"/>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3" name="テキスト ボックス 442"/>
        <xdr:cNvSpPr txBox="1"/>
      </xdr:nvSpPr>
      <xdr:spPr>
        <a:xfrm>
          <a:off x="0"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4" name="直線コネクタ 443"/>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5" name="テキスト ボックス 444"/>
        <xdr:cNvSpPr txBox="1"/>
      </xdr:nvSpPr>
      <xdr:spPr>
        <a:xfrm>
          <a:off x="0"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6" name="直線コネクタ 445"/>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7" name="テキスト ボックス 446"/>
        <xdr:cNvSpPr txBox="1"/>
      </xdr:nvSpPr>
      <xdr:spPr>
        <a:xfrm>
          <a:off x="0"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8" name="直線コネクタ 447"/>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9" name="テキスト ボックス 448"/>
        <xdr:cNvSpPr txBox="1"/>
      </xdr:nvSpPr>
      <xdr:spPr>
        <a:xfrm>
          <a:off x="0"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0" name="直線コネクタ 449"/>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1" name="テキスト ボックス 450"/>
        <xdr:cNvSpPr txBox="1"/>
      </xdr:nvSpPr>
      <xdr:spPr>
        <a:xfrm>
          <a:off x="0"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2" name="直線コネクタ 451"/>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3" name="テキスト ボックス 452"/>
        <xdr:cNvSpPr txBox="1"/>
      </xdr:nvSpPr>
      <xdr:spPr>
        <a:xfrm>
          <a:off x="0"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4" name="直線コネクタ 453"/>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5" name="テキスト ボックス 454"/>
        <xdr:cNvSpPr txBox="1"/>
      </xdr:nvSpPr>
      <xdr:spPr>
        <a:xfrm>
          <a:off x="0"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6" name="直線コネクタ 455"/>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7" name="テキスト ボックス 456"/>
        <xdr:cNvSpPr txBox="1"/>
      </xdr:nvSpPr>
      <xdr:spPr>
        <a:xfrm>
          <a:off x="0"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8" name="【学校施設】&#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459" name="直線コネクタ 458"/>
        <xdr:cNvCxnSpPr/>
      </xdr:nvCxnSpPr>
      <xdr:spPr>
        <a:xfrm flipV="1">
          <a:off x="0"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460" name="【学校施設】&#10;有形固定資産減価償却率最小値テキスト"/>
        <xdr:cNvSpPr txBox="1"/>
      </xdr:nvSpPr>
      <xdr:spPr>
        <a:xfrm>
          <a:off x="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461" name="直線コネクタ 460"/>
        <xdr:cNvCxnSpPr/>
      </xdr:nvCxnSpPr>
      <xdr:spPr>
        <a:xfrm>
          <a:off x="0" y="1111975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62" name="【学校施設】&#10;有形固定資産減価償却率最大値テキスト"/>
        <xdr:cNvSpPr txBox="1"/>
      </xdr:nvSpPr>
      <xdr:spPr>
        <a:xfrm>
          <a:off x="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63" name="直線コネクタ 462"/>
        <xdr:cNvCxnSpPr/>
      </xdr:nvCxnSpPr>
      <xdr:spPr>
        <a:xfrm>
          <a:off x="0" y="963059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464" name="【学校施設】&#10;有形固定資産減価償却率平均値テキスト"/>
        <xdr:cNvSpPr txBox="1"/>
      </xdr:nvSpPr>
      <xdr:spPr>
        <a:xfrm>
          <a:off x="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465" name="フローチャート: 判断 464"/>
        <xdr:cNvSpPr/>
      </xdr:nvSpPr>
      <xdr:spPr>
        <a:xfrm>
          <a:off x="0" y="1015455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466" name="フローチャート: 判断 465"/>
        <xdr:cNvSpPr/>
      </xdr:nvSpPr>
      <xdr:spPr>
        <a:xfrm>
          <a:off x="0" y="1002719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467" name="フローチャート: 判断 466"/>
        <xdr:cNvSpPr/>
      </xdr:nvSpPr>
      <xdr:spPr>
        <a:xfrm>
          <a:off x="0" y="1006964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8" name="テキスト ボックス 46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9" name="テキスト ボックス 46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0" name="テキスト ボックス 46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1" name="テキスト ボックス 47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2" name="テキスト ボックス 47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150041</xdr:rowOff>
    </xdr:from>
    <xdr:to>
      <xdr:col>85</xdr:col>
      <xdr:colOff>177800</xdr:colOff>
      <xdr:row>58</xdr:row>
      <xdr:rowOff>80191</xdr:rowOff>
    </xdr:to>
    <xdr:sp macro="" textlink="">
      <xdr:nvSpPr>
        <xdr:cNvPr id="473" name="楕円 472"/>
        <xdr:cNvSpPr/>
      </xdr:nvSpPr>
      <xdr:spPr>
        <a:xfrm>
          <a:off x="0" y="992269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1468</xdr:rowOff>
    </xdr:from>
    <xdr:ext cx="405111" cy="259045"/>
    <xdr:sp macro="" textlink="">
      <xdr:nvSpPr>
        <xdr:cNvPr id="474" name="【学校施設】&#10;有形固定資産減価償却率該当値テキスト"/>
        <xdr:cNvSpPr txBox="1"/>
      </xdr:nvSpPr>
      <xdr:spPr>
        <a:xfrm>
          <a:off x="0" y="977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47172</xdr:rowOff>
    </xdr:from>
    <xdr:to>
      <xdr:col>81</xdr:col>
      <xdr:colOff>101600</xdr:colOff>
      <xdr:row>58</xdr:row>
      <xdr:rowOff>148772</xdr:rowOff>
    </xdr:to>
    <xdr:sp macro="" textlink="">
      <xdr:nvSpPr>
        <xdr:cNvPr id="475" name="楕円 474"/>
        <xdr:cNvSpPr/>
      </xdr:nvSpPr>
      <xdr:spPr>
        <a:xfrm>
          <a:off x="0" y="999127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29391</xdr:rowOff>
    </xdr:from>
    <xdr:to>
      <xdr:col>85</xdr:col>
      <xdr:colOff>127000</xdr:colOff>
      <xdr:row>58</xdr:row>
      <xdr:rowOff>97972</xdr:rowOff>
    </xdr:to>
    <xdr:cxnSp macro="">
      <xdr:nvCxnSpPr>
        <xdr:cNvPr id="476" name="直線コネクタ 475"/>
        <xdr:cNvCxnSpPr/>
      </xdr:nvCxnSpPr>
      <xdr:spPr>
        <a:xfrm flipV="1">
          <a:off x="0" y="9973491"/>
          <a:ext cx="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77" name="楕円 476"/>
        <xdr:cNvSpPr/>
      </xdr:nvSpPr>
      <xdr:spPr>
        <a:xfrm>
          <a:off x="0" y="1005985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97972</xdr:rowOff>
    </xdr:from>
    <xdr:to>
      <xdr:col>81</xdr:col>
      <xdr:colOff>50800</xdr:colOff>
      <xdr:row>58</xdr:row>
      <xdr:rowOff>166551</xdr:rowOff>
    </xdr:to>
    <xdr:cxnSp macro="">
      <xdr:nvCxnSpPr>
        <xdr:cNvPr id="478" name="直線コネクタ 477"/>
        <xdr:cNvCxnSpPr/>
      </xdr:nvCxnSpPr>
      <xdr:spPr>
        <a:xfrm flipV="1">
          <a:off x="0" y="10042072"/>
          <a:ext cx="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4371</xdr:rowOff>
    </xdr:from>
    <xdr:ext cx="405111" cy="259045"/>
    <xdr:sp macro="" textlink="">
      <xdr:nvSpPr>
        <xdr:cNvPr id="479" name="n_1aveValue【学校施設】&#10;有形固定資産減価償却率"/>
        <xdr:cNvSpPr txBox="1"/>
      </xdr:nvSpPr>
      <xdr:spPr>
        <a:xfrm>
          <a:off x="0"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46826</xdr:rowOff>
    </xdr:from>
    <xdr:ext cx="405111" cy="259045"/>
    <xdr:sp macro="" textlink="">
      <xdr:nvSpPr>
        <xdr:cNvPr id="480" name="n_2aveValue【学校施設】&#10;有形固定資産減価償却率"/>
        <xdr:cNvSpPr txBox="1"/>
      </xdr:nvSpPr>
      <xdr:spPr>
        <a:xfrm>
          <a:off x="0"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165299</xdr:rowOff>
    </xdr:from>
    <xdr:ext cx="405111" cy="259045"/>
    <xdr:sp macro="" textlink="">
      <xdr:nvSpPr>
        <xdr:cNvPr id="481" name="n_1mainValue【学校施設】&#10;有形固定資産減価償却率"/>
        <xdr:cNvSpPr txBox="1"/>
      </xdr:nvSpPr>
      <xdr:spPr>
        <a:xfrm>
          <a:off x="0"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482" name="n_2mainValue【学校施設】&#10;有形固定資産減価償却率"/>
        <xdr:cNvSpPr txBox="1"/>
      </xdr:nvSpPr>
      <xdr:spPr>
        <a:xfrm>
          <a:off x="0"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3" name="正方形/長方形 482"/>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4" name="正方形/長方形 483"/>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5" name="正方形/長方形 484"/>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6" name="正方形/長方形 485"/>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7" name="正方形/長方形 486"/>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8" name="正方形/長方形 487"/>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9" name="正方形/長方形 488"/>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0" name="正方形/長方形 489"/>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1" name="テキスト ボックス 490"/>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2" name="直線コネクタ 491"/>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3" name="テキスト ボックス 492"/>
        <xdr:cNvSpPr txBox="1"/>
      </xdr:nvSpPr>
      <xdr:spPr>
        <a:xfrm>
          <a:off x="0"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4" name="直線コネクタ 493"/>
        <xdr:cNvCxnSpPr/>
      </xdr:nvCxnSpPr>
      <xdr:spPr>
        <a:xfrm>
          <a:off x="0" y="1097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5" name="テキスト ボックス 494"/>
        <xdr:cNvSpPr txBox="1"/>
      </xdr:nvSpPr>
      <xdr:spPr>
        <a:xfrm>
          <a:off x="0"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6" name="直線コネクタ 495"/>
        <xdr:cNvCxnSpPr/>
      </xdr:nvCxnSpPr>
      <xdr:spPr>
        <a:xfrm>
          <a:off x="0" y="1051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7" name="テキスト ボックス 496"/>
        <xdr:cNvSpPr txBox="1"/>
      </xdr:nvSpPr>
      <xdr:spPr>
        <a:xfrm>
          <a:off x="0"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8" name="直線コネクタ 497"/>
        <xdr:cNvCxnSpPr/>
      </xdr:nvCxnSpPr>
      <xdr:spPr>
        <a:xfrm>
          <a:off x="0" y="1005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9" name="テキスト ボックス 498"/>
        <xdr:cNvSpPr txBox="1"/>
      </xdr:nvSpPr>
      <xdr:spPr>
        <a:xfrm>
          <a:off x="0"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0" name="直線コネクタ 499"/>
        <xdr:cNvCxnSpPr/>
      </xdr:nvCxnSpPr>
      <xdr:spPr>
        <a:xfrm>
          <a:off x="0" y="960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1" name="テキスト ボックス 500"/>
        <xdr:cNvSpPr txBox="1"/>
      </xdr:nvSpPr>
      <xdr:spPr>
        <a:xfrm>
          <a:off x="0"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2" name="直線コネクタ 501"/>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3" name="テキスト ボックス 502"/>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4" name="【学校施設】&#10;一人当たり面積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505" name="直線コネクタ 504"/>
        <xdr:cNvCxnSpPr/>
      </xdr:nvCxnSpPr>
      <xdr:spPr>
        <a:xfrm flipV="1">
          <a:off x="0"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506" name="【学校施設】&#10;一人当たり面積最小値テキスト"/>
        <xdr:cNvSpPr txBox="1"/>
      </xdr:nvSpPr>
      <xdr:spPr>
        <a:xfrm>
          <a:off x="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507" name="直線コネクタ 506"/>
        <xdr:cNvCxnSpPr/>
      </xdr:nvCxnSpPr>
      <xdr:spPr>
        <a:xfrm>
          <a:off x="0" y="1084387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508" name="【学校施設】&#10;一人当たり面積最大値テキスト"/>
        <xdr:cNvSpPr txBox="1"/>
      </xdr:nvSpPr>
      <xdr:spPr>
        <a:xfrm>
          <a:off x="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509" name="直線コネクタ 508"/>
        <xdr:cNvCxnSpPr/>
      </xdr:nvCxnSpPr>
      <xdr:spPr>
        <a:xfrm>
          <a:off x="0" y="948507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510" name="【学校施設】&#10;一人当たり面積平均値テキスト"/>
        <xdr:cNvSpPr txBox="1"/>
      </xdr:nvSpPr>
      <xdr:spPr>
        <a:xfrm>
          <a:off x="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511" name="フローチャート: 判断 510"/>
        <xdr:cNvSpPr/>
      </xdr:nvSpPr>
      <xdr:spPr>
        <a:xfrm>
          <a:off x="0" y="1046662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512" name="フローチャート: 判断 511"/>
        <xdr:cNvSpPr/>
      </xdr:nvSpPr>
      <xdr:spPr>
        <a:xfrm>
          <a:off x="0" y="1050869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513" name="フローチャート: 判断 512"/>
        <xdr:cNvSpPr/>
      </xdr:nvSpPr>
      <xdr:spPr>
        <a:xfrm>
          <a:off x="0" y="1057087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166827</xdr:rowOff>
    </xdr:from>
    <xdr:to>
      <xdr:col>116</xdr:col>
      <xdr:colOff>114300</xdr:colOff>
      <xdr:row>61</xdr:row>
      <xdr:rowOff>96977</xdr:rowOff>
    </xdr:to>
    <xdr:sp macro="" textlink="">
      <xdr:nvSpPr>
        <xdr:cNvPr id="519" name="楕円 518"/>
        <xdr:cNvSpPr/>
      </xdr:nvSpPr>
      <xdr:spPr>
        <a:xfrm>
          <a:off x="0" y="1045382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18254</xdr:rowOff>
    </xdr:from>
    <xdr:ext cx="469744" cy="259045"/>
    <xdr:sp macro="" textlink="">
      <xdr:nvSpPr>
        <xdr:cNvPr id="520" name="【学校施設】&#10;一人当たり面積該当値テキスト"/>
        <xdr:cNvSpPr txBox="1"/>
      </xdr:nvSpPr>
      <xdr:spPr>
        <a:xfrm>
          <a:off x="0" y="1030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xdr:rowOff>
    </xdr:from>
    <xdr:to>
      <xdr:col>112</xdr:col>
      <xdr:colOff>38100</xdr:colOff>
      <xdr:row>61</xdr:row>
      <xdr:rowOff>117094</xdr:rowOff>
    </xdr:to>
    <xdr:sp macro="" textlink="">
      <xdr:nvSpPr>
        <xdr:cNvPr id="521" name="楕円 520"/>
        <xdr:cNvSpPr/>
      </xdr:nvSpPr>
      <xdr:spPr>
        <a:xfrm>
          <a:off x="0" y="1047394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46177</xdr:rowOff>
    </xdr:from>
    <xdr:to>
      <xdr:col>116</xdr:col>
      <xdr:colOff>63500</xdr:colOff>
      <xdr:row>61</xdr:row>
      <xdr:rowOff>66294</xdr:rowOff>
    </xdr:to>
    <xdr:cxnSp macro="">
      <xdr:nvCxnSpPr>
        <xdr:cNvPr id="522" name="直線コネクタ 521"/>
        <xdr:cNvCxnSpPr/>
      </xdr:nvCxnSpPr>
      <xdr:spPr>
        <a:xfrm flipV="1">
          <a:off x="0" y="10504627"/>
          <a:ext cx="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30582</xdr:rowOff>
    </xdr:from>
    <xdr:to>
      <xdr:col>107</xdr:col>
      <xdr:colOff>101600</xdr:colOff>
      <xdr:row>61</xdr:row>
      <xdr:rowOff>132182</xdr:rowOff>
    </xdr:to>
    <xdr:sp macro="" textlink="">
      <xdr:nvSpPr>
        <xdr:cNvPr id="523" name="楕円 522"/>
        <xdr:cNvSpPr/>
      </xdr:nvSpPr>
      <xdr:spPr>
        <a:xfrm>
          <a:off x="0" y="1048903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66294</xdr:rowOff>
    </xdr:from>
    <xdr:to>
      <xdr:col>111</xdr:col>
      <xdr:colOff>177800</xdr:colOff>
      <xdr:row>61</xdr:row>
      <xdr:rowOff>81382</xdr:rowOff>
    </xdr:to>
    <xdr:cxnSp macro="">
      <xdr:nvCxnSpPr>
        <xdr:cNvPr id="524" name="直線コネクタ 523"/>
        <xdr:cNvCxnSpPr/>
      </xdr:nvCxnSpPr>
      <xdr:spPr>
        <a:xfrm flipV="1">
          <a:off x="0" y="10524744"/>
          <a:ext cx="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142968</xdr:rowOff>
    </xdr:from>
    <xdr:ext cx="469744" cy="259045"/>
    <xdr:sp macro="" textlink="">
      <xdr:nvSpPr>
        <xdr:cNvPr id="525" name="n_1aveValue【学校施設】&#10;一人当たり面積"/>
        <xdr:cNvSpPr txBox="1"/>
      </xdr:nvSpPr>
      <xdr:spPr>
        <a:xfrm>
          <a:off x="0"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33697</xdr:rowOff>
    </xdr:from>
    <xdr:ext cx="469744" cy="259045"/>
    <xdr:sp macro="" textlink="">
      <xdr:nvSpPr>
        <xdr:cNvPr id="526" name="n_2aveValue【学校施設】&#10;一人当たり面積"/>
        <xdr:cNvSpPr txBox="1"/>
      </xdr:nvSpPr>
      <xdr:spPr>
        <a:xfrm>
          <a:off x="0"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133621</xdr:rowOff>
    </xdr:from>
    <xdr:ext cx="469744" cy="259045"/>
    <xdr:sp macro="" textlink="">
      <xdr:nvSpPr>
        <xdr:cNvPr id="527" name="n_1mainValue【学校施設】&#10;一人当たり面積"/>
        <xdr:cNvSpPr txBox="1"/>
      </xdr:nvSpPr>
      <xdr:spPr>
        <a:xfrm>
          <a:off x="0"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148709</xdr:rowOff>
    </xdr:from>
    <xdr:ext cx="469744" cy="259045"/>
    <xdr:sp macro="" textlink="">
      <xdr:nvSpPr>
        <xdr:cNvPr id="528" name="n_2mainValue【学校施設】&#10;一人当たり面積"/>
        <xdr:cNvSpPr txBox="1"/>
      </xdr:nvSpPr>
      <xdr:spPr>
        <a:xfrm>
          <a:off x="0" y="102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xdr:cNvSpPr txBox="1"/>
      </xdr:nvSpPr>
      <xdr:spPr>
        <a:xfrm>
          <a:off x="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5" name="テキスト ボックス 554"/>
        <xdr:cNvSpPr txBox="1"/>
      </xdr:nvSpPr>
      <xdr:spPr>
        <a:xfrm>
          <a:off x="0"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6" name="直線コネクタ 555"/>
        <xdr:cNvCxnSpPr/>
      </xdr:nvCxnSpPr>
      <xdr:spPr>
        <a:xfrm>
          <a:off x="0" y="1866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7" name="テキスト ボックス 556"/>
        <xdr:cNvSpPr txBox="1"/>
      </xdr:nvSpPr>
      <xdr:spPr>
        <a:xfrm>
          <a:off x="0"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8" name="直線コネクタ 557"/>
        <xdr:cNvCxnSpPr/>
      </xdr:nvCxnSpPr>
      <xdr:spPr>
        <a:xfrm>
          <a:off x="0" y="1828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9" name="テキスト ボックス 558"/>
        <xdr:cNvSpPr txBox="1"/>
      </xdr:nvSpPr>
      <xdr:spPr>
        <a:xfrm>
          <a:off x="0"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0" name="直線コネクタ 559"/>
        <xdr:cNvCxnSpPr/>
      </xdr:nvCxnSpPr>
      <xdr:spPr>
        <a:xfrm>
          <a:off x="0" y="1790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1" name="テキスト ボックス 560"/>
        <xdr:cNvSpPr txBox="1"/>
      </xdr:nvSpPr>
      <xdr:spPr>
        <a:xfrm>
          <a:off x="0"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2" name="直線コネクタ 561"/>
        <xdr:cNvCxnSpPr/>
      </xdr:nvCxnSpPr>
      <xdr:spPr>
        <a:xfrm>
          <a:off x="0" y="1752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3" name="テキスト ボックス 562"/>
        <xdr:cNvSpPr txBox="1"/>
      </xdr:nvSpPr>
      <xdr:spPr>
        <a:xfrm>
          <a:off x="0"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4" name="直線コネクタ 563"/>
        <xdr:cNvCxnSpPr/>
      </xdr:nvCxnSpPr>
      <xdr:spPr>
        <a:xfrm>
          <a:off x="0" y="1714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5" name="テキスト ボックス 564"/>
        <xdr:cNvSpPr txBox="1"/>
      </xdr:nvSpPr>
      <xdr:spPr>
        <a:xfrm>
          <a:off x="0"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106</xdr:row>
      <xdr:rowOff>163830</xdr:rowOff>
    </xdr:to>
    <xdr:cxnSp macro="">
      <xdr:nvCxnSpPr>
        <xdr:cNvPr id="569" name="直線コネクタ 568"/>
        <xdr:cNvCxnSpPr/>
      </xdr:nvCxnSpPr>
      <xdr:spPr>
        <a:xfrm flipV="1">
          <a:off x="0" y="1722120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167657</xdr:rowOff>
    </xdr:from>
    <xdr:ext cx="405111" cy="259045"/>
    <xdr:sp macro="" textlink="">
      <xdr:nvSpPr>
        <xdr:cNvPr id="570" name="【公民館】&#10;有形固定資産減価償却率最小値テキスト"/>
        <xdr:cNvSpPr txBox="1"/>
      </xdr:nvSpPr>
      <xdr:spPr>
        <a:xfrm>
          <a:off x="0"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163830</xdr:rowOff>
    </xdr:from>
    <xdr:to>
      <xdr:col>86</xdr:col>
      <xdr:colOff>25400</xdr:colOff>
      <xdr:row>106</xdr:row>
      <xdr:rowOff>163830</xdr:rowOff>
    </xdr:to>
    <xdr:cxnSp macro="">
      <xdr:nvCxnSpPr>
        <xdr:cNvPr id="571" name="直線コネクタ 570"/>
        <xdr:cNvCxnSpPr/>
      </xdr:nvCxnSpPr>
      <xdr:spPr>
        <a:xfrm>
          <a:off x="0" y="1833753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05111" cy="259045"/>
    <xdr:sp macro="" textlink="">
      <xdr:nvSpPr>
        <xdr:cNvPr id="572" name="【公民館】&#10;有形固定資産減価償却率最大値テキスト"/>
        <xdr:cNvSpPr txBox="1"/>
      </xdr:nvSpPr>
      <xdr:spPr>
        <a:xfrm>
          <a:off x="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73" name="直線コネクタ 572"/>
        <xdr:cNvCxnSpPr/>
      </xdr:nvCxnSpPr>
      <xdr:spPr>
        <a:xfrm>
          <a:off x="0" y="172212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31132</xdr:rowOff>
    </xdr:from>
    <xdr:ext cx="405111" cy="259045"/>
    <xdr:sp macro="" textlink="">
      <xdr:nvSpPr>
        <xdr:cNvPr id="574" name="【公民館】&#10;有形固定資産減価償却率平均値テキスト"/>
        <xdr:cNvSpPr txBox="1"/>
      </xdr:nvSpPr>
      <xdr:spPr>
        <a:xfrm>
          <a:off x="0" y="1751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xdr:rowOff>
    </xdr:from>
    <xdr:to>
      <xdr:col>85</xdr:col>
      <xdr:colOff>177800</xdr:colOff>
      <xdr:row>103</xdr:row>
      <xdr:rowOff>109855</xdr:rowOff>
    </xdr:to>
    <xdr:sp macro="" textlink="">
      <xdr:nvSpPr>
        <xdr:cNvPr id="575" name="フローチャート: 判断 574"/>
        <xdr:cNvSpPr/>
      </xdr:nvSpPr>
      <xdr:spPr>
        <a:xfrm>
          <a:off x="0" y="1766760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12064</xdr:rowOff>
    </xdr:from>
    <xdr:to>
      <xdr:col>81</xdr:col>
      <xdr:colOff>101600</xdr:colOff>
      <xdr:row>103</xdr:row>
      <xdr:rowOff>113664</xdr:rowOff>
    </xdr:to>
    <xdr:sp macro="" textlink="">
      <xdr:nvSpPr>
        <xdr:cNvPr id="576" name="フローチャート: 判断 575"/>
        <xdr:cNvSpPr/>
      </xdr:nvSpPr>
      <xdr:spPr>
        <a:xfrm>
          <a:off x="0" y="1767141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12064</xdr:rowOff>
    </xdr:from>
    <xdr:to>
      <xdr:col>76</xdr:col>
      <xdr:colOff>165100</xdr:colOff>
      <xdr:row>103</xdr:row>
      <xdr:rowOff>113664</xdr:rowOff>
    </xdr:to>
    <xdr:sp macro="" textlink="">
      <xdr:nvSpPr>
        <xdr:cNvPr id="577" name="フローチャート: 判断 576"/>
        <xdr:cNvSpPr/>
      </xdr:nvSpPr>
      <xdr:spPr>
        <a:xfrm>
          <a:off x="0" y="1767141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113030</xdr:rowOff>
    </xdr:from>
    <xdr:to>
      <xdr:col>85</xdr:col>
      <xdr:colOff>177800</xdr:colOff>
      <xdr:row>107</xdr:row>
      <xdr:rowOff>43180</xdr:rowOff>
    </xdr:to>
    <xdr:sp macro="" textlink="">
      <xdr:nvSpPr>
        <xdr:cNvPr id="583" name="楕円 582"/>
        <xdr:cNvSpPr/>
      </xdr:nvSpPr>
      <xdr:spPr>
        <a:xfrm>
          <a:off x="0" y="182867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27957</xdr:rowOff>
    </xdr:from>
    <xdr:ext cx="405111" cy="259045"/>
    <xdr:sp macro="" textlink="">
      <xdr:nvSpPr>
        <xdr:cNvPr id="584" name="【公民館】&#10;有形固定資産減価償却率該当値テキスト"/>
        <xdr:cNvSpPr txBox="1"/>
      </xdr:nvSpPr>
      <xdr:spPr>
        <a:xfrm>
          <a:off x="0" y="182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154939</xdr:rowOff>
    </xdr:from>
    <xdr:to>
      <xdr:col>81</xdr:col>
      <xdr:colOff>101600</xdr:colOff>
      <xdr:row>107</xdr:row>
      <xdr:rowOff>85089</xdr:rowOff>
    </xdr:to>
    <xdr:sp macro="" textlink="">
      <xdr:nvSpPr>
        <xdr:cNvPr id="585" name="楕円 584"/>
        <xdr:cNvSpPr/>
      </xdr:nvSpPr>
      <xdr:spPr>
        <a:xfrm>
          <a:off x="0" y="1832863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163830</xdr:rowOff>
    </xdr:from>
    <xdr:to>
      <xdr:col>85</xdr:col>
      <xdr:colOff>127000</xdr:colOff>
      <xdr:row>107</xdr:row>
      <xdr:rowOff>34289</xdr:rowOff>
    </xdr:to>
    <xdr:cxnSp macro="">
      <xdr:nvCxnSpPr>
        <xdr:cNvPr id="586" name="直線コネクタ 585"/>
        <xdr:cNvCxnSpPr/>
      </xdr:nvCxnSpPr>
      <xdr:spPr>
        <a:xfrm flipV="1">
          <a:off x="0" y="18337530"/>
          <a:ext cx="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587" name="楕円 586"/>
        <xdr:cNvSpPr/>
      </xdr:nvSpPr>
      <xdr:spPr>
        <a:xfrm>
          <a:off x="0" y="1837055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34289</xdr:rowOff>
    </xdr:from>
    <xdr:to>
      <xdr:col>81</xdr:col>
      <xdr:colOff>50800</xdr:colOff>
      <xdr:row>107</xdr:row>
      <xdr:rowOff>76200</xdr:rowOff>
    </xdr:to>
    <xdr:cxnSp macro="">
      <xdr:nvCxnSpPr>
        <xdr:cNvPr id="588" name="直線コネクタ 587"/>
        <xdr:cNvCxnSpPr/>
      </xdr:nvCxnSpPr>
      <xdr:spPr>
        <a:xfrm flipV="1">
          <a:off x="0" y="18379439"/>
          <a:ext cx="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130191</xdr:rowOff>
    </xdr:from>
    <xdr:ext cx="405111" cy="259045"/>
    <xdr:sp macro="" textlink="">
      <xdr:nvSpPr>
        <xdr:cNvPr id="589" name="n_1aveValue【公民館】&#10;有形固定資産減価償却率"/>
        <xdr:cNvSpPr txBox="1"/>
      </xdr:nvSpPr>
      <xdr:spPr>
        <a:xfrm>
          <a:off x="0"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130191</xdr:rowOff>
    </xdr:from>
    <xdr:ext cx="405111" cy="259045"/>
    <xdr:sp macro="" textlink="">
      <xdr:nvSpPr>
        <xdr:cNvPr id="590" name="n_2aveValue【公民館】&#10;有形固定資産減価償却率"/>
        <xdr:cNvSpPr txBox="1"/>
      </xdr:nvSpPr>
      <xdr:spPr>
        <a:xfrm>
          <a:off x="0"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76216</xdr:rowOff>
    </xdr:from>
    <xdr:ext cx="405111" cy="259045"/>
    <xdr:sp macro="" textlink="">
      <xdr:nvSpPr>
        <xdr:cNvPr id="591" name="n_1mainValue【公民館】&#10;有形固定資産減価償却率"/>
        <xdr:cNvSpPr txBox="1"/>
      </xdr:nvSpPr>
      <xdr:spPr>
        <a:xfrm>
          <a:off x="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592" name="n_2mainValue【公民館】&#10;有形固定資産減価償却率"/>
        <xdr:cNvSpPr txBox="1"/>
      </xdr:nvSpPr>
      <xdr:spPr>
        <a:xfrm>
          <a:off x="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3" name="直線コネクタ 602"/>
        <xdr:cNvCxnSpPr/>
      </xdr:nvCxnSpPr>
      <xdr:spPr>
        <a:xfrm>
          <a:off x="0" y="1866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4" name="テキスト ボックス 603"/>
        <xdr:cNvSpPr txBox="1"/>
      </xdr:nvSpPr>
      <xdr:spPr>
        <a:xfrm>
          <a:off x="0"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5" name="直線コネクタ 604"/>
        <xdr:cNvCxnSpPr/>
      </xdr:nvCxnSpPr>
      <xdr:spPr>
        <a:xfrm>
          <a:off x="0" y="1828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6" name="テキスト ボックス 605"/>
        <xdr:cNvSpPr txBox="1"/>
      </xdr:nvSpPr>
      <xdr:spPr>
        <a:xfrm>
          <a:off x="0"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7" name="直線コネクタ 606"/>
        <xdr:cNvCxnSpPr/>
      </xdr:nvCxnSpPr>
      <xdr:spPr>
        <a:xfrm>
          <a:off x="0" y="1790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8" name="テキスト ボックス 607"/>
        <xdr:cNvSpPr txBox="1"/>
      </xdr:nvSpPr>
      <xdr:spPr>
        <a:xfrm>
          <a:off x="0"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9" name="直線コネクタ 608"/>
        <xdr:cNvCxnSpPr/>
      </xdr:nvCxnSpPr>
      <xdr:spPr>
        <a:xfrm>
          <a:off x="0" y="1752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0" name="テキスト ボックス 609"/>
        <xdr:cNvSpPr txBox="1"/>
      </xdr:nvSpPr>
      <xdr:spPr>
        <a:xfrm>
          <a:off x="0"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1" name="直線コネクタ 610"/>
        <xdr:cNvCxnSpPr/>
      </xdr:nvCxnSpPr>
      <xdr:spPr>
        <a:xfrm>
          <a:off x="0" y="1714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2" name="テキスト ボックス 611"/>
        <xdr:cNvSpPr txBox="1"/>
      </xdr:nvSpPr>
      <xdr:spPr>
        <a:xfrm>
          <a:off x="0"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3" name="直線コネクタ 612"/>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4" name="テキスト ボックス 613"/>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5" name="【公民館】&#10;一人当たり面積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616" name="直線コネクタ 615"/>
        <xdr:cNvCxnSpPr/>
      </xdr:nvCxnSpPr>
      <xdr:spPr>
        <a:xfrm flipV="1">
          <a:off x="0"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17" name="【公民館】&#10;一人当たり面積最小値テキスト"/>
        <xdr:cNvSpPr txBox="1"/>
      </xdr:nvSpPr>
      <xdr:spPr>
        <a:xfrm>
          <a:off x="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8" name="直線コネクタ 617"/>
        <xdr:cNvCxnSpPr/>
      </xdr:nvCxnSpPr>
      <xdr:spPr>
        <a:xfrm>
          <a:off x="0" y="1862899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619" name="【公民館】&#10;一人当たり面積最大値テキスト"/>
        <xdr:cNvSpPr txBox="1"/>
      </xdr:nvSpPr>
      <xdr:spPr>
        <a:xfrm>
          <a:off x="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620" name="直線コネクタ 619"/>
        <xdr:cNvCxnSpPr/>
      </xdr:nvCxnSpPr>
      <xdr:spPr>
        <a:xfrm>
          <a:off x="0" y="1709356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95902</xdr:rowOff>
    </xdr:from>
    <xdr:ext cx="469744" cy="259045"/>
    <xdr:sp macro="" textlink="">
      <xdr:nvSpPr>
        <xdr:cNvPr id="621" name="【公民館】&#10;一人当たり面積平均値テキスト"/>
        <xdr:cNvSpPr txBox="1"/>
      </xdr:nvSpPr>
      <xdr:spPr>
        <a:xfrm>
          <a:off x="0" y="1809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622" name="フローチャート: 判断 621"/>
        <xdr:cNvSpPr/>
      </xdr:nvSpPr>
      <xdr:spPr>
        <a:xfrm>
          <a:off x="0" y="1824672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623" name="フローチャート: 判断 622"/>
        <xdr:cNvSpPr/>
      </xdr:nvSpPr>
      <xdr:spPr>
        <a:xfrm>
          <a:off x="0" y="1822767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95886</xdr:rowOff>
    </xdr:from>
    <xdr:to>
      <xdr:col>107</xdr:col>
      <xdr:colOff>101600</xdr:colOff>
      <xdr:row>107</xdr:row>
      <xdr:rowOff>26036</xdr:rowOff>
    </xdr:to>
    <xdr:sp macro="" textlink="">
      <xdr:nvSpPr>
        <xdr:cNvPr id="624" name="フローチャート: 判断 623"/>
        <xdr:cNvSpPr/>
      </xdr:nvSpPr>
      <xdr:spPr>
        <a:xfrm>
          <a:off x="0" y="1826958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5" name="テキスト ボックス 624"/>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116839</xdr:rowOff>
    </xdr:from>
    <xdr:to>
      <xdr:col>116</xdr:col>
      <xdr:colOff>114300</xdr:colOff>
      <xdr:row>108</xdr:row>
      <xdr:rowOff>46989</xdr:rowOff>
    </xdr:to>
    <xdr:sp macro="" textlink="">
      <xdr:nvSpPr>
        <xdr:cNvPr id="630" name="楕円 629"/>
        <xdr:cNvSpPr/>
      </xdr:nvSpPr>
      <xdr:spPr>
        <a:xfrm>
          <a:off x="0" y="1846198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31766</xdr:rowOff>
    </xdr:from>
    <xdr:ext cx="469744" cy="259045"/>
    <xdr:sp macro="" textlink="">
      <xdr:nvSpPr>
        <xdr:cNvPr id="631" name="【公民館】&#10;一人当たり面積該当値テキスト"/>
        <xdr:cNvSpPr txBox="1"/>
      </xdr:nvSpPr>
      <xdr:spPr>
        <a:xfrm>
          <a:off x="0" y="183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120650</xdr:rowOff>
    </xdr:from>
    <xdr:to>
      <xdr:col>112</xdr:col>
      <xdr:colOff>38100</xdr:colOff>
      <xdr:row>108</xdr:row>
      <xdr:rowOff>50800</xdr:rowOff>
    </xdr:to>
    <xdr:sp macro="" textlink="">
      <xdr:nvSpPr>
        <xdr:cNvPr id="632" name="楕円 631"/>
        <xdr:cNvSpPr/>
      </xdr:nvSpPr>
      <xdr:spPr>
        <a:xfrm>
          <a:off x="0" y="184658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167639</xdr:rowOff>
    </xdr:from>
    <xdr:to>
      <xdr:col>116</xdr:col>
      <xdr:colOff>63500</xdr:colOff>
      <xdr:row>108</xdr:row>
      <xdr:rowOff>0</xdr:rowOff>
    </xdr:to>
    <xdr:cxnSp macro="">
      <xdr:nvCxnSpPr>
        <xdr:cNvPr id="633" name="直線コネクタ 632"/>
        <xdr:cNvCxnSpPr/>
      </xdr:nvCxnSpPr>
      <xdr:spPr>
        <a:xfrm flipV="1">
          <a:off x="0" y="18512789"/>
          <a:ext cx="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124461</xdr:rowOff>
    </xdr:from>
    <xdr:to>
      <xdr:col>107</xdr:col>
      <xdr:colOff>101600</xdr:colOff>
      <xdr:row>108</xdr:row>
      <xdr:rowOff>54611</xdr:rowOff>
    </xdr:to>
    <xdr:sp macro="" textlink="">
      <xdr:nvSpPr>
        <xdr:cNvPr id="634" name="楕円 633"/>
        <xdr:cNvSpPr/>
      </xdr:nvSpPr>
      <xdr:spPr>
        <a:xfrm>
          <a:off x="0" y="1846961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0</xdr:rowOff>
    </xdr:from>
    <xdr:to>
      <xdr:col>111</xdr:col>
      <xdr:colOff>177800</xdr:colOff>
      <xdr:row>108</xdr:row>
      <xdr:rowOff>3811</xdr:rowOff>
    </xdr:to>
    <xdr:cxnSp macro="">
      <xdr:nvCxnSpPr>
        <xdr:cNvPr id="635" name="直線コネクタ 634"/>
        <xdr:cNvCxnSpPr/>
      </xdr:nvCxnSpPr>
      <xdr:spPr>
        <a:xfrm flipV="1">
          <a:off x="0" y="18516600"/>
          <a:ext cx="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652</xdr:rowOff>
    </xdr:from>
    <xdr:ext cx="469744" cy="259045"/>
    <xdr:sp macro="" textlink="">
      <xdr:nvSpPr>
        <xdr:cNvPr id="636" name="n_1aveValue【公民館】&#10;一人当たり面積"/>
        <xdr:cNvSpPr txBox="1"/>
      </xdr:nvSpPr>
      <xdr:spPr>
        <a:xfrm>
          <a:off x="0"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42563</xdr:rowOff>
    </xdr:from>
    <xdr:ext cx="469744" cy="259045"/>
    <xdr:sp macro="" textlink="">
      <xdr:nvSpPr>
        <xdr:cNvPr id="637" name="n_2aveValue【公民館】&#10;一人当たり面積"/>
        <xdr:cNvSpPr txBox="1"/>
      </xdr:nvSpPr>
      <xdr:spPr>
        <a:xfrm>
          <a:off x="0"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41927</xdr:rowOff>
    </xdr:from>
    <xdr:ext cx="469744" cy="259045"/>
    <xdr:sp macro="" textlink="">
      <xdr:nvSpPr>
        <xdr:cNvPr id="638" name="n_1mainValue【公民館】&#10;一人当たり面積"/>
        <xdr:cNvSpPr txBox="1"/>
      </xdr:nvSpPr>
      <xdr:spPr>
        <a:xfrm>
          <a:off x="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45738</xdr:rowOff>
    </xdr:from>
    <xdr:ext cx="469744" cy="259045"/>
    <xdr:sp macro="" textlink="">
      <xdr:nvSpPr>
        <xdr:cNvPr id="639" name="n_2mainValue【公民館】&#10;一人当たり面積"/>
        <xdr:cNvSpPr txBox="1"/>
      </xdr:nvSpPr>
      <xdr:spPr>
        <a:xfrm>
          <a:off x="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0" name="正方形/長方形 639"/>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1" name="正方形/長方形 640"/>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2" name="テキスト ボックス 641"/>
        <xdr:cNvSpPr txBox="1"/>
      </xdr:nvSpPr>
      <xdr:spPr>
        <a:xfrm>
          <a:off x="0" y="19748500"/>
          <a:ext cx="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smtClean="0">
              <a:solidFill>
                <a:schemeClr val="dk1"/>
              </a:solidFill>
              <a:latin typeface="ＭＳ Ｐゴシック" pitchFamily="50" charset="-128"/>
              <a:ea typeface="ＭＳ Ｐゴシック" pitchFamily="50" charset="-128"/>
              <a:cs typeface="+mn-cs"/>
            </a:rPr>
            <a:t>類似団体と比較して特に有形固定資産減価償却率が特に高くなっている施設は、公営住宅、学校施設であり、特に低くなっている施設は、保育所、公民館である。</a:t>
          </a:r>
        </a:p>
        <a:p>
          <a:r>
            <a:rPr lang="ja-JP" altLang="en-US" sz="1100" baseline="0" smtClean="0">
              <a:solidFill>
                <a:schemeClr val="dk1"/>
              </a:solidFill>
              <a:latin typeface="ＭＳ Ｐゴシック" pitchFamily="50" charset="-128"/>
              <a:ea typeface="ＭＳ Ｐゴシック" pitchFamily="50" charset="-128"/>
              <a:cs typeface="+mn-cs"/>
            </a:rPr>
            <a:t>公営住宅については、有形固定資産減価償却率</a:t>
          </a:r>
          <a:r>
            <a:rPr lang="en-US" altLang="ja-JP" sz="1100" baseline="0" smtClean="0">
              <a:solidFill>
                <a:schemeClr val="dk1"/>
              </a:solidFill>
              <a:latin typeface="ＭＳ Ｐゴシック" pitchFamily="50" charset="-128"/>
              <a:ea typeface="ＭＳ Ｐゴシック" pitchFamily="50" charset="-128"/>
              <a:cs typeface="+mn-cs"/>
            </a:rPr>
            <a:t>90.6</a:t>
          </a:r>
          <a:r>
            <a:rPr lang="ja-JP" altLang="en-US" sz="1100" baseline="0" smtClean="0">
              <a:solidFill>
                <a:schemeClr val="dk1"/>
              </a:solidFill>
              <a:latin typeface="ＭＳ Ｐゴシック" pitchFamily="50" charset="-128"/>
              <a:ea typeface="ＭＳ Ｐゴシック" pitchFamily="50" charset="-128"/>
              <a:cs typeface="+mn-cs"/>
            </a:rPr>
            <a:t>％となっているが、現在町営住宅ストック総合活用計画に基づき公営住宅の建替事業を進めている。また、学校施設においては、</a:t>
          </a:r>
          <a:r>
            <a:rPr lang="en-US" altLang="ja-JP" sz="1100" baseline="0" smtClean="0">
              <a:solidFill>
                <a:schemeClr val="dk1"/>
              </a:solidFill>
              <a:latin typeface="ＭＳ Ｐゴシック" pitchFamily="50" charset="-128"/>
              <a:ea typeface="ＭＳ Ｐゴシック" pitchFamily="50" charset="-128"/>
              <a:cs typeface="+mn-cs"/>
            </a:rPr>
            <a:t>3</a:t>
          </a:r>
          <a:r>
            <a:rPr lang="ja-JP" altLang="en-US" sz="1100" baseline="0" smtClean="0">
              <a:solidFill>
                <a:schemeClr val="dk1"/>
              </a:solidFill>
              <a:latin typeface="ＭＳ Ｐゴシック" pitchFamily="50" charset="-128"/>
              <a:ea typeface="ＭＳ Ｐゴシック" pitchFamily="50" charset="-128"/>
              <a:cs typeface="+mn-cs"/>
            </a:rPr>
            <a:t>中学校を１校統合するために令和</a:t>
          </a:r>
          <a:r>
            <a:rPr lang="en-US" altLang="ja-JP" sz="1100" baseline="0" smtClean="0">
              <a:solidFill>
                <a:schemeClr val="dk1"/>
              </a:solidFill>
              <a:latin typeface="ＭＳ Ｐゴシック" pitchFamily="50" charset="-128"/>
              <a:ea typeface="ＭＳ Ｐゴシック" pitchFamily="50" charset="-128"/>
              <a:cs typeface="+mn-cs"/>
            </a:rPr>
            <a:t>2</a:t>
          </a:r>
          <a:r>
            <a:rPr lang="ja-JP" altLang="en-US" sz="1100" baseline="0" smtClean="0">
              <a:solidFill>
                <a:schemeClr val="dk1"/>
              </a:solidFill>
              <a:latin typeface="ＭＳ Ｐゴシック" pitchFamily="50" charset="-128"/>
              <a:ea typeface="ＭＳ Ｐゴシック" pitchFamily="50" charset="-128"/>
              <a:cs typeface="+mn-cs"/>
            </a:rPr>
            <a:t>年</a:t>
          </a:r>
          <a:r>
            <a:rPr lang="en-US" altLang="ja-JP" sz="1100" baseline="0" smtClean="0">
              <a:solidFill>
                <a:schemeClr val="dk1"/>
              </a:solidFill>
              <a:latin typeface="ＭＳ Ｐゴシック" pitchFamily="50" charset="-128"/>
              <a:ea typeface="ＭＳ Ｐゴシック" pitchFamily="50" charset="-128"/>
              <a:cs typeface="+mn-cs"/>
            </a:rPr>
            <a:t>4</a:t>
          </a:r>
          <a:r>
            <a:rPr lang="ja-JP" altLang="en-US" sz="1100" baseline="0" smtClean="0">
              <a:solidFill>
                <a:schemeClr val="dk1"/>
              </a:solidFill>
              <a:latin typeface="ＭＳ Ｐゴシック" pitchFamily="50" charset="-128"/>
              <a:ea typeface="ＭＳ Ｐゴシック" pitchFamily="50" charset="-128"/>
              <a:cs typeface="+mn-cs"/>
            </a:rPr>
            <a:t>月開校目指し統合中学校を整備中であり、小学校については、今後個別施設計画を策定し老朽化対策に取り組んでいくこととしている。</a:t>
          </a:r>
          <a:endParaRPr lang="en-US" altLang="ja-JP" sz="1100" baseline="0" smtClean="0">
            <a:solidFill>
              <a:schemeClr val="dk1"/>
            </a:solidFill>
            <a:latin typeface="ＭＳ Ｐゴシック" pitchFamily="50" charset="-128"/>
            <a:ea typeface="ＭＳ Ｐゴシック" pitchFamily="50" charset="-128"/>
            <a:cs typeface="+mn-cs"/>
          </a:endParaRPr>
        </a:p>
        <a:p>
          <a:r>
            <a:rPr kumimoji="1" lang="ja-JP" altLang="en-US" sz="1100" baseline="0" smtClean="0">
              <a:solidFill>
                <a:schemeClr val="dk1"/>
              </a:solidFill>
              <a:latin typeface="ＭＳ Ｐゴシック" pitchFamily="50" charset="-128"/>
              <a:ea typeface="ＭＳ Ｐゴシック" pitchFamily="50" charset="-128"/>
              <a:cs typeface="+mn-cs"/>
            </a:rPr>
            <a:t>公民館については平成</a:t>
          </a:r>
          <a:r>
            <a:rPr kumimoji="1" lang="en-US" altLang="ja-JP" sz="1100" baseline="0" smtClean="0">
              <a:solidFill>
                <a:schemeClr val="dk1"/>
              </a:solidFill>
              <a:latin typeface="ＭＳ Ｐゴシック" pitchFamily="50" charset="-128"/>
              <a:ea typeface="ＭＳ Ｐゴシック" pitchFamily="50" charset="-128"/>
              <a:cs typeface="+mn-cs"/>
            </a:rPr>
            <a:t>13</a:t>
          </a:r>
          <a:r>
            <a:rPr kumimoji="1" lang="ja-JP" altLang="en-US" sz="1100" baseline="0" smtClean="0">
              <a:solidFill>
                <a:schemeClr val="dk1"/>
              </a:solidFill>
              <a:latin typeface="ＭＳ Ｐゴシック" pitchFamily="50" charset="-128"/>
              <a:ea typeface="ＭＳ Ｐゴシック" pitchFamily="50" charset="-128"/>
              <a:cs typeface="+mn-cs"/>
            </a:rPr>
            <a:t>年度に、保育所については平成</a:t>
          </a:r>
          <a:r>
            <a:rPr kumimoji="1" lang="en-US" altLang="ja-JP" sz="1100" baseline="0" smtClean="0">
              <a:solidFill>
                <a:schemeClr val="dk1"/>
              </a:solidFill>
              <a:latin typeface="ＭＳ Ｐゴシック" pitchFamily="50" charset="-128"/>
              <a:ea typeface="ＭＳ Ｐゴシック" pitchFamily="50" charset="-128"/>
              <a:cs typeface="+mn-cs"/>
            </a:rPr>
            <a:t>26</a:t>
          </a:r>
          <a:r>
            <a:rPr kumimoji="1" lang="ja-JP" altLang="en-US" sz="1100" baseline="0" smtClean="0">
              <a:solidFill>
                <a:schemeClr val="dk1"/>
              </a:solidFill>
              <a:latin typeface="ＭＳ Ｐゴシック" pitchFamily="50" charset="-128"/>
              <a:ea typeface="ＭＳ Ｐゴシック" pitchFamily="50" charset="-128"/>
              <a:cs typeface="+mn-cs"/>
            </a:rPr>
            <a:t>年度に老朽化していた施設を更新したため有形固定資産減価償却率が低くなっている。</a:t>
          </a:r>
          <a:endParaRPr kumimoji="1" lang="en-US" altLang="ja-JP" sz="1100" baseline="0" smtClean="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itchFamily="50" charset="-128"/>
            <a:ea typeface="ＭＳ Ｐゴシック"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17,152
17,052
36.14
10,614,899
10,063,926
550,796
4,892,192
12,724,490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0" y="889000"/>
          <a:ext cx="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0" y="952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0" y="12192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0" y="15494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0" y="10414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0" y="9906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0" y="12573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0" y="1524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0" y="1905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0" y="729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0"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0" y="696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0"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0" y="664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0"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0" y="631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0"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0" y="598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0"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0" y="566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0"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xdr:cNvCxnSpPr/>
      </xdr:nvCxnSpPr>
      <xdr:spPr>
        <a:xfrm flipV="1">
          <a:off x="0"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xdr:cNvSpPr txBox="1"/>
      </xdr:nvSpPr>
      <xdr:spPr>
        <a:xfrm>
          <a:off x="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xdr:cNvCxnSpPr/>
      </xdr:nvCxnSpPr>
      <xdr:spPr>
        <a:xfrm>
          <a:off x="0" y="722811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0" y="566057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70774</xdr:rowOff>
    </xdr:from>
    <xdr:ext cx="405111" cy="259045"/>
    <xdr:sp macro="" textlink="">
      <xdr:nvSpPr>
        <xdr:cNvPr id="62" name="【図書館】&#10;有形固定資産減価償却率平均値テキスト"/>
        <xdr:cNvSpPr txBox="1"/>
      </xdr:nvSpPr>
      <xdr:spPr>
        <a:xfrm>
          <a:off x="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xdr:cNvSpPr/>
      </xdr:nvSpPr>
      <xdr:spPr>
        <a:xfrm>
          <a:off x="0" y="660744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0" y="652743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5" name="フローチャート: 判断 64"/>
        <xdr:cNvSpPr/>
      </xdr:nvSpPr>
      <xdr:spPr>
        <a:xfrm>
          <a:off x="0" y="661724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41728</xdr:rowOff>
    </xdr:from>
    <xdr:to>
      <xdr:col>24</xdr:col>
      <xdr:colOff>114300</xdr:colOff>
      <xdr:row>36</xdr:row>
      <xdr:rowOff>143328</xdr:rowOff>
    </xdr:to>
    <xdr:sp macro="" textlink="">
      <xdr:nvSpPr>
        <xdr:cNvPr id="71" name="楕円 70"/>
        <xdr:cNvSpPr/>
      </xdr:nvSpPr>
      <xdr:spPr>
        <a:xfrm>
          <a:off x="0" y="621392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64605</xdr:rowOff>
    </xdr:from>
    <xdr:ext cx="405111" cy="259045"/>
    <xdr:sp macro="" textlink="">
      <xdr:nvSpPr>
        <xdr:cNvPr id="72" name="【図書館】&#10;有形固定資産減価償却率該当値テキスト"/>
        <xdr:cNvSpPr txBox="1"/>
      </xdr:nvSpPr>
      <xdr:spPr>
        <a:xfrm>
          <a:off x="0" y="606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3" name="楕円 72"/>
        <xdr:cNvSpPr/>
      </xdr:nvSpPr>
      <xdr:spPr>
        <a:xfrm>
          <a:off x="0" y="626291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92528</xdr:rowOff>
    </xdr:from>
    <xdr:to>
      <xdr:col>24</xdr:col>
      <xdr:colOff>63500</xdr:colOff>
      <xdr:row>36</xdr:row>
      <xdr:rowOff>141514</xdr:rowOff>
    </xdr:to>
    <xdr:cxnSp macro="">
      <xdr:nvCxnSpPr>
        <xdr:cNvPr id="74" name="直線コネクタ 73"/>
        <xdr:cNvCxnSpPr/>
      </xdr:nvCxnSpPr>
      <xdr:spPr>
        <a:xfrm flipV="1">
          <a:off x="0" y="6264728"/>
          <a:ext cx="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5" name="楕円 74"/>
        <xdr:cNvSpPr/>
      </xdr:nvSpPr>
      <xdr:spPr>
        <a:xfrm>
          <a:off x="0" y="63119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37</xdr:row>
      <xdr:rowOff>19050</xdr:rowOff>
    </xdr:to>
    <xdr:cxnSp macro="">
      <xdr:nvCxnSpPr>
        <xdr:cNvPr id="76" name="直線コネクタ 75"/>
        <xdr:cNvCxnSpPr/>
      </xdr:nvCxnSpPr>
      <xdr:spPr>
        <a:xfrm flipV="1">
          <a:off x="0" y="6313714"/>
          <a:ext cx="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105064</xdr:rowOff>
    </xdr:from>
    <xdr:ext cx="405111" cy="259045"/>
    <xdr:sp macro="" textlink="">
      <xdr:nvSpPr>
        <xdr:cNvPr id="77" name="n_1aveValue【図書館】&#10;有形固定資産減価償却率"/>
        <xdr:cNvSpPr txBox="1"/>
      </xdr:nvSpPr>
      <xdr:spPr>
        <a:xfrm>
          <a:off x="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78" name="n_2aveValue【図書館】&#10;有形固定資産減価償却率"/>
        <xdr:cNvSpPr txBox="1"/>
      </xdr:nvSpPr>
      <xdr:spPr>
        <a:xfrm>
          <a:off x="0"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79" name="n_1mainValue【図書館】&#10;有形固定資産減価償却率"/>
        <xdr:cNvSpPr txBox="1"/>
      </xdr:nvSpPr>
      <xdr:spPr>
        <a:xfrm>
          <a:off x="0"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0" name="n_2mainValue【図書館】&#10;有形固定資産減価償却率"/>
        <xdr:cNvSpPr txBox="1"/>
      </xdr:nvSpPr>
      <xdr:spPr>
        <a:xfrm>
          <a:off x="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0" y="716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0"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0" y="670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0"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0" y="624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0"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0" y="579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0"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102" name="直線コネクタ 101"/>
        <xdr:cNvCxnSpPr/>
      </xdr:nvCxnSpPr>
      <xdr:spPr>
        <a:xfrm flipV="1">
          <a:off x="0"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03" name="【図書館】&#10;一人当たり面積最小値テキスト"/>
        <xdr:cNvSpPr txBox="1"/>
      </xdr:nvSpPr>
      <xdr:spPr>
        <a:xfrm>
          <a:off x="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04" name="直線コネクタ 103"/>
        <xdr:cNvCxnSpPr/>
      </xdr:nvCxnSpPr>
      <xdr:spPr>
        <a:xfrm>
          <a:off x="0" y="711708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105" name="【図書館】&#10;一人当たり面積最大値テキスト"/>
        <xdr:cNvSpPr txBox="1"/>
      </xdr:nvSpPr>
      <xdr:spPr>
        <a:xfrm>
          <a:off x="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6" name="直線コネクタ 105"/>
        <xdr:cNvCxnSpPr/>
      </xdr:nvCxnSpPr>
      <xdr:spPr>
        <a:xfrm>
          <a:off x="0" y="599694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155719</xdr:rowOff>
    </xdr:from>
    <xdr:ext cx="469744" cy="259045"/>
    <xdr:sp macro="" textlink="">
      <xdr:nvSpPr>
        <xdr:cNvPr id="107" name="【図書館】&#10;一人当たり面積平均値テキスト"/>
        <xdr:cNvSpPr txBox="1"/>
      </xdr:nvSpPr>
      <xdr:spPr>
        <a:xfrm>
          <a:off x="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8" name="フローチャート: 判断 107"/>
        <xdr:cNvSpPr/>
      </xdr:nvSpPr>
      <xdr:spPr>
        <a:xfrm>
          <a:off x="0" y="681939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9" name="フローチャート: 判断 108"/>
        <xdr:cNvSpPr/>
      </xdr:nvSpPr>
      <xdr:spPr>
        <a:xfrm>
          <a:off x="0" y="67691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10" name="フローチャート: 判断 109"/>
        <xdr:cNvSpPr/>
      </xdr:nvSpPr>
      <xdr:spPr>
        <a:xfrm>
          <a:off x="0" y="676452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16" name="楕円 115"/>
        <xdr:cNvSpPr/>
      </xdr:nvSpPr>
      <xdr:spPr>
        <a:xfrm>
          <a:off x="0" y="684682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138701</xdr:rowOff>
    </xdr:from>
    <xdr:ext cx="469744" cy="259045"/>
    <xdr:sp macro="" textlink="">
      <xdr:nvSpPr>
        <xdr:cNvPr id="117" name="【図書館】&#10;一人当たり面積該当値テキスト"/>
        <xdr:cNvSpPr txBox="1"/>
      </xdr:nvSpPr>
      <xdr:spPr>
        <a:xfrm>
          <a:off x="0"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164846</xdr:rowOff>
    </xdr:from>
    <xdr:to>
      <xdr:col>50</xdr:col>
      <xdr:colOff>165100</xdr:colOff>
      <xdr:row>40</xdr:row>
      <xdr:rowOff>94996</xdr:rowOff>
    </xdr:to>
    <xdr:sp macro="" textlink="">
      <xdr:nvSpPr>
        <xdr:cNvPr id="118" name="楕円 117"/>
        <xdr:cNvSpPr/>
      </xdr:nvSpPr>
      <xdr:spPr>
        <a:xfrm>
          <a:off x="0" y="685139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44196</xdr:rowOff>
    </xdr:to>
    <xdr:cxnSp macro="">
      <xdr:nvCxnSpPr>
        <xdr:cNvPr id="119" name="直線コネクタ 118"/>
        <xdr:cNvCxnSpPr/>
      </xdr:nvCxnSpPr>
      <xdr:spPr>
        <a:xfrm flipV="1">
          <a:off x="0" y="6897624"/>
          <a:ext cx="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macro="" textlink="">
      <xdr:nvSpPr>
        <xdr:cNvPr id="120" name="楕円 119"/>
        <xdr:cNvSpPr/>
      </xdr:nvSpPr>
      <xdr:spPr>
        <a:xfrm>
          <a:off x="0" y="685596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44196</xdr:rowOff>
    </xdr:from>
    <xdr:to>
      <xdr:col>50</xdr:col>
      <xdr:colOff>114300</xdr:colOff>
      <xdr:row>40</xdr:row>
      <xdr:rowOff>48768</xdr:rowOff>
    </xdr:to>
    <xdr:cxnSp macro="">
      <xdr:nvCxnSpPr>
        <xdr:cNvPr id="121" name="直線コネクタ 120"/>
        <xdr:cNvCxnSpPr/>
      </xdr:nvCxnSpPr>
      <xdr:spPr>
        <a:xfrm flipV="1">
          <a:off x="0" y="6902196"/>
          <a:ext cx="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22" name="n_1aveValue【図書館】&#10;一人当たり面積"/>
        <xdr:cNvSpPr txBox="1"/>
      </xdr:nvSpPr>
      <xdr:spPr>
        <a:xfrm>
          <a:off x="0"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23" name="n_2aveValue【図書館】&#10;一人当たり面積"/>
        <xdr:cNvSpPr txBox="1"/>
      </xdr:nvSpPr>
      <xdr:spPr>
        <a:xfrm>
          <a:off x="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86123</xdr:rowOff>
    </xdr:from>
    <xdr:ext cx="469744" cy="259045"/>
    <xdr:sp macro="" textlink="">
      <xdr:nvSpPr>
        <xdr:cNvPr id="124" name="n_1mainValue【図書館】&#10;一人当たり面積"/>
        <xdr:cNvSpPr txBox="1"/>
      </xdr:nvSpPr>
      <xdr:spPr>
        <a:xfrm>
          <a:off x="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90695</xdr:rowOff>
    </xdr:from>
    <xdr:ext cx="469744" cy="259045"/>
    <xdr:sp macro="" textlink="">
      <xdr:nvSpPr>
        <xdr:cNvPr id="125" name="n_2mainValue【図書館】&#10;一人当たり面積"/>
        <xdr:cNvSpPr txBox="1"/>
      </xdr:nvSpPr>
      <xdr:spPr>
        <a:xfrm>
          <a:off x="0"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0" y="1104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7" name="テキスト ボックス 136"/>
        <xdr:cNvSpPr txBox="1"/>
      </xdr:nvSpPr>
      <xdr:spPr>
        <a:xfrm>
          <a:off x="0"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0" y="1066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0"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0" y="1028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0"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0" y="990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0"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0" y="952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xdr:cNvSpPr txBox="1"/>
      </xdr:nvSpPr>
      <xdr:spPr>
        <a:xfrm>
          <a:off x="0"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49" name="直線コネクタ 148"/>
        <xdr:cNvCxnSpPr/>
      </xdr:nvCxnSpPr>
      <xdr:spPr>
        <a:xfrm flipV="1">
          <a:off x="0"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50" name="【体育館・プール】&#10;有形固定資産減価償却率最小値テキスト"/>
        <xdr:cNvSpPr txBox="1"/>
      </xdr:nvSpPr>
      <xdr:spPr>
        <a:xfrm>
          <a:off x="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51" name="直線コネクタ 150"/>
        <xdr:cNvCxnSpPr/>
      </xdr:nvCxnSpPr>
      <xdr:spPr>
        <a:xfrm>
          <a:off x="0" y="1078992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52" name="【体育館・プール】&#10;有形固定資産減価償却率最大値テキスト"/>
        <xdr:cNvSpPr txBox="1"/>
      </xdr:nvSpPr>
      <xdr:spPr>
        <a:xfrm>
          <a:off x="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53" name="直線コネクタ 152"/>
        <xdr:cNvCxnSpPr/>
      </xdr:nvCxnSpPr>
      <xdr:spPr>
        <a:xfrm>
          <a:off x="0" y="944308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154" name="【体育館・プール】&#10;有形固定資産減価償却率平均値テキスト"/>
        <xdr:cNvSpPr txBox="1"/>
      </xdr:nvSpPr>
      <xdr:spPr>
        <a:xfrm>
          <a:off x="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55" name="フローチャート: 判断 154"/>
        <xdr:cNvSpPr/>
      </xdr:nvSpPr>
      <xdr:spPr>
        <a:xfrm>
          <a:off x="0" y="98552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56" name="フローチャート: 判断 155"/>
        <xdr:cNvSpPr/>
      </xdr:nvSpPr>
      <xdr:spPr>
        <a:xfrm>
          <a:off x="0" y="984186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107315</xdr:rowOff>
    </xdr:from>
    <xdr:to>
      <xdr:col>15</xdr:col>
      <xdr:colOff>101600</xdr:colOff>
      <xdr:row>58</xdr:row>
      <xdr:rowOff>37465</xdr:rowOff>
    </xdr:to>
    <xdr:sp macro="" textlink="">
      <xdr:nvSpPr>
        <xdr:cNvPr id="157" name="フローチャート: 判断 156"/>
        <xdr:cNvSpPr/>
      </xdr:nvSpPr>
      <xdr:spPr>
        <a:xfrm>
          <a:off x="0" y="987996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53975</xdr:rowOff>
    </xdr:from>
    <xdr:to>
      <xdr:col>24</xdr:col>
      <xdr:colOff>114300</xdr:colOff>
      <xdr:row>55</xdr:row>
      <xdr:rowOff>155575</xdr:rowOff>
    </xdr:to>
    <xdr:sp macro="" textlink="">
      <xdr:nvSpPr>
        <xdr:cNvPr id="163" name="楕円 162"/>
        <xdr:cNvSpPr/>
      </xdr:nvSpPr>
      <xdr:spPr>
        <a:xfrm>
          <a:off x="0" y="948372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140352</xdr:rowOff>
    </xdr:from>
    <xdr:ext cx="405111" cy="259045"/>
    <xdr:sp macro="" textlink="">
      <xdr:nvSpPr>
        <xdr:cNvPr id="164" name="【体育館・プール】&#10;有形固定資産減価償却率該当値テキスト"/>
        <xdr:cNvSpPr txBox="1"/>
      </xdr:nvSpPr>
      <xdr:spPr>
        <a:xfrm>
          <a:off x="0" y="939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55880</xdr:rowOff>
    </xdr:from>
    <xdr:to>
      <xdr:col>20</xdr:col>
      <xdr:colOff>38100</xdr:colOff>
      <xdr:row>55</xdr:row>
      <xdr:rowOff>157480</xdr:rowOff>
    </xdr:to>
    <xdr:sp macro="" textlink="">
      <xdr:nvSpPr>
        <xdr:cNvPr id="165" name="楕円 164"/>
        <xdr:cNvSpPr/>
      </xdr:nvSpPr>
      <xdr:spPr>
        <a:xfrm>
          <a:off x="0" y="94856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104775</xdr:rowOff>
    </xdr:from>
    <xdr:to>
      <xdr:col>24</xdr:col>
      <xdr:colOff>63500</xdr:colOff>
      <xdr:row>55</xdr:row>
      <xdr:rowOff>106680</xdr:rowOff>
    </xdr:to>
    <xdr:cxnSp macro="">
      <xdr:nvCxnSpPr>
        <xdr:cNvPr id="166" name="直線コネクタ 165"/>
        <xdr:cNvCxnSpPr/>
      </xdr:nvCxnSpPr>
      <xdr:spPr>
        <a:xfrm flipV="1">
          <a:off x="0" y="9534525"/>
          <a:ext cx="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88265</xdr:rowOff>
    </xdr:from>
    <xdr:to>
      <xdr:col>15</xdr:col>
      <xdr:colOff>101600</xdr:colOff>
      <xdr:row>56</xdr:row>
      <xdr:rowOff>18415</xdr:rowOff>
    </xdr:to>
    <xdr:sp macro="" textlink="">
      <xdr:nvSpPr>
        <xdr:cNvPr id="167" name="楕円 166"/>
        <xdr:cNvSpPr/>
      </xdr:nvSpPr>
      <xdr:spPr>
        <a:xfrm>
          <a:off x="0" y="951801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106680</xdr:rowOff>
    </xdr:from>
    <xdr:to>
      <xdr:col>19</xdr:col>
      <xdr:colOff>177800</xdr:colOff>
      <xdr:row>55</xdr:row>
      <xdr:rowOff>139065</xdr:rowOff>
    </xdr:to>
    <xdr:cxnSp macro="">
      <xdr:nvCxnSpPr>
        <xdr:cNvPr id="168" name="直線コネクタ 167"/>
        <xdr:cNvCxnSpPr/>
      </xdr:nvCxnSpPr>
      <xdr:spPr>
        <a:xfrm flipV="1">
          <a:off x="0" y="9536430"/>
          <a:ext cx="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161942</xdr:rowOff>
    </xdr:from>
    <xdr:ext cx="405111" cy="259045"/>
    <xdr:sp macro="" textlink="">
      <xdr:nvSpPr>
        <xdr:cNvPr id="169" name="n_1aveValue【体育館・プール】&#10;有形固定資産減価償却率"/>
        <xdr:cNvSpPr txBox="1"/>
      </xdr:nvSpPr>
      <xdr:spPr>
        <a:xfrm>
          <a:off x="0"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28592</xdr:rowOff>
    </xdr:from>
    <xdr:ext cx="405111" cy="259045"/>
    <xdr:sp macro="" textlink="">
      <xdr:nvSpPr>
        <xdr:cNvPr id="170" name="n_2aveValue【体育館・プール】&#10;有形固定資産減価償却率"/>
        <xdr:cNvSpPr txBox="1"/>
      </xdr:nvSpPr>
      <xdr:spPr>
        <a:xfrm>
          <a:off x="0"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2557</xdr:rowOff>
    </xdr:from>
    <xdr:ext cx="405111" cy="259045"/>
    <xdr:sp macro="" textlink="">
      <xdr:nvSpPr>
        <xdr:cNvPr id="171" name="n_1mainValue【体育館・プール】&#10;有形固定資産減価償却率"/>
        <xdr:cNvSpPr txBox="1"/>
      </xdr:nvSpPr>
      <xdr:spPr>
        <a:xfrm>
          <a:off x="0" y="926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34942</xdr:rowOff>
    </xdr:from>
    <xdr:ext cx="405111" cy="259045"/>
    <xdr:sp macro="" textlink="">
      <xdr:nvSpPr>
        <xdr:cNvPr id="172" name="n_2mainValue【体育館・プール】&#10;有形固定資産減価償却率"/>
        <xdr:cNvSpPr txBox="1"/>
      </xdr:nvSpPr>
      <xdr:spPr>
        <a:xfrm>
          <a:off x="0" y="929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3" name="直線コネクタ 182"/>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4" name="テキスト ボックス 183"/>
        <xdr:cNvSpPr txBox="1"/>
      </xdr:nvSpPr>
      <xdr:spPr>
        <a:xfrm>
          <a:off x="0"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5" name="直線コネクタ 184"/>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6" name="テキスト ボックス 185"/>
        <xdr:cNvSpPr txBox="1"/>
      </xdr:nvSpPr>
      <xdr:spPr>
        <a:xfrm>
          <a:off x="0"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7" name="直線コネクタ 186"/>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8" name="テキスト ボックス 187"/>
        <xdr:cNvSpPr txBox="1"/>
      </xdr:nvSpPr>
      <xdr:spPr>
        <a:xfrm>
          <a:off x="0"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9" name="直線コネクタ 188"/>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0" name="テキスト ボックス 189"/>
        <xdr:cNvSpPr txBox="1"/>
      </xdr:nvSpPr>
      <xdr:spPr>
        <a:xfrm>
          <a:off x="0"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1" name="直線コネクタ 190"/>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2" name="テキスト ボックス 191"/>
        <xdr:cNvSpPr txBox="1"/>
      </xdr:nvSpPr>
      <xdr:spPr>
        <a:xfrm>
          <a:off x="0"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3" name="直線コネクタ 192"/>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4" name="テキスト ボックス 193"/>
        <xdr:cNvSpPr txBox="1"/>
      </xdr:nvSpPr>
      <xdr:spPr>
        <a:xfrm>
          <a:off x="0"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98" name="直線コネクタ 197"/>
        <xdr:cNvCxnSpPr/>
      </xdr:nvCxnSpPr>
      <xdr:spPr>
        <a:xfrm flipV="1">
          <a:off x="0"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99" name="【体育館・プール】&#10;一人当たり面積最小値テキスト"/>
        <xdr:cNvSpPr txBox="1"/>
      </xdr:nvSpPr>
      <xdr:spPr>
        <a:xfrm>
          <a:off x="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200" name="直線コネクタ 199"/>
        <xdr:cNvCxnSpPr/>
      </xdr:nvCxnSpPr>
      <xdr:spPr>
        <a:xfrm>
          <a:off x="0" y="1100382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201" name="【体育館・プール】&#10;一人当たり面積最大値テキスト"/>
        <xdr:cNvSpPr txBox="1"/>
      </xdr:nvSpPr>
      <xdr:spPr>
        <a:xfrm>
          <a:off x="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202" name="直線コネクタ 201"/>
        <xdr:cNvCxnSpPr/>
      </xdr:nvCxnSpPr>
      <xdr:spPr>
        <a:xfrm>
          <a:off x="0" y="9434649"/>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45555</xdr:rowOff>
    </xdr:from>
    <xdr:ext cx="469744" cy="259045"/>
    <xdr:sp macro="" textlink="">
      <xdr:nvSpPr>
        <xdr:cNvPr id="203" name="【体育館・プール】&#10;一人当たり面積平均値テキスト"/>
        <xdr:cNvSpPr txBox="1"/>
      </xdr:nvSpPr>
      <xdr:spPr>
        <a:xfrm>
          <a:off x="0" y="1033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204" name="フローチャート: 判断 203"/>
        <xdr:cNvSpPr/>
      </xdr:nvSpPr>
      <xdr:spPr>
        <a:xfrm>
          <a:off x="0" y="1048112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205" name="フローチャート: 判断 204"/>
        <xdr:cNvSpPr/>
      </xdr:nvSpPr>
      <xdr:spPr>
        <a:xfrm>
          <a:off x="0" y="1046153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66766</xdr:rowOff>
    </xdr:from>
    <xdr:to>
      <xdr:col>46</xdr:col>
      <xdr:colOff>38100</xdr:colOff>
      <xdr:row>61</xdr:row>
      <xdr:rowOff>168366</xdr:rowOff>
    </xdr:to>
    <xdr:sp macro="" textlink="">
      <xdr:nvSpPr>
        <xdr:cNvPr id="206" name="フローチャート: 判断 205"/>
        <xdr:cNvSpPr/>
      </xdr:nvSpPr>
      <xdr:spPr>
        <a:xfrm>
          <a:off x="0" y="1052521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212" name="楕円 211"/>
        <xdr:cNvSpPr/>
      </xdr:nvSpPr>
      <xdr:spPr>
        <a:xfrm>
          <a:off x="0" y="1087628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161307</xdr:rowOff>
    </xdr:from>
    <xdr:ext cx="469744" cy="259045"/>
    <xdr:sp macro="" textlink="">
      <xdr:nvSpPr>
        <xdr:cNvPr id="213" name="【体育館・プール】&#10;一人当たり面積該当値テキスト"/>
        <xdr:cNvSpPr txBox="1"/>
      </xdr:nvSpPr>
      <xdr:spPr>
        <a:xfrm>
          <a:off x="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78196</xdr:rowOff>
    </xdr:from>
    <xdr:to>
      <xdr:col>50</xdr:col>
      <xdr:colOff>165100</xdr:colOff>
      <xdr:row>64</xdr:row>
      <xdr:rowOff>8346</xdr:rowOff>
    </xdr:to>
    <xdr:sp macro="" textlink="">
      <xdr:nvSpPr>
        <xdr:cNvPr id="214" name="楕円 213"/>
        <xdr:cNvSpPr/>
      </xdr:nvSpPr>
      <xdr:spPr>
        <a:xfrm>
          <a:off x="0" y="1087954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125730</xdr:rowOff>
    </xdr:from>
    <xdr:to>
      <xdr:col>55</xdr:col>
      <xdr:colOff>0</xdr:colOff>
      <xdr:row>63</xdr:row>
      <xdr:rowOff>128996</xdr:rowOff>
    </xdr:to>
    <xdr:cxnSp macro="">
      <xdr:nvCxnSpPr>
        <xdr:cNvPr id="215" name="直線コネクタ 214"/>
        <xdr:cNvCxnSpPr/>
      </xdr:nvCxnSpPr>
      <xdr:spPr>
        <a:xfrm flipV="1">
          <a:off x="0" y="10927080"/>
          <a:ext cx="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81462</xdr:rowOff>
    </xdr:from>
    <xdr:to>
      <xdr:col>46</xdr:col>
      <xdr:colOff>38100</xdr:colOff>
      <xdr:row>64</xdr:row>
      <xdr:rowOff>11612</xdr:rowOff>
    </xdr:to>
    <xdr:sp macro="" textlink="">
      <xdr:nvSpPr>
        <xdr:cNvPr id="216" name="楕円 215"/>
        <xdr:cNvSpPr/>
      </xdr:nvSpPr>
      <xdr:spPr>
        <a:xfrm>
          <a:off x="0" y="1088281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128996</xdr:rowOff>
    </xdr:from>
    <xdr:to>
      <xdr:col>50</xdr:col>
      <xdr:colOff>114300</xdr:colOff>
      <xdr:row>63</xdr:row>
      <xdr:rowOff>132262</xdr:rowOff>
    </xdr:to>
    <xdr:cxnSp macro="">
      <xdr:nvCxnSpPr>
        <xdr:cNvPr id="217" name="直線コネクタ 216"/>
        <xdr:cNvCxnSpPr/>
      </xdr:nvCxnSpPr>
      <xdr:spPr>
        <a:xfrm flipV="1">
          <a:off x="0" y="10930346"/>
          <a:ext cx="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121211</xdr:rowOff>
    </xdr:from>
    <xdr:ext cx="469744" cy="259045"/>
    <xdr:sp macro="" textlink="">
      <xdr:nvSpPr>
        <xdr:cNvPr id="218" name="n_1aveValue【体育館・プール】&#10;一人当たり面積"/>
        <xdr:cNvSpPr txBox="1"/>
      </xdr:nvSpPr>
      <xdr:spPr>
        <a:xfrm>
          <a:off x="0"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13443</xdr:rowOff>
    </xdr:from>
    <xdr:ext cx="469744" cy="259045"/>
    <xdr:sp macro="" textlink="">
      <xdr:nvSpPr>
        <xdr:cNvPr id="219" name="n_2aveValue【体育館・プール】&#10;一人当たり面積"/>
        <xdr:cNvSpPr txBox="1"/>
      </xdr:nvSpPr>
      <xdr:spPr>
        <a:xfrm>
          <a:off x="0" y="1030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170923</xdr:rowOff>
    </xdr:from>
    <xdr:ext cx="469744" cy="259045"/>
    <xdr:sp macro="" textlink="">
      <xdr:nvSpPr>
        <xdr:cNvPr id="220" name="n_1mainValue【体育館・プール】&#10;一人当たり面積"/>
        <xdr:cNvSpPr txBox="1"/>
      </xdr:nvSpPr>
      <xdr:spPr>
        <a:xfrm>
          <a:off x="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2739</xdr:rowOff>
    </xdr:from>
    <xdr:ext cx="469744" cy="259045"/>
    <xdr:sp macro="" textlink="">
      <xdr:nvSpPr>
        <xdr:cNvPr id="221" name="n_2mainValue【体育館・プール】&#10;一人当たり面積"/>
        <xdr:cNvSpPr txBox="1"/>
      </xdr:nvSpPr>
      <xdr:spPr>
        <a:xfrm>
          <a:off x="0" y="1097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2" name="直線コネクタ 231"/>
        <xdr:cNvCxnSpPr/>
      </xdr:nvCxnSpPr>
      <xdr:spPr>
        <a:xfrm>
          <a:off x="0" y="1491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3" name="テキスト ボックス 232"/>
        <xdr:cNvSpPr txBox="1"/>
      </xdr:nvSpPr>
      <xdr:spPr>
        <a:xfrm>
          <a:off x="0"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4" name="直線コネクタ 233"/>
        <xdr:cNvCxnSpPr/>
      </xdr:nvCxnSpPr>
      <xdr:spPr>
        <a:xfrm>
          <a:off x="0" y="1458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5" name="テキスト ボックス 234"/>
        <xdr:cNvSpPr txBox="1"/>
      </xdr:nvSpPr>
      <xdr:spPr>
        <a:xfrm>
          <a:off x="0"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6" name="直線コネクタ 235"/>
        <xdr:cNvCxnSpPr/>
      </xdr:nvCxnSpPr>
      <xdr:spPr>
        <a:xfrm>
          <a:off x="0" y="1426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7" name="テキスト ボックス 236"/>
        <xdr:cNvSpPr txBox="1"/>
      </xdr:nvSpPr>
      <xdr:spPr>
        <a:xfrm>
          <a:off x="0"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8" name="直線コネクタ 237"/>
        <xdr:cNvCxnSpPr/>
      </xdr:nvCxnSpPr>
      <xdr:spPr>
        <a:xfrm>
          <a:off x="0" y="1393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9" name="テキスト ボックス 238"/>
        <xdr:cNvSpPr txBox="1"/>
      </xdr:nvSpPr>
      <xdr:spPr>
        <a:xfrm>
          <a:off x="0"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0" name="直線コネクタ 239"/>
        <xdr:cNvCxnSpPr/>
      </xdr:nvCxnSpPr>
      <xdr:spPr>
        <a:xfrm>
          <a:off x="0" y="1360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1" name="テキスト ボックス 240"/>
        <xdr:cNvSpPr txBox="1"/>
      </xdr:nvSpPr>
      <xdr:spPr>
        <a:xfrm>
          <a:off x="0"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2" name="直線コネクタ 241"/>
        <xdr:cNvCxnSpPr/>
      </xdr:nvCxnSpPr>
      <xdr:spPr>
        <a:xfrm>
          <a:off x="0" y="1328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3" name="テキスト ボックス 242"/>
        <xdr:cNvSpPr txBox="1"/>
      </xdr:nvSpPr>
      <xdr:spPr>
        <a:xfrm>
          <a:off x="0"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247" name="直線コネクタ 246"/>
        <xdr:cNvCxnSpPr/>
      </xdr:nvCxnSpPr>
      <xdr:spPr>
        <a:xfrm flipV="1">
          <a:off x="0"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248" name="【福祉施設】&#10;有形固定資産減価償却率最小値テキスト"/>
        <xdr:cNvSpPr txBox="1"/>
      </xdr:nvSpPr>
      <xdr:spPr>
        <a:xfrm>
          <a:off x="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249" name="直線コネクタ 248"/>
        <xdr:cNvCxnSpPr/>
      </xdr:nvCxnSpPr>
      <xdr:spPr>
        <a:xfrm>
          <a:off x="0" y="1473218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0" name="【福祉施設】&#10;有形固定資産減価償却率最大値テキスト"/>
        <xdr:cNvSpPr txBox="1"/>
      </xdr:nvSpPr>
      <xdr:spPr>
        <a:xfrm>
          <a:off x="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1" name="直線コネクタ 250"/>
        <xdr:cNvCxnSpPr/>
      </xdr:nvCxnSpPr>
      <xdr:spPr>
        <a:xfrm>
          <a:off x="0" y="1328057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54264</xdr:rowOff>
    </xdr:from>
    <xdr:ext cx="405111" cy="259045"/>
    <xdr:sp macro="" textlink="">
      <xdr:nvSpPr>
        <xdr:cNvPr id="252" name="【福祉施設】&#10;有形固定資産減価償却率平均値テキスト"/>
        <xdr:cNvSpPr txBox="1"/>
      </xdr:nvSpPr>
      <xdr:spPr>
        <a:xfrm>
          <a:off x="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53" name="フローチャート: 判断 252"/>
        <xdr:cNvSpPr/>
      </xdr:nvSpPr>
      <xdr:spPr>
        <a:xfrm>
          <a:off x="0" y="1409028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254" name="フローチャート: 判断 253"/>
        <xdr:cNvSpPr/>
      </xdr:nvSpPr>
      <xdr:spPr>
        <a:xfrm>
          <a:off x="0" y="1405109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13426</xdr:rowOff>
    </xdr:from>
    <xdr:to>
      <xdr:col>15</xdr:col>
      <xdr:colOff>101600</xdr:colOff>
      <xdr:row>82</xdr:row>
      <xdr:rowOff>115026</xdr:rowOff>
    </xdr:to>
    <xdr:sp macro="" textlink="">
      <xdr:nvSpPr>
        <xdr:cNvPr id="255" name="フローチャート: 判断 254"/>
        <xdr:cNvSpPr/>
      </xdr:nvSpPr>
      <xdr:spPr>
        <a:xfrm>
          <a:off x="0" y="1407232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108131</xdr:rowOff>
    </xdr:from>
    <xdr:to>
      <xdr:col>24</xdr:col>
      <xdr:colOff>114300</xdr:colOff>
      <xdr:row>86</xdr:row>
      <xdr:rowOff>38281</xdr:rowOff>
    </xdr:to>
    <xdr:sp macro="" textlink="">
      <xdr:nvSpPr>
        <xdr:cNvPr id="261" name="楕円 260"/>
        <xdr:cNvSpPr/>
      </xdr:nvSpPr>
      <xdr:spPr>
        <a:xfrm>
          <a:off x="0" y="1468138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23058</xdr:rowOff>
    </xdr:from>
    <xdr:ext cx="405111" cy="259045"/>
    <xdr:sp macro="" textlink="">
      <xdr:nvSpPr>
        <xdr:cNvPr id="262" name="【福祉施設】&#10;有形固定資産減価償却率該当値テキスト"/>
        <xdr:cNvSpPr txBox="1"/>
      </xdr:nvSpPr>
      <xdr:spPr>
        <a:xfrm>
          <a:off x="0" y="1459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155484</xdr:rowOff>
    </xdr:from>
    <xdr:to>
      <xdr:col>20</xdr:col>
      <xdr:colOff>38100</xdr:colOff>
      <xdr:row>86</xdr:row>
      <xdr:rowOff>85634</xdr:rowOff>
    </xdr:to>
    <xdr:sp macro="" textlink="">
      <xdr:nvSpPr>
        <xdr:cNvPr id="263" name="楕円 262"/>
        <xdr:cNvSpPr/>
      </xdr:nvSpPr>
      <xdr:spPr>
        <a:xfrm>
          <a:off x="0" y="1472873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158931</xdr:rowOff>
    </xdr:from>
    <xdr:to>
      <xdr:col>24</xdr:col>
      <xdr:colOff>63500</xdr:colOff>
      <xdr:row>86</xdr:row>
      <xdr:rowOff>34834</xdr:rowOff>
    </xdr:to>
    <xdr:cxnSp macro="">
      <xdr:nvCxnSpPr>
        <xdr:cNvPr id="264" name="直線コネクタ 263"/>
        <xdr:cNvCxnSpPr/>
      </xdr:nvCxnSpPr>
      <xdr:spPr>
        <a:xfrm flipV="1">
          <a:off x="0" y="14732181"/>
          <a:ext cx="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29755</xdr:rowOff>
    </xdr:from>
    <xdr:to>
      <xdr:col>15</xdr:col>
      <xdr:colOff>101600</xdr:colOff>
      <xdr:row>86</xdr:row>
      <xdr:rowOff>131355</xdr:rowOff>
    </xdr:to>
    <xdr:sp macro="" textlink="">
      <xdr:nvSpPr>
        <xdr:cNvPr id="265" name="楕円 264"/>
        <xdr:cNvSpPr/>
      </xdr:nvSpPr>
      <xdr:spPr>
        <a:xfrm>
          <a:off x="0" y="1477445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34834</xdr:rowOff>
    </xdr:from>
    <xdr:to>
      <xdr:col>19</xdr:col>
      <xdr:colOff>177800</xdr:colOff>
      <xdr:row>86</xdr:row>
      <xdr:rowOff>80555</xdr:rowOff>
    </xdr:to>
    <xdr:cxnSp macro="">
      <xdr:nvCxnSpPr>
        <xdr:cNvPr id="266" name="直線コネクタ 265"/>
        <xdr:cNvCxnSpPr/>
      </xdr:nvCxnSpPr>
      <xdr:spPr>
        <a:xfrm flipV="1">
          <a:off x="0" y="14779534"/>
          <a:ext cx="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110326</xdr:rowOff>
    </xdr:from>
    <xdr:ext cx="405111" cy="259045"/>
    <xdr:sp macro="" textlink="">
      <xdr:nvSpPr>
        <xdr:cNvPr id="267" name="n_1aveValue【福祉施設】&#10;有形固定資産減価償却率"/>
        <xdr:cNvSpPr txBox="1"/>
      </xdr:nvSpPr>
      <xdr:spPr>
        <a:xfrm>
          <a:off x="0"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131553</xdr:rowOff>
    </xdr:from>
    <xdr:ext cx="405111" cy="259045"/>
    <xdr:sp macro="" textlink="">
      <xdr:nvSpPr>
        <xdr:cNvPr id="268" name="n_2aveValue【福祉施設】&#10;有形固定資産減価償却率"/>
        <xdr:cNvSpPr txBox="1"/>
      </xdr:nvSpPr>
      <xdr:spPr>
        <a:xfrm>
          <a:off x="0"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86</xdr:row>
      <xdr:rowOff>76761</xdr:rowOff>
    </xdr:from>
    <xdr:ext cx="340478" cy="259045"/>
    <xdr:sp macro="" textlink="">
      <xdr:nvSpPr>
        <xdr:cNvPr id="269" name="n_1mainValue【福祉施設】&#10;有形固定資産減価償却率"/>
        <xdr:cNvSpPr txBox="1"/>
      </xdr:nvSpPr>
      <xdr:spPr>
        <a:xfrm>
          <a:off x="0" y="148214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86</xdr:row>
      <xdr:rowOff>122482</xdr:rowOff>
    </xdr:from>
    <xdr:ext cx="340478" cy="259045"/>
    <xdr:sp macro="" textlink="">
      <xdr:nvSpPr>
        <xdr:cNvPr id="270" name="n_2mainValue【福祉施設】&#10;有形固定資産減価償却率"/>
        <xdr:cNvSpPr txBox="1"/>
      </xdr:nvSpPr>
      <xdr:spPr>
        <a:xfrm>
          <a:off x="0" y="148671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1" name="直線コネクタ 280"/>
        <xdr:cNvCxnSpPr/>
      </xdr:nvCxnSpPr>
      <xdr:spPr>
        <a:xfrm>
          <a:off x="0" y="1478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2" name="テキスト ボックス 281"/>
        <xdr:cNvSpPr txBox="1"/>
      </xdr:nvSpPr>
      <xdr:spPr>
        <a:xfrm>
          <a:off x="0"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3" name="直線コネクタ 282"/>
        <xdr:cNvCxnSpPr/>
      </xdr:nvCxnSpPr>
      <xdr:spPr>
        <a:xfrm>
          <a:off x="0" y="1432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4" name="テキスト ボックス 283"/>
        <xdr:cNvSpPr txBox="1"/>
      </xdr:nvSpPr>
      <xdr:spPr>
        <a:xfrm>
          <a:off x="0"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5" name="直線コネクタ 284"/>
        <xdr:cNvCxnSpPr/>
      </xdr:nvCxnSpPr>
      <xdr:spPr>
        <a:xfrm>
          <a:off x="0" y="1386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6" name="テキスト ボックス 285"/>
        <xdr:cNvSpPr txBox="1"/>
      </xdr:nvSpPr>
      <xdr:spPr>
        <a:xfrm>
          <a:off x="0"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7" name="直線コネクタ 286"/>
        <xdr:cNvCxnSpPr/>
      </xdr:nvCxnSpPr>
      <xdr:spPr>
        <a:xfrm>
          <a:off x="0" y="1341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8" name="テキスト ボックス 287"/>
        <xdr:cNvSpPr txBox="1"/>
      </xdr:nvSpPr>
      <xdr:spPr>
        <a:xfrm>
          <a:off x="0"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92" name="直線コネクタ 291"/>
        <xdr:cNvCxnSpPr/>
      </xdr:nvCxnSpPr>
      <xdr:spPr>
        <a:xfrm flipV="1">
          <a:off x="0"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93" name="【福祉施設】&#10;一人当たり面積最小値テキスト"/>
        <xdr:cNvSpPr txBox="1"/>
      </xdr:nvSpPr>
      <xdr:spPr>
        <a:xfrm>
          <a:off x="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94" name="直線コネクタ 293"/>
        <xdr:cNvCxnSpPr/>
      </xdr:nvCxnSpPr>
      <xdr:spPr>
        <a:xfrm>
          <a:off x="0" y="1474851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95" name="【福祉施設】&#10;一人当たり面積最大値テキスト"/>
        <xdr:cNvSpPr txBox="1"/>
      </xdr:nvSpPr>
      <xdr:spPr>
        <a:xfrm>
          <a:off x="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96" name="直線コネクタ 295"/>
        <xdr:cNvCxnSpPr/>
      </xdr:nvCxnSpPr>
      <xdr:spPr>
        <a:xfrm>
          <a:off x="0" y="1355064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146321</xdr:rowOff>
    </xdr:from>
    <xdr:ext cx="469744" cy="259045"/>
    <xdr:sp macro="" textlink="">
      <xdr:nvSpPr>
        <xdr:cNvPr id="297" name="【福祉施設】&#10;一人当たり面積平均値テキスト"/>
        <xdr:cNvSpPr txBox="1"/>
      </xdr:nvSpPr>
      <xdr:spPr>
        <a:xfrm>
          <a:off x="0" y="1437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98" name="フローチャート: 判断 297"/>
        <xdr:cNvSpPr/>
      </xdr:nvSpPr>
      <xdr:spPr>
        <a:xfrm>
          <a:off x="0" y="1439824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99" name="フローチャート: 判断 298"/>
        <xdr:cNvSpPr/>
      </xdr:nvSpPr>
      <xdr:spPr>
        <a:xfrm>
          <a:off x="0" y="143319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35306</xdr:rowOff>
    </xdr:from>
    <xdr:to>
      <xdr:col>46</xdr:col>
      <xdr:colOff>38100</xdr:colOff>
      <xdr:row>84</xdr:row>
      <xdr:rowOff>136906</xdr:rowOff>
    </xdr:to>
    <xdr:sp macro="" textlink="">
      <xdr:nvSpPr>
        <xdr:cNvPr id="300" name="フローチャート: 判断 299"/>
        <xdr:cNvSpPr/>
      </xdr:nvSpPr>
      <xdr:spPr>
        <a:xfrm>
          <a:off x="0" y="1443710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110744</xdr:rowOff>
    </xdr:from>
    <xdr:to>
      <xdr:col>55</xdr:col>
      <xdr:colOff>50800</xdr:colOff>
      <xdr:row>84</xdr:row>
      <xdr:rowOff>40894</xdr:rowOff>
    </xdr:to>
    <xdr:sp macro="" textlink="">
      <xdr:nvSpPr>
        <xdr:cNvPr id="306" name="楕円 305"/>
        <xdr:cNvSpPr/>
      </xdr:nvSpPr>
      <xdr:spPr>
        <a:xfrm>
          <a:off x="0" y="1434109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133621</xdr:rowOff>
    </xdr:from>
    <xdr:ext cx="469744" cy="259045"/>
    <xdr:sp macro="" textlink="">
      <xdr:nvSpPr>
        <xdr:cNvPr id="307" name="【福祉施設】&#10;一人当たり面積該当値テキスト"/>
        <xdr:cNvSpPr txBox="1"/>
      </xdr:nvSpPr>
      <xdr:spPr>
        <a:xfrm>
          <a:off x="0" y="1419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119887</xdr:rowOff>
    </xdr:from>
    <xdr:to>
      <xdr:col>50</xdr:col>
      <xdr:colOff>165100</xdr:colOff>
      <xdr:row>84</xdr:row>
      <xdr:rowOff>50037</xdr:rowOff>
    </xdr:to>
    <xdr:sp macro="" textlink="">
      <xdr:nvSpPr>
        <xdr:cNvPr id="308" name="楕円 307"/>
        <xdr:cNvSpPr/>
      </xdr:nvSpPr>
      <xdr:spPr>
        <a:xfrm>
          <a:off x="0" y="1435023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161544</xdr:rowOff>
    </xdr:from>
    <xdr:to>
      <xdr:col>55</xdr:col>
      <xdr:colOff>0</xdr:colOff>
      <xdr:row>83</xdr:row>
      <xdr:rowOff>170687</xdr:rowOff>
    </xdr:to>
    <xdr:cxnSp macro="">
      <xdr:nvCxnSpPr>
        <xdr:cNvPr id="309" name="直線コネクタ 308"/>
        <xdr:cNvCxnSpPr/>
      </xdr:nvCxnSpPr>
      <xdr:spPr>
        <a:xfrm flipV="1">
          <a:off x="0" y="14391894"/>
          <a:ext cx="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126746</xdr:rowOff>
    </xdr:from>
    <xdr:to>
      <xdr:col>46</xdr:col>
      <xdr:colOff>38100</xdr:colOff>
      <xdr:row>84</xdr:row>
      <xdr:rowOff>56896</xdr:rowOff>
    </xdr:to>
    <xdr:sp macro="" textlink="">
      <xdr:nvSpPr>
        <xdr:cNvPr id="310" name="楕円 309"/>
        <xdr:cNvSpPr/>
      </xdr:nvSpPr>
      <xdr:spPr>
        <a:xfrm>
          <a:off x="0" y="1435709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170687</xdr:rowOff>
    </xdr:from>
    <xdr:to>
      <xdr:col>50</xdr:col>
      <xdr:colOff>114300</xdr:colOff>
      <xdr:row>84</xdr:row>
      <xdr:rowOff>6096</xdr:rowOff>
    </xdr:to>
    <xdr:cxnSp macro="">
      <xdr:nvCxnSpPr>
        <xdr:cNvPr id="311" name="直線コネクタ 310"/>
        <xdr:cNvCxnSpPr/>
      </xdr:nvCxnSpPr>
      <xdr:spPr>
        <a:xfrm flipV="1">
          <a:off x="0" y="14401037"/>
          <a:ext cx="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48277</xdr:rowOff>
    </xdr:from>
    <xdr:ext cx="469744" cy="259045"/>
    <xdr:sp macro="" textlink="">
      <xdr:nvSpPr>
        <xdr:cNvPr id="312" name="n_1aveValue【福祉施設】&#10;一人当たり面積"/>
        <xdr:cNvSpPr txBox="1"/>
      </xdr:nvSpPr>
      <xdr:spPr>
        <a:xfrm>
          <a:off x="0"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128033</xdr:rowOff>
    </xdr:from>
    <xdr:ext cx="469744" cy="259045"/>
    <xdr:sp macro="" textlink="">
      <xdr:nvSpPr>
        <xdr:cNvPr id="313" name="n_2aveValue【福祉施設】&#10;一人当たり面積"/>
        <xdr:cNvSpPr txBox="1"/>
      </xdr:nvSpPr>
      <xdr:spPr>
        <a:xfrm>
          <a:off x="0"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41164</xdr:rowOff>
    </xdr:from>
    <xdr:ext cx="469744" cy="259045"/>
    <xdr:sp macro="" textlink="">
      <xdr:nvSpPr>
        <xdr:cNvPr id="314" name="n_1mainValue【福祉施設】&#10;一人当たり面積"/>
        <xdr:cNvSpPr txBox="1"/>
      </xdr:nvSpPr>
      <xdr:spPr>
        <a:xfrm>
          <a:off x="0"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73423</xdr:rowOff>
    </xdr:from>
    <xdr:ext cx="469744" cy="259045"/>
    <xdr:sp macro="" textlink="">
      <xdr:nvSpPr>
        <xdr:cNvPr id="315" name="n_2mainValue【福祉施設】&#10;一人当たり面積"/>
        <xdr:cNvSpPr txBox="1"/>
      </xdr:nvSpPr>
      <xdr:spPr>
        <a:xfrm>
          <a:off x="0"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4" name="テキスト ボックス 323"/>
        <xdr:cNvSpPr txBox="1"/>
      </xdr:nvSpPr>
      <xdr:spPr>
        <a:xfrm>
          <a:off x="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5" name="直線コネクタ 324"/>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6" name="テキスト ボックス 325"/>
        <xdr:cNvSpPr txBox="1"/>
      </xdr:nvSpPr>
      <xdr:spPr>
        <a:xfrm>
          <a:off x="0"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7" name="直線コネクタ 326"/>
        <xdr:cNvCxnSpPr/>
      </xdr:nvCxnSpPr>
      <xdr:spPr>
        <a:xfrm>
          <a:off x="0" y="1866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8" name="テキスト ボックス 327"/>
        <xdr:cNvSpPr txBox="1"/>
      </xdr:nvSpPr>
      <xdr:spPr>
        <a:xfrm>
          <a:off x="0"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9" name="直線コネクタ 328"/>
        <xdr:cNvCxnSpPr/>
      </xdr:nvCxnSpPr>
      <xdr:spPr>
        <a:xfrm>
          <a:off x="0" y="1828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0" name="テキスト ボックス 329"/>
        <xdr:cNvSpPr txBox="1"/>
      </xdr:nvSpPr>
      <xdr:spPr>
        <a:xfrm>
          <a:off x="0"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1" name="直線コネクタ 330"/>
        <xdr:cNvCxnSpPr/>
      </xdr:nvCxnSpPr>
      <xdr:spPr>
        <a:xfrm>
          <a:off x="0" y="1790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2" name="テキスト ボックス 331"/>
        <xdr:cNvSpPr txBox="1"/>
      </xdr:nvSpPr>
      <xdr:spPr>
        <a:xfrm>
          <a:off x="0"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3" name="直線コネクタ 332"/>
        <xdr:cNvCxnSpPr/>
      </xdr:nvCxnSpPr>
      <xdr:spPr>
        <a:xfrm>
          <a:off x="0" y="1752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4" name="テキスト ボックス 333"/>
        <xdr:cNvSpPr txBox="1"/>
      </xdr:nvSpPr>
      <xdr:spPr>
        <a:xfrm>
          <a:off x="0"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5" name="直線コネクタ 334"/>
        <xdr:cNvCxnSpPr/>
      </xdr:nvCxnSpPr>
      <xdr:spPr>
        <a:xfrm>
          <a:off x="0" y="1714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6" name="テキスト ボックス 335"/>
        <xdr:cNvSpPr txBox="1"/>
      </xdr:nvSpPr>
      <xdr:spPr>
        <a:xfrm>
          <a:off x="0"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7" name="直線コネクタ 336"/>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8" name="テキスト ボックス 337"/>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9" name="【市民会館】&#10;有形固定資産減価償却率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106680</xdr:rowOff>
    </xdr:to>
    <xdr:cxnSp macro="">
      <xdr:nvCxnSpPr>
        <xdr:cNvPr id="340" name="直線コネクタ 339"/>
        <xdr:cNvCxnSpPr/>
      </xdr:nvCxnSpPr>
      <xdr:spPr>
        <a:xfrm flipV="1">
          <a:off x="0" y="1714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341" name="【市民会館】&#10;有形固定資産減価償却率最小値テキスト"/>
        <xdr:cNvSpPr txBox="1"/>
      </xdr:nvSpPr>
      <xdr:spPr>
        <a:xfrm>
          <a:off x="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342" name="直線コネクタ 341"/>
        <xdr:cNvCxnSpPr/>
      </xdr:nvCxnSpPr>
      <xdr:spPr>
        <a:xfrm>
          <a:off x="0" y="1845183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3" name="【市民会館】&#10;有形固定資産減価償却率最大値テキスト"/>
        <xdr:cNvSpPr txBox="1"/>
      </xdr:nvSpPr>
      <xdr:spPr>
        <a:xfrm>
          <a:off x="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4" name="直線コネクタ 343"/>
        <xdr:cNvCxnSpPr/>
      </xdr:nvCxnSpPr>
      <xdr:spPr>
        <a:xfrm>
          <a:off x="0" y="171450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137177</xdr:rowOff>
    </xdr:from>
    <xdr:ext cx="405111" cy="259045"/>
    <xdr:sp macro="" textlink="">
      <xdr:nvSpPr>
        <xdr:cNvPr id="345" name="【市民会館】&#10;有形固定資産減価償却率平均値テキスト"/>
        <xdr:cNvSpPr txBox="1"/>
      </xdr:nvSpPr>
      <xdr:spPr>
        <a:xfrm>
          <a:off x="0" y="1796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346" name="フローチャート: 判断 345"/>
        <xdr:cNvSpPr/>
      </xdr:nvSpPr>
      <xdr:spPr>
        <a:xfrm>
          <a:off x="0" y="179895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10161</xdr:rowOff>
    </xdr:from>
    <xdr:to>
      <xdr:col>20</xdr:col>
      <xdr:colOff>38100</xdr:colOff>
      <xdr:row>105</xdr:row>
      <xdr:rowOff>111761</xdr:rowOff>
    </xdr:to>
    <xdr:sp macro="" textlink="">
      <xdr:nvSpPr>
        <xdr:cNvPr id="347" name="フローチャート: 判断 346"/>
        <xdr:cNvSpPr/>
      </xdr:nvSpPr>
      <xdr:spPr>
        <a:xfrm>
          <a:off x="0" y="1801241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158750</xdr:rowOff>
    </xdr:from>
    <xdr:to>
      <xdr:col>15</xdr:col>
      <xdr:colOff>101600</xdr:colOff>
      <xdr:row>105</xdr:row>
      <xdr:rowOff>88900</xdr:rowOff>
    </xdr:to>
    <xdr:sp macro="" textlink="">
      <xdr:nvSpPr>
        <xdr:cNvPr id="348" name="フローチャート: 判断 347"/>
        <xdr:cNvSpPr/>
      </xdr:nvSpPr>
      <xdr:spPr>
        <a:xfrm>
          <a:off x="0" y="179895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120650</xdr:rowOff>
    </xdr:from>
    <xdr:to>
      <xdr:col>24</xdr:col>
      <xdr:colOff>114300</xdr:colOff>
      <xdr:row>100</xdr:row>
      <xdr:rowOff>50800</xdr:rowOff>
    </xdr:to>
    <xdr:sp macro="" textlink="">
      <xdr:nvSpPr>
        <xdr:cNvPr id="354" name="楕円 353"/>
        <xdr:cNvSpPr/>
      </xdr:nvSpPr>
      <xdr:spPr>
        <a:xfrm>
          <a:off x="0" y="170942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73677</xdr:rowOff>
    </xdr:from>
    <xdr:ext cx="469744" cy="259045"/>
    <xdr:sp macro="" textlink="">
      <xdr:nvSpPr>
        <xdr:cNvPr id="355" name="【市民会館】&#10;有形固定資産減価償却率該当値テキスト"/>
        <xdr:cNvSpPr txBox="1"/>
      </xdr:nvSpPr>
      <xdr:spPr>
        <a:xfrm>
          <a:off x="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356" name="楕円 355"/>
        <xdr:cNvSpPr/>
      </xdr:nvSpPr>
      <xdr:spPr>
        <a:xfrm>
          <a:off x="0" y="170942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0</xdr:rowOff>
    </xdr:to>
    <xdr:cxnSp macro="">
      <xdr:nvCxnSpPr>
        <xdr:cNvPr id="357" name="直線コネクタ 356"/>
        <xdr:cNvCxnSpPr/>
      </xdr:nvCxnSpPr>
      <xdr:spPr>
        <a:xfrm>
          <a:off x="0" y="171450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120650</xdr:rowOff>
    </xdr:from>
    <xdr:to>
      <xdr:col>15</xdr:col>
      <xdr:colOff>101600</xdr:colOff>
      <xdr:row>100</xdr:row>
      <xdr:rowOff>50800</xdr:rowOff>
    </xdr:to>
    <xdr:sp macro="" textlink="">
      <xdr:nvSpPr>
        <xdr:cNvPr id="358" name="楕円 357"/>
        <xdr:cNvSpPr/>
      </xdr:nvSpPr>
      <xdr:spPr>
        <a:xfrm>
          <a:off x="0" y="170942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0</xdr:rowOff>
    </xdr:from>
    <xdr:to>
      <xdr:col>19</xdr:col>
      <xdr:colOff>177800</xdr:colOff>
      <xdr:row>100</xdr:row>
      <xdr:rowOff>0</xdr:rowOff>
    </xdr:to>
    <xdr:cxnSp macro="">
      <xdr:nvCxnSpPr>
        <xdr:cNvPr id="359" name="直線コネクタ 358"/>
        <xdr:cNvCxnSpPr/>
      </xdr:nvCxnSpPr>
      <xdr:spPr>
        <a:xfrm>
          <a:off x="0" y="171450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102888</xdr:rowOff>
    </xdr:from>
    <xdr:ext cx="405111" cy="259045"/>
    <xdr:sp macro="" textlink="">
      <xdr:nvSpPr>
        <xdr:cNvPr id="360" name="n_1aveValue【市民会館】&#10;有形固定資産減価償却率"/>
        <xdr:cNvSpPr txBox="1"/>
      </xdr:nvSpPr>
      <xdr:spPr>
        <a:xfrm>
          <a:off x="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80027</xdr:rowOff>
    </xdr:from>
    <xdr:ext cx="405111" cy="259045"/>
    <xdr:sp macro="" textlink="">
      <xdr:nvSpPr>
        <xdr:cNvPr id="361" name="n_2aveValue【市民会館】&#10;有形固定資産減価償却率"/>
        <xdr:cNvSpPr txBox="1"/>
      </xdr:nvSpPr>
      <xdr:spPr>
        <a:xfrm>
          <a:off x="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67327</xdr:rowOff>
    </xdr:from>
    <xdr:ext cx="469744" cy="259045"/>
    <xdr:sp macro="" textlink="">
      <xdr:nvSpPr>
        <xdr:cNvPr id="362" name="n_1mainValue【市民会館】&#10;有形固定資産減価償却率"/>
        <xdr:cNvSpPr txBox="1"/>
      </xdr:nvSpPr>
      <xdr:spPr>
        <a:xfrm>
          <a:off x="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67327</xdr:rowOff>
    </xdr:from>
    <xdr:ext cx="469744" cy="259045"/>
    <xdr:sp macro="" textlink="">
      <xdr:nvSpPr>
        <xdr:cNvPr id="363" name="n_2mainValue【市民会館】&#10;有形固定資産減価償却率"/>
        <xdr:cNvSpPr txBox="1"/>
      </xdr:nvSpPr>
      <xdr:spPr>
        <a:xfrm>
          <a:off x="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2" name="テキスト ボックス 371"/>
        <xdr:cNvSpPr txBox="1"/>
      </xdr:nvSpPr>
      <xdr:spPr>
        <a:xfrm>
          <a:off x="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4" name="直線コネクタ 373"/>
        <xdr:cNvCxnSpPr/>
      </xdr:nvCxnSpPr>
      <xdr:spPr>
        <a:xfrm>
          <a:off x="0" y="1872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5" name="テキスト ボックス 374"/>
        <xdr:cNvSpPr txBox="1"/>
      </xdr:nvSpPr>
      <xdr:spPr>
        <a:xfrm>
          <a:off x="0"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6" name="直線コネクタ 375"/>
        <xdr:cNvCxnSpPr/>
      </xdr:nvCxnSpPr>
      <xdr:spPr>
        <a:xfrm>
          <a:off x="0" y="1839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7" name="テキスト ボックス 376"/>
        <xdr:cNvSpPr txBox="1"/>
      </xdr:nvSpPr>
      <xdr:spPr>
        <a:xfrm>
          <a:off x="0"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8" name="直線コネクタ 377"/>
        <xdr:cNvCxnSpPr/>
      </xdr:nvCxnSpPr>
      <xdr:spPr>
        <a:xfrm>
          <a:off x="0" y="1807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9" name="テキスト ボックス 378"/>
        <xdr:cNvSpPr txBox="1"/>
      </xdr:nvSpPr>
      <xdr:spPr>
        <a:xfrm>
          <a:off x="0"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0" name="直線コネクタ 379"/>
        <xdr:cNvCxnSpPr/>
      </xdr:nvCxnSpPr>
      <xdr:spPr>
        <a:xfrm>
          <a:off x="0" y="1774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1" name="テキスト ボックス 380"/>
        <xdr:cNvSpPr txBox="1"/>
      </xdr:nvSpPr>
      <xdr:spPr>
        <a:xfrm>
          <a:off x="0"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2" name="直線コネクタ 381"/>
        <xdr:cNvCxnSpPr/>
      </xdr:nvCxnSpPr>
      <xdr:spPr>
        <a:xfrm>
          <a:off x="0" y="1741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3" name="テキスト ボックス 382"/>
        <xdr:cNvSpPr txBox="1"/>
      </xdr:nvSpPr>
      <xdr:spPr>
        <a:xfrm>
          <a:off x="0"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4" name="直線コネクタ 383"/>
        <xdr:cNvCxnSpPr/>
      </xdr:nvCxnSpPr>
      <xdr:spPr>
        <a:xfrm>
          <a:off x="0" y="1709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5" name="テキスト ボックス 384"/>
        <xdr:cNvSpPr txBox="1"/>
      </xdr:nvSpPr>
      <xdr:spPr>
        <a:xfrm>
          <a:off x="0"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161108</xdr:rowOff>
    </xdr:from>
    <xdr:to>
      <xdr:col>54</xdr:col>
      <xdr:colOff>189865</xdr:colOff>
      <xdr:row>108</xdr:row>
      <xdr:rowOff>79466</xdr:rowOff>
    </xdr:to>
    <xdr:cxnSp macro="">
      <xdr:nvCxnSpPr>
        <xdr:cNvPr id="389" name="直線コネクタ 388"/>
        <xdr:cNvCxnSpPr/>
      </xdr:nvCxnSpPr>
      <xdr:spPr>
        <a:xfrm flipV="1">
          <a:off x="0" y="17306108"/>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83293</xdr:rowOff>
    </xdr:from>
    <xdr:ext cx="469744" cy="259045"/>
    <xdr:sp macro="" textlink="">
      <xdr:nvSpPr>
        <xdr:cNvPr id="390" name="【市民会館】&#10;一人当たり面積最小値テキスト"/>
        <xdr:cNvSpPr txBox="1"/>
      </xdr:nvSpPr>
      <xdr:spPr>
        <a:xfrm>
          <a:off x="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79466</xdr:rowOff>
    </xdr:from>
    <xdr:to>
      <xdr:col>55</xdr:col>
      <xdr:colOff>88900</xdr:colOff>
      <xdr:row>108</xdr:row>
      <xdr:rowOff>79466</xdr:rowOff>
    </xdr:to>
    <xdr:cxnSp macro="">
      <xdr:nvCxnSpPr>
        <xdr:cNvPr id="391" name="直線コネクタ 390"/>
        <xdr:cNvCxnSpPr/>
      </xdr:nvCxnSpPr>
      <xdr:spPr>
        <a:xfrm>
          <a:off x="0" y="1859606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107785</xdr:rowOff>
    </xdr:from>
    <xdr:ext cx="469744" cy="259045"/>
    <xdr:sp macro="" textlink="">
      <xdr:nvSpPr>
        <xdr:cNvPr id="392" name="【市民会館】&#10;一人当たり面積最大値テキスト"/>
        <xdr:cNvSpPr txBox="1"/>
      </xdr:nvSpPr>
      <xdr:spPr>
        <a:xfrm>
          <a:off x="0" y="170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161108</xdr:rowOff>
    </xdr:from>
    <xdr:to>
      <xdr:col>55</xdr:col>
      <xdr:colOff>88900</xdr:colOff>
      <xdr:row>100</xdr:row>
      <xdr:rowOff>161108</xdr:rowOff>
    </xdr:to>
    <xdr:cxnSp macro="">
      <xdr:nvCxnSpPr>
        <xdr:cNvPr id="393" name="直線コネクタ 392"/>
        <xdr:cNvCxnSpPr/>
      </xdr:nvCxnSpPr>
      <xdr:spPr>
        <a:xfrm>
          <a:off x="0" y="1730610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165843</xdr:rowOff>
    </xdr:from>
    <xdr:ext cx="469744" cy="259045"/>
    <xdr:sp macro="" textlink="">
      <xdr:nvSpPr>
        <xdr:cNvPr id="394" name="【市民会館】&#10;一人当たり面積平均値テキスト"/>
        <xdr:cNvSpPr txBox="1"/>
      </xdr:nvSpPr>
      <xdr:spPr>
        <a:xfrm>
          <a:off x="0" y="17825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142966</xdr:rowOff>
    </xdr:from>
    <xdr:to>
      <xdr:col>55</xdr:col>
      <xdr:colOff>50800</xdr:colOff>
      <xdr:row>105</xdr:row>
      <xdr:rowOff>73116</xdr:rowOff>
    </xdr:to>
    <xdr:sp macro="" textlink="">
      <xdr:nvSpPr>
        <xdr:cNvPr id="395" name="フローチャート: 判断 394"/>
        <xdr:cNvSpPr/>
      </xdr:nvSpPr>
      <xdr:spPr>
        <a:xfrm>
          <a:off x="0" y="1797376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139700</xdr:rowOff>
    </xdr:from>
    <xdr:to>
      <xdr:col>50</xdr:col>
      <xdr:colOff>165100</xdr:colOff>
      <xdr:row>105</xdr:row>
      <xdr:rowOff>69850</xdr:rowOff>
    </xdr:to>
    <xdr:sp macro="" textlink="">
      <xdr:nvSpPr>
        <xdr:cNvPr id="396" name="フローチャート: 判断 395"/>
        <xdr:cNvSpPr/>
      </xdr:nvSpPr>
      <xdr:spPr>
        <a:xfrm>
          <a:off x="0" y="179705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397" name="フローチャート: 判断 396"/>
        <xdr:cNvSpPr/>
      </xdr:nvSpPr>
      <xdr:spPr>
        <a:xfrm>
          <a:off x="0" y="179705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120106</xdr:rowOff>
    </xdr:from>
    <xdr:to>
      <xdr:col>55</xdr:col>
      <xdr:colOff>50800</xdr:colOff>
      <xdr:row>107</xdr:row>
      <xdr:rowOff>50256</xdr:rowOff>
    </xdr:to>
    <xdr:sp macro="" textlink="">
      <xdr:nvSpPr>
        <xdr:cNvPr id="403" name="楕円 402"/>
        <xdr:cNvSpPr/>
      </xdr:nvSpPr>
      <xdr:spPr>
        <a:xfrm>
          <a:off x="0" y="1829380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98533</xdr:rowOff>
    </xdr:from>
    <xdr:ext cx="469744" cy="259045"/>
    <xdr:sp macro="" textlink="">
      <xdr:nvSpPr>
        <xdr:cNvPr id="404" name="【市民会館】&#10;一人当たり面積該当値テキスト"/>
        <xdr:cNvSpPr txBox="1"/>
      </xdr:nvSpPr>
      <xdr:spPr>
        <a:xfrm>
          <a:off x="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129902</xdr:rowOff>
    </xdr:from>
    <xdr:to>
      <xdr:col>50</xdr:col>
      <xdr:colOff>165100</xdr:colOff>
      <xdr:row>107</xdr:row>
      <xdr:rowOff>60052</xdr:rowOff>
    </xdr:to>
    <xdr:sp macro="" textlink="">
      <xdr:nvSpPr>
        <xdr:cNvPr id="405" name="楕円 404"/>
        <xdr:cNvSpPr/>
      </xdr:nvSpPr>
      <xdr:spPr>
        <a:xfrm>
          <a:off x="0" y="1830360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170906</xdr:rowOff>
    </xdr:from>
    <xdr:to>
      <xdr:col>55</xdr:col>
      <xdr:colOff>0</xdr:colOff>
      <xdr:row>107</xdr:row>
      <xdr:rowOff>9252</xdr:rowOff>
    </xdr:to>
    <xdr:cxnSp macro="">
      <xdr:nvCxnSpPr>
        <xdr:cNvPr id="406" name="直線コネクタ 405"/>
        <xdr:cNvCxnSpPr/>
      </xdr:nvCxnSpPr>
      <xdr:spPr>
        <a:xfrm flipV="1">
          <a:off x="0" y="18344606"/>
          <a:ext cx="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136434</xdr:rowOff>
    </xdr:from>
    <xdr:to>
      <xdr:col>46</xdr:col>
      <xdr:colOff>38100</xdr:colOff>
      <xdr:row>107</xdr:row>
      <xdr:rowOff>66584</xdr:rowOff>
    </xdr:to>
    <xdr:sp macro="" textlink="">
      <xdr:nvSpPr>
        <xdr:cNvPr id="407" name="楕円 406"/>
        <xdr:cNvSpPr/>
      </xdr:nvSpPr>
      <xdr:spPr>
        <a:xfrm>
          <a:off x="0" y="1831013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9252</xdr:rowOff>
    </xdr:from>
    <xdr:to>
      <xdr:col>50</xdr:col>
      <xdr:colOff>114300</xdr:colOff>
      <xdr:row>107</xdr:row>
      <xdr:rowOff>15784</xdr:rowOff>
    </xdr:to>
    <xdr:cxnSp macro="">
      <xdr:nvCxnSpPr>
        <xdr:cNvPr id="408" name="直線コネクタ 407"/>
        <xdr:cNvCxnSpPr/>
      </xdr:nvCxnSpPr>
      <xdr:spPr>
        <a:xfrm flipV="1">
          <a:off x="0" y="18354402"/>
          <a:ext cx="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86377</xdr:rowOff>
    </xdr:from>
    <xdr:ext cx="469744" cy="259045"/>
    <xdr:sp macro="" textlink="">
      <xdr:nvSpPr>
        <xdr:cNvPr id="409" name="n_1aveValue【市民会館】&#10;一人当たり面積"/>
        <xdr:cNvSpPr txBox="1"/>
      </xdr:nvSpPr>
      <xdr:spPr>
        <a:xfrm>
          <a:off x="0"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410" name="n_2aveValue【市民会館】&#10;一人当たり面積"/>
        <xdr:cNvSpPr txBox="1"/>
      </xdr:nvSpPr>
      <xdr:spPr>
        <a:xfrm>
          <a:off x="0"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51179</xdr:rowOff>
    </xdr:from>
    <xdr:ext cx="469744" cy="259045"/>
    <xdr:sp macro="" textlink="">
      <xdr:nvSpPr>
        <xdr:cNvPr id="411" name="n_1mainValue【市民会館】&#10;一人当たり面積"/>
        <xdr:cNvSpPr txBox="1"/>
      </xdr:nvSpPr>
      <xdr:spPr>
        <a:xfrm>
          <a:off x="0"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57711</xdr:rowOff>
    </xdr:from>
    <xdr:ext cx="469744" cy="259045"/>
    <xdr:sp macro="" textlink="">
      <xdr:nvSpPr>
        <xdr:cNvPr id="412" name="n_2mainValue【市民会館】&#10;一人当たり面積"/>
        <xdr:cNvSpPr txBox="1"/>
      </xdr:nvSpPr>
      <xdr:spPr>
        <a:xfrm>
          <a:off x="0"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0" y="533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0" y="533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9" name="テキスト ボックス 438"/>
        <xdr:cNvSpPr txBox="1"/>
      </xdr:nvSpPr>
      <xdr:spPr>
        <a:xfrm>
          <a:off x="0"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40" name="直線コネクタ 439"/>
        <xdr:cNvCxnSpPr/>
      </xdr:nvCxnSpPr>
      <xdr:spPr>
        <a:xfrm>
          <a:off x="0" y="1097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41" name="テキスト ボックス 440"/>
        <xdr:cNvSpPr txBox="1"/>
      </xdr:nvSpPr>
      <xdr:spPr>
        <a:xfrm>
          <a:off x="0"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2" name="直線コネクタ 441"/>
        <xdr:cNvCxnSpPr/>
      </xdr:nvCxnSpPr>
      <xdr:spPr>
        <a:xfrm>
          <a:off x="0" y="1051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3" name="テキスト ボックス 442"/>
        <xdr:cNvSpPr txBox="1"/>
      </xdr:nvSpPr>
      <xdr:spPr>
        <a:xfrm>
          <a:off x="0"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4" name="直線コネクタ 443"/>
        <xdr:cNvCxnSpPr/>
      </xdr:nvCxnSpPr>
      <xdr:spPr>
        <a:xfrm>
          <a:off x="0" y="1005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5" name="テキスト ボックス 444"/>
        <xdr:cNvSpPr txBox="1"/>
      </xdr:nvSpPr>
      <xdr:spPr>
        <a:xfrm>
          <a:off x="0"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6" name="直線コネクタ 445"/>
        <xdr:cNvCxnSpPr/>
      </xdr:nvCxnSpPr>
      <xdr:spPr>
        <a:xfrm>
          <a:off x="0" y="960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7" name="テキスト ボックス 446"/>
        <xdr:cNvSpPr txBox="1"/>
      </xdr:nvSpPr>
      <xdr:spPr>
        <a:xfrm>
          <a:off x="0"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9" name="テキスト ボックス 448"/>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保健センター・保健所】&#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451" name="直線コネクタ 450"/>
        <xdr:cNvCxnSpPr/>
      </xdr:nvCxnSpPr>
      <xdr:spPr>
        <a:xfrm flipV="1">
          <a:off x="0"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452" name="【保健センター・保健所】&#10;有形固定資産減価償却率最小値テキスト"/>
        <xdr:cNvSpPr txBox="1"/>
      </xdr:nvSpPr>
      <xdr:spPr>
        <a:xfrm>
          <a:off x="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453" name="直線コネクタ 452"/>
        <xdr:cNvCxnSpPr/>
      </xdr:nvCxnSpPr>
      <xdr:spPr>
        <a:xfrm>
          <a:off x="0" y="1087450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454" name="【保健センター・保健所】&#10;有形固定資産減価償却率最大値テキスト"/>
        <xdr:cNvSpPr txBox="1"/>
      </xdr:nvSpPr>
      <xdr:spPr>
        <a:xfrm>
          <a:off x="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455" name="直線コネクタ 454"/>
        <xdr:cNvCxnSpPr/>
      </xdr:nvCxnSpPr>
      <xdr:spPr>
        <a:xfrm>
          <a:off x="0" y="962177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456" name="【保健センター・保健所】&#10;有形固定資産減価償却率平均値テキスト"/>
        <xdr:cNvSpPr txBox="1"/>
      </xdr:nvSpPr>
      <xdr:spPr>
        <a:xfrm>
          <a:off x="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457" name="フローチャート: 判断 456"/>
        <xdr:cNvSpPr/>
      </xdr:nvSpPr>
      <xdr:spPr>
        <a:xfrm>
          <a:off x="0" y="1024991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458" name="フローチャート: 判断 457"/>
        <xdr:cNvSpPr/>
      </xdr:nvSpPr>
      <xdr:spPr>
        <a:xfrm>
          <a:off x="0" y="1030706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56642</xdr:rowOff>
    </xdr:from>
    <xdr:to>
      <xdr:col>76</xdr:col>
      <xdr:colOff>165100</xdr:colOff>
      <xdr:row>60</xdr:row>
      <xdr:rowOff>158242</xdr:rowOff>
    </xdr:to>
    <xdr:sp macro="" textlink="">
      <xdr:nvSpPr>
        <xdr:cNvPr id="459" name="フローチャート: 判断 458"/>
        <xdr:cNvSpPr/>
      </xdr:nvSpPr>
      <xdr:spPr>
        <a:xfrm>
          <a:off x="0" y="1034364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90932</xdr:rowOff>
    </xdr:from>
    <xdr:to>
      <xdr:col>85</xdr:col>
      <xdr:colOff>177800</xdr:colOff>
      <xdr:row>60</xdr:row>
      <xdr:rowOff>21082</xdr:rowOff>
    </xdr:to>
    <xdr:sp macro="" textlink="">
      <xdr:nvSpPr>
        <xdr:cNvPr id="465" name="楕円 464"/>
        <xdr:cNvSpPr/>
      </xdr:nvSpPr>
      <xdr:spPr>
        <a:xfrm>
          <a:off x="0" y="1020648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113809</xdr:rowOff>
    </xdr:from>
    <xdr:ext cx="405111" cy="259045"/>
    <xdr:sp macro="" textlink="">
      <xdr:nvSpPr>
        <xdr:cNvPr id="466" name="【保健センター・保健所】&#10;有形固定資産減価償却率該当値テキスト"/>
        <xdr:cNvSpPr txBox="1"/>
      </xdr:nvSpPr>
      <xdr:spPr>
        <a:xfrm>
          <a:off x="0" y="1005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152654</xdr:rowOff>
    </xdr:from>
    <xdr:to>
      <xdr:col>81</xdr:col>
      <xdr:colOff>101600</xdr:colOff>
      <xdr:row>60</xdr:row>
      <xdr:rowOff>82804</xdr:rowOff>
    </xdr:to>
    <xdr:sp macro="" textlink="">
      <xdr:nvSpPr>
        <xdr:cNvPr id="467" name="楕円 466"/>
        <xdr:cNvSpPr/>
      </xdr:nvSpPr>
      <xdr:spPr>
        <a:xfrm>
          <a:off x="0" y="1026820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141732</xdr:rowOff>
    </xdr:from>
    <xdr:to>
      <xdr:col>85</xdr:col>
      <xdr:colOff>127000</xdr:colOff>
      <xdr:row>60</xdr:row>
      <xdr:rowOff>32004</xdr:rowOff>
    </xdr:to>
    <xdr:cxnSp macro="">
      <xdr:nvCxnSpPr>
        <xdr:cNvPr id="468" name="直線コネクタ 467"/>
        <xdr:cNvCxnSpPr/>
      </xdr:nvCxnSpPr>
      <xdr:spPr>
        <a:xfrm flipV="1">
          <a:off x="0" y="10257282"/>
          <a:ext cx="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42926</xdr:rowOff>
    </xdr:from>
    <xdr:to>
      <xdr:col>76</xdr:col>
      <xdr:colOff>165100</xdr:colOff>
      <xdr:row>60</xdr:row>
      <xdr:rowOff>144526</xdr:rowOff>
    </xdr:to>
    <xdr:sp macro="" textlink="">
      <xdr:nvSpPr>
        <xdr:cNvPr id="469" name="楕円 468"/>
        <xdr:cNvSpPr/>
      </xdr:nvSpPr>
      <xdr:spPr>
        <a:xfrm>
          <a:off x="0" y="1032992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32004</xdr:rowOff>
    </xdr:from>
    <xdr:to>
      <xdr:col>81</xdr:col>
      <xdr:colOff>50800</xdr:colOff>
      <xdr:row>60</xdr:row>
      <xdr:rowOff>93726</xdr:rowOff>
    </xdr:to>
    <xdr:cxnSp macro="">
      <xdr:nvCxnSpPr>
        <xdr:cNvPr id="470" name="直線コネクタ 469"/>
        <xdr:cNvCxnSpPr/>
      </xdr:nvCxnSpPr>
      <xdr:spPr>
        <a:xfrm flipV="1">
          <a:off x="0" y="10319004"/>
          <a:ext cx="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112793</xdr:rowOff>
    </xdr:from>
    <xdr:ext cx="405111" cy="259045"/>
    <xdr:sp macro="" textlink="">
      <xdr:nvSpPr>
        <xdr:cNvPr id="471" name="n_1aveValue【保健センター・保健所】&#10;有形固定資産減価償却率"/>
        <xdr:cNvSpPr txBox="1"/>
      </xdr:nvSpPr>
      <xdr:spPr>
        <a:xfrm>
          <a:off x="0"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149369</xdr:rowOff>
    </xdr:from>
    <xdr:ext cx="405111" cy="259045"/>
    <xdr:sp macro="" textlink="">
      <xdr:nvSpPr>
        <xdr:cNvPr id="472" name="n_2aveValue【保健センター・保健所】&#10;有形固定資産減価償却率"/>
        <xdr:cNvSpPr txBox="1"/>
      </xdr:nvSpPr>
      <xdr:spPr>
        <a:xfrm>
          <a:off x="0"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99331</xdr:rowOff>
    </xdr:from>
    <xdr:ext cx="405111" cy="259045"/>
    <xdr:sp macro="" textlink="">
      <xdr:nvSpPr>
        <xdr:cNvPr id="473" name="n_1mainValue【保健センター・保健所】&#10;有形固定資産減価償却率"/>
        <xdr:cNvSpPr txBox="1"/>
      </xdr:nvSpPr>
      <xdr:spPr>
        <a:xfrm>
          <a:off x="0"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161053</xdr:rowOff>
    </xdr:from>
    <xdr:ext cx="405111" cy="259045"/>
    <xdr:sp macro="" textlink="">
      <xdr:nvSpPr>
        <xdr:cNvPr id="474" name="n_2mainValue【保健センター・保健所】&#10;有形固定資産減価償却率"/>
        <xdr:cNvSpPr txBox="1"/>
      </xdr:nvSpPr>
      <xdr:spPr>
        <a:xfrm>
          <a:off x="0" y="1010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5" name="直線コネクタ 484"/>
        <xdr:cNvCxnSpPr/>
      </xdr:nvCxnSpPr>
      <xdr:spPr>
        <a:xfrm>
          <a:off x="0" y="1097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6" name="テキスト ボックス 485"/>
        <xdr:cNvSpPr txBox="1"/>
      </xdr:nvSpPr>
      <xdr:spPr>
        <a:xfrm>
          <a:off x="0"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7" name="直線コネクタ 486"/>
        <xdr:cNvCxnSpPr/>
      </xdr:nvCxnSpPr>
      <xdr:spPr>
        <a:xfrm>
          <a:off x="0" y="1051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8" name="テキスト ボックス 487"/>
        <xdr:cNvSpPr txBox="1"/>
      </xdr:nvSpPr>
      <xdr:spPr>
        <a:xfrm>
          <a:off x="0"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9" name="直線コネクタ 488"/>
        <xdr:cNvCxnSpPr/>
      </xdr:nvCxnSpPr>
      <xdr:spPr>
        <a:xfrm>
          <a:off x="0" y="1005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0" name="テキスト ボックス 489"/>
        <xdr:cNvSpPr txBox="1"/>
      </xdr:nvSpPr>
      <xdr:spPr>
        <a:xfrm>
          <a:off x="0"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1" name="直線コネクタ 490"/>
        <xdr:cNvCxnSpPr/>
      </xdr:nvCxnSpPr>
      <xdr:spPr>
        <a:xfrm>
          <a:off x="0" y="960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2" name="テキスト ボックス 491"/>
        <xdr:cNvSpPr txBox="1"/>
      </xdr:nvSpPr>
      <xdr:spPr>
        <a:xfrm>
          <a:off x="0"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496" name="直線コネクタ 495"/>
        <xdr:cNvCxnSpPr/>
      </xdr:nvCxnSpPr>
      <xdr:spPr>
        <a:xfrm flipV="1">
          <a:off x="0"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97" name="【保健センター・保健所】&#10;一人当たり面積最小値テキスト"/>
        <xdr:cNvSpPr txBox="1"/>
      </xdr:nvSpPr>
      <xdr:spPr>
        <a:xfrm>
          <a:off x="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98" name="直線コネクタ 497"/>
        <xdr:cNvCxnSpPr/>
      </xdr:nvCxnSpPr>
      <xdr:spPr>
        <a:xfrm>
          <a:off x="0" y="1086307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499" name="【保健センター・保健所】&#10;一人当たり面積最大値テキスト"/>
        <xdr:cNvSpPr txBox="1"/>
      </xdr:nvSpPr>
      <xdr:spPr>
        <a:xfrm>
          <a:off x="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500" name="直線コネクタ 499"/>
        <xdr:cNvCxnSpPr/>
      </xdr:nvCxnSpPr>
      <xdr:spPr>
        <a:xfrm>
          <a:off x="0" y="988009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501" name="【保健センター・保健所】&#10;一人当たり面積平均値テキスト"/>
        <xdr:cNvSpPr txBox="1"/>
      </xdr:nvSpPr>
      <xdr:spPr>
        <a:xfrm>
          <a:off x="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502" name="フローチャート: 判断 501"/>
        <xdr:cNvSpPr/>
      </xdr:nvSpPr>
      <xdr:spPr>
        <a:xfrm>
          <a:off x="0" y="1058824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503" name="フローチャート: 判断 502"/>
        <xdr:cNvSpPr/>
      </xdr:nvSpPr>
      <xdr:spPr>
        <a:xfrm>
          <a:off x="0" y="1056995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04" name="フローチャート: 判断 503"/>
        <xdr:cNvSpPr/>
      </xdr:nvSpPr>
      <xdr:spPr>
        <a:xfrm>
          <a:off x="0" y="1052880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10" name="楕円 509"/>
        <xdr:cNvSpPr/>
      </xdr:nvSpPr>
      <xdr:spPr>
        <a:xfrm>
          <a:off x="0" y="1072083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5859</xdr:rowOff>
    </xdr:from>
    <xdr:ext cx="469744" cy="259045"/>
    <xdr:sp macro="" textlink="">
      <xdr:nvSpPr>
        <xdr:cNvPr id="511" name="【保健センター・保健所】&#10;一人当たり面積該当値テキスト"/>
        <xdr:cNvSpPr txBox="1"/>
      </xdr:nvSpPr>
      <xdr:spPr>
        <a:xfrm>
          <a:off x="0" y="1063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512" name="楕円 511"/>
        <xdr:cNvSpPr/>
      </xdr:nvSpPr>
      <xdr:spPr>
        <a:xfrm>
          <a:off x="0" y="1072540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146304</xdr:rowOff>
    </xdr:to>
    <xdr:cxnSp macro="">
      <xdr:nvCxnSpPr>
        <xdr:cNvPr id="513" name="直線コネクタ 512"/>
        <xdr:cNvCxnSpPr/>
      </xdr:nvCxnSpPr>
      <xdr:spPr>
        <a:xfrm flipV="1">
          <a:off x="0" y="10771632"/>
          <a:ext cx="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100076</xdr:rowOff>
    </xdr:from>
    <xdr:to>
      <xdr:col>107</xdr:col>
      <xdr:colOff>101600</xdr:colOff>
      <xdr:row>63</xdr:row>
      <xdr:rowOff>30226</xdr:rowOff>
    </xdr:to>
    <xdr:sp macro="" textlink="">
      <xdr:nvSpPr>
        <xdr:cNvPr id="514" name="楕円 513"/>
        <xdr:cNvSpPr/>
      </xdr:nvSpPr>
      <xdr:spPr>
        <a:xfrm>
          <a:off x="0" y="1072997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150876</xdr:rowOff>
    </xdr:to>
    <xdr:cxnSp macro="">
      <xdr:nvCxnSpPr>
        <xdr:cNvPr id="515" name="直線コネクタ 514"/>
        <xdr:cNvCxnSpPr/>
      </xdr:nvCxnSpPr>
      <xdr:spPr>
        <a:xfrm flipV="1">
          <a:off x="0" y="10776204"/>
          <a:ext cx="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516" name="n_1aveValue【保健センター・保健所】&#10;一人当たり面積"/>
        <xdr:cNvSpPr txBox="1"/>
      </xdr:nvSpPr>
      <xdr:spPr>
        <a:xfrm>
          <a:off x="0"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517" name="n_2aveValue【保健センター・保健所】&#10;一人当たり面積"/>
        <xdr:cNvSpPr txBox="1"/>
      </xdr:nvSpPr>
      <xdr:spPr>
        <a:xfrm>
          <a:off x="0"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16781</xdr:rowOff>
    </xdr:from>
    <xdr:ext cx="469744" cy="259045"/>
    <xdr:sp macro="" textlink="">
      <xdr:nvSpPr>
        <xdr:cNvPr id="518" name="n_1mainValue【保健センター・保健所】&#10;一人当たり面積"/>
        <xdr:cNvSpPr txBox="1"/>
      </xdr:nvSpPr>
      <xdr:spPr>
        <a:xfrm>
          <a:off x="0"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519" name="n_2mainValue【保健センター・保健所】&#10;一人当たり面積"/>
        <xdr:cNvSpPr txBox="1"/>
      </xdr:nvSpPr>
      <xdr:spPr>
        <a:xfrm>
          <a:off x="0"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xdr:cNvCxnSpPr/>
      </xdr:nvCxnSpPr>
      <xdr:spPr>
        <a:xfrm>
          <a:off x="0" y="1485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31" name="テキスト ボックス 530"/>
        <xdr:cNvSpPr txBox="1"/>
      </xdr:nvSpPr>
      <xdr:spPr>
        <a:xfrm>
          <a:off x="0"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xdr:cNvCxnSpPr/>
      </xdr:nvCxnSpPr>
      <xdr:spPr>
        <a:xfrm>
          <a:off x="0" y="1447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xdr:cNvSpPr txBox="1"/>
      </xdr:nvSpPr>
      <xdr:spPr>
        <a:xfrm>
          <a:off x="0"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xdr:cNvCxnSpPr/>
      </xdr:nvCxnSpPr>
      <xdr:spPr>
        <a:xfrm>
          <a:off x="0" y="1409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xdr:cNvSpPr txBox="1"/>
      </xdr:nvSpPr>
      <xdr:spPr>
        <a:xfrm>
          <a:off x="0"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xdr:cNvCxnSpPr/>
      </xdr:nvCxnSpPr>
      <xdr:spPr>
        <a:xfrm>
          <a:off x="0" y="1371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xdr:cNvSpPr txBox="1"/>
      </xdr:nvSpPr>
      <xdr:spPr>
        <a:xfrm>
          <a:off x="0"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xdr:cNvCxnSpPr/>
      </xdr:nvCxnSpPr>
      <xdr:spPr>
        <a:xfrm>
          <a:off x="0" y="1333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9" name="テキスト ボックス 538"/>
        <xdr:cNvSpPr txBox="1"/>
      </xdr:nvSpPr>
      <xdr:spPr>
        <a:xfrm>
          <a:off x="0"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1" name="テキスト ボックス 540"/>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543" name="直線コネクタ 542"/>
        <xdr:cNvCxnSpPr/>
      </xdr:nvCxnSpPr>
      <xdr:spPr>
        <a:xfrm flipV="1">
          <a:off x="0"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544" name="【消防施設】&#10;有形固定資産減価償却率最小値テキスト"/>
        <xdr:cNvSpPr txBox="1"/>
      </xdr:nvSpPr>
      <xdr:spPr>
        <a:xfrm>
          <a:off x="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545" name="直線コネクタ 544"/>
        <xdr:cNvCxnSpPr/>
      </xdr:nvCxnSpPr>
      <xdr:spPr>
        <a:xfrm>
          <a:off x="0" y="1465516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546" name="【消防施設】&#10;有形固定資産減価償却率最大値テキスト"/>
        <xdr:cNvSpPr txBox="1"/>
      </xdr:nvSpPr>
      <xdr:spPr>
        <a:xfrm>
          <a:off x="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547" name="直線コネクタ 546"/>
        <xdr:cNvCxnSpPr/>
      </xdr:nvCxnSpPr>
      <xdr:spPr>
        <a:xfrm>
          <a:off x="0" y="1322832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548" name="【消防施設】&#10;有形固定資産減価償却率平均値テキスト"/>
        <xdr:cNvSpPr txBox="1"/>
      </xdr:nvSpPr>
      <xdr:spPr>
        <a:xfrm>
          <a:off x="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549" name="フローチャート: 判断 548"/>
        <xdr:cNvSpPr/>
      </xdr:nvSpPr>
      <xdr:spPr>
        <a:xfrm>
          <a:off x="0" y="1376235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550" name="フローチャート: 判断 549"/>
        <xdr:cNvSpPr/>
      </xdr:nvSpPr>
      <xdr:spPr>
        <a:xfrm>
          <a:off x="0" y="138366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137795</xdr:rowOff>
    </xdr:from>
    <xdr:to>
      <xdr:col>76</xdr:col>
      <xdr:colOff>165100</xdr:colOff>
      <xdr:row>81</xdr:row>
      <xdr:rowOff>67945</xdr:rowOff>
    </xdr:to>
    <xdr:sp macro="" textlink="">
      <xdr:nvSpPr>
        <xdr:cNvPr id="551" name="フローチャート: 判断 550"/>
        <xdr:cNvSpPr/>
      </xdr:nvSpPr>
      <xdr:spPr>
        <a:xfrm>
          <a:off x="0" y="1385379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13970</xdr:rowOff>
    </xdr:from>
    <xdr:to>
      <xdr:col>85</xdr:col>
      <xdr:colOff>177800</xdr:colOff>
      <xdr:row>77</xdr:row>
      <xdr:rowOff>115570</xdr:rowOff>
    </xdr:to>
    <xdr:sp macro="" textlink="">
      <xdr:nvSpPr>
        <xdr:cNvPr id="557" name="楕円 556"/>
        <xdr:cNvSpPr/>
      </xdr:nvSpPr>
      <xdr:spPr>
        <a:xfrm>
          <a:off x="0" y="1321562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100347</xdr:rowOff>
    </xdr:from>
    <xdr:ext cx="405111" cy="259045"/>
    <xdr:sp macro="" textlink="">
      <xdr:nvSpPr>
        <xdr:cNvPr id="558" name="【消防施設】&#10;有形固定資産減価償却率該当値テキスト"/>
        <xdr:cNvSpPr txBox="1"/>
      </xdr:nvSpPr>
      <xdr:spPr>
        <a:xfrm>
          <a:off x="0" y="1313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50164</xdr:rowOff>
    </xdr:from>
    <xdr:to>
      <xdr:col>81</xdr:col>
      <xdr:colOff>101600</xdr:colOff>
      <xdr:row>77</xdr:row>
      <xdr:rowOff>151764</xdr:rowOff>
    </xdr:to>
    <xdr:sp macro="" textlink="">
      <xdr:nvSpPr>
        <xdr:cNvPr id="559" name="楕円 558"/>
        <xdr:cNvSpPr/>
      </xdr:nvSpPr>
      <xdr:spPr>
        <a:xfrm>
          <a:off x="0" y="1325181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64770</xdr:rowOff>
    </xdr:from>
    <xdr:to>
      <xdr:col>85</xdr:col>
      <xdr:colOff>127000</xdr:colOff>
      <xdr:row>77</xdr:row>
      <xdr:rowOff>100964</xdr:rowOff>
    </xdr:to>
    <xdr:cxnSp macro="">
      <xdr:nvCxnSpPr>
        <xdr:cNvPr id="560" name="直線コネクタ 559"/>
        <xdr:cNvCxnSpPr/>
      </xdr:nvCxnSpPr>
      <xdr:spPr>
        <a:xfrm flipV="1">
          <a:off x="0" y="13266420"/>
          <a:ext cx="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73025</xdr:rowOff>
    </xdr:from>
    <xdr:to>
      <xdr:col>76</xdr:col>
      <xdr:colOff>165100</xdr:colOff>
      <xdr:row>78</xdr:row>
      <xdr:rowOff>3175</xdr:rowOff>
    </xdr:to>
    <xdr:sp macro="" textlink="">
      <xdr:nvSpPr>
        <xdr:cNvPr id="561" name="楕円 560"/>
        <xdr:cNvSpPr/>
      </xdr:nvSpPr>
      <xdr:spPr>
        <a:xfrm>
          <a:off x="0" y="1327467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100964</xdr:rowOff>
    </xdr:from>
    <xdr:to>
      <xdr:col>81</xdr:col>
      <xdr:colOff>50800</xdr:colOff>
      <xdr:row>77</xdr:row>
      <xdr:rowOff>123825</xdr:rowOff>
    </xdr:to>
    <xdr:cxnSp macro="">
      <xdr:nvCxnSpPr>
        <xdr:cNvPr id="562" name="直線コネクタ 561"/>
        <xdr:cNvCxnSpPr/>
      </xdr:nvCxnSpPr>
      <xdr:spPr>
        <a:xfrm flipV="1">
          <a:off x="0" y="13302614"/>
          <a:ext cx="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41927</xdr:rowOff>
    </xdr:from>
    <xdr:ext cx="405111" cy="259045"/>
    <xdr:sp macro="" textlink="">
      <xdr:nvSpPr>
        <xdr:cNvPr id="563" name="n_1aveValue【消防施設】&#10;有形固定資産減価償却率"/>
        <xdr:cNvSpPr txBox="1"/>
      </xdr:nvSpPr>
      <xdr:spPr>
        <a:xfrm>
          <a:off x="0"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59072</xdr:rowOff>
    </xdr:from>
    <xdr:ext cx="405111" cy="259045"/>
    <xdr:sp macro="" textlink="">
      <xdr:nvSpPr>
        <xdr:cNvPr id="564" name="n_2aveValue【消防施設】&#10;有形固定資産減価償却率"/>
        <xdr:cNvSpPr txBox="1"/>
      </xdr:nvSpPr>
      <xdr:spPr>
        <a:xfrm>
          <a:off x="0"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168291</xdr:rowOff>
    </xdr:from>
    <xdr:ext cx="405111" cy="259045"/>
    <xdr:sp macro="" textlink="">
      <xdr:nvSpPr>
        <xdr:cNvPr id="565" name="n_1mainValue【消防施設】&#10;有形固定資産減価償却率"/>
        <xdr:cNvSpPr txBox="1"/>
      </xdr:nvSpPr>
      <xdr:spPr>
        <a:xfrm>
          <a:off x="0" y="1302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19702</xdr:rowOff>
    </xdr:from>
    <xdr:ext cx="405111" cy="259045"/>
    <xdr:sp macro="" textlink="">
      <xdr:nvSpPr>
        <xdr:cNvPr id="566" name="n_2mainValue【消防施設】&#10;有形固定資産減価償却率"/>
        <xdr:cNvSpPr txBox="1"/>
      </xdr:nvSpPr>
      <xdr:spPr>
        <a:xfrm>
          <a:off x="0" y="1304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7" name="直線コネクタ 576"/>
        <xdr:cNvCxnSpPr/>
      </xdr:nvCxnSpPr>
      <xdr:spPr>
        <a:xfrm>
          <a:off x="0" y="1478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8" name="テキスト ボックス 577"/>
        <xdr:cNvSpPr txBox="1"/>
      </xdr:nvSpPr>
      <xdr:spPr>
        <a:xfrm>
          <a:off x="0"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9" name="直線コネクタ 578"/>
        <xdr:cNvCxnSpPr/>
      </xdr:nvCxnSpPr>
      <xdr:spPr>
        <a:xfrm>
          <a:off x="0" y="1432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0" name="テキスト ボックス 579"/>
        <xdr:cNvSpPr txBox="1"/>
      </xdr:nvSpPr>
      <xdr:spPr>
        <a:xfrm>
          <a:off x="0"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1" name="直線コネクタ 580"/>
        <xdr:cNvCxnSpPr/>
      </xdr:nvCxnSpPr>
      <xdr:spPr>
        <a:xfrm>
          <a:off x="0" y="1386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2" name="テキスト ボックス 581"/>
        <xdr:cNvSpPr txBox="1"/>
      </xdr:nvSpPr>
      <xdr:spPr>
        <a:xfrm>
          <a:off x="0"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3" name="直線コネクタ 582"/>
        <xdr:cNvCxnSpPr/>
      </xdr:nvCxnSpPr>
      <xdr:spPr>
        <a:xfrm>
          <a:off x="0" y="1341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4" name="テキスト ボックス 583"/>
        <xdr:cNvSpPr txBox="1"/>
      </xdr:nvSpPr>
      <xdr:spPr>
        <a:xfrm>
          <a:off x="0"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消防施設】&#10;一人当たり面積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588" name="直線コネクタ 587"/>
        <xdr:cNvCxnSpPr/>
      </xdr:nvCxnSpPr>
      <xdr:spPr>
        <a:xfrm flipV="1">
          <a:off x="0"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89" name="【消防施設】&#10;一人当たり面積最小値テキスト"/>
        <xdr:cNvSpPr txBox="1"/>
      </xdr:nvSpPr>
      <xdr:spPr>
        <a:xfrm>
          <a:off x="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90" name="直線コネクタ 589"/>
        <xdr:cNvCxnSpPr/>
      </xdr:nvCxnSpPr>
      <xdr:spPr>
        <a:xfrm>
          <a:off x="0" y="1477365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591" name="【消防施設】&#10;一人当たり面積最大値テキスト"/>
        <xdr:cNvSpPr txBox="1"/>
      </xdr:nvSpPr>
      <xdr:spPr>
        <a:xfrm>
          <a:off x="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592" name="直線コネクタ 591"/>
        <xdr:cNvCxnSpPr/>
      </xdr:nvCxnSpPr>
      <xdr:spPr>
        <a:xfrm>
          <a:off x="0" y="1362608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83329</xdr:rowOff>
    </xdr:from>
    <xdr:ext cx="469744" cy="259045"/>
    <xdr:sp macro="" textlink="">
      <xdr:nvSpPr>
        <xdr:cNvPr id="593" name="【消防施設】&#10;一人当たり面積平均値テキスト"/>
        <xdr:cNvSpPr txBox="1"/>
      </xdr:nvSpPr>
      <xdr:spPr>
        <a:xfrm>
          <a:off x="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594" name="フローチャート: 判断 593"/>
        <xdr:cNvSpPr/>
      </xdr:nvSpPr>
      <xdr:spPr>
        <a:xfrm>
          <a:off x="0" y="1446225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95" name="フローチャート: 判断 594"/>
        <xdr:cNvSpPr/>
      </xdr:nvSpPr>
      <xdr:spPr>
        <a:xfrm>
          <a:off x="0" y="1446225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110744</xdr:rowOff>
    </xdr:from>
    <xdr:to>
      <xdr:col>107</xdr:col>
      <xdr:colOff>101600</xdr:colOff>
      <xdr:row>85</xdr:row>
      <xdr:rowOff>40894</xdr:rowOff>
    </xdr:to>
    <xdr:sp macro="" textlink="">
      <xdr:nvSpPr>
        <xdr:cNvPr id="596" name="フローチャート: 判断 595"/>
        <xdr:cNvSpPr/>
      </xdr:nvSpPr>
      <xdr:spPr>
        <a:xfrm>
          <a:off x="0" y="1451254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602" name="楕円 601"/>
        <xdr:cNvSpPr/>
      </xdr:nvSpPr>
      <xdr:spPr>
        <a:xfrm>
          <a:off x="0" y="1466799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603" name="【消防施設】&#10;一人当たり面積該当値テキスト"/>
        <xdr:cNvSpPr txBox="1"/>
      </xdr:nvSpPr>
      <xdr:spPr>
        <a:xfrm>
          <a:off x="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97028</xdr:rowOff>
    </xdr:from>
    <xdr:to>
      <xdr:col>112</xdr:col>
      <xdr:colOff>38100</xdr:colOff>
      <xdr:row>86</xdr:row>
      <xdr:rowOff>27178</xdr:rowOff>
    </xdr:to>
    <xdr:sp macro="" textlink="">
      <xdr:nvSpPr>
        <xdr:cNvPr id="604" name="楕円 603"/>
        <xdr:cNvSpPr/>
      </xdr:nvSpPr>
      <xdr:spPr>
        <a:xfrm>
          <a:off x="0" y="1467027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147828</xdr:rowOff>
    </xdr:to>
    <xdr:cxnSp macro="">
      <xdr:nvCxnSpPr>
        <xdr:cNvPr id="605" name="直線コネクタ 604"/>
        <xdr:cNvCxnSpPr/>
      </xdr:nvCxnSpPr>
      <xdr:spPr>
        <a:xfrm flipV="1">
          <a:off x="0" y="14718792"/>
          <a:ext cx="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97028</xdr:rowOff>
    </xdr:from>
    <xdr:to>
      <xdr:col>107</xdr:col>
      <xdr:colOff>101600</xdr:colOff>
      <xdr:row>86</xdr:row>
      <xdr:rowOff>27178</xdr:rowOff>
    </xdr:to>
    <xdr:sp macro="" textlink="">
      <xdr:nvSpPr>
        <xdr:cNvPr id="606" name="楕円 605"/>
        <xdr:cNvSpPr/>
      </xdr:nvSpPr>
      <xdr:spPr>
        <a:xfrm>
          <a:off x="0" y="1467027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147828</xdr:rowOff>
    </xdr:from>
    <xdr:to>
      <xdr:col>111</xdr:col>
      <xdr:colOff>177800</xdr:colOff>
      <xdr:row>85</xdr:row>
      <xdr:rowOff>147828</xdr:rowOff>
    </xdr:to>
    <xdr:cxnSp macro="">
      <xdr:nvCxnSpPr>
        <xdr:cNvPr id="607" name="直線コネクタ 606"/>
        <xdr:cNvCxnSpPr/>
      </xdr:nvCxnSpPr>
      <xdr:spPr>
        <a:xfrm>
          <a:off x="0" y="14721078"/>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608" name="n_1aveValue【消防施設】&#10;一人当たり面積"/>
        <xdr:cNvSpPr txBox="1"/>
      </xdr:nvSpPr>
      <xdr:spPr>
        <a:xfrm>
          <a:off x="0"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57421</xdr:rowOff>
    </xdr:from>
    <xdr:ext cx="469744" cy="259045"/>
    <xdr:sp macro="" textlink="">
      <xdr:nvSpPr>
        <xdr:cNvPr id="609" name="n_2aveValue【消防施設】&#10;一人当たり面積"/>
        <xdr:cNvSpPr txBox="1"/>
      </xdr:nvSpPr>
      <xdr:spPr>
        <a:xfrm>
          <a:off x="0"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18305</xdr:rowOff>
    </xdr:from>
    <xdr:ext cx="469744" cy="259045"/>
    <xdr:sp macro="" textlink="">
      <xdr:nvSpPr>
        <xdr:cNvPr id="610" name="n_1mainValue【消防施設】&#10;一人当たり面積"/>
        <xdr:cNvSpPr txBox="1"/>
      </xdr:nvSpPr>
      <xdr:spPr>
        <a:xfrm>
          <a:off x="0"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18305</xdr:rowOff>
    </xdr:from>
    <xdr:ext cx="469744" cy="259045"/>
    <xdr:sp macro="" textlink="">
      <xdr:nvSpPr>
        <xdr:cNvPr id="611" name="n_2mainValue【消防施設】&#10;一人当たり面積"/>
        <xdr:cNvSpPr txBox="1"/>
      </xdr:nvSpPr>
      <xdr:spPr>
        <a:xfrm>
          <a:off x="0"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xdr:cNvCxnSpPr/>
      </xdr:nvCxnSpPr>
      <xdr:spPr>
        <a:xfrm>
          <a:off x="0" y="1872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3" name="テキスト ボックス 622"/>
        <xdr:cNvSpPr txBox="1"/>
      </xdr:nvSpPr>
      <xdr:spPr>
        <a:xfrm>
          <a:off x="0"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xdr:cNvCxnSpPr/>
      </xdr:nvCxnSpPr>
      <xdr:spPr>
        <a:xfrm>
          <a:off x="0" y="1839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xdr:cNvSpPr txBox="1"/>
      </xdr:nvSpPr>
      <xdr:spPr>
        <a:xfrm>
          <a:off x="0"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xdr:cNvCxnSpPr/>
      </xdr:nvCxnSpPr>
      <xdr:spPr>
        <a:xfrm>
          <a:off x="0" y="1807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xdr:cNvSpPr txBox="1"/>
      </xdr:nvSpPr>
      <xdr:spPr>
        <a:xfrm>
          <a:off x="0"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xdr:cNvCxnSpPr/>
      </xdr:nvCxnSpPr>
      <xdr:spPr>
        <a:xfrm>
          <a:off x="0" y="1774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xdr:cNvSpPr txBox="1"/>
      </xdr:nvSpPr>
      <xdr:spPr>
        <a:xfrm>
          <a:off x="0"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xdr:cNvCxnSpPr/>
      </xdr:nvCxnSpPr>
      <xdr:spPr>
        <a:xfrm>
          <a:off x="0" y="1741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xdr:cNvSpPr txBox="1"/>
      </xdr:nvSpPr>
      <xdr:spPr>
        <a:xfrm>
          <a:off x="0"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xdr:cNvCxnSpPr/>
      </xdr:nvCxnSpPr>
      <xdr:spPr>
        <a:xfrm>
          <a:off x="0" y="1709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3" name="テキスト ボックス 632"/>
        <xdr:cNvSpPr txBox="1"/>
      </xdr:nvSpPr>
      <xdr:spPr>
        <a:xfrm>
          <a:off x="0"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637" name="直線コネクタ 636"/>
        <xdr:cNvCxnSpPr/>
      </xdr:nvCxnSpPr>
      <xdr:spPr>
        <a:xfrm flipV="1">
          <a:off x="0"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638" name="【庁舎】&#10;有形固定資産減価償却率最小値テキスト"/>
        <xdr:cNvSpPr txBox="1"/>
      </xdr:nvSpPr>
      <xdr:spPr>
        <a:xfrm>
          <a:off x="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639" name="直線コネクタ 638"/>
        <xdr:cNvCxnSpPr/>
      </xdr:nvCxnSpPr>
      <xdr:spPr>
        <a:xfrm>
          <a:off x="0" y="1869077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40" name="【庁舎】&#10;有形固定資産減価償却率最大値テキスト"/>
        <xdr:cNvSpPr txBox="1"/>
      </xdr:nvSpPr>
      <xdr:spPr>
        <a:xfrm>
          <a:off x="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41" name="直線コネクタ 640"/>
        <xdr:cNvCxnSpPr/>
      </xdr:nvCxnSpPr>
      <xdr:spPr>
        <a:xfrm>
          <a:off x="0" y="1709383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31948</xdr:rowOff>
    </xdr:from>
    <xdr:ext cx="405111" cy="259045"/>
    <xdr:sp macro="" textlink="">
      <xdr:nvSpPr>
        <xdr:cNvPr id="642" name="【庁舎】&#10;有形固定資産減価償却率平均値テキスト"/>
        <xdr:cNvSpPr txBox="1"/>
      </xdr:nvSpPr>
      <xdr:spPr>
        <a:xfrm>
          <a:off x="0" y="17519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643" name="フローチャート: 判断 642"/>
        <xdr:cNvSpPr/>
      </xdr:nvSpPr>
      <xdr:spPr>
        <a:xfrm>
          <a:off x="0" y="1766842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44" name="フローチャート: 判断 643"/>
        <xdr:cNvSpPr/>
      </xdr:nvSpPr>
      <xdr:spPr>
        <a:xfrm>
          <a:off x="0" y="1771250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645" name="フローチャート: 判断 644"/>
        <xdr:cNvSpPr/>
      </xdr:nvSpPr>
      <xdr:spPr>
        <a:xfrm>
          <a:off x="0" y="1771577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115207</xdr:rowOff>
    </xdr:from>
    <xdr:to>
      <xdr:col>85</xdr:col>
      <xdr:colOff>177800</xdr:colOff>
      <xdr:row>106</xdr:row>
      <xdr:rowOff>45357</xdr:rowOff>
    </xdr:to>
    <xdr:sp macro="" textlink="">
      <xdr:nvSpPr>
        <xdr:cNvPr id="651" name="楕円 650"/>
        <xdr:cNvSpPr/>
      </xdr:nvSpPr>
      <xdr:spPr>
        <a:xfrm>
          <a:off x="0" y="1811745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93634</xdr:rowOff>
    </xdr:from>
    <xdr:ext cx="405111" cy="259045"/>
    <xdr:sp macro="" textlink="">
      <xdr:nvSpPr>
        <xdr:cNvPr id="652" name="【庁舎】&#10;有形固定資産減価償却率該当値テキスト"/>
        <xdr:cNvSpPr txBox="1"/>
      </xdr:nvSpPr>
      <xdr:spPr>
        <a:xfrm>
          <a:off x="0"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653" name="楕円 652"/>
        <xdr:cNvSpPr/>
      </xdr:nvSpPr>
      <xdr:spPr>
        <a:xfrm>
          <a:off x="0" y="1815011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166007</xdr:rowOff>
    </xdr:from>
    <xdr:to>
      <xdr:col>85</xdr:col>
      <xdr:colOff>127000</xdr:colOff>
      <xdr:row>106</xdr:row>
      <xdr:rowOff>27214</xdr:rowOff>
    </xdr:to>
    <xdr:cxnSp macro="">
      <xdr:nvCxnSpPr>
        <xdr:cNvPr id="654" name="直線コネクタ 653"/>
        <xdr:cNvCxnSpPr/>
      </xdr:nvCxnSpPr>
      <xdr:spPr>
        <a:xfrm flipV="1">
          <a:off x="0" y="18168257"/>
          <a:ext cx="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xdr:rowOff>
    </xdr:from>
    <xdr:to>
      <xdr:col>76</xdr:col>
      <xdr:colOff>165100</xdr:colOff>
      <xdr:row>106</xdr:row>
      <xdr:rowOff>110671</xdr:rowOff>
    </xdr:to>
    <xdr:sp macro="" textlink="">
      <xdr:nvSpPr>
        <xdr:cNvPr id="655" name="楕円 654"/>
        <xdr:cNvSpPr/>
      </xdr:nvSpPr>
      <xdr:spPr>
        <a:xfrm>
          <a:off x="0" y="1818277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59871</xdr:rowOff>
    </xdr:to>
    <xdr:cxnSp macro="">
      <xdr:nvCxnSpPr>
        <xdr:cNvPr id="656" name="直線コネクタ 655"/>
        <xdr:cNvCxnSpPr/>
      </xdr:nvCxnSpPr>
      <xdr:spPr>
        <a:xfrm flipV="1">
          <a:off x="0" y="18200914"/>
          <a:ext cx="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657" name="n_1aveValue【庁舎】&#10;有形固定資産減価償却率"/>
        <xdr:cNvSpPr txBox="1"/>
      </xdr:nvSpPr>
      <xdr:spPr>
        <a:xfrm>
          <a:off x="0"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658" name="n_2aveValue【庁舎】&#10;有形固定資産減価償却率"/>
        <xdr:cNvSpPr txBox="1"/>
      </xdr:nvSpPr>
      <xdr:spPr>
        <a:xfrm>
          <a:off x="0"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69141</xdr:rowOff>
    </xdr:from>
    <xdr:ext cx="405111" cy="259045"/>
    <xdr:sp macro="" textlink="">
      <xdr:nvSpPr>
        <xdr:cNvPr id="659" name="n_1mainValue【庁舎】&#10;有形固定資産減価償却率"/>
        <xdr:cNvSpPr txBox="1"/>
      </xdr:nvSpPr>
      <xdr:spPr>
        <a:xfrm>
          <a:off x="0"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101798</xdr:rowOff>
    </xdr:from>
    <xdr:ext cx="405111" cy="259045"/>
    <xdr:sp macro="" textlink="">
      <xdr:nvSpPr>
        <xdr:cNvPr id="660" name="n_2mainValue【庁舎】&#10;有形固定資産減価償却率"/>
        <xdr:cNvSpPr txBox="1"/>
      </xdr:nvSpPr>
      <xdr:spPr>
        <a:xfrm>
          <a:off x="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0" y="1866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0"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0" y="1828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0"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0" y="1790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0"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0" y="1752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0"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0" y="1714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0"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684" name="直線コネクタ 683"/>
        <xdr:cNvCxnSpPr/>
      </xdr:nvCxnSpPr>
      <xdr:spPr>
        <a:xfrm flipV="1">
          <a:off x="0"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685" name="【庁舎】&#10;一人当たり面積最小値テキスト"/>
        <xdr:cNvSpPr txBox="1"/>
      </xdr:nvSpPr>
      <xdr:spPr>
        <a:xfrm>
          <a:off x="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686" name="直線コネクタ 685"/>
        <xdr:cNvCxnSpPr/>
      </xdr:nvCxnSpPr>
      <xdr:spPr>
        <a:xfrm>
          <a:off x="0" y="18474689"/>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687" name="【庁舎】&#10;一人当たり面積最大値テキスト"/>
        <xdr:cNvSpPr txBox="1"/>
      </xdr:nvSpPr>
      <xdr:spPr>
        <a:xfrm>
          <a:off x="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688" name="直線コネクタ 687"/>
        <xdr:cNvCxnSpPr/>
      </xdr:nvCxnSpPr>
      <xdr:spPr>
        <a:xfrm>
          <a:off x="0" y="1704022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23513</xdr:rowOff>
    </xdr:from>
    <xdr:ext cx="469744" cy="259045"/>
    <xdr:sp macro="" textlink="">
      <xdr:nvSpPr>
        <xdr:cNvPr id="689" name="【庁舎】&#10;一人当たり面積平均値テキスト"/>
        <xdr:cNvSpPr txBox="1"/>
      </xdr:nvSpPr>
      <xdr:spPr>
        <a:xfrm>
          <a:off x="0" y="1785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690" name="フローチャート: 判断 689"/>
        <xdr:cNvSpPr/>
      </xdr:nvSpPr>
      <xdr:spPr>
        <a:xfrm>
          <a:off x="0" y="1800288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691" name="フローチャート: 判断 690"/>
        <xdr:cNvSpPr/>
      </xdr:nvSpPr>
      <xdr:spPr>
        <a:xfrm>
          <a:off x="0" y="1800098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69214</xdr:rowOff>
    </xdr:from>
    <xdr:to>
      <xdr:col>107</xdr:col>
      <xdr:colOff>101600</xdr:colOff>
      <xdr:row>105</xdr:row>
      <xdr:rowOff>170814</xdr:rowOff>
    </xdr:to>
    <xdr:sp macro="" textlink="">
      <xdr:nvSpPr>
        <xdr:cNvPr id="692" name="フローチャート: 判断 691"/>
        <xdr:cNvSpPr/>
      </xdr:nvSpPr>
      <xdr:spPr>
        <a:xfrm>
          <a:off x="0" y="1807146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38736</xdr:rowOff>
    </xdr:from>
    <xdr:to>
      <xdr:col>116</xdr:col>
      <xdr:colOff>114300</xdr:colOff>
      <xdr:row>106</xdr:row>
      <xdr:rowOff>140336</xdr:rowOff>
    </xdr:to>
    <xdr:sp macro="" textlink="">
      <xdr:nvSpPr>
        <xdr:cNvPr id="698" name="楕円 697"/>
        <xdr:cNvSpPr/>
      </xdr:nvSpPr>
      <xdr:spPr>
        <a:xfrm>
          <a:off x="0" y="1821243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17163</xdr:rowOff>
    </xdr:from>
    <xdr:ext cx="469744" cy="259045"/>
    <xdr:sp macro="" textlink="">
      <xdr:nvSpPr>
        <xdr:cNvPr id="699" name="【庁舎】&#10;一人当たり面積該当値テキスト"/>
        <xdr:cNvSpPr txBox="1"/>
      </xdr:nvSpPr>
      <xdr:spPr>
        <a:xfrm>
          <a:off x="0" y="1819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46355</xdr:rowOff>
    </xdr:from>
    <xdr:to>
      <xdr:col>112</xdr:col>
      <xdr:colOff>38100</xdr:colOff>
      <xdr:row>106</xdr:row>
      <xdr:rowOff>147955</xdr:rowOff>
    </xdr:to>
    <xdr:sp macro="" textlink="">
      <xdr:nvSpPr>
        <xdr:cNvPr id="700" name="楕円 699"/>
        <xdr:cNvSpPr/>
      </xdr:nvSpPr>
      <xdr:spPr>
        <a:xfrm>
          <a:off x="0" y="1822005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89536</xdr:rowOff>
    </xdr:from>
    <xdr:to>
      <xdr:col>116</xdr:col>
      <xdr:colOff>63500</xdr:colOff>
      <xdr:row>106</xdr:row>
      <xdr:rowOff>97155</xdr:rowOff>
    </xdr:to>
    <xdr:cxnSp macro="">
      <xdr:nvCxnSpPr>
        <xdr:cNvPr id="701" name="直線コネクタ 700"/>
        <xdr:cNvCxnSpPr/>
      </xdr:nvCxnSpPr>
      <xdr:spPr>
        <a:xfrm flipV="1">
          <a:off x="0" y="18263236"/>
          <a:ext cx="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53975</xdr:rowOff>
    </xdr:from>
    <xdr:to>
      <xdr:col>107</xdr:col>
      <xdr:colOff>101600</xdr:colOff>
      <xdr:row>106</xdr:row>
      <xdr:rowOff>155575</xdr:rowOff>
    </xdr:to>
    <xdr:sp macro="" textlink="">
      <xdr:nvSpPr>
        <xdr:cNvPr id="702" name="楕円 701"/>
        <xdr:cNvSpPr/>
      </xdr:nvSpPr>
      <xdr:spPr>
        <a:xfrm>
          <a:off x="0" y="1822767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97155</xdr:rowOff>
    </xdr:from>
    <xdr:to>
      <xdr:col>111</xdr:col>
      <xdr:colOff>177800</xdr:colOff>
      <xdr:row>106</xdr:row>
      <xdr:rowOff>104775</xdr:rowOff>
    </xdr:to>
    <xdr:cxnSp macro="">
      <xdr:nvCxnSpPr>
        <xdr:cNvPr id="703" name="直線コネクタ 702"/>
        <xdr:cNvCxnSpPr/>
      </xdr:nvCxnSpPr>
      <xdr:spPr>
        <a:xfrm flipV="1">
          <a:off x="0" y="18270855"/>
          <a:ext cx="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116857</xdr:rowOff>
    </xdr:from>
    <xdr:ext cx="469744" cy="259045"/>
    <xdr:sp macro="" textlink="">
      <xdr:nvSpPr>
        <xdr:cNvPr id="704" name="n_1aveValue【庁舎】&#10;一人当たり面積"/>
        <xdr:cNvSpPr txBox="1"/>
      </xdr:nvSpPr>
      <xdr:spPr>
        <a:xfrm>
          <a:off x="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15891</xdr:rowOff>
    </xdr:from>
    <xdr:ext cx="469744" cy="259045"/>
    <xdr:sp macro="" textlink="">
      <xdr:nvSpPr>
        <xdr:cNvPr id="705" name="n_2aveValue【庁舎】&#10;一人当たり面積"/>
        <xdr:cNvSpPr txBox="1"/>
      </xdr:nvSpPr>
      <xdr:spPr>
        <a:xfrm>
          <a:off x="0"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139082</xdr:rowOff>
    </xdr:from>
    <xdr:ext cx="469744" cy="259045"/>
    <xdr:sp macro="" textlink="">
      <xdr:nvSpPr>
        <xdr:cNvPr id="706" name="n_1mainValue【庁舎】&#10;一人当たり面積"/>
        <xdr:cNvSpPr txBox="1"/>
      </xdr:nvSpPr>
      <xdr:spPr>
        <a:xfrm>
          <a:off x="0"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146702</xdr:rowOff>
    </xdr:from>
    <xdr:ext cx="469744" cy="259045"/>
    <xdr:sp macro="" textlink="">
      <xdr:nvSpPr>
        <xdr:cNvPr id="707" name="n_2mainValue【庁舎】&#10;一人当たり面積"/>
        <xdr:cNvSpPr txBox="1"/>
      </xdr:nvSpPr>
      <xdr:spPr>
        <a:xfrm>
          <a:off x="0"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0" y="19748500"/>
          <a:ext cx="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ＭＳ Ｐゴシック" pitchFamily="50" charset="-128"/>
              <a:ea typeface="ＭＳ Ｐゴシック" pitchFamily="50" charset="-128"/>
              <a:cs typeface="+mn-cs"/>
            </a:rPr>
            <a:t>類似団体と比較して特に有形固定資産減価償却率が特に高くなっている施設は、</a:t>
          </a:r>
          <a:r>
            <a:rPr lang="ja-JP" altLang="en-US" sz="1100" baseline="0">
              <a:solidFill>
                <a:schemeClr val="dk1"/>
              </a:solidFill>
              <a:latin typeface="ＭＳ Ｐゴシック" pitchFamily="50" charset="-128"/>
              <a:ea typeface="ＭＳ Ｐゴシック" pitchFamily="50" charset="-128"/>
              <a:cs typeface="+mn-cs"/>
            </a:rPr>
            <a:t>町民会館</a:t>
          </a:r>
          <a:r>
            <a:rPr lang="ja-JP" altLang="ja-JP" sz="1100" baseline="0">
              <a:solidFill>
                <a:schemeClr val="dk1"/>
              </a:solidFill>
              <a:latin typeface="ＭＳ Ｐゴシック" pitchFamily="50" charset="-128"/>
              <a:ea typeface="ＭＳ Ｐゴシック" pitchFamily="50" charset="-128"/>
              <a:cs typeface="+mn-cs"/>
            </a:rPr>
            <a:t>、</a:t>
          </a:r>
          <a:r>
            <a:rPr lang="ja-JP" altLang="en-US" sz="1100" baseline="0">
              <a:solidFill>
                <a:schemeClr val="dk1"/>
              </a:solidFill>
              <a:latin typeface="ＭＳ Ｐゴシック" pitchFamily="50" charset="-128"/>
              <a:ea typeface="ＭＳ Ｐゴシック" pitchFamily="50" charset="-128"/>
              <a:cs typeface="+mn-cs"/>
            </a:rPr>
            <a:t>消防施設</a:t>
          </a:r>
          <a:r>
            <a:rPr lang="ja-JP" altLang="ja-JP" sz="1100" baseline="0">
              <a:solidFill>
                <a:schemeClr val="dk1"/>
              </a:solidFill>
              <a:latin typeface="ＭＳ Ｐゴシック" pitchFamily="50" charset="-128"/>
              <a:ea typeface="ＭＳ Ｐゴシック" pitchFamily="50" charset="-128"/>
              <a:cs typeface="+mn-cs"/>
            </a:rPr>
            <a:t>であり、特に低くなっている施設は、</a:t>
          </a:r>
          <a:r>
            <a:rPr lang="ja-JP" altLang="en-US" sz="1100" baseline="0">
              <a:solidFill>
                <a:schemeClr val="dk1"/>
              </a:solidFill>
              <a:latin typeface="ＭＳ Ｐゴシック" pitchFamily="50" charset="-128"/>
              <a:ea typeface="ＭＳ Ｐゴシック" pitchFamily="50" charset="-128"/>
              <a:cs typeface="+mn-cs"/>
            </a:rPr>
            <a:t>庁舎</a:t>
          </a:r>
          <a:r>
            <a:rPr lang="ja-JP" altLang="ja-JP" sz="1100" baseline="0">
              <a:solidFill>
                <a:schemeClr val="dk1"/>
              </a:solidFill>
              <a:latin typeface="ＭＳ Ｐゴシック" pitchFamily="50" charset="-128"/>
              <a:ea typeface="ＭＳ Ｐゴシック" pitchFamily="50" charset="-128"/>
              <a:cs typeface="+mn-cs"/>
            </a:rPr>
            <a:t>、</a:t>
          </a:r>
          <a:r>
            <a:rPr lang="ja-JP" altLang="en-US" sz="1100" baseline="0">
              <a:solidFill>
                <a:schemeClr val="dk1"/>
              </a:solidFill>
              <a:latin typeface="ＭＳ Ｐゴシック" pitchFamily="50" charset="-128"/>
              <a:ea typeface="ＭＳ Ｐゴシック" pitchFamily="50" charset="-128"/>
              <a:cs typeface="+mn-cs"/>
            </a:rPr>
            <a:t>老人福祉施設</a:t>
          </a:r>
          <a:r>
            <a:rPr lang="ja-JP" altLang="ja-JP" sz="1100" baseline="0">
              <a:solidFill>
                <a:schemeClr val="dk1"/>
              </a:solidFill>
              <a:latin typeface="ＭＳ Ｐゴシック" pitchFamily="50" charset="-128"/>
              <a:ea typeface="ＭＳ Ｐゴシック" pitchFamily="50" charset="-128"/>
              <a:cs typeface="+mn-cs"/>
            </a:rPr>
            <a:t>である。</a:t>
          </a:r>
          <a:endParaRPr lang="ja-JP" altLang="ja-JP" sz="1400">
            <a:latin typeface="ＭＳ Ｐゴシック" pitchFamily="50" charset="-128"/>
            <a:ea typeface="ＭＳ Ｐゴシック" pitchFamily="50" charset="-128"/>
          </a:endParaRPr>
        </a:p>
        <a:p>
          <a:r>
            <a:rPr lang="ja-JP" altLang="en-US" sz="1100" baseline="0">
              <a:solidFill>
                <a:schemeClr val="dk1"/>
              </a:solidFill>
              <a:latin typeface="ＭＳ Ｐゴシック" pitchFamily="50" charset="-128"/>
              <a:ea typeface="ＭＳ Ｐゴシック" pitchFamily="50" charset="-128"/>
              <a:cs typeface="+mn-cs"/>
            </a:rPr>
            <a:t>町民会館</a:t>
          </a:r>
          <a:r>
            <a:rPr lang="ja-JP" altLang="ja-JP" sz="1100" baseline="0">
              <a:solidFill>
                <a:schemeClr val="dk1"/>
              </a:solidFill>
              <a:latin typeface="ＭＳ Ｐゴシック" pitchFamily="50" charset="-128"/>
              <a:ea typeface="ＭＳ Ｐゴシック" pitchFamily="50" charset="-128"/>
              <a:cs typeface="+mn-cs"/>
            </a:rPr>
            <a:t>については、</a:t>
          </a:r>
          <a:r>
            <a:rPr lang="ja-JP" altLang="en-US" sz="1100" baseline="0">
              <a:solidFill>
                <a:schemeClr val="dk1"/>
              </a:solidFill>
              <a:latin typeface="ＭＳ Ｐゴシック" pitchFamily="50" charset="-128"/>
              <a:ea typeface="ＭＳ Ｐゴシック" pitchFamily="50" charset="-128"/>
              <a:cs typeface="+mn-cs"/>
            </a:rPr>
            <a:t>修繕、更新または他の公共施設との集約化・複合化など多方面から検討中であり、消防施設については、各消防団の施設が耐用年数に近づきつつあるためだが、適切に日々の修繕をおこなっているため使用する上での問題はない。</a:t>
          </a:r>
          <a:endParaRPr lang="en-US" altLang="ja-JP" sz="1100" baseline="0">
            <a:solidFill>
              <a:schemeClr val="dk1"/>
            </a:solidFill>
            <a:latin typeface="ＭＳ Ｐゴシック" pitchFamily="50" charset="-128"/>
            <a:ea typeface="ＭＳ Ｐゴシック" pitchFamily="50" charset="-128"/>
            <a:cs typeface="+mn-cs"/>
          </a:endParaRPr>
        </a:p>
        <a:p>
          <a:r>
            <a:rPr lang="ja-JP" altLang="en-US" sz="1100" baseline="0">
              <a:solidFill>
                <a:schemeClr val="dk1"/>
              </a:solidFill>
              <a:latin typeface="ＭＳ Ｐゴシック" pitchFamily="50" charset="-128"/>
              <a:ea typeface="ＭＳ Ｐゴシック" pitchFamily="50" charset="-128"/>
              <a:cs typeface="+mn-cs"/>
            </a:rPr>
            <a:t>庁舎については平成１３年度に、</a:t>
          </a:r>
          <a:r>
            <a:rPr lang="ja-JP" altLang="ja-JP" sz="1100" baseline="0">
              <a:solidFill>
                <a:schemeClr val="dk1"/>
              </a:solidFill>
              <a:latin typeface="ＭＳ Ｐゴシック" pitchFamily="50" charset="-128"/>
              <a:ea typeface="ＭＳ Ｐゴシック" pitchFamily="50" charset="-128"/>
              <a:cs typeface="+mn-cs"/>
            </a:rPr>
            <a:t>老人福祉施設</a:t>
          </a:r>
          <a:r>
            <a:rPr kumimoji="1" lang="ja-JP" altLang="ja-JP" sz="1100" baseline="0">
              <a:solidFill>
                <a:schemeClr val="dk1"/>
              </a:solidFill>
              <a:latin typeface="ＭＳ Ｐゴシック" pitchFamily="50" charset="-128"/>
              <a:ea typeface="ＭＳ Ｐゴシック" pitchFamily="50" charset="-128"/>
              <a:cs typeface="+mn-cs"/>
            </a:rPr>
            <a:t>については平成</a:t>
          </a:r>
          <a:r>
            <a:rPr kumimoji="1" lang="en-US" altLang="ja-JP" sz="1100" baseline="0">
              <a:solidFill>
                <a:schemeClr val="dk1"/>
              </a:solidFill>
              <a:latin typeface="ＭＳ Ｐゴシック" pitchFamily="50" charset="-128"/>
              <a:ea typeface="ＭＳ Ｐゴシック" pitchFamily="50" charset="-128"/>
              <a:cs typeface="+mn-cs"/>
            </a:rPr>
            <a:t>28</a:t>
          </a:r>
          <a:r>
            <a:rPr kumimoji="1" lang="ja-JP" altLang="ja-JP" sz="1100" baseline="0">
              <a:solidFill>
                <a:schemeClr val="dk1"/>
              </a:solidFill>
              <a:latin typeface="ＭＳ Ｐゴシック" pitchFamily="50" charset="-128"/>
              <a:ea typeface="ＭＳ Ｐゴシック" pitchFamily="50" charset="-128"/>
              <a:cs typeface="+mn-cs"/>
            </a:rPr>
            <a:t>年度に老朽化していた施設を</a:t>
          </a:r>
          <a:r>
            <a:rPr kumimoji="1" lang="ja-JP" altLang="en-US" sz="1100" baseline="0">
              <a:solidFill>
                <a:schemeClr val="dk1"/>
              </a:solidFill>
              <a:latin typeface="ＭＳ Ｐゴシック" pitchFamily="50" charset="-128"/>
              <a:ea typeface="ＭＳ Ｐゴシック" pitchFamily="50" charset="-128"/>
              <a:cs typeface="+mn-cs"/>
            </a:rPr>
            <a:t>更新した</a:t>
          </a:r>
          <a:r>
            <a:rPr kumimoji="1" lang="ja-JP" altLang="ja-JP" sz="1100" baseline="0">
              <a:solidFill>
                <a:schemeClr val="dk1"/>
              </a:solidFill>
              <a:latin typeface="ＭＳ Ｐゴシック" pitchFamily="50" charset="-128"/>
              <a:ea typeface="ＭＳ Ｐゴシック" pitchFamily="50" charset="-128"/>
              <a:cs typeface="+mn-cs"/>
            </a:rPr>
            <a:t>ため有形固定資産減価償却率が低くなっている。</a:t>
          </a:r>
          <a:endParaRPr kumimoji="1" lang="ja-JP" altLang="ja-JP" sz="11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17,152
17,052
36.14
10,614,899
10,063,926
550,796
4,892,192
12,724,490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人口減少に加え、町内に中心となる産業がないこと等により、恒常的に財政基盤が弱く、類似団体平均をかなり下回っている。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長期的視野での投資的経費の峻別、抑制を行い、歳出の徹底的な見直しを実施するとともに、活力あるまちづくりを展開しつつ、行政の効率化を努めることにより、財政の健全化を図る。</a:t>
          </a:r>
          <a:endParaRPr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xdr:cNvCxnSpPr/>
      </xdr:nvCxnSpPr>
      <xdr:spPr>
        <a:xfrm flipV="1">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実施してきた財政健全化計画に基づいた、人件費、公債費の抑制をおこなってきたことにより、義務的経費を圧縮してきたが、歳入の経常的一般財源等の減も年々大きい為、類似団体平均より高い比率とな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今後も、投資的事業の抑制により公債費を削減するとともに、行政改革による新規職員採用及び臨時嘱託職員採用の抑制により</a:t>
          </a:r>
          <a:r>
            <a:rPr kumimoji="1" lang="ja-JP" altLang="en-US" sz="1300">
              <a:solidFill>
                <a:schemeClr val="dk1"/>
              </a:solidFill>
              <a:latin typeface="ＭＳ Ｐゴシック" pitchFamily="50" charset="-128"/>
              <a:ea typeface="ＭＳ Ｐゴシック" pitchFamily="50" charset="-128"/>
              <a:cs typeface="+mn-cs"/>
            </a:rPr>
            <a:t>義務的経費の抑制に</a:t>
          </a:r>
          <a:r>
            <a:rPr kumimoji="1" lang="ja-JP" altLang="ja-JP" sz="1300">
              <a:solidFill>
                <a:schemeClr val="dk1"/>
              </a:solidFill>
              <a:latin typeface="ＭＳ Ｐゴシック" pitchFamily="50" charset="-128"/>
              <a:ea typeface="ＭＳ Ｐゴシック" pitchFamily="50" charset="-128"/>
              <a:cs typeface="+mn-cs"/>
            </a:rPr>
            <a:t>努めていく。</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5806</xdr:rowOff>
    </xdr:from>
    <xdr:to>
      <xdr:col>23</xdr:col>
      <xdr:colOff>133350</xdr:colOff>
      <xdr:row>65</xdr:row>
      <xdr:rowOff>78196</xdr:rowOff>
    </xdr:to>
    <xdr:cxnSp macro="">
      <xdr:nvCxnSpPr>
        <xdr:cNvPr id="135" name="直線コネクタ 134"/>
        <xdr:cNvCxnSpPr/>
      </xdr:nvCxnSpPr>
      <xdr:spPr>
        <a:xfrm>
          <a:off x="4114800" y="1115005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156573</xdr:rowOff>
    </xdr:from>
    <xdr:to>
      <xdr:col>19</xdr:col>
      <xdr:colOff>133350</xdr:colOff>
      <xdr:row>65</xdr:row>
      <xdr:rowOff>5806</xdr:rowOff>
    </xdr:to>
    <xdr:cxnSp macro="">
      <xdr:nvCxnSpPr>
        <xdr:cNvPr id="138" name="直線コネクタ 137"/>
        <xdr:cNvCxnSpPr/>
      </xdr:nvCxnSpPr>
      <xdr:spPr>
        <a:xfrm>
          <a:off x="3225800" y="1112937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156573</xdr:rowOff>
    </xdr:from>
    <xdr:to>
      <xdr:col>15</xdr:col>
      <xdr:colOff>82550</xdr:colOff>
      <xdr:row>65</xdr:row>
      <xdr:rowOff>147138</xdr:rowOff>
    </xdr:to>
    <xdr:cxnSp macro="">
      <xdr:nvCxnSpPr>
        <xdr:cNvPr id="141" name="直線コネクタ 140"/>
        <xdr:cNvCxnSpPr/>
      </xdr:nvCxnSpPr>
      <xdr:spPr>
        <a:xfrm flipV="1">
          <a:off x="2336800" y="11129373"/>
          <a:ext cx="889000" cy="1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116676</xdr:rowOff>
    </xdr:from>
    <xdr:ext cx="762000" cy="259045"/>
    <xdr:sp macro="" textlink="">
      <xdr:nvSpPr>
        <xdr:cNvPr id="143" name="テキスト ボックス 142"/>
        <xdr:cNvSpPr txBox="1"/>
      </xdr:nvSpPr>
      <xdr:spPr>
        <a:xfrm>
          <a:off x="2844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123009</xdr:rowOff>
    </xdr:from>
    <xdr:to>
      <xdr:col>11</xdr:col>
      <xdr:colOff>31750</xdr:colOff>
      <xdr:row>65</xdr:row>
      <xdr:rowOff>147138</xdr:rowOff>
    </xdr:to>
    <xdr:cxnSp macro="">
      <xdr:nvCxnSpPr>
        <xdr:cNvPr id="144" name="直線コネクタ 143"/>
        <xdr:cNvCxnSpPr/>
      </xdr:nvCxnSpPr>
      <xdr:spPr>
        <a:xfrm>
          <a:off x="1447800" y="1126725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46" name="テキスト ボックス 145"/>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8" name="テキスト ボックス 147"/>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27396</xdr:rowOff>
    </xdr:from>
    <xdr:to>
      <xdr:col>23</xdr:col>
      <xdr:colOff>184150</xdr:colOff>
      <xdr:row>65</xdr:row>
      <xdr:rowOff>128996</xdr:rowOff>
    </xdr:to>
    <xdr:sp macro="" textlink="">
      <xdr:nvSpPr>
        <xdr:cNvPr id="154" name="楕円 153"/>
        <xdr:cNvSpPr/>
      </xdr:nvSpPr>
      <xdr:spPr>
        <a:xfrm>
          <a:off x="49022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170923</xdr:rowOff>
    </xdr:from>
    <xdr:ext cx="762000" cy="259045"/>
    <xdr:sp macro="" textlink="">
      <xdr:nvSpPr>
        <xdr:cNvPr id="155" name="財政構造の弾力性該当値テキスト"/>
        <xdr:cNvSpPr txBox="1"/>
      </xdr:nvSpPr>
      <xdr:spPr>
        <a:xfrm>
          <a:off x="5041900" y="111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126456</xdr:rowOff>
    </xdr:from>
    <xdr:to>
      <xdr:col>19</xdr:col>
      <xdr:colOff>184150</xdr:colOff>
      <xdr:row>65</xdr:row>
      <xdr:rowOff>56606</xdr:rowOff>
    </xdr:to>
    <xdr:sp macro="" textlink="">
      <xdr:nvSpPr>
        <xdr:cNvPr id="156" name="楕円 155"/>
        <xdr:cNvSpPr/>
      </xdr:nvSpPr>
      <xdr:spPr>
        <a:xfrm>
          <a:off x="4064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41383</xdr:rowOff>
    </xdr:from>
    <xdr:ext cx="736600" cy="259045"/>
    <xdr:sp macro="" textlink="">
      <xdr:nvSpPr>
        <xdr:cNvPr id="157" name="テキスト ボックス 156"/>
        <xdr:cNvSpPr txBox="1"/>
      </xdr:nvSpPr>
      <xdr:spPr>
        <a:xfrm>
          <a:off x="3733800" y="1118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105773</xdr:rowOff>
    </xdr:from>
    <xdr:to>
      <xdr:col>15</xdr:col>
      <xdr:colOff>133350</xdr:colOff>
      <xdr:row>65</xdr:row>
      <xdr:rowOff>35923</xdr:rowOff>
    </xdr:to>
    <xdr:sp macro="" textlink="">
      <xdr:nvSpPr>
        <xdr:cNvPr id="158" name="楕円 157"/>
        <xdr:cNvSpPr/>
      </xdr:nvSpPr>
      <xdr:spPr>
        <a:xfrm>
          <a:off x="3175000" y="1107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20700</xdr:rowOff>
    </xdr:from>
    <xdr:ext cx="762000" cy="259045"/>
    <xdr:sp macro="" textlink="">
      <xdr:nvSpPr>
        <xdr:cNvPr id="159" name="テキスト ボックス 158"/>
        <xdr:cNvSpPr txBox="1"/>
      </xdr:nvSpPr>
      <xdr:spPr>
        <a:xfrm>
          <a:off x="2844800" y="1116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96338</xdr:rowOff>
    </xdr:from>
    <xdr:to>
      <xdr:col>11</xdr:col>
      <xdr:colOff>82550</xdr:colOff>
      <xdr:row>66</xdr:row>
      <xdr:rowOff>26488</xdr:rowOff>
    </xdr:to>
    <xdr:sp macro="" textlink="">
      <xdr:nvSpPr>
        <xdr:cNvPr id="160" name="楕円 159"/>
        <xdr:cNvSpPr/>
      </xdr:nvSpPr>
      <xdr:spPr>
        <a:xfrm>
          <a:off x="22860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11265</xdr:rowOff>
    </xdr:from>
    <xdr:ext cx="762000" cy="259045"/>
    <xdr:sp macro="" textlink="">
      <xdr:nvSpPr>
        <xdr:cNvPr id="161" name="テキスト ボックス 160"/>
        <xdr:cNvSpPr txBox="1"/>
      </xdr:nvSpPr>
      <xdr:spPr>
        <a:xfrm>
          <a:off x="1955800" y="1132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72209</xdr:rowOff>
    </xdr:from>
    <xdr:to>
      <xdr:col>7</xdr:col>
      <xdr:colOff>31750</xdr:colOff>
      <xdr:row>66</xdr:row>
      <xdr:rowOff>2359</xdr:rowOff>
    </xdr:to>
    <xdr:sp macro="" textlink="">
      <xdr:nvSpPr>
        <xdr:cNvPr id="162" name="楕円 161"/>
        <xdr:cNvSpPr/>
      </xdr:nvSpPr>
      <xdr:spPr>
        <a:xfrm>
          <a:off x="1397000" y="1121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158586</xdr:rowOff>
    </xdr:from>
    <xdr:ext cx="762000" cy="259045"/>
    <xdr:sp macro="" textlink="">
      <xdr:nvSpPr>
        <xdr:cNvPr id="163" name="テキスト ボックス 162"/>
        <xdr:cNvSpPr txBox="1"/>
      </xdr:nvSpPr>
      <xdr:spPr>
        <a:xfrm>
          <a:off x="1066800" y="1130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類似団体とほぼ同額であるが、全国平均と比較し</a:t>
          </a:r>
          <a:r>
            <a:rPr kumimoji="1" lang="en-US" altLang="ja-JP" sz="1300">
              <a:solidFill>
                <a:schemeClr val="dk1"/>
              </a:solidFill>
              <a:latin typeface="ＭＳ Ｐゴシック" pitchFamily="50" charset="-128"/>
              <a:ea typeface="ＭＳ Ｐゴシック" pitchFamily="50" charset="-128"/>
              <a:cs typeface="+mn-cs"/>
            </a:rPr>
            <a:t>26,818</a:t>
          </a:r>
          <a:r>
            <a:rPr kumimoji="1" lang="ja-JP" altLang="ja-JP" sz="1300">
              <a:solidFill>
                <a:schemeClr val="dk1"/>
              </a:solidFill>
              <a:latin typeface="ＭＳ Ｐゴシック" pitchFamily="50" charset="-128"/>
              <a:ea typeface="ＭＳ Ｐゴシック" pitchFamily="50" charset="-128"/>
              <a:cs typeface="+mn-cs"/>
            </a:rPr>
            <a:t>円高くなっているのは、主に人件費が要因となっている。平成</a:t>
          </a:r>
          <a:r>
            <a:rPr kumimoji="1" lang="en-US" altLang="ja-JP" sz="1300">
              <a:solidFill>
                <a:schemeClr val="dk1"/>
              </a:solidFill>
              <a:latin typeface="ＭＳ Ｐゴシック" pitchFamily="50" charset="-128"/>
              <a:ea typeface="ＭＳ Ｐゴシック" pitchFamily="50" charset="-128"/>
              <a:cs typeface="+mn-cs"/>
            </a:rPr>
            <a:t>26</a:t>
          </a:r>
          <a:r>
            <a:rPr kumimoji="1" lang="ja-JP" altLang="ja-JP" sz="1300">
              <a:solidFill>
                <a:schemeClr val="dk1"/>
              </a:solidFill>
              <a:latin typeface="ＭＳ Ｐゴシック" pitchFamily="50" charset="-128"/>
              <a:ea typeface="ＭＳ Ｐゴシック" pitchFamily="50" charset="-128"/>
              <a:cs typeface="+mn-cs"/>
            </a:rPr>
            <a:t>年度より給食センターの調理及び配送の民間委託を実施しているものの、老人ホーム、保育所は直営で行っている状況である。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現在、民間で実施可能なものについては、積極的に指定管理者制度の導入などを進めるよう検討を始めている。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また、本庁においても各課の事務事業の見直しを行い定年退職者に伴う新規職員採用の抑制に努め、人件費の削減を図る。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83682</xdr:rowOff>
    </xdr:from>
    <xdr:to>
      <xdr:col>23</xdr:col>
      <xdr:colOff>133350</xdr:colOff>
      <xdr:row>82</xdr:row>
      <xdr:rowOff>104386</xdr:rowOff>
    </xdr:to>
    <xdr:cxnSp macro="">
      <xdr:nvCxnSpPr>
        <xdr:cNvPr id="196" name="直線コネクタ 195"/>
        <xdr:cNvCxnSpPr/>
      </xdr:nvCxnSpPr>
      <xdr:spPr>
        <a:xfrm>
          <a:off x="4114800" y="14142582"/>
          <a:ext cx="8382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55616</xdr:rowOff>
    </xdr:from>
    <xdr:ext cx="762000" cy="259045"/>
    <xdr:sp macro="" textlink="">
      <xdr:nvSpPr>
        <xdr:cNvPr id="197" name="人件費・物件費等の状況平均値テキスト"/>
        <xdr:cNvSpPr txBox="1"/>
      </xdr:nvSpPr>
      <xdr:spPr>
        <a:xfrm>
          <a:off x="5041900" y="13943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42444</xdr:rowOff>
    </xdr:from>
    <xdr:to>
      <xdr:col>19</xdr:col>
      <xdr:colOff>133350</xdr:colOff>
      <xdr:row>82</xdr:row>
      <xdr:rowOff>83682</xdr:rowOff>
    </xdr:to>
    <xdr:cxnSp macro="">
      <xdr:nvCxnSpPr>
        <xdr:cNvPr id="199" name="直線コネクタ 198"/>
        <xdr:cNvCxnSpPr/>
      </xdr:nvCxnSpPr>
      <xdr:spPr>
        <a:xfrm>
          <a:off x="3225800" y="14101344"/>
          <a:ext cx="889000" cy="4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126348</xdr:rowOff>
    </xdr:from>
    <xdr:ext cx="736600" cy="259045"/>
    <xdr:sp macro="" textlink="">
      <xdr:nvSpPr>
        <xdr:cNvPr id="201" name="テキスト ボックス 200"/>
        <xdr:cNvSpPr txBox="1"/>
      </xdr:nvSpPr>
      <xdr:spPr>
        <a:xfrm>
          <a:off x="3733800" y="1418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24647</xdr:rowOff>
    </xdr:from>
    <xdr:to>
      <xdr:col>15</xdr:col>
      <xdr:colOff>82550</xdr:colOff>
      <xdr:row>82</xdr:row>
      <xdr:rowOff>42444</xdr:rowOff>
    </xdr:to>
    <xdr:cxnSp macro="">
      <xdr:nvCxnSpPr>
        <xdr:cNvPr id="202" name="直線コネクタ 201"/>
        <xdr:cNvCxnSpPr/>
      </xdr:nvCxnSpPr>
      <xdr:spPr>
        <a:xfrm>
          <a:off x="2336800" y="14083547"/>
          <a:ext cx="889000" cy="1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95217</xdr:rowOff>
    </xdr:from>
    <xdr:ext cx="762000" cy="259045"/>
    <xdr:sp macro="" textlink="">
      <xdr:nvSpPr>
        <xdr:cNvPr id="204" name="テキスト ボックス 203"/>
        <xdr:cNvSpPr txBox="1"/>
      </xdr:nvSpPr>
      <xdr:spPr>
        <a:xfrm>
          <a:off x="2844800" y="1415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18174</xdr:rowOff>
    </xdr:from>
    <xdr:to>
      <xdr:col>11</xdr:col>
      <xdr:colOff>31750</xdr:colOff>
      <xdr:row>82</xdr:row>
      <xdr:rowOff>24647</xdr:rowOff>
    </xdr:to>
    <xdr:cxnSp macro="">
      <xdr:nvCxnSpPr>
        <xdr:cNvPr id="205" name="直線コネクタ 204"/>
        <xdr:cNvCxnSpPr/>
      </xdr:nvCxnSpPr>
      <xdr:spPr>
        <a:xfrm>
          <a:off x="1447800" y="14077074"/>
          <a:ext cx="889000" cy="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84053</xdr:rowOff>
    </xdr:from>
    <xdr:ext cx="762000" cy="259045"/>
    <xdr:sp macro="" textlink="">
      <xdr:nvSpPr>
        <xdr:cNvPr id="207" name="テキスト ボックス 206"/>
        <xdr:cNvSpPr txBox="1"/>
      </xdr:nvSpPr>
      <xdr:spPr>
        <a:xfrm>
          <a:off x="1955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56614</xdr:rowOff>
    </xdr:from>
    <xdr:ext cx="762000" cy="259045"/>
    <xdr:sp macro="" textlink="">
      <xdr:nvSpPr>
        <xdr:cNvPr id="209" name="テキスト ボックス 208"/>
        <xdr:cNvSpPr txBox="1"/>
      </xdr:nvSpPr>
      <xdr:spPr>
        <a:xfrm>
          <a:off x="1066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53586</xdr:rowOff>
    </xdr:from>
    <xdr:to>
      <xdr:col>23</xdr:col>
      <xdr:colOff>184150</xdr:colOff>
      <xdr:row>82</xdr:row>
      <xdr:rowOff>155186</xdr:rowOff>
    </xdr:to>
    <xdr:sp macro="" textlink="">
      <xdr:nvSpPr>
        <xdr:cNvPr id="215" name="楕円 214"/>
        <xdr:cNvSpPr/>
      </xdr:nvSpPr>
      <xdr:spPr>
        <a:xfrm>
          <a:off x="4902200" y="141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25663</xdr:rowOff>
    </xdr:from>
    <xdr:ext cx="762000" cy="259045"/>
    <xdr:sp macro="" textlink="">
      <xdr:nvSpPr>
        <xdr:cNvPr id="216" name="人件費・物件費等の状況該当値テキスト"/>
        <xdr:cNvSpPr txBox="1"/>
      </xdr:nvSpPr>
      <xdr:spPr>
        <a:xfrm>
          <a:off x="5041900" y="1408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32882</xdr:rowOff>
    </xdr:from>
    <xdr:to>
      <xdr:col>19</xdr:col>
      <xdr:colOff>184150</xdr:colOff>
      <xdr:row>82</xdr:row>
      <xdr:rowOff>134482</xdr:rowOff>
    </xdr:to>
    <xdr:sp macro="" textlink="">
      <xdr:nvSpPr>
        <xdr:cNvPr id="217" name="楕円 216"/>
        <xdr:cNvSpPr/>
      </xdr:nvSpPr>
      <xdr:spPr>
        <a:xfrm>
          <a:off x="4064000" y="140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144659</xdr:rowOff>
    </xdr:from>
    <xdr:ext cx="736600" cy="259045"/>
    <xdr:sp macro="" textlink="">
      <xdr:nvSpPr>
        <xdr:cNvPr id="218" name="テキスト ボックス 217"/>
        <xdr:cNvSpPr txBox="1"/>
      </xdr:nvSpPr>
      <xdr:spPr>
        <a:xfrm>
          <a:off x="3733800" y="13860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163094</xdr:rowOff>
    </xdr:from>
    <xdr:to>
      <xdr:col>15</xdr:col>
      <xdr:colOff>133350</xdr:colOff>
      <xdr:row>82</xdr:row>
      <xdr:rowOff>93244</xdr:rowOff>
    </xdr:to>
    <xdr:sp macro="" textlink="">
      <xdr:nvSpPr>
        <xdr:cNvPr id="219" name="楕円 218"/>
        <xdr:cNvSpPr/>
      </xdr:nvSpPr>
      <xdr:spPr>
        <a:xfrm>
          <a:off x="3175000" y="1405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103421</xdr:rowOff>
    </xdr:from>
    <xdr:ext cx="762000" cy="259045"/>
    <xdr:sp macro="" textlink="">
      <xdr:nvSpPr>
        <xdr:cNvPr id="220" name="テキスト ボックス 219"/>
        <xdr:cNvSpPr txBox="1"/>
      </xdr:nvSpPr>
      <xdr:spPr>
        <a:xfrm>
          <a:off x="2844800" y="1381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145297</xdr:rowOff>
    </xdr:from>
    <xdr:to>
      <xdr:col>11</xdr:col>
      <xdr:colOff>82550</xdr:colOff>
      <xdr:row>82</xdr:row>
      <xdr:rowOff>75447</xdr:rowOff>
    </xdr:to>
    <xdr:sp macro="" textlink="">
      <xdr:nvSpPr>
        <xdr:cNvPr id="221" name="楕円 220"/>
        <xdr:cNvSpPr/>
      </xdr:nvSpPr>
      <xdr:spPr>
        <a:xfrm>
          <a:off x="2286000" y="1403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85624</xdr:rowOff>
    </xdr:from>
    <xdr:ext cx="762000" cy="259045"/>
    <xdr:sp macro="" textlink="">
      <xdr:nvSpPr>
        <xdr:cNvPr id="222" name="テキスト ボックス 221"/>
        <xdr:cNvSpPr txBox="1"/>
      </xdr:nvSpPr>
      <xdr:spPr>
        <a:xfrm>
          <a:off x="1955800" y="1380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138824</xdr:rowOff>
    </xdr:from>
    <xdr:to>
      <xdr:col>7</xdr:col>
      <xdr:colOff>31750</xdr:colOff>
      <xdr:row>82</xdr:row>
      <xdr:rowOff>68974</xdr:rowOff>
    </xdr:to>
    <xdr:sp macro="" textlink="">
      <xdr:nvSpPr>
        <xdr:cNvPr id="223" name="楕円 222"/>
        <xdr:cNvSpPr/>
      </xdr:nvSpPr>
      <xdr:spPr>
        <a:xfrm>
          <a:off x="1397000" y="1402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53751</xdr:rowOff>
    </xdr:from>
    <xdr:ext cx="762000" cy="259045"/>
    <xdr:sp macro="" textlink="">
      <xdr:nvSpPr>
        <xdr:cNvPr id="224" name="テキスト ボックス 223"/>
        <xdr:cNvSpPr txBox="1"/>
      </xdr:nvSpPr>
      <xdr:spPr>
        <a:xfrm>
          <a:off x="1066800" y="1411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9677</xdr:rowOff>
    </xdr:to>
    <xdr:cxnSp macro="">
      <xdr:nvCxnSpPr>
        <xdr:cNvPr id="260" name="直線コネクタ 259"/>
        <xdr:cNvCxnSpPr/>
      </xdr:nvCxnSpPr>
      <xdr:spPr>
        <a:xfrm>
          <a:off x="16179800" y="147543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61" name="給与水準   （国との比較）平均値テキスト"/>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86</xdr:row>
      <xdr:rowOff>9677</xdr:rowOff>
    </xdr:to>
    <xdr:cxnSp macro="">
      <xdr:nvCxnSpPr>
        <xdr:cNvPr id="263" name="直線コネクタ 262"/>
        <xdr:cNvCxnSpPr/>
      </xdr:nvCxnSpPr>
      <xdr:spPr>
        <a:xfrm>
          <a:off x="15290800" y="146969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65" name="テキスト ボックス 264"/>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157238</xdr:rowOff>
    </xdr:from>
    <xdr:to>
      <xdr:col>72</xdr:col>
      <xdr:colOff>203200</xdr:colOff>
      <xdr:row>85</xdr:row>
      <xdr:rowOff>123673</xdr:rowOff>
    </xdr:to>
    <xdr:cxnSp macro="">
      <xdr:nvCxnSpPr>
        <xdr:cNvPr id="266" name="直線コネクタ 265"/>
        <xdr:cNvCxnSpPr/>
      </xdr:nvCxnSpPr>
      <xdr:spPr>
        <a:xfrm>
          <a:off x="14401800" y="14559038"/>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68" name="テキスト ボックス 267"/>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111277</xdr:rowOff>
    </xdr:from>
    <xdr:to>
      <xdr:col>68</xdr:col>
      <xdr:colOff>152400</xdr:colOff>
      <xdr:row>84</xdr:row>
      <xdr:rowOff>157238</xdr:rowOff>
    </xdr:to>
    <xdr:cxnSp macro="">
      <xdr:nvCxnSpPr>
        <xdr:cNvPr id="269" name="直線コネクタ 268"/>
        <xdr:cNvCxnSpPr/>
      </xdr:nvCxnSpPr>
      <xdr:spPr>
        <a:xfrm>
          <a:off x="13512800" y="145130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79" name="楕円 278"/>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146854</xdr:rowOff>
    </xdr:from>
    <xdr:ext cx="762000" cy="259045"/>
    <xdr:sp macro="" textlink="">
      <xdr:nvSpPr>
        <xdr:cNvPr id="280" name="給与水準   （国との比較）該当値テキスト"/>
        <xdr:cNvSpPr txBox="1"/>
      </xdr:nvSpPr>
      <xdr:spPr>
        <a:xfrm>
          <a:off x="171069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81" name="楕円 280"/>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82" name="テキスト ボックス 281"/>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3" name="楕円 282"/>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84" name="テキスト ボックス 283"/>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106438</xdr:rowOff>
    </xdr:from>
    <xdr:to>
      <xdr:col>68</xdr:col>
      <xdr:colOff>203200</xdr:colOff>
      <xdr:row>85</xdr:row>
      <xdr:rowOff>36588</xdr:rowOff>
    </xdr:to>
    <xdr:sp macro="" textlink="">
      <xdr:nvSpPr>
        <xdr:cNvPr id="285" name="楕円 284"/>
        <xdr:cNvSpPr/>
      </xdr:nvSpPr>
      <xdr:spPr>
        <a:xfrm>
          <a:off x="14351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46765</xdr:rowOff>
    </xdr:from>
    <xdr:ext cx="762000" cy="259045"/>
    <xdr:sp macro="" textlink="">
      <xdr:nvSpPr>
        <xdr:cNvPr id="286" name="テキスト ボックス 285"/>
        <xdr:cNvSpPr txBox="1"/>
      </xdr:nvSpPr>
      <xdr:spPr>
        <a:xfrm>
          <a:off x="14020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60477</xdr:rowOff>
    </xdr:from>
    <xdr:to>
      <xdr:col>64</xdr:col>
      <xdr:colOff>152400</xdr:colOff>
      <xdr:row>84</xdr:row>
      <xdr:rowOff>162077</xdr:rowOff>
    </xdr:to>
    <xdr:sp macro="" textlink="">
      <xdr:nvSpPr>
        <xdr:cNvPr id="287" name="楕円 286"/>
        <xdr:cNvSpPr/>
      </xdr:nvSpPr>
      <xdr:spPr>
        <a:xfrm>
          <a:off x="13462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804</xdr:rowOff>
    </xdr:from>
    <xdr:ext cx="762000" cy="259045"/>
    <xdr:sp macro="" textlink="">
      <xdr:nvSpPr>
        <xdr:cNvPr id="288" name="テキスト ボックス 287"/>
        <xdr:cNvSpPr txBox="1"/>
      </xdr:nvSpPr>
      <xdr:spPr>
        <a:xfrm>
          <a:off x="13131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latin typeface="ＭＳ Ｐゴシック" pitchFamily="50" charset="-128"/>
              <a:ea typeface="ＭＳ Ｐゴシック" pitchFamily="50" charset="-128"/>
              <a:cs typeface="+mn-cs"/>
            </a:rPr>
            <a:t>平成</a:t>
          </a:r>
          <a:r>
            <a:rPr lang="en-US" altLang="ja-JP" sz="1300">
              <a:solidFill>
                <a:schemeClr val="dk1"/>
              </a:solidFill>
              <a:latin typeface="ＭＳ Ｐゴシック" pitchFamily="50" charset="-128"/>
              <a:ea typeface="ＭＳ Ｐゴシック" pitchFamily="50" charset="-128"/>
              <a:cs typeface="+mn-cs"/>
            </a:rPr>
            <a:t>29</a:t>
          </a:r>
          <a:r>
            <a:rPr lang="ja-JP" altLang="en-US" sz="1300">
              <a:solidFill>
                <a:schemeClr val="dk1"/>
              </a:solidFill>
              <a:latin typeface="ＭＳ Ｐゴシック" pitchFamily="50" charset="-128"/>
              <a:ea typeface="ＭＳ Ｐゴシック" pitchFamily="50" charset="-128"/>
              <a:cs typeface="+mn-cs"/>
            </a:rPr>
            <a:t>年度は平成</a:t>
          </a:r>
          <a:r>
            <a:rPr lang="en-US" altLang="ja-JP" sz="1300">
              <a:solidFill>
                <a:schemeClr val="dk1"/>
              </a:solidFill>
              <a:latin typeface="ＭＳ Ｐゴシック" pitchFamily="50" charset="-128"/>
              <a:ea typeface="ＭＳ Ｐゴシック" pitchFamily="50" charset="-128"/>
              <a:cs typeface="+mn-cs"/>
            </a:rPr>
            <a:t>28</a:t>
          </a:r>
          <a:r>
            <a:rPr lang="ja-JP" altLang="en-US" sz="1300">
              <a:solidFill>
                <a:schemeClr val="dk1"/>
              </a:solidFill>
              <a:latin typeface="ＭＳ Ｐゴシック" pitchFamily="50" charset="-128"/>
              <a:ea typeface="ＭＳ Ｐゴシック" pitchFamily="50" charset="-128"/>
              <a:cs typeface="+mn-cs"/>
            </a:rPr>
            <a:t>年度数値を引用。</a:t>
          </a: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latin typeface="ＭＳ Ｐゴシック" pitchFamily="50" charset="-128"/>
              <a:ea typeface="ＭＳ Ｐゴシック" pitchFamily="50" charset="-128"/>
              <a:cs typeface="+mn-cs"/>
            </a:rPr>
            <a:t>（職員数：平成</a:t>
          </a:r>
          <a:r>
            <a:rPr lang="en-US" altLang="ja-JP" sz="1300">
              <a:solidFill>
                <a:schemeClr val="dk1"/>
              </a:solidFill>
              <a:latin typeface="ＭＳ Ｐゴシック" pitchFamily="50" charset="-128"/>
              <a:ea typeface="ＭＳ Ｐゴシック" pitchFamily="50" charset="-128"/>
              <a:cs typeface="+mn-cs"/>
            </a:rPr>
            <a:t>28</a:t>
          </a:r>
          <a:r>
            <a:rPr lang="ja-JP" altLang="en-US" sz="1300">
              <a:solidFill>
                <a:schemeClr val="dk1"/>
              </a:solidFill>
              <a:latin typeface="ＭＳ Ｐゴシック" pitchFamily="50" charset="-128"/>
              <a:ea typeface="ＭＳ Ｐゴシック" pitchFamily="50" charset="-128"/>
              <a:cs typeface="+mn-cs"/>
            </a:rPr>
            <a:t>年度数値、人口：平成</a:t>
          </a:r>
          <a:r>
            <a:rPr lang="en-US" altLang="ja-JP" sz="1300">
              <a:solidFill>
                <a:schemeClr val="dk1"/>
              </a:solidFill>
              <a:latin typeface="ＭＳ Ｐゴシック" pitchFamily="50" charset="-128"/>
              <a:ea typeface="ＭＳ Ｐゴシック" pitchFamily="50" charset="-128"/>
              <a:cs typeface="+mn-cs"/>
            </a:rPr>
            <a:t>30</a:t>
          </a:r>
          <a:r>
            <a:rPr lang="ja-JP" altLang="en-US" sz="1300">
              <a:solidFill>
                <a:schemeClr val="dk1"/>
              </a:solidFill>
              <a:latin typeface="ＭＳ Ｐゴシック" pitchFamily="50" charset="-128"/>
              <a:ea typeface="ＭＳ Ｐゴシック" pitchFamily="50" charset="-128"/>
              <a:cs typeface="+mn-cs"/>
            </a:rPr>
            <a:t>年１月１日現在の人口）</a:t>
          </a: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latin typeface="ＭＳ Ｐゴシック" pitchFamily="50" charset="-128"/>
              <a:ea typeface="ＭＳ Ｐゴシック" pitchFamily="50" charset="-128"/>
              <a:cs typeface="+mn-cs"/>
            </a:rPr>
            <a:t>なお、平成</a:t>
          </a:r>
          <a:r>
            <a:rPr lang="en-US" altLang="ja-JP" sz="1300">
              <a:solidFill>
                <a:schemeClr val="dk1"/>
              </a:solidFill>
              <a:latin typeface="ＭＳ Ｐゴシック" pitchFamily="50" charset="-128"/>
              <a:ea typeface="ＭＳ Ｐゴシック" pitchFamily="50" charset="-128"/>
              <a:cs typeface="+mn-cs"/>
            </a:rPr>
            <a:t>29</a:t>
          </a:r>
          <a:r>
            <a:rPr lang="ja-JP" altLang="en-US" sz="1300">
              <a:solidFill>
                <a:schemeClr val="dk1"/>
              </a:solidFill>
              <a:latin typeface="ＭＳ Ｐゴシック" pitchFamily="50" charset="-128"/>
              <a:ea typeface="ＭＳ Ｐゴシック" pitchFamily="50" charset="-128"/>
              <a:cs typeface="+mn-cs"/>
            </a:rPr>
            <a:t>年度類似団体関係数値（平均値、最大値及び最小値、順位）は、平成</a:t>
          </a:r>
          <a:r>
            <a:rPr lang="en-US" altLang="ja-JP" sz="1300">
              <a:solidFill>
                <a:schemeClr val="dk1"/>
              </a:solidFill>
              <a:latin typeface="ＭＳ Ｐゴシック" pitchFamily="50" charset="-128"/>
              <a:ea typeface="ＭＳ Ｐゴシック" pitchFamily="50" charset="-128"/>
              <a:cs typeface="+mn-cs"/>
            </a:rPr>
            <a:t>29</a:t>
          </a:r>
          <a:r>
            <a:rPr lang="ja-JP" altLang="en-US" sz="1300">
              <a:solidFill>
                <a:schemeClr val="dk1"/>
              </a:solidFill>
              <a:latin typeface="ＭＳ Ｐゴシック" pitchFamily="50" charset="-128"/>
              <a:ea typeface="ＭＳ Ｐゴシック" pitchFamily="50" charset="-128"/>
              <a:cs typeface="+mn-cs"/>
            </a:rPr>
            <a:t>年度の選定団体によるもの。</a:t>
          </a: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59146</xdr:rowOff>
    </xdr:from>
    <xdr:to>
      <xdr:col>81</xdr:col>
      <xdr:colOff>44450</xdr:colOff>
      <xdr:row>63</xdr:row>
      <xdr:rowOff>86723</xdr:rowOff>
    </xdr:to>
    <xdr:cxnSp macro="">
      <xdr:nvCxnSpPr>
        <xdr:cNvPr id="325" name="直線コネクタ 324"/>
        <xdr:cNvCxnSpPr/>
      </xdr:nvCxnSpPr>
      <xdr:spPr>
        <a:xfrm>
          <a:off x="16179800" y="1086049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56848</xdr:rowOff>
    </xdr:from>
    <xdr:to>
      <xdr:col>77</xdr:col>
      <xdr:colOff>44450</xdr:colOff>
      <xdr:row>63</xdr:row>
      <xdr:rowOff>59146</xdr:rowOff>
    </xdr:to>
    <xdr:cxnSp macro="">
      <xdr:nvCxnSpPr>
        <xdr:cNvPr id="328" name="直線コネクタ 327"/>
        <xdr:cNvCxnSpPr/>
      </xdr:nvCxnSpPr>
      <xdr:spPr>
        <a:xfrm>
          <a:off x="15290800" y="1085819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32717</xdr:rowOff>
    </xdr:from>
    <xdr:to>
      <xdr:col>72</xdr:col>
      <xdr:colOff>203200</xdr:colOff>
      <xdr:row>63</xdr:row>
      <xdr:rowOff>56848</xdr:rowOff>
    </xdr:to>
    <xdr:cxnSp macro="">
      <xdr:nvCxnSpPr>
        <xdr:cNvPr id="331" name="直線コネクタ 330"/>
        <xdr:cNvCxnSpPr/>
      </xdr:nvCxnSpPr>
      <xdr:spPr>
        <a:xfrm>
          <a:off x="14401800" y="1083406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42229</xdr:rowOff>
    </xdr:from>
    <xdr:ext cx="762000" cy="259045"/>
    <xdr:sp macro="" textlink="">
      <xdr:nvSpPr>
        <xdr:cNvPr id="333" name="テキスト ボックス 332"/>
        <xdr:cNvSpPr txBox="1"/>
      </xdr:nvSpPr>
      <xdr:spPr>
        <a:xfrm>
          <a:off x="14909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32717</xdr:rowOff>
    </xdr:from>
    <xdr:to>
      <xdr:col>68</xdr:col>
      <xdr:colOff>152400</xdr:colOff>
      <xdr:row>63</xdr:row>
      <xdr:rowOff>51102</xdr:rowOff>
    </xdr:to>
    <xdr:cxnSp macro="">
      <xdr:nvCxnSpPr>
        <xdr:cNvPr id="334" name="直線コネクタ 333"/>
        <xdr:cNvCxnSpPr/>
      </xdr:nvCxnSpPr>
      <xdr:spPr>
        <a:xfrm flipV="1">
          <a:off x="13512800" y="10834067"/>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36" name="テキスト ボックス 335"/>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8" name="テキスト ボックス 337"/>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35923</xdr:rowOff>
    </xdr:from>
    <xdr:to>
      <xdr:col>81</xdr:col>
      <xdr:colOff>95250</xdr:colOff>
      <xdr:row>63</xdr:row>
      <xdr:rowOff>137523</xdr:rowOff>
    </xdr:to>
    <xdr:sp macro="" textlink="">
      <xdr:nvSpPr>
        <xdr:cNvPr id="344" name="楕円 343"/>
        <xdr:cNvSpPr/>
      </xdr:nvSpPr>
      <xdr:spPr>
        <a:xfrm>
          <a:off x="169672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8000</xdr:rowOff>
    </xdr:from>
    <xdr:ext cx="762000" cy="259045"/>
    <xdr:sp macro="" textlink="">
      <xdr:nvSpPr>
        <xdr:cNvPr id="345" name="定員管理の状況該当値テキスト"/>
        <xdr:cNvSpPr txBox="1"/>
      </xdr:nvSpPr>
      <xdr:spPr>
        <a:xfrm>
          <a:off x="17106900" y="1080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8346</xdr:rowOff>
    </xdr:from>
    <xdr:to>
      <xdr:col>77</xdr:col>
      <xdr:colOff>95250</xdr:colOff>
      <xdr:row>63</xdr:row>
      <xdr:rowOff>109946</xdr:rowOff>
    </xdr:to>
    <xdr:sp macro="" textlink="">
      <xdr:nvSpPr>
        <xdr:cNvPr id="346" name="楕円 345"/>
        <xdr:cNvSpPr/>
      </xdr:nvSpPr>
      <xdr:spPr>
        <a:xfrm>
          <a:off x="16129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94723</xdr:rowOff>
    </xdr:from>
    <xdr:ext cx="736600" cy="259045"/>
    <xdr:sp macro="" textlink="">
      <xdr:nvSpPr>
        <xdr:cNvPr id="347" name="テキスト ボックス 346"/>
        <xdr:cNvSpPr txBox="1"/>
      </xdr:nvSpPr>
      <xdr:spPr>
        <a:xfrm>
          <a:off x="15798800" y="1089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6048</xdr:rowOff>
    </xdr:from>
    <xdr:to>
      <xdr:col>73</xdr:col>
      <xdr:colOff>44450</xdr:colOff>
      <xdr:row>63</xdr:row>
      <xdr:rowOff>107648</xdr:rowOff>
    </xdr:to>
    <xdr:sp macro="" textlink="">
      <xdr:nvSpPr>
        <xdr:cNvPr id="348" name="楕円 347"/>
        <xdr:cNvSpPr/>
      </xdr:nvSpPr>
      <xdr:spPr>
        <a:xfrm>
          <a:off x="15240000" y="108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92425</xdr:rowOff>
    </xdr:from>
    <xdr:ext cx="762000" cy="259045"/>
    <xdr:sp macro="" textlink="">
      <xdr:nvSpPr>
        <xdr:cNvPr id="349" name="テキスト ボックス 348"/>
        <xdr:cNvSpPr txBox="1"/>
      </xdr:nvSpPr>
      <xdr:spPr>
        <a:xfrm>
          <a:off x="14909800" y="1089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153367</xdr:rowOff>
    </xdr:from>
    <xdr:to>
      <xdr:col>68</xdr:col>
      <xdr:colOff>203200</xdr:colOff>
      <xdr:row>63</xdr:row>
      <xdr:rowOff>83517</xdr:rowOff>
    </xdr:to>
    <xdr:sp macro="" textlink="">
      <xdr:nvSpPr>
        <xdr:cNvPr id="350" name="楕円 349"/>
        <xdr:cNvSpPr/>
      </xdr:nvSpPr>
      <xdr:spPr>
        <a:xfrm>
          <a:off x="143510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68294</xdr:rowOff>
    </xdr:from>
    <xdr:ext cx="762000" cy="259045"/>
    <xdr:sp macro="" textlink="">
      <xdr:nvSpPr>
        <xdr:cNvPr id="351" name="テキスト ボックス 350"/>
        <xdr:cNvSpPr txBox="1"/>
      </xdr:nvSpPr>
      <xdr:spPr>
        <a:xfrm>
          <a:off x="14020800" y="1086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302</xdr:rowOff>
    </xdr:from>
    <xdr:to>
      <xdr:col>64</xdr:col>
      <xdr:colOff>152400</xdr:colOff>
      <xdr:row>63</xdr:row>
      <xdr:rowOff>101902</xdr:rowOff>
    </xdr:to>
    <xdr:sp macro="" textlink="">
      <xdr:nvSpPr>
        <xdr:cNvPr id="352" name="楕円 351"/>
        <xdr:cNvSpPr/>
      </xdr:nvSpPr>
      <xdr:spPr>
        <a:xfrm>
          <a:off x="13462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86679</xdr:rowOff>
    </xdr:from>
    <xdr:ext cx="762000" cy="259045"/>
    <xdr:sp macro="" textlink="">
      <xdr:nvSpPr>
        <xdr:cNvPr id="353" name="テキスト ボックス 352"/>
        <xdr:cNvSpPr txBox="1"/>
      </xdr:nvSpPr>
      <xdr:spPr>
        <a:xfrm>
          <a:off x="13131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過去に実施した投資的事業により、全国平均より高くなっているが、平成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年度からの財政健全化計画による投資的事業の抑制により年々減少し、平成</a:t>
          </a:r>
          <a:r>
            <a:rPr kumimoji="1" lang="en-US" altLang="ja-JP" sz="1300">
              <a:solidFill>
                <a:schemeClr val="dk1"/>
              </a:solidFill>
              <a:latin typeface="ＭＳ Ｐゴシック" pitchFamily="50" charset="-128"/>
              <a:ea typeface="ＭＳ Ｐゴシック" pitchFamily="50" charset="-128"/>
              <a:cs typeface="+mn-cs"/>
            </a:rPr>
            <a:t>29</a:t>
          </a:r>
          <a:r>
            <a:rPr kumimoji="1" lang="ja-JP" altLang="ja-JP" sz="1300">
              <a:solidFill>
                <a:schemeClr val="dk1"/>
              </a:solidFill>
              <a:latin typeface="ＭＳ Ｐゴシック" pitchFamily="50" charset="-128"/>
              <a:ea typeface="ＭＳ Ｐゴシック" pitchFamily="50" charset="-128"/>
              <a:cs typeface="+mn-cs"/>
            </a:rPr>
            <a:t>年度の決算において、</a:t>
          </a:r>
          <a:r>
            <a:rPr kumimoji="1" lang="en-US" altLang="ja-JP" sz="1300">
              <a:solidFill>
                <a:schemeClr val="dk1"/>
              </a:solidFill>
              <a:latin typeface="ＭＳ Ｐゴシック" pitchFamily="50" charset="-128"/>
              <a:ea typeface="ＭＳ Ｐゴシック" pitchFamily="50" charset="-128"/>
              <a:cs typeface="+mn-cs"/>
            </a:rPr>
            <a:t>8.5%</a:t>
          </a:r>
          <a:r>
            <a:rPr kumimoji="1" lang="ja-JP" altLang="ja-JP" sz="1300">
              <a:solidFill>
                <a:schemeClr val="dk1"/>
              </a:solidFill>
              <a:latin typeface="ＭＳ Ｐゴシック" pitchFamily="50" charset="-128"/>
              <a:ea typeface="ＭＳ Ｐゴシック" pitchFamily="50" charset="-128"/>
              <a:cs typeface="+mn-cs"/>
            </a:rPr>
            <a:t>となったが、</a:t>
          </a:r>
          <a:r>
            <a:rPr kumimoji="1" lang="ja-JP" altLang="en-US" sz="1300">
              <a:solidFill>
                <a:schemeClr val="dk1"/>
              </a:solidFill>
              <a:latin typeface="ＭＳ Ｐゴシック" pitchFamily="50" charset="-128"/>
              <a:ea typeface="ＭＳ Ｐゴシック" pitchFamily="50" charset="-128"/>
              <a:cs typeface="+mn-cs"/>
            </a:rPr>
            <a:t>今</a:t>
          </a:r>
          <a:r>
            <a:rPr kumimoji="1" lang="ja-JP" altLang="ja-JP" sz="1300">
              <a:solidFill>
                <a:schemeClr val="dk1"/>
              </a:solidFill>
              <a:latin typeface="ＭＳ Ｐゴシック" pitchFamily="50" charset="-128"/>
              <a:ea typeface="ＭＳ Ｐゴシック" pitchFamily="50" charset="-128"/>
              <a:cs typeface="+mn-cs"/>
            </a:rPr>
            <a:t>年度</a:t>
          </a:r>
          <a:r>
            <a:rPr kumimoji="1" lang="ja-JP" altLang="en-US" sz="1300">
              <a:solidFill>
                <a:schemeClr val="dk1"/>
              </a:solidFill>
              <a:latin typeface="ＭＳ Ｐゴシック" pitchFamily="50" charset="-128"/>
              <a:ea typeface="ＭＳ Ｐゴシック" pitchFamily="50" charset="-128"/>
              <a:cs typeface="+mn-cs"/>
            </a:rPr>
            <a:t>から</a:t>
          </a:r>
          <a:r>
            <a:rPr kumimoji="1" lang="ja-JP" altLang="ja-JP" sz="1300">
              <a:solidFill>
                <a:schemeClr val="dk1"/>
              </a:solidFill>
              <a:latin typeface="ＭＳ Ｐゴシック" pitchFamily="50" charset="-128"/>
              <a:ea typeface="ＭＳ Ｐゴシック" pitchFamily="50" charset="-128"/>
              <a:cs typeface="+mn-cs"/>
            </a:rPr>
            <a:t>統合中学校建設などの大型事業が</a:t>
          </a:r>
          <a:r>
            <a:rPr kumimoji="1" lang="ja-JP" altLang="en-US" sz="1300">
              <a:solidFill>
                <a:schemeClr val="dk1"/>
              </a:solidFill>
              <a:latin typeface="ＭＳ Ｐゴシック" pitchFamily="50" charset="-128"/>
              <a:ea typeface="ＭＳ Ｐゴシック" pitchFamily="50" charset="-128"/>
              <a:cs typeface="+mn-cs"/>
            </a:rPr>
            <a:t>開始されて</a:t>
          </a:r>
          <a:r>
            <a:rPr kumimoji="1" lang="ja-JP" altLang="ja-JP" sz="1300">
              <a:solidFill>
                <a:schemeClr val="dk1"/>
              </a:solidFill>
              <a:latin typeface="ＭＳ Ｐゴシック" pitchFamily="50" charset="-128"/>
              <a:ea typeface="ＭＳ Ｐゴシック" pitchFamily="50" charset="-128"/>
              <a:cs typeface="+mn-cs"/>
            </a:rPr>
            <a:t>いるため、今後も、緊急度・住民ニーズを的確に把握した事業の取捨選択により、新規発行の抑制に努めていく。</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36513</xdr:rowOff>
    </xdr:from>
    <xdr:to>
      <xdr:col>81</xdr:col>
      <xdr:colOff>44450</xdr:colOff>
      <xdr:row>40</xdr:row>
      <xdr:rowOff>54610</xdr:rowOff>
    </xdr:to>
    <xdr:cxnSp macro="">
      <xdr:nvCxnSpPr>
        <xdr:cNvPr id="383" name="直線コネクタ 382"/>
        <xdr:cNvCxnSpPr/>
      </xdr:nvCxnSpPr>
      <xdr:spPr>
        <a:xfrm flipV="1">
          <a:off x="16179800" y="689451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96838</xdr:rowOff>
    </xdr:to>
    <xdr:cxnSp macro="">
      <xdr:nvCxnSpPr>
        <xdr:cNvPr id="386" name="直線コネクタ 385"/>
        <xdr:cNvCxnSpPr/>
      </xdr:nvCxnSpPr>
      <xdr:spPr>
        <a:xfrm flipV="1">
          <a:off x="15290800" y="691261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79392</xdr:rowOff>
    </xdr:from>
    <xdr:ext cx="736600" cy="259045"/>
    <xdr:sp macro="" textlink="">
      <xdr:nvSpPr>
        <xdr:cNvPr id="388" name="テキスト ボックス 387"/>
        <xdr:cNvSpPr txBox="1"/>
      </xdr:nvSpPr>
      <xdr:spPr>
        <a:xfrm>
          <a:off x="15798800" y="659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96838</xdr:rowOff>
    </xdr:from>
    <xdr:to>
      <xdr:col>72</xdr:col>
      <xdr:colOff>203200</xdr:colOff>
      <xdr:row>40</xdr:row>
      <xdr:rowOff>139065</xdr:rowOff>
    </xdr:to>
    <xdr:cxnSp macro="">
      <xdr:nvCxnSpPr>
        <xdr:cNvPr id="389" name="直線コネクタ 388"/>
        <xdr:cNvCxnSpPr/>
      </xdr:nvCxnSpPr>
      <xdr:spPr>
        <a:xfrm flipV="1">
          <a:off x="14401800" y="695483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127652</xdr:rowOff>
    </xdr:from>
    <xdr:ext cx="762000" cy="259045"/>
    <xdr:sp macro="" textlink="">
      <xdr:nvSpPr>
        <xdr:cNvPr id="391" name="テキスト ボックス 390"/>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139065</xdr:rowOff>
    </xdr:from>
    <xdr:to>
      <xdr:col>68</xdr:col>
      <xdr:colOff>152400</xdr:colOff>
      <xdr:row>41</xdr:row>
      <xdr:rowOff>3810</xdr:rowOff>
    </xdr:to>
    <xdr:cxnSp macro="">
      <xdr:nvCxnSpPr>
        <xdr:cNvPr id="392" name="直線コネクタ 391"/>
        <xdr:cNvCxnSpPr/>
      </xdr:nvCxnSpPr>
      <xdr:spPr>
        <a:xfrm flipV="1">
          <a:off x="13512800" y="69970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157163</xdr:rowOff>
    </xdr:from>
    <xdr:to>
      <xdr:col>81</xdr:col>
      <xdr:colOff>95250</xdr:colOff>
      <xdr:row>40</xdr:row>
      <xdr:rowOff>87313</xdr:rowOff>
    </xdr:to>
    <xdr:sp macro="" textlink="">
      <xdr:nvSpPr>
        <xdr:cNvPr id="402" name="楕円 401"/>
        <xdr:cNvSpPr/>
      </xdr:nvSpPr>
      <xdr:spPr>
        <a:xfrm>
          <a:off x="169672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129240</xdr:rowOff>
    </xdr:from>
    <xdr:ext cx="762000" cy="259045"/>
    <xdr:sp macro="" textlink="">
      <xdr:nvSpPr>
        <xdr:cNvPr id="403" name="公債費負担の状況該当値テキスト"/>
        <xdr:cNvSpPr txBox="1"/>
      </xdr:nvSpPr>
      <xdr:spPr>
        <a:xfrm>
          <a:off x="17106900" y="68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4" name="楕円 403"/>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405" name="テキスト ボックス 404"/>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46038</xdr:rowOff>
    </xdr:from>
    <xdr:to>
      <xdr:col>73</xdr:col>
      <xdr:colOff>44450</xdr:colOff>
      <xdr:row>40</xdr:row>
      <xdr:rowOff>147638</xdr:rowOff>
    </xdr:to>
    <xdr:sp macro="" textlink="">
      <xdr:nvSpPr>
        <xdr:cNvPr id="406" name="楕円 405"/>
        <xdr:cNvSpPr/>
      </xdr:nvSpPr>
      <xdr:spPr>
        <a:xfrm>
          <a:off x="15240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407" name="テキスト ボックス 406"/>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88265</xdr:rowOff>
    </xdr:from>
    <xdr:to>
      <xdr:col>68</xdr:col>
      <xdr:colOff>203200</xdr:colOff>
      <xdr:row>41</xdr:row>
      <xdr:rowOff>18415</xdr:rowOff>
    </xdr:to>
    <xdr:sp macro="" textlink="">
      <xdr:nvSpPr>
        <xdr:cNvPr id="408" name="楕円 407"/>
        <xdr:cNvSpPr/>
      </xdr:nvSpPr>
      <xdr:spPr>
        <a:xfrm>
          <a:off x="14351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28592</xdr:rowOff>
    </xdr:from>
    <xdr:ext cx="762000" cy="259045"/>
    <xdr:sp macro="" textlink="">
      <xdr:nvSpPr>
        <xdr:cNvPr id="409" name="テキスト ボックス 408"/>
        <xdr:cNvSpPr txBox="1"/>
      </xdr:nvSpPr>
      <xdr:spPr>
        <a:xfrm>
          <a:off x="14020800" y="671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10" name="楕円 409"/>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11" name="テキスト ボックス 410"/>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将来負担比率は</a:t>
          </a:r>
          <a:r>
            <a:rPr kumimoji="1" lang="en-US" altLang="ja-JP" sz="1300">
              <a:solidFill>
                <a:schemeClr val="dk1"/>
              </a:solidFill>
              <a:latin typeface="ＭＳ Ｐゴシック" pitchFamily="50" charset="-128"/>
              <a:ea typeface="ＭＳ Ｐゴシック" pitchFamily="50" charset="-128"/>
              <a:cs typeface="+mn-cs"/>
            </a:rPr>
            <a:t>56.6</a:t>
          </a:r>
          <a:r>
            <a:rPr kumimoji="1" lang="ja-JP" altLang="ja-JP" sz="1300">
              <a:solidFill>
                <a:schemeClr val="dk1"/>
              </a:solidFill>
              <a:latin typeface="ＭＳ Ｐゴシック" pitchFamily="50" charset="-128"/>
              <a:ea typeface="ＭＳ Ｐゴシック" pitchFamily="50" charset="-128"/>
              <a:cs typeface="+mn-cs"/>
            </a:rPr>
            <a:t>％である。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将来負担額について、定年退職者と新規職員の入替えにより退職手当見込額が減少したことから全体として比率が減少気味であったが、田川市郡広域で、ごみ処理施設やし尿処理施設等の建設計画が本格的に稼働し、それに伴う負担金の増加が見込まれる。今後、後世への負担を少しでも軽減できるよう、財政健全化に努める。</a:t>
          </a:r>
          <a:endParaRPr lang="ja-JP" altLang="ja-JP" sz="1300">
            <a:latin typeface="ＭＳ Ｐゴシック" pitchFamily="50" charset="-128"/>
            <a:ea typeface="ＭＳ Ｐゴシック"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169989</xdr:rowOff>
    </xdr:from>
    <xdr:to>
      <xdr:col>81</xdr:col>
      <xdr:colOff>44450</xdr:colOff>
      <xdr:row>17</xdr:row>
      <xdr:rowOff>61277</xdr:rowOff>
    </xdr:to>
    <xdr:cxnSp macro="">
      <xdr:nvCxnSpPr>
        <xdr:cNvPr id="441" name="直線コネクタ 440"/>
        <xdr:cNvCxnSpPr/>
      </xdr:nvCxnSpPr>
      <xdr:spPr>
        <a:xfrm flipV="1">
          <a:off x="16179800" y="2913189"/>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137653</xdr:rowOff>
    </xdr:from>
    <xdr:ext cx="762000" cy="259045"/>
    <xdr:sp macro="" textlink="">
      <xdr:nvSpPr>
        <xdr:cNvPr id="442" name="将来負担の状況平均値テキスト"/>
        <xdr:cNvSpPr txBox="1"/>
      </xdr:nvSpPr>
      <xdr:spPr>
        <a:xfrm>
          <a:off x="17106900" y="2537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25083</xdr:rowOff>
    </xdr:from>
    <xdr:to>
      <xdr:col>77</xdr:col>
      <xdr:colOff>44450</xdr:colOff>
      <xdr:row>17</xdr:row>
      <xdr:rowOff>61277</xdr:rowOff>
    </xdr:to>
    <xdr:cxnSp macro="">
      <xdr:nvCxnSpPr>
        <xdr:cNvPr id="444" name="直線コネクタ 443"/>
        <xdr:cNvCxnSpPr/>
      </xdr:nvCxnSpPr>
      <xdr:spPr>
        <a:xfrm>
          <a:off x="15290800" y="293973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5" name="フローチャート: 判断 444"/>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6" name="テキスト ボックス 445"/>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25083</xdr:rowOff>
    </xdr:from>
    <xdr:to>
      <xdr:col>72</xdr:col>
      <xdr:colOff>203200</xdr:colOff>
      <xdr:row>17</xdr:row>
      <xdr:rowOff>70326</xdr:rowOff>
    </xdr:to>
    <xdr:cxnSp macro="">
      <xdr:nvCxnSpPr>
        <xdr:cNvPr id="447" name="直線コネクタ 446"/>
        <xdr:cNvCxnSpPr/>
      </xdr:nvCxnSpPr>
      <xdr:spPr>
        <a:xfrm flipV="1">
          <a:off x="14401800" y="2939733"/>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169386</xdr:rowOff>
    </xdr:from>
    <xdr:to>
      <xdr:col>73</xdr:col>
      <xdr:colOff>44450</xdr:colOff>
      <xdr:row>16</xdr:row>
      <xdr:rowOff>99536</xdr:rowOff>
    </xdr:to>
    <xdr:sp macro="" textlink="">
      <xdr:nvSpPr>
        <xdr:cNvPr id="448" name="フローチャート: 判断 447"/>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9" name="テキスト ボックス 448"/>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70326</xdr:rowOff>
    </xdr:from>
    <xdr:to>
      <xdr:col>68</xdr:col>
      <xdr:colOff>152400</xdr:colOff>
      <xdr:row>17</xdr:row>
      <xdr:rowOff>148145</xdr:rowOff>
    </xdr:to>
    <xdr:cxnSp macro="">
      <xdr:nvCxnSpPr>
        <xdr:cNvPr id="450" name="直線コネクタ 449"/>
        <xdr:cNvCxnSpPr/>
      </xdr:nvCxnSpPr>
      <xdr:spPr>
        <a:xfrm flipV="1">
          <a:off x="13512800" y="2984976"/>
          <a:ext cx="889000" cy="7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71533</xdr:rowOff>
    </xdr:from>
    <xdr:to>
      <xdr:col>68</xdr:col>
      <xdr:colOff>203200</xdr:colOff>
      <xdr:row>17</xdr:row>
      <xdr:rowOff>1683</xdr:rowOff>
    </xdr:to>
    <xdr:sp macro="" textlink="">
      <xdr:nvSpPr>
        <xdr:cNvPr id="451" name="フローチャート: 判断 450"/>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52" name="テキスト ボックス 451"/>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53" name="フローチャート: 判断 452"/>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4" name="テキスト ボックス 453"/>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119189</xdr:rowOff>
    </xdr:from>
    <xdr:to>
      <xdr:col>81</xdr:col>
      <xdr:colOff>95250</xdr:colOff>
      <xdr:row>17</xdr:row>
      <xdr:rowOff>49339</xdr:rowOff>
    </xdr:to>
    <xdr:sp macro="" textlink="">
      <xdr:nvSpPr>
        <xdr:cNvPr id="460" name="楕円 459"/>
        <xdr:cNvSpPr/>
      </xdr:nvSpPr>
      <xdr:spPr>
        <a:xfrm>
          <a:off x="16967200" y="28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91266</xdr:rowOff>
    </xdr:from>
    <xdr:ext cx="762000" cy="259045"/>
    <xdr:sp macro="" textlink="">
      <xdr:nvSpPr>
        <xdr:cNvPr id="461" name="将来負担の状況該当値テキスト"/>
        <xdr:cNvSpPr txBox="1"/>
      </xdr:nvSpPr>
      <xdr:spPr>
        <a:xfrm>
          <a:off x="17106900" y="283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10477</xdr:rowOff>
    </xdr:from>
    <xdr:to>
      <xdr:col>77</xdr:col>
      <xdr:colOff>95250</xdr:colOff>
      <xdr:row>17</xdr:row>
      <xdr:rowOff>112077</xdr:rowOff>
    </xdr:to>
    <xdr:sp macro="" textlink="">
      <xdr:nvSpPr>
        <xdr:cNvPr id="462" name="楕円 461"/>
        <xdr:cNvSpPr/>
      </xdr:nvSpPr>
      <xdr:spPr>
        <a:xfrm>
          <a:off x="16129000" y="29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96854</xdr:rowOff>
    </xdr:from>
    <xdr:ext cx="736600" cy="259045"/>
    <xdr:sp macro="" textlink="">
      <xdr:nvSpPr>
        <xdr:cNvPr id="463" name="テキスト ボックス 462"/>
        <xdr:cNvSpPr txBox="1"/>
      </xdr:nvSpPr>
      <xdr:spPr>
        <a:xfrm>
          <a:off x="15798800" y="3011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145733</xdr:rowOff>
    </xdr:from>
    <xdr:to>
      <xdr:col>73</xdr:col>
      <xdr:colOff>44450</xdr:colOff>
      <xdr:row>17</xdr:row>
      <xdr:rowOff>75883</xdr:rowOff>
    </xdr:to>
    <xdr:sp macro="" textlink="">
      <xdr:nvSpPr>
        <xdr:cNvPr id="464" name="楕円 463"/>
        <xdr:cNvSpPr/>
      </xdr:nvSpPr>
      <xdr:spPr>
        <a:xfrm>
          <a:off x="15240000" y="28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60660</xdr:rowOff>
    </xdr:from>
    <xdr:ext cx="762000" cy="259045"/>
    <xdr:sp macro="" textlink="">
      <xdr:nvSpPr>
        <xdr:cNvPr id="465" name="テキスト ボックス 464"/>
        <xdr:cNvSpPr txBox="1"/>
      </xdr:nvSpPr>
      <xdr:spPr>
        <a:xfrm>
          <a:off x="14909800" y="297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19526</xdr:rowOff>
    </xdr:from>
    <xdr:to>
      <xdr:col>68</xdr:col>
      <xdr:colOff>203200</xdr:colOff>
      <xdr:row>17</xdr:row>
      <xdr:rowOff>121126</xdr:rowOff>
    </xdr:to>
    <xdr:sp macro="" textlink="">
      <xdr:nvSpPr>
        <xdr:cNvPr id="466" name="楕円 465"/>
        <xdr:cNvSpPr/>
      </xdr:nvSpPr>
      <xdr:spPr>
        <a:xfrm>
          <a:off x="14351000" y="29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105903</xdr:rowOff>
    </xdr:from>
    <xdr:ext cx="762000" cy="259045"/>
    <xdr:sp macro="" textlink="">
      <xdr:nvSpPr>
        <xdr:cNvPr id="467" name="テキスト ボックス 466"/>
        <xdr:cNvSpPr txBox="1"/>
      </xdr:nvSpPr>
      <xdr:spPr>
        <a:xfrm>
          <a:off x="14020800" y="302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97345</xdr:rowOff>
    </xdr:from>
    <xdr:to>
      <xdr:col>64</xdr:col>
      <xdr:colOff>152400</xdr:colOff>
      <xdr:row>18</xdr:row>
      <xdr:rowOff>27495</xdr:rowOff>
    </xdr:to>
    <xdr:sp macro="" textlink="">
      <xdr:nvSpPr>
        <xdr:cNvPr id="468" name="楕円 467"/>
        <xdr:cNvSpPr/>
      </xdr:nvSpPr>
      <xdr:spPr>
        <a:xfrm>
          <a:off x="13462000" y="30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12272</xdr:rowOff>
    </xdr:from>
    <xdr:ext cx="762000" cy="259045"/>
    <xdr:sp macro="" textlink="">
      <xdr:nvSpPr>
        <xdr:cNvPr id="469" name="テキスト ボックス 468"/>
        <xdr:cNvSpPr txBox="1"/>
      </xdr:nvSpPr>
      <xdr:spPr>
        <a:xfrm>
          <a:off x="13131800" y="309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17,152
17,052
36.14
10,614,899
10,063,926
550,796
4,892,192
12,724,490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類似団体平均と比較し高い水準にあるのは、老人ホーム、保育所等の施設運営を直営で行っていることが主な要因であるため、現在、民営化等の手法の検討を始めている。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職員採用の方針としては、定年退職者の同数を新規職員採用で補充するのではなく、事務事業の見直しを行い人件費の削減に努める。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106426</xdr:rowOff>
    </xdr:to>
    <xdr:cxnSp macro="">
      <xdr:nvCxnSpPr>
        <xdr:cNvPr id="59" name="直線コネクタ 58"/>
        <xdr:cNvCxnSpPr/>
      </xdr:nvCxnSpPr>
      <xdr:spPr>
        <a:xfrm flipV="1">
          <a:off x="4826000" y="5906008"/>
          <a:ext cx="0" cy="8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78503</xdr:rowOff>
    </xdr:from>
    <xdr:ext cx="762000" cy="259045"/>
    <xdr:sp macro="" textlink="">
      <xdr:nvSpPr>
        <xdr:cNvPr id="60" name="人件費最小値テキスト"/>
        <xdr:cNvSpPr txBox="1"/>
      </xdr:nvSpPr>
      <xdr:spPr>
        <a:xfrm>
          <a:off x="4914900" y="676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106426</xdr:rowOff>
    </xdr:from>
    <xdr:to>
      <xdr:col>24</xdr:col>
      <xdr:colOff>114300</xdr:colOff>
      <xdr:row>39</xdr:row>
      <xdr:rowOff>106426</xdr:rowOff>
    </xdr:to>
    <xdr:cxnSp macro="">
      <xdr:nvCxnSpPr>
        <xdr:cNvPr id="61" name="直線コネクタ 60"/>
        <xdr:cNvCxnSpPr/>
      </xdr:nvCxnSpPr>
      <xdr:spPr>
        <a:xfrm>
          <a:off x="4737100" y="6792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131572</xdr:rowOff>
    </xdr:from>
    <xdr:to>
      <xdr:col>24</xdr:col>
      <xdr:colOff>25400</xdr:colOff>
      <xdr:row>38</xdr:row>
      <xdr:rowOff>136144</xdr:rowOff>
    </xdr:to>
    <xdr:cxnSp macro="">
      <xdr:nvCxnSpPr>
        <xdr:cNvPr id="64" name="直線コネクタ 63"/>
        <xdr:cNvCxnSpPr/>
      </xdr:nvCxnSpPr>
      <xdr:spPr>
        <a:xfrm flipV="1">
          <a:off x="3987800" y="66466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136144</xdr:rowOff>
    </xdr:from>
    <xdr:to>
      <xdr:col>19</xdr:col>
      <xdr:colOff>187325</xdr:colOff>
      <xdr:row>38</xdr:row>
      <xdr:rowOff>168148</xdr:rowOff>
    </xdr:to>
    <xdr:cxnSp macro="">
      <xdr:nvCxnSpPr>
        <xdr:cNvPr id="67" name="直線コネクタ 66"/>
        <xdr:cNvCxnSpPr/>
      </xdr:nvCxnSpPr>
      <xdr:spPr>
        <a:xfrm flipV="1">
          <a:off x="3098800" y="66512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168148</xdr:rowOff>
    </xdr:from>
    <xdr:to>
      <xdr:col>15</xdr:col>
      <xdr:colOff>98425</xdr:colOff>
      <xdr:row>39</xdr:row>
      <xdr:rowOff>161290</xdr:rowOff>
    </xdr:to>
    <xdr:cxnSp macro="">
      <xdr:nvCxnSpPr>
        <xdr:cNvPr id="70" name="直線コネクタ 69"/>
        <xdr:cNvCxnSpPr/>
      </xdr:nvCxnSpPr>
      <xdr:spPr>
        <a:xfrm flipV="1">
          <a:off x="2209800" y="668324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161290</xdr:rowOff>
    </xdr:from>
    <xdr:to>
      <xdr:col>11</xdr:col>
      <xdr:colOff>9525</xdr:colOff>
      <xdr:row>39</xdr:row>
      <xdr:rowOff>165862</xdr:rowOff>
    </xdr:to>
    <xdr:cxnSp macro="">
      <xdr:nvCxnSpPr>
        <xdr:cNvPr id="73" name="直線コネクタ 72"/>
        <xdr:cNvCxnSpPr/>
      </xdr:nvCxnSpPr>
      <xdr:spPr>
        <a:xfrm flipV="1">
          <a:off x="1320800" y="68478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80772</xdr:rowOff>
    </xdr:from>
    <xdr:to>
      <xdr:col>24</xdr:col>
      <xdr:colOff>76200</xdr:colOff>
      <xdr:row>39</xdr:row>
      <xdr:rowOff>10922</xdr:rowOff>
    </xdr:to>
    <xdr:sp macro="" textlink="">
      <xdr:nvSpPr>
        <xdr:cNvPr id="83" name="楕円 82"/>
        <xdr:cNvSpPr/>
      </xdr:nvSpPr>
      <xdr:spPr>
        <a:xfrm>
          <a:off x="4775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52849</xdr:rowOff>
    </xdr:from>
    <xdr:ext cx="762000" cy="259045"/>
    <xdr:sp macro="" textlink="">
      <xdr:nvSpPr>
        <xdr:cNvPr id="84" name="人件費該当値テキスト"/>
        <xdr:cNvSpPr txBox="1"/>
      </xdr:nvSpPr>
      <xdr:spPr>
        <a:xfrm>
          <a:off x="4914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85344</xdr:rowOff>
    </xdr:from>
    <xdr:to>
      <xdr:col>20</xdr:col>
      <xdr:colOff>38100</xdr:colOff>
      <xdr:row>39</xdr:row>
      <xdr:rowOff>15494</xdr:rowOff>
    </xdr:to>
    <xdr:sp macro="" textlink="">
      <xdr:nvSpPr>
        <xdr:cNvPr id="85" name="楕円 84"/>
        <xdr:cNvSpPr/>
      </xdr:nvSpPr>
      <xdr:spPr>
        <a:xfrm>
          <a:off x="3937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86" name="テキスト ボックス 85"/>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117348</xdr:rowOff>
    </xdr:from>
    <xdr:to>
      <xdr:col>15</xdr:col>
      <xdr:colOff>149225</xdr:colOff>
      <xdr:row>39</xdr:row>
      <xdr:rowOff>47498</xdr:rowOff>
    </xdr:to>
    <xdr:sp macro="" textlink="">
      <xdr:nvSpPr>
        <xdr:cNvPr id="87" name="楕円 86"/>
        <xdr:cNvSpPr/>
      </xdr:nvSpPr>
      <xdr:spPr>
        <a:xfrm>
          <a:off x="3048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32275</xdr:rowOff>
    </xdr:from>
    <xdr:ext cx="762000" cy="259045"/>
    <xdr:sp macro="" textlink="">
      <xdr:nvSpPr>
        <xdr:cNvPr id="88" name="テキスト ボックス 87"/>
        <xdr:cNvSpPr txBox="1"/>
      </xdr:nvSpPr>
      <xdr:spPr>
        <a:xfrm>
          <a:off x="2717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110490</xdr:rowOff>
    </xdr:from>
    <xdr:to>
      <xdr:col>11</xdr:col>
      <xdr:colOff>60325</xdr:colOff>
      <xdr:row>40</xdr:row>
      <xdr:rowOff>40640</xdr:rowOff>
    </xdr:to>
    <xdr:sp macro="" textlink="">
      <xdr:nvSpPr>
        <xdr:cNvPr id="89" name="楕円 88"/>
        <xdr:cNvSpPr/>
      </xdr:nvSpPr>
      <xdr:spPr>
        <a:xfrm>
          <a:off x="2159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25417</xdr:rowOff>
    </xdr:from>
    <xdr:ext cx="762000" cy="259045"/>
    <xdr:sp macro="" textlink="">
      <xdr:nvSpPr>
        <xdr:cNvPr id="90" name="テキスト ボックス 89"/>
        <xdr:cNvSpPr txBox="1"/>
      </xdr:nvSpPr>
      <xdr:spPr>
        <a:xfrm>
          <a:off x="1828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115062</xdr:rowOff>
    </xdr:from>
    <xdr:to>
      <xdr:col>6</xdr:col>
      <xdr:colOff>171450</xdr:colOff>
      <xdr:row>40</xdr:row>
      <xdr:rowOff>45212</xdr:rowOff>
    </xdr:to>
    <xdr:sp macro="" textlink="">
      <xdr:nvSpPr>
        <xdr:cNvPr id="91" name="楕円 90"/>
        <xdr:cNvSpPr/>
      </xdr:nvSpPr>
      <xdr:spPr>
        <a:xfrm>
          <a:off x="1270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29989</xdr:rowOff>
    </xdr:from>
    <xdr:ext cx="762000" cy="259045"/>
    <xdr:sp macro="" textlink="">
      <xdr:nvSpPr>
        <xdr:cNvPr id="92" name="テキスト ボックス 91"/>
        <xdr:cNvSpPr txBox="1"/>
      </xdr:nvSpPr>
      <xdr:spPr>
        <a:xfrm>
          <a:off x="939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財政健全化計画に基づき、費用削減に努めた結果、類似団体中最も低い比率を維持してきている。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今後は、業務の民間委託化を推進し、職員人件費等から委託料といった物件費へのシフトを検討する等、費用全体の削減に努めていく。</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0" name="直線コネクタ 119"/>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153670</xdr:rowOff>
    </xdr:from>
    <xdr:to>
      <xdr:col>82</xdr:col>
      <xdr:colOff>107950</xdr:colOff>
      <xdr:row>14</xdr:row>
      <xdr:rowOff>27940</xdr:rowOff>
    </xdr:to>
    <xdr:cxnSp macro="">
      <xdr:nvCxnSpPr>
        <xdr:cNvPr id="125" name="直線コネクタ 124"/>
        <xdr:cNvCxnSpPr/>
      </xdr:nvCxnSpPr>
      <xdr:spPr>
        <a:xfrm>
          <a:off x="15671800" y="23825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6"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7" name="フローチャート: 判断 126"/>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153670</xdr:rowOff>
    </xdr:from>
    <xdr:to>
      <xdr:col>78</xdr:col>
      <xdr:colOff>69850</xdr:colOff>
      <xdr:row>13</xdr:row>
      <xdr:rowOff>153670</xdr:rowOff>
    </xdr:to>
    <xdr:cxnSp macro="">
      <xdr:nvCxnSpPr>
        <xdr:cNvPr id="128" name="直線コネクタ 127"/>
        <xdr:cNvCxnSpPr/>
      </xdr:nvCxnSpPr>
      <xdr:spPr>
        <a:xfrm>
          <a:off x="14782800" y="238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29" name="フローチャート: 判断 128"/>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0" name="テキスト ボックス 129"/>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13</xdr:row>
      <xdr:rowOff>161290</xdr:rowOff>
    </xdr:to>
    <xdr:cxnSp macro="">
      <xdr:nvCxnSpPr>
        <xdr:cNvPr id="131" name="直線コネクタ 130"/>
        <xdr:cNvCxnSpPr/>
      </xdr:nvCxnSpPr>
      <xdr:spPr>
        <a:xfrm flipV="1">
          <a:off x="13893800" y="238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138430</xdr:rowOff>
    </xdr:from>
    <xdr:to>
      <xdr:col>69</xdr:col>
      <xdr:colOff>92075</xdr:colOff>
      <xdr:row>13</xdr:row>
      <xdr:rowOff>161290</xdr:rowOff>
    </xdr:to>
    <xdr:cxnSp macro="">
      <xdr:nvCxnSpPr>
        <xdr:cNvPr id="134" name="直線コネクタ 133"/>
        <xdr:cNvCxnSpPr/>
      </xdr:nvCxnSpPr>
      <xdr:spPr>
        <a:xfrm>
          <a:off x="13004800" y="236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5" name="フローチャート: 判断 134"/>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36" name="テキスト ボックス 135"/>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148590</xdr:rowOff>
    </xdr:from>
    <xdr:to>
      <xdr:col>82</xdr:col>
      <xdr:colOff>158750</xdr:colOff>
      <xdr:row>14</xdr:row>
      <xdr:rowOff>78740</xdr:rowOff>
    </xdr:to>
    <xdr:sp macro="" textlink="">
      <xdr:nvSpPr>
        <xdr:cNvPr id="144" name="楕円 143"/>
        <xdr:cNvSpPr/>
      </xdr:nvSpPr>
      <xdr:spPr>
        <a:xfrm>
          <a:off x="164592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57167</xdr:rowOff>
    </xdr:from>
    <xdr:ext cx="762000" cy="259045"/>
    <xdr:sp macro="" textlink="">
      <xdr:nvSpPr>
        <xdr:cNvPr id="145" name="物件費該当値テキスト"/>
        <xdr:cNvSpPr txBox="1"/>
      </xdr:nvSpPr>
      <xdr:spPr>
        <a:xfrm>
          <a:off x="16598900" y="228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102870</xdr:rowOff>
    </xdr:from>
    <xdr:to>
      <xdr:col>78</xdr:col>
      <xdr:colOff>120650</xdr:colOff>
      <xdr:row>14</xdr:row>
      <xdr:rowOff>33020</xdr:rowOff>
    </xdr:to>
    <xdr:sp macro="" textlink="">
      <xdr:nvSpPr>
        <xdr:cNvPr id="146" name="楕円 145"/>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43197</xdr:rowOff>
    </xdr:from>
    <xdr:ext cx="736600" cy="259045"/>
    <xdr:sp macro="" textlink="">
      <xdr:nvSpPr>
        <xdr:cNvPr id="147" name="テキスト ボックス 146"/>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102870</xdr:rowOff>
    </xdr:from>
    <xdr:to>
      <xdr:col>74</xdr:col>
      <xdr:colOff>31750</xdr:colOff>
      <xdr:row>14</xdr:row>
      <xdr:rowOff>33020</xdr:rowOff>
    </xdr:to>
    <xdr:sp macro="" textlink="">
      <xdr:nvSpPr>
        <xdr:cNvPr id="148" name="楕円 147"/>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43197</xdr:rowOff>
    </xdr:from>
    <xdr:ext cx="762000" cy="259045"/>
    <xdr:sp macro="" textlink="">
      <xdr:nvSpPr>
        <xdr:cNvPr id="149" name="テキスト ボックス 148"/>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50" name="楕円 149"/>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51" name="テキスト ボックス 150"/>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87630</xdr:rowOff>
    </xdr:from>
    <xdr:to>
      <xdr:col>65</xdr:col>
      <xdr:colOff>53975</xdr:colOff>
      <xdr:row>14</xdr:row>
      <xdr:rowOff>17780</xdr:rowOff>
    </xdr:to>
    <xdr:sp macro="" textlink="">
      <xdr:nvSpPr>
        <xdr:cNvPr id="152" name="楕円 151"/>
        <xdr:cNvSpPr/>
      </xdr:nvSpPr>
      <xdr:spPr>
        <a:xfrm>
          <a:off x="12954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27957</xdr:rowOff>
    </xdr:from>
    <xdr:ext cx="762000" cy="259045"/>
    <xdr:sp macro="" textlink="">
      <xdr:nvSpPr>
        <xdr:cNvPr id="153" name="テキスト ボックス 152"/>
        <xdr:cNvSpPr txBox="1"/>
      </xdr:nvSpPr>
      <xdr:spPr>
        <a:xfrm>
          <a:off x="12623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扶助費に係る経常収支比率が高い理由としては、障害者支援給付費、障害者更生医療給付費の額が膨らんでいることが挙げられる。資格審査等の適正化等を進め財政を圧迫する上昇傾向に歯止めをかけるよう努め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5" name="直線コネクタ 184"/>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6"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7" name="直線コネクタ 186"/>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88"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89" name="直線コネクタ 188"/>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141288</xdr:rowOff>
    </xdr:from>
    <xdr:to>
      <xdr:col>24</xdr:col>
      <xdr:colOff>25400</xdr:colOff>
      <xdr:row>59</xdr:row>
      <xdr:rowOff>155575</xdr:rowOff>
    </xdr:to>
    <xdr:cxnSp macro="">
      <xdr:nvCxnSpPr>
        <xdr:cNvPr id="190" name="直線コネクタ 189"/>
        <xdr:cNvCxnSpPr/>
      </xdr:nvCxnSpPr>
      <xdr:spPr>
        <a:xfrm flipV="1">
          <a:off x="3987800" y="1025683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1" name="扶助費平均値テキスト"/>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2" name="フローチャート: 判断 191"/>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112713</xdr:rowOff>
    </xdr:from>
    <xdr:to>
      <xdr:col>19</xdr:col>
      <xdr:colOff>187325</xdr:colOff>
      <xdr:row>59</xdr:row>
      <xdr:rowOff>155575</xdr:rowOff>
    </xdr:to>
    <xdr:cxnSp macro="">
      <xdr:nvCxnSpPr>
        <xdr:cNvPr id="193" name="直線コネクタ 192"/>
        <xdr:cNvCxnSpPr/>
      </xdr:nvCxnSpPr>
      <xdr:spPr>
        <a:xfrm>
          <a:off x="3098800" y="10056813"/>
          <a:ext cx="889000" cy="2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5" name="テキスト ボックス 194"/>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112713</xdr:rowOff>
    </xdr:from>
    <xdr:to>
      <xdr:col>15</xdr:col>
      <xdr:colOff>98425</xdr:colOff>
      <xdr:row>58</xdr:row>
      <xdr:rowOff>127000</xdr:rowOff>
    </xdr:to>
    <xdr:cxnSp macro="">
      <xdr:nvCxnSpPr>
        <xdr:cNvPr id="196" name="直線コネクタ 195"/>
        <xdr:cNvCxnSpPr/>
      </xdr:nvCxnSpPr>
      <xdr:spPr>
        <a:xfrm flipV="1">
          <a:off x="2209800" y="100568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7" name="フローチャート: 判断 196"/>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159402</xdr:rowOff>
    </xdr:from>
    <xdr:ext cx="762000" cy="259045"/>
    <xdr:sp macro="" textlink="">
      <xdr:nvSpPr>
        <xdr:cNvPr id="198" name="テキスト ボックス 197"/>
        <xdr:cNvSpPr txBox="1"/>
      </xdr:nvSpPr>
      <xdr:spPr>
        <a:xfrm>
          <a:off x="2717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112713</xdr:rowOff>
    </xdr:from>
    <xdr:to>
      <xdr:col>11</xdr:col>
      <xdr:colOff>9525</xdr:colOff>
      <xdr:row>58</xdr:row>
      <xdr:rowOff>127000</xdr:rowOff>
    </xdr:to>
    <xdr:cxnSp macro="">
      <xdr:nvCxnSpPr>
        <xdr:cNvPr id="199" name="直線コネクタ 198"/>
        <xdr:cNvCxnSpPr/>
      </xdr:nvCxnSpPr>
      <xdr:spPr>
        <a:xfrm>
          <a:off x="1320800" y="100568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0" name="フローチャート: 判断 199"/>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1" name="テキスト ボックス 200"/>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2" name="フローチャート: 判断 201"/>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03" name="テキスト ボックス 202"/>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90488</xdr:rowOff>
    </xdr:from>
    <xdr:to>
      <xdr:col>24</xdr:col>
      <xdr:colOff>76200</xdr:colOff>
      <xdr:row>60</xdr:row>
      <xdr:rowOff>20638</xdr:rowOff>
    </xdr:to>
    <xdr:sp macro="" textlink="">
      <xdr:nvSpPr>
        <xdr:cNvPr id="209" name="楕円 208"/>
        <xdr:cNvSpPr/>
      </xdr:nvSpPr>
      <xdr:spPr>
        <a:xfrm>
          <a:off x="4775200" y="102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62565</xdr:rowOff>
    </xdr:from>
    <xdr:ext cx="762000" cy="259045"/>
    <xdr:sp macro="" textlink="">
      <xdr:nvSpPr>
        <xdr:cNvPr id="210" name="扶助費該当値テキスト"/>
        <xdr:cNvSpPr txBox="1"/>
      </xdr:nvSpPr>
      <xdr:spPr>
        <a:xfrm>
          <a:off x="4914900" y="1017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104775</xdr:rowOff>
    </xdr:from>
    <xdr:to>
      <xdr:col>20</xdr:col>
      <xdr:colOff>38100</xdr:colOff>
      <xdr:row>60</xdr:row>
      <xdr:rowOff>34925</xdr:rowOff>
    </xdr:to>
    <xdr:sp macro="" textlink="">
      <xdr:nvSpPr>
        <xdr:cNvPr id="211" name="楕円 210"/>
        <xdr:cNvSpPr/>
      </xdr:nvSpPr>
      <xdr:spPr>
        <a:xfrm>
          <a:off x="39370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19702</xdr:rowOff>
    </xdr:from>
    <xdr:ext cx="736600" cy="259045"/>
    <xdr:sp macro="" textlink="">
      <xdr:nvSpPr>
        <xdr:cNvPr id="212" name="テキスト ボックス 211"/>
        <xdr:cNvSpPr txBox="1"/>
      </xdr:nvSpPr>
      <xdr:spPr>
        <a:xfrm>
          <a:off x="3606800" y="1030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61913</xdr:rowOff>
    </xdr:from>
    <xdr:to>
      <xdr:col>15</xdr:col>
      <xdr:colOff>149225</xdr:colOff>
      <xdr:row>58</xdr:row>
      <xdr:rowOff>163513</xdr:rowOff>
    </xdr:to>
    <xdr:sp macro="" textlink="">
      <xdr:nvSpPr>
        <xdr:cNvPr id="213" name="楕円 212"/>
        <xdr:cNvSpPr/>
      </xdr:nvSpPr>
      <xdr:spPr>
        <a:xfrm>
          <a:off x="3048000" y="100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148290</xdr:rowOff>
    </xdr:from>
    <xdr:ext cx="762000" cy="259045"/>
    <xdr:sp macro="" textlink="">
      <xdr:nvSpPr>
        <xdr:cNvPr id="214" name="テキスト ボックス 213"/>
        <xdr:cNvSpPr txBox="1"/>
      </xdr:nvSpPr>
      <xdr:spPr>
        <a:xfrm>
          <a:off x="2717800" y="1009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5" name="楕円 214"/>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6" name="テキスト ボックス 215"/>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61913</xdr:rowOff>
    </xdr:from>
    <xdr:to>
      <xdr:col>6</xdr:col>
      <xdr:colOff>171450</xdr:colOff>
      <xdr:row>58</xdr:row>
      <xdr:rowOff>163513</xdr:rowOff>
    </xdr:to>
    <xdr:sp macro="" textlink="">
      <xdr:nvSpPr>
        <xdr:cNvPr id="217" name="楕円 216"/>
        <xdr:cNvSpPr/>
      </xdr:nvSpPr>
      <xdr:spPr>
        <a:xfrm>
          <a:off x="1270000" y="100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148290</xdr:rowOff>
    </xdr:from>
    <xdr:ext cx="762000" cy="259045"/>
    <xdr:sp macro="" textlink="">
      <xdr:nvSpPr>
        <xdr:cNvPr id="218" name="テキスト ボックス 217"/>
        <xdr:cNvSpPr txBox="1"/>
      </xdr:nvSpPr>
      <xdr:spPr>
        <a:xfrm>
          <a:off x="939800" y="1009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国保会計への繰出金</a:t>
          </a:r>
          <a:r>
            <a:rPr kumimoji="1" lang="ja-JP" altLang="en-US" sz="1300">
              <a:solidFill>
                <a:schemeClr val="dk1"/>
              </a:solidFill>
              <a:latin typeface="ＭＳ Ｐゴシック" pitchFamily="50" charset="-128"/>
              <a:ea typeface="ＭＳ Ｐゴシック" pitchFamily="50" charset="-128"/>
              <a:cs typeface="+mn-cs"/>
            </a:rPr>
            <a:t>など、</a:t>
          </a:r>
          <a:r>
            <a:rPr kumimoji="1" lang="ja-JP" altLang="ja-JP" sz="1300">
              <a:solidFill>
                <a:schemeClr val="dk1"/>
              </a:solidFill>
              <a:latin typeface="ＭＳ Ｐゴシック" pitchFamily="50" charset="-128"/>
              <a:ea typeface="ＭＳ Ｐゴシック" pitchFamily="50" charset="-128"/>
              <a:cs typeface="+mn-cs"/>
            </a:rPr>
            <a:t>他の特別会計への繰出金が大きな割合を占めている。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今後も国保会計については、赤字解消に向け医療費の削減と保険税収入の確保に努め、普通会計の負担額を減らしていくよう努める。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3" name="直線コネクタ 242"/>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4"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5" name="直線コネクタ 244"/>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6"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7" name="直線コネクタ 246"/>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10414</xdr:rowOff>
    </xdr:to>
    <xdr:cxnSp macro="">
      <xdr:nvCxnSpPr>
        <xdr:cNvPr id="248" name="直線コネクタ 247"/>
        <xdr:cNvCxnSpPr/>
      </xdr:nvCxnSpPr>
      <xdr:spPr>
        <a:xfrm>
          <a:off x="15671800" y="97510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9"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0" name="フローチャート: 判断 249"/>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56</xdr:row>
      <xdr:rowOff>168148</xdr:rowOff>
    </xdr:to>
    <xdr:cxnSp macro="">
      <xdr:nvCxnSpPr>
        <xdr:cNvPr id="251" name="直線コネクタ 250"/>
        <xdr:cNvCxnSpPr/>
      </xdr:nvCxnSpPr>
      <xdr:spPr>
        <a:xfrm flipV="1">
          <a:off x="14782800" y="9751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2" name="フローチャート: 判断 251"/>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53" name="テキスト ボックス 252"/>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57</xdr:row>
      <xdr:rowOff>37846</xdr:rowOff>
    </xdr:to>
    <xdr:cxnSp macro="">
      <xdr:nvCxnSpPr>
        <xdr:cNvPr id="254" name="直線コネクタ 253"/>
        <xdr:cNvCxnSpPr/>
      </xdr:nvCxnSpPr>
      <xdr:spPr>
        <a:xfrm flipV="1">
          <a:off x="13893800" y="9769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5" name="フローチャート: 判断 254"/>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73423</xdr:rowOff>
    </xdr:from>
    <xdr:ext cx="762000" cy="259045"/>
    <xdr:sp macro="" textlink="">
      <xdr:nvSpPr>
        <xdr:cNvPr id="256" name="テキスト ボックス 255"/>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28702</xdr:rowOff>
    </xdr:from>
    <xdr:to>
      <xdr:col>69</xdr:col>
      <xdr:colOff>92075</xdr:colOff>
      <xdr:row>57</xdr:row>
      <xdr:rowOff>37846</xdr:rowOff>
    </xdr:to>
    <xdr:cxnSp macro="">
      <xdr:nvCxnSpPr>
        <xdr:cNvPr id="257" name="直線コネクタ 256"/>
        <xdr:cNvCxnSpPr/>
      </xdr:nvCxnSpPr>
      <xdr:spPr>
        <a:xfrm>
          <a:off x="13004800" y="9801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58" name="フローチャート: 判断 257"/>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59" name="テキスト ボックス 258"/>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1" name="テキスト ボックス 260"/>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131064</xdr:rowOff>
    </xdr:from>
    <xdr:to>
      <xdr:col>82</xdr:col>
      <xdr:colOff>158750</xdr:colOff>
      <xdr:row>57</xdr:row>
      <xdr:rowOff>61214</xdr:rowOff>
    </xdr:to>
    <xdr:sp macro="" textlink="">
      <xdr:nvSpPr>
        <xdr:cNvPr id="267" name="楕円 266"/>
        <xdr:cNvSpPr/>
      </xdr:nvSpPr>
      <xdr:spPr>
        <a:xfrm>
          <a:off x="164592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147591</xdr:rowOff>
    </xdr:from>
    <xdr:ext cx="762000" cy="259045"/>
    <xdr:sp macro="" textlink="">
      <xdr:nvSpPr>
        <xdr:cNvPr id="268" name="その他該当値テキスト"/>
        <xdr:cNvSpPr txBox="1"/>
      </xdr:nvSpPr>
      <xdr:spPr>
        <a:xfrm>
          <a:off x="16598900" y="957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9" name="楕円 268"/>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70" name="テキスト ボックス 269"/>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71" name="楕円 270"/>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72" name="テキスト ボックス 271"/>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158496</xdr:rowOff>
    </xdr:from>
    <xdr:to>
      <xdr:col>69</xdr:col>
      <xdr:colOff>142875</xdr:colOff>
      <xdr:row>57</xdr:row>
      <xdr:rowOff>88646</xdr:rowOff>
    </xdr:to>
    <xdr:sp macro="" textlink="">
      <xdr:nvSpPr>
        <xdr:cNvPr id="273" name="楕円 272"/>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98823</xdr:rowOff>
    </xdr:from>
    <xdr:ext cx="762000" cy="259045"/>
    <xdr:sp macro="" textlink="">
      <xdr:nvSpPr>
        <xdr:cNvPr id="274" name="テキスト ボックス 273"/>
        <xdr:cNvSpPr txBox="1"/>
      </xdr:nvSpPr>
      <xdr:spPr>
        <a:xfrm>
          <a:off x="13512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149352</xdr:rowOff>
    </xdr:from>
    <xdr:to>
      <xdr:col>65</xdr:col>
      <xdr:colOff>53975</xdr:colOff>
      <xdr:row>57</xdr:row>
      <xdr:rowOff>79502</xdr:rowOff>
    </xdr:to>
    <xdr:sp macro="" textlink="">
      <xdr:nvSpPr>
        <xdr:cNvPr id="275" name="楕円 274"/>
        <xdr:cNvSpPr/>
      </xdr:nvSpPr>
      <xdr:spPr>
        <a:xfrm>
          <a:off x="12954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89679</xdr:rowOff>
    </xdr:from>
    <xdr:ext cx="762000" cy="259045"/>
    <xdr:sp macro="" textlink="">
      <xdr:nvSpPr>
        <xdr:cNvPr id="276" name="テキスト ボックス 275"/>
        <xdr:cNvSpPr txBox="1"/>
      </xdr:nvSpPr>
      <xdr:spPr>
        <a:xfrm>
          <a:off x="12623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各種団体への補助金や一部事務組合（清掃施設組合、消防組合）への補助費といった経常的な費用が発生しているため、類似団体平均とはほぼ同率であるが全国平均を上回っている。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現在、補助金等検討委員会を設置し補助金等の精査を行っているところであり、今後、必要性の低い補助金は見直しや廃止を行う方針である。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1" name="直線コネクタ 300"/>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2"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3" name="直線コネクタ 302"/>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4"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5" name="直線コネクタ 304"/>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1270</xdr:rowOff>
    </xdr:to>
    <xdr:cxnSp macro="">
      <xdr:nvCxnSpPr>
        <xdr:cNvPr id="306" name="直線コネクタ 305"/>
        <xdr:cNvCxnSpPr/>
      </xdr:nvCxnSpPr>
      <xdr:spPr>
        <a:xfrm flipV="1">
          <a:off x="15671800" y="63266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7"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8" name="フローチャート: 判断 307"/>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19558</xdr:rowOff>
    </xdr:to>
    <xdr:cxnSp macro="">
      <xdr:nvCxnSpPr>
        <xdr:cNvPr id="309" name="直線コネクタ 308"/>
        <xdr:cNvCxnSpPr/>
      </xdr:nvCxnSpPr>
      <xdr:spPr>
        <a:xfrm flipV="1">
          <a:off x="14782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1" name="テキスト ボックス 310"/>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19558</xdr:rowOff>
    </xdr:to>
    <xdr:cxnSp macro="">
      <xdr:nvCxnSpPr>
        <xdr:cNvPr id="312" name="直線コネクタ 311"/>
        <xdr:cNvCxnSpPr/>
      </xdr:nvCxnSpPr>
      <xdr:spPr>
        <a:xfrm>
          <a:off x="13893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3" name="フローチャート: 判断 312"/>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14" name="テキスト ボックス 313"/>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168148</xdr:rowOff>
    </xdr:to>
    <xdr:cxnSp macro="">
      <xdr:nvCxnSpPr>
        <xdr:cNvPr id="315" name="直線コネクタ 314"/>
        <xdr:cNvCxnSpPr/>
      </xdr:nvCxnSpPr>
      <xdr:spPr>
        <a:xfrm>
          <a:off x="13004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6" name="フローチャート: 判断 315"/>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7" name="テキスト ボックス 316"/>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8" name="フローチャート: 判断 317"/>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9" name="テキスト ボックス 318"/>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5" name="楕円 324"/>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6" name="補助費等該当値テキスト"/>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7" name="楕円 326"/>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28" name="テキスト ボックス 327"/>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9" name="楕円 328"/>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0" name="テキスト ボックス 329"/>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1" name="楕円 330"/>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2" name="テキスト ボックス 331"/>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3" name="楕円 332"/>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4" name="テキスト ボックス 333"/>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latin typeface="ＭＳ Ｐゴシック" pitchFamily="50" charset="-128"/>
              <a:ea typeface="ＭＳ Ｐゴシック" pitchFamily="50" charset="-128"/>
              <a:cs typeface="+mn-cs"/>
            </a:rPr>
            <a:t>　過去に実施した投資的事業により比率は高くなっているが、平成</a:t>
          </a:r>
          <a:r>
            <a:rPr kumimoji="1" lang="en-US" altLang="ja-JP" sz="1200">
              <a:solidFill>
                <a:schemeClr val="dk1"/>
              </a:solidFill>
              <a:latin typeface="ＭＳ Ｐゴシック" pitchFamily="50" charset="-128"/>
              <a:ea typeface="ＭＳ Ｐゴシック" pitchFamily="50" charset="-128"/>
              <a:cs typeface="+mn-cs"/>
            </a:rPr>
            <a:t>13</a:t>
          </a:r>
          <a:r>
            <a:rPr kumimoji="1" lang="ja-JP" altLang="ja-JP" sz="1200">
              <a:solidFill>
                <a:schemeClr val="dk1"/>
              </a:solidFill>
              <a:latin typeface="ＭＳ Ｐゴシック" pitchFamily="50" charset="-128"/>
              <a:ea typeface="ＭＳ Ｐゴシック" pitchFamily="50" charset="-128"/>
              <a:cs typeface="+mn-cs"/>
            </a:rPr>
            <a:t>年度からの財政健全化計画による投資的事業の抑制により毎年少しずつ比率が減少していたが、公営住宅の建替事業が本格的に開始し公債費を増加させる要因となっている。建替事業は、町営住宅ストック総合活用計画に基づき今後も継続していく予定であり、</a:t>
          </a:r>
          <a:r>
            <a:rPr kumimoji="1" lang="ja-JP" altLang="en-US" sz="1200">
              <a:solidFill>
                <a:schemeClr val="dk1"/>
              </a:solidFill>
              <a:latin typeface="ＭＳ Ｐゴシック" pitchFamily="50" charset="-128"/>
              <a:ea typeface="ＭＳ Ｐゴシック" pitchFamily="50" charset="-128"/>
              <a:cs typeface="+mn-cs"/>
            </a:rPr>
            <a:t>今</a:t>
          </a:r>
          <a:r>
            <a:rPr kumimoji="1" lang="ja-JP" altLang="ja-JP" sz="1200">
              <a:solidFill>
                <a:schemeClr val="dk1"/>
              </a:solidFill>
              <a:latin typeface="ＭＳ Ｐゴシック" pitchFamily="50" charset="-128"/>
              <a:ea typeface="ＭＳ Ｐゴシック" pitchFamily="50" charset="-128"/>
              <a:cs typeface="+mn-cs"/>
            </a:rPr>
            <a:t>年度以</a:t>
          </a:r>
          <a:r>
            <a:rPr kumimoji="1" lang="ja-JP" altLang="en-US" sz="1200">
              <a:solidFill>
                <a:schemeClr val="dk1"/>
              </a:solidFill>
              <a:latin typeface="ＭＳ Ｐゴシック" pitchFamily="50" charset="-128"/>
              <a:ea typeface="ＭＳ Ｐゴシック" pitchFamily="50" charset="-128"/>
              <a:cs typeface="+mn-cs"/>
            </a:rPr>
            <a:t>から開始した</a:t>
          </a:r>
          <a:r>
            <a:rPr kumimoji="1" lang="ja-JP" altLang="ja-JP" sz="1200">
              <a:solidFill>
                <a:schemeClr val="dk1"/>
              </a:solidFill>
              <a:latin typeface="ＭＳ Ｐゴシック" pitchFamily="50" charset="-128"/>
              <a:ea typeface="ＭＳ Ｐゴシック" pitchFamily="50" charset="-128"/>
              <a:cs typeface="+mn-cs"/>
            </a:rPr>
            <a:t>統合中学校建設などの大型事業が</a:t>
          </a:r>
          <a:r>
            <a:rPr kumimoji="1" lang="ja-JP" altLang="en-US" sz="1200">
              <a:solidFill>
                <a:schemeClr val="dk1"/>
              </a:solidFill>
              <a:latin typeface="ＭＳ Ｐゴシック" pitchFamily="50" charset="-128"/>
              <a:ea typeface="ＭＳ Ｐゴシック" pitchFamily="50" charset="-128"/>
              <a:cs typeface="+mn-cs"/>
            </a:rPr>
            <a:t>計画されて</a:t>
          </a:r>
          <a:r>
            <a:rPr kumimoji="1" lang="ja-JP" altLang="ja-JP" sz="1200">
              <a:solidFill>
                <a:schemeClr val="dk1"/>
              </a:solidFill>
              <a:latin typeface="ＭＳ Ｐゴシック" pitchFamily="50" charset="-128"/>
              <a:ea typeface="ＭＳ Ｐゴシック" pitchFamily="50" charset="-128"/>
              <a:cs typeface="+mn-cs"/>
            </a:rPr>
            <a:t>いるため、今後も、緊急度・住民ニーズを的確に把握した事業の取捨選択により、新規発行の抑制に努めていく。</a:t>
          </a:r>
          <a:endParaRPr lang="ja-JP" altLang="ja-JP" sz="1200">
            <a:solidFill>
              <a:schemeClr val="dk1"/>
            </a:solidFill>
            <a:latin typeface="ＭＳ Ｐゴシック" pitchFamily="50" charset="-128"/>
            <a:ea typeface="ＭＳ Ｐゴシック"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59" name="直線コネクタ 358"/>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0"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1" name="直線コネクタ 360"/>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2"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3" name="直線コネクタ 362"/>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42418</xdr:rowOff>
    </xdr:to>
    <xdr:cxnSp macro="">
      <xdr:nvCxnSpPr>
        <xdr:cNvPr id="364" name="直線コネクタ 363"/>
        <xdr:cNvCxnSpPr/>
      </xdr:nvCxnSpPr>
      <xdr:spPr>
        <a:xfrm>
          <a:off x="3987800" y="135229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5"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6" name="フローチャート: 判断 365"/>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122428</xdr:rowOff>
    </xdr:from>
    <xdr:to>
      <xdr:col>19</xdr:col>
      <xdr:colOff>187325</xdr:colOff>
      <xdr:row>78</xdr:row>
      <xdr:rowOff>149861</xdr:rowOff>
    </xdr:to>
    <xdr:cxnSp macro="">
      <xdr:nvCxnSpPr>
        <xdr:cNvPr id="367" name="直線コネクタ 366"/>
        <xdr:cNvCxnSpPr/>
      </xdr:nvCxnSpPr>
      <xdr:spPr>
        <a:xfrm>
          <a:off x="3098800" y="134955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8" name="フローチャート: 判断 367"/>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69" name="テキスト ボックス 368"/>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122428</xdr:rowOff>
    </xdr:from>
    <xdr:to>
      <xdr:col>15</xdr:col>
      <xdr:colOff>98425</xdr:colOff>
      <xdr:row>78</xdr:row>
      <xdr:rowOff>145287</xdr:rowOff>
    </xdr:to>
    <xdr:cxnSp macro="">
      <xdr:nvCxnSpPr>
        <xdr:cNvPr id="370" name="直線コネクタ 369"/>
        <xdr:cNvCxnSpPr/>
      </xdr:nvCxnSpPr>
      <xdr:spPr>
        <a:xfrm flipV="1">
          <a:off x="2209800" y="134955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1" name="フローチャート: 判断 370"/>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2" name="テキスト ボックス 371"/>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78</xdr:row>
      <xdr:rowOff>154432</xdr:rowOff>
    </xdr:to>
    <xdr:cxnSp macro="">
      <xdr:nvCxnSpPr>
        <xdr:cNvPr id="373" name="直線コネクタ 372"/>
        <xdr:cNvCxnSpPr/>
      </xdr:nvCxnSpPr>
      <xdr:spPr>
        <a:xfrm flipV="1">
          <a:off x="1320800" y="135183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4" name="フローチャート: 判断 373"/>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75" name="テキスト ボックス 374"/>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6" name="フローチャート: 判断 375"/>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7" name="テキスト ボックス 376"/>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163068</xdr:rowOff>
    </xdr:from>
    <xdr:to>
      <xdr:col>24</xdr:col>
      <xdr:colOff>76200</xdr:colOff>
      <xdr:row>79</xdr:row>
      <xdr:rowOff>93218</xdr:rowOff>
    </xdr:to>
    <xdr:sp macro="" textlink="">
      <xdr:nvSpPr>
        <xdr:cNvPr id="383" name="楕円 382"/>
        <xdr:cNvSpPr/>
      </xdr:nvSpPr>
      <xdr:spPr>
        <a:xfrm>
          <a:off x="4775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135145</xdr:rowOff>
    </xdr:from>
    <xdr:ext cx="762000" cy="259045"/>
    <xdr:sp macro="" textlink="">
      <xdr:nvSpPr>
        <xdr:cNvPr id="384" name="公債費該当値テキスト"/>
        <xdr:cNvSpPr txBox="1"/>
      </xdr:nvSpPr>
      <xdr:spPr>
        <a:xfrm>
          <a:off x="4914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85" name="楕円 384"/>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86" name="テキスト ボックス 385"/>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71628</xdr:rowOff>
    </xdr:from>
    <xdr:to>
      <xdr:col>15</xdr:col>
      <xdr:colOff>149225</xdr:colOff>
      <xdr:row>79</xdr:row>
      <xdr:rowOff>1778</xdr:rowOff>
    </xdr:to>
    <xdr:sp macro="" textlink="">
      <xdr:nvSpPr>
        <xdr:cNvPr id="387" name="楕円 386"/>
        <xdr:cNvSpPr/>
      </xdr:nvSpPr>
      <xdr:spPr>
        <a:xfrm>
          <a:off x="3048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158005</xdr:rowOff>
    </xdr:from>
    <xdr:ext cx="762000" cy="259045"/>
    <xdr:sp macro="" textlink="">
      <xdr:nvSpPr>
        <xdr:cNvPr id="388" name="テキスト ボックス 387"/>
        <xdr:cNvSpPr txBox="1"/>
      </xdr:nvSpPr>
      <xdr:spPr>
        <a:xfrm>
          <a:off x="2717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89" name="楕円 388"/>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90" name="テキスト ボックス 389"/>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103632</xdr:rowOff>
    </xdr:from>
    <xdr:to>
      <xdr:col>6</xdr:col>
      <xdr:colOff>171450</xdr:colOff>
      <xdr:row>79</xdr:row>
      <xdr:rowOff>33782</xdr:rowOff>
    </xdr:to>
    <xdr:sp macro="" textlink="">
      <xdr:nvSpPr>
        <xdr:cNvPr id="391" name="楕円 390"/>
        <xdr:cNvSpPr/>
      </xdr:nvSpPr>
      <xdr:spPr>
        <a:xfrm>
          <a:off x="1270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18559</xdr:rowOff>
    </xdr:from>
    <xdr:ext cx="762000" cy="259045"/>
    <xdr:sp macro="" textlink="">
      <xdr:nvSpPr>
        <xdr:cNvPr id="392" name="テキスト ボックス 391"/>
        <xdr:cNvSpPr txBox="1"/>
      </xdr:nvSpPr>
      <xdr:spPr>
        <a:xfrm>
          <a:off x="939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類似団体、全国平均とほぼ同率であるが、内訳である人件費や扶助費は類団と比較して高い傾向にある。　人件費については、事務事業の見直しを行い新規職員採用を抑制し、扶助費については、資格審査等の適正化を進めていくなど、比率の引き下げが実現できるよう努める。</a:t>
          </a:r>
          <a:endParaRPr lang="ja-JP" altLang="ja-JP" sz="1300">
            <a:solidFill>
              <a:schemeClr val="dk1"/>
            </a:solidFill>
            <a:latin typeface="ＭＳ Ｐゴシック" pitchFamily="50" charset="-128"/>
            <a:ea typeface="ＭＳ Ｐゴシック" pitchFamily="50" charset="-128"/>
            <a:cs typeface="+mn-cs"/>
          </a:endParaRPr>
        </a:p>
        <a:p>
          <a:endParaRPr kumimoji="1" lang="ja-JP" altLang="ja-JP" sz="1100">
            <a:solidFill>
              <a:schemeClr val="dk1"/>
            </a:solidFill>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0" name="直線コネクタ 419"/>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1"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2" name="直線コネクタ 421"/>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3"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4" name="直線コネクタ 423"/>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69850</xdr:rowOff>
    </xdr:to>
    <xdr:cxnSp macro="">
      <xdr:nvCxnSpPr>
        <xdr:cNvPr id="425" name="直線コネクタ 424"/>
        <xdr:cNvCxnSpPr/>
      </xdr:nvCxnSpPr>
      <xdr:spPr>
        <a:xfrm>
          <a:off x="15671800" y="130733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6" name="公債費以外平均値テキスト"/>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7" name="フローチャート: 判断 426"/>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43180</xdr:rowOff>
    </xdr:to>
    <xdr:cxnSp macro="">
      <xdr:nvCxnSpPr>
        <xdr:cNvPr id="428" name="直線コネクタ 427"/>
        <xdr:cNvCxnSpPr/>
      </xdr:nvCxnSpPr>
      <xdr:spPr>
        <a:xfrm>
          <a:off x="14782800" y="13073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29" name="フローチャート: 判断 428"/>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0" name="テキスト ボックス 429"/>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77</xdr:row>
      <xdr:rowOff>31750</xdr:rowOff>
    </xdr:to>
    <xdr:cxnSp macro="">
      <xdr:nvCxnSpPr>
        <xdr:cNvPr id="431" name="直線コネクタ 430"/>
        <xdr:cNvCxnSpPr/>
      </xdr:nvCxnSpPr>
      <xdr:spPr>
        <a:xfrm flipV="1">
          <a:off x="13893800" y="13073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2" name="フローチャート: 判断 431"/>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33" name="テキスト ボックス 432"/>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168911</xdr:rowOff>
    </xdr:from>
    <xdr:to>
      <xdr:col>69</xdr:col>
      <xdr:colOff>92075</xdr:colOff>
      <xdr:row>77</xdr:row>
      <xdr:rowOff>31750</xdr:rowOff>
    </xdr:to>
    <xdr:cxnSp macro="">
      <xdr:nvCxnSpPr>
        <xdr:cNvPr id="434" name="直線コネクタ 433"/>
        <xdr:cNvCxnSpPr/>
      </xdr:nvCxnSpPr>
      <xdr:spPr>
        <a:xfrm>
          <a:off x="13004800" y="131991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5" name="フローチャート: 判断 434"/>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6" name="テキスト ボックス 435"/>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7" name="フローチャート: 判断 436"/>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38" name="テキスト ボックス 437"/>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19050</xdr:rowOff>
    </xdr:from>
    <xdr:to>
      <xdr:col>82</xdr:col>
      <xdr:colOff>158750</xdr:colOff>
      <xdr:row>76</xdr:row>
      <xdr:rowOff>120650</xdr:rowOff>
    </xdr:to>
    <xdr:sp macro="" textlink="">
      <xdr:nvSpPr>
        <xdr:cNvPr id="444" name="楕円 443"/>
        <xdr:cNvSpPr/>
      </xdr:nvSpPr>
      <xdr:spPr>
        <a:xfrm>
          <a:off x="16459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162577</xdr:rowOff>
    </xdr:from>
    <xdr:ext cx="762000" cy="259045"/>
    <xdr:sp macro="" textlink="">
      <xdr:nvSpPr>
        <xdr:cNvPr id="445" name="公債費以外該当値テキスト"/>
        <xdr:cNvSpPr txBox="1"/>
      </xdr:nvSpPr>
      <xdr:spPr>
        <a:xfrm>
          <a:off x="165989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46" name="楕円 445"/>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78757</xdr:rowOff>
    </xdr:from>
    <xdr:ext cx="736600" cy="259045"/>
    <xdr:sp macro="" textlink="">
      <xdr:nvSpPr>
        <xdr:cNvPr id="447" name="テキスト ボックス 446"/>
        <xdr:cNvSpPr txBox="1"/>
      </xdr:nvSpPr>
      <xdr:spPr>
        <a:xfrm>
          <a:off x="15290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48" name="楕円 447"/>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78757</xdr:rowOff>
    </xdr:from>
    <xdr:ext cx="762000" cy="259045"/>
    <xdr:sp macro="" textlink="">
      <xdr:nvSpPr>
        <xdr:cNvPr id="449" name="テキスト ボックス 448"/>
        <xdr:cNvSpPr txBox="1"/>
      </xdr:nvSpPr>
      <xdr:spPr>
        <a:xfrm>
          <a:off x="14401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50" name="楕円 449"/>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51" name="テキスト ボックス 450"/>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52" name="楕円 451"/>
        <xdr:cNvSpPr/>
      </xdr:nvSpPr>
      <xdr:spPr>
        <a:xfrm>
          <a:off x="12954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53" name="テキスト ボックス 452"/>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48634</xdr:rowOff>
    </xdr:from>
    <xdr:to>
      <xdr:col>29</xdr:col>
      <xdr:colOff>127000</xdr:colOff>
      <xdr:row>15</xdr:row>
      <xdr:rowOff>84655</xdr:rowOff>
    </xdr:to>
    <xdr:cxnSp macro="">
      <xdr:nvCxnSpPr>
        <xdr:cNvPr id="52" name="直線コネクタ 51"/>
        <xdr:cNvCxnSpPr/>
      </xdr:nvCxnSpPr>
      <xdr:spPr bwMode="auto">
        <a:xfrm flipV="1">
          <a:off x="5003800" y="2668009"/>
          <a:ext cx="647700" cy="36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109798</xdr:rowOff>
    </xdr:from>
    <xdr:ext cx="762000" cy="259045"/>
    <xdr:sp macro="" textlink="">
      <xdr:nvSpPr>
        <xdr:cNvPr id="53" name="人口1人当たり決算額の推移平均値テキスト130"/>
        <xdr:cNvSpPr txBox="1"/>
      </xdr:nvSpPr>
      <xdr:spPr>
        <a:xfrm>
          <a:off x="5740400" y="290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84655</xdr:rowOff>
    </xdr:from>
    <xdr:to>
      <xdr:col>26</xdr:col>
      <xdr:colOff>50800</xdr:colOff>
      <xdr:row>15</xdr:row>
      <xdr:rowOff>107351</xdr:rowOff>
    </xdr:to>
    <xdr:cxnSp macro="">
      <xdr:nvCxnSpPr>
        <xdr:cNvPr id="55" name="直線コネクタ 54"/>
        <xdr:cNvCxnSpPr/>
      </xdr:nvCxnSpPr>
      <xdr:spPr bwMode="auto">
        <a:xfrm flipV="1">
          <a:off x="4305300" y="2704030"/>
          <a:ext cx="698500" cy="22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107351</xdr:rowOff>
    </xdr:from>
    <xdr:to>
      <xdr:col>22</xdr:col>
      <xdr:colOff>114300</xdr:colOff>
      <xdr:row>15</xdr:row>
      <xdr:rowOff>123076</xdr:rowOff>
    </xdr:to>
    <xdr:cxnSp macro="">
      <xdr:nvCxnSpPr>
        <xdr:cNvPr id="58" name="直線コネクタ 57"/>
        <xdr:cNvCxnSpPr/>
      </xdr:nvCxnSpPr>
      <xdr:spPr bwMode="auto">
        <a:xfrm flipV="1">
          <a:off x="3606800" y="2726726"/>
          <a:ext cx="698500" cy="1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86644</xdr:rowOff>
    </xdr:from>
    <xdr:ext cx="762000" cy="259045"/>
    <xdr:sp macro="" textlink="">
      <xdr:nvSpPr>
        <xdr:cNvPr id="60" name="テキスト ボックス 59"/>
        <xdr:cNvSpPr txBox="1"/>
      </xdr:nvSpPr>
      <xdr:spPr>
        <a:xfrm>
          <a:off x="3924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123076</xdr:rowOff>
    </xdr:from>
    <xdr:to>
      <xdr:col>18</xdr:col>
      <xdr:colOff>177800</xdr:colOff>
      <xdr:row>15</xdr:row>
      <xdr:rowOff>155325</xdr:rowOff>
    </xdr:to>
    <xdr:cxnSp macro="">
      <xdr:nvCxnSpPr>
        <xdr:cNvPr id="61" name="直線コネクタ 60"/>
        <xdr:cNvCxnSpPr/>
      </xdr:nvCxnSpPr>
      <xdr:spPr bwMode="auto">
        <a:xfrm flipV="1">
          <a:off x="2908300" y="2742451"/>
          <a:ext cx="698500" cy="32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169284</xdr:rowOff>
    </xdr:from>
    <xdr:to>
      <xdr:col>29</xdr:col>
      <xdr:colOff>177800</xdr:colOff>
      <xdr:row>15</xdr:row>
      <xdr:rowOff>99434</xdr:rowOff>
    </xdr:to>
    <xdr:sp macro="" textlink="">
      <xdr:nvSpPr>
        <xdr:cNvPr id="71" name="楕円 70"/>
        <xdr:cNvSpPr/>
      </xdr:nvSpPr>
      <xdr:spPr bwMode="auto">
        <a:xfrm>
          <a:off x="5600700" y="2617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14361</xdr:rowOff>
    </xdr:from>
    <xdr:ext cx="762000" cy="259045"/>
    <xdr:sp macro="" textlink="">
      <xdr:nvSpPr>
        <xdr:cNvPr id="72" name="人口1人当たり決算額の推移該当値テキスト130"/>
        <xdr:cNvSpPr txBox="1"/>
      </xdr:nvSpPr>
      <xdr:spPr>
        <a:xfrm>
          <a:off x="5740400" y="246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33855</xdr:rowOff>
    </xdr:from>
    <xdr:to>
      <xdr:col>26</xdr:col>
      <xdr:colOff>101600</xdr:colOff>
      <xdr:row>15</xdr:row>
      <xdr:rowOff>135455</xdr:rowOff>
    </xdr:to>
    <xdr:sp macro="" textlink="">
      <xdr:nvSpPr>
        <xdr:cNvPr id="73" name="楕円 72"/>
        <xdr:cNvSpPr/>
      </xdr:nvSpPr>
      <xdr:spPr bwMode="auto">
        <a:xfrm>
          <a:off x="4953000" y="265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145632</xdr:rowOff>
    </xdr:from>
    <xdr:ext cx="736600" cy="259045"/>
    <xdr:sp macro="" textlink="">
      <xdr:nvSpPr>
        <xdr:cNvPr id="74" name="テキスト ボックス 73"/>
        <xdr:cNvSpPr txBox="1"/>
      </xdr:nvSpPr>
      <xdr:spPr>
        <a:xfrm>
          <a:off x="4622800" y="2422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56551</xdr:rowOff>
    </xdr:from>
    <xdr:to>
      <xdr:col>22</xdr:col>
      <xdr:colOff>165100</xdr:colOff>
      <xdr:row>15</xdr:row>
      <xdr:rowOff>158151</xdr:rowOff>
    </xdr:to>
    <xdr:sp macro="" textlink="">
      <xdr:nvSpPr>
        <xdr:cNvPr id="75" name="楕円 74"/>
        <xdr:cNvSpPr/>
      </xdr:nvSpPr>
      <xdr:spPr bwMode="auto">
        <a:xfrm>
          <a:off x="4254500" y="2675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168328</xdr:rowOff>
    </xdr:from>
    <xdr:ext cx="762000" cy="259045"/>
    <xdr:sp macro="" textlink="">
      <xdr:nvSpPr>
        <xdr:cNvPr id="76" name="テキスト ボックス 75"/>
        <xdr:cNvSpPr txBox="1"/>
      </xdr:nvSpPr>
      <xdr:spPr>
        <a:xfrm>
          <a:off x="3924300" y="244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72276</xdr:rowOff>
    </xdr:from>
    <xdr:to>
      <xdr:col>19</xdr:col>
      <xdr:colOff>38100</xdr:colOff>
      <xdr:row>16</xdr:row>
      <xdr:rowOff>2426</xdr:rowOff>
    </xdr:to>
    <xdr:sp macro="" textlink="">
      <xdr:nvSpPr>
        <xdr:cNvPr id="77" name="楕円 76"/>
        <xdr:cNvSpPr/>
      </xdr:nvSpPr>
      <xdr:spPr bwMode="auto">
        <a:xfrm>
          <a:off x="3556000" y="2691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12603</xdr:rowOff>
    </xdr:from>
    <xdr:ext cx="762000" cy="259045"/>
    <xdr:sp macro="" textlink="">
      <xdr:nvSpPr>
        <xdr:cNvPr id="78" name="テキスト ボックス 77"/>
        <xdr:cNvSpPr txBox="1"/>
      </xdr:nvSpPr>
      <xdr:spPr>
        <a:xfrm>
          <a:off x="3225800" y="246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104525</xdr:rowOff>
    </xdr:from>
    <xdr:to>
      <xdr:col>15</xdr:col>
      <xdr:colOff>101600</xdr:colOff>
      <xdr:row>16</xdr:row>
      <xdr:rowOff>34675</xdr:rowOff>
    </xdr:to>
    <xdr:sp macro="" textlink="">
      <xdr:nvSpPr>
        <xdr:cNvPr id="79" name="楕円 78"/>
        <xdr:cNvSpPr/>
      </xdr:nvSpPr>
      <xdr:spPr bwMode="auto">
        <a:xfrm>
          <a:off x="2857500" y="2723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44852</xdr:rowOff>
    </xdr:from>
    <xdr:ext cx="762000" cy="259045"/>
    <xdr:sp macro="" textlink="">
      <xdr:nvSpPr>
        <xdr:cNvPr id="80" name="テキスト ボックス 79"/>
        <xdr:cNvSpPr txBox="1"/>
      </xdr:nvSpPr>
      <xdr:spPr>
        <a:xfrm>
          <a:off x="2527300" y="24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194894</xdr:rowOff>
    </xdr:from>
    <xdr:to>
      <xdr:col>29</xdr:col>
      <xdr:colOff>127000</xdr:colOff>
      <xdr:row>35</xdr:row>
      <xdr:rowOff>205467</xdr:rowOff>
    </xdr:to>
    <xdr:cxnSp macro="">
      <xdr:nvCxnSpPr>
        <xdr:cNvPr id="113" name="直線コネクタ 112"/>
        <xdr:cNvCxnSpPr/>
      </xdr:nvCxnSpPr>
      <xdr:spPr bwMode="auto">
        <a:xfrm flipV="1">
          <a:off x="5003800" y="6805244"/>
          <a:ext cx="647700" cy="10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4" name="人口1人当たり決算額の推移平均値テキスト445"/>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174034</xdr:rowOff>
    </xdr:from>
    <xdr:to>
      <xdr:col>26</xdr:col>
      <xdr:colOff>50800</xdr:colOff>
      <xdr:row>35</xdr:row>
      <xdr:rowOff>205467</xdr:rowOff>
    </xdr:to>
    <xdr:cxnSp macro="">
      <xdr:nvCxnSpPr>
        <xdr:cNvPr id="116" name="直線コネクタ 115"/>
        <xdr:cNvCxnSpPr/>
      </xdr:nvCxnSpPr>
      <xdr:spPr bwMode="auto">
        <a:xfrm>
          <a:off x="4305300" y="6784384"/>
          <a:ext cx="698500" cy="31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245451</xdr:rowOff>
    </xdr:from>
    <xdr:ext cx="736600" cy="259045"/>
    <xdr:sp macro="" textlink="">
      <xdr:nvSpPr>
        <xdr:cNvPr id="118" name="テキスト ボックス 117"/>
        <xdr:cNvSpPr txBox="1"/>
      </xdr:nvSpPr>
      <xdr:spPr>
        <a:xfrm>
          <a:off x="4622800" y="65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174034</xdr:rowOff>
    </xdr:from>
    <xdr:to>
      <xdr:col>22</xdr:col>
      <xdr:colOff>114300</xdr:colOff>
      <xdr:row>35</xdr:row>
      <xdr:rowOff>188703</xdr:rowOff>
    </xdr:to>
    <xdr:cxnSp macro="">
      <xdr:nvCxnSpPr>
        <xdr:cNvPr id="119" name="直線コネクタ 118"/>
        <xdr:cNvCxnSpPr/>
      </xdr:nvCxnSpPr>
      <xdr:spPr bwMode="auto">
        <a:xfrm flipV="1">
          <a:off x="3606800" y="6784384"/>
          <a:ext cx="698500" cy="1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232135</xdr:rowOff>
    </xdr:from>
    <xdr:ext cx="762000" cy="259045"/>
    <xdr:sp macro="" textlink="">
      <xdr:nvSpPr>
        <xdr:cNvPr id="121" name="テキスト ボックス 120"/>
        <xdr:cNvSpPr txBox="1"/>
      </xdr:nvSpPr>
      <xdr:spPr>
        <a:xfrm>
          <a:off x="3924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138792</xdr:rowOff>
    </xdr:from>
    <xdr:to>
      <xdr:col>18</xdr:col>
      <xdr:colOff>177800</xdr:colOff>
      <xdr:row>35</xdr:row>
      <xdr:rowOff>188703</xdr:rowOff>
    </xdr:to>
    <xdr:cxnSp macro="">
      <xdr:nvCxnSpPr>
        <xdr:cNvPr id="122" name="直線コネクタ 121"/>
        <xdr:cNvCxnSpPr/>
      </xdr:nvCxnSpPr>
      <xdr:spPr bwMode="auto">
        <a:xfrm>
          <a:off x="2908300" y="6749142"/>
          <a:ext cx="698500" cy="4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142848</xdr:rowOff>
    </xdr:from>
    <xdr:ext cx="762000" cy="259045"/>
    <xdr:sp macro="" textlink="">
      <xdr:nvSpPr>
        <xdr:cNvPr id="126" name="テキスト ボックス 125"/>
        <xdr:cNvSpPr txBox="1"/>
      </xdr:nvSpPr>
      <xdr:spPr>
        <a:xfrm>
          <a:off x="25273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144094</xdr:rowOff>
    </xdr:from>
    <xdr:to>
      <xdr:col>29</xdr:col>
      <xdr:colOff>177800</xdr:colOff>
      <xdr:row>35</xdr:row>
      <xdr:rowOff>245694</xdr:rowOff>
    </xdr:to>
    <xdr:sp macro="" textlink="">
      <xdr:nvSpPr>
        <xdr:cNvPr id="132" name="楕円 131"/>
        <xdr:cNvSpPr/>
      </xdr:nvSpPr>
      <xdr:spPr bwMode="auto">
        <a:xfrm>
          <a:off x="5600700" y="675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116171</xdr:rowOff>
    </xdr:from>
    <xdr:ext cx="762000" cy="259045"/>
    <xdr:sp macro="" textlink="">
      <xdr:nvSpPr>
        <xdr:cNvPr id="133" name="人口1人当たり決算額の推移該当値テキスト445"/>
        <xdr:cNvSpPr txBox="1"/>
      </xdr:nvSpPr>
      <xdr:spPr>
        <a:xfrm>
          <a:off x="5740400" y="672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154667</xdr:rowOff>
    </xdr:from>
    <xdr:to>
      <xdr:col>26</xdr:col>
      <xdr:colOff>101600</xdr:colOff>
      <xdr:row>35</xdr:row>
      <xdr:rowOff>256267</xdr:rowOff>
    </xdr:to>
    <xdr:sp macro="" textlink="">
      <xdr:nvSpPr>
        <xdr:cNvPr id="134" name="楕円 133"/>
        <xdr:cNvSpPr/>
      </xdr:nvSpPr>
      <xdr:spPr bwMode="auto">
        <a:xfrm>
          <a:off x="4953000" y="6765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241044</xdr:rowOff>
    </xdr:from>
    <xdr:ext cx="736600" cy="259045"/>
    <xdr:sp macro="" textlink="">
      <xdr:nvSpPr>
        <xdr:cNvPr id="135" name="テキスト ボックス 134"/>
        <xdr:cNvSpPr txBox="1"/>
      </xdr:nvSpPr>
      <xdr:spPr>
        <a:xfrm>
          <a:off x="4622800" y="6851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123234</xdr:rowOff>
    </xdr:from>
    <xdr:to>
      <xdr:col>22</xdr:col>
      <xdr:colOff>165100</xdr:colOff>
      <xdr:row>35</xdr:row>
      <xdr:rowOff>224834</xdr:rowOff>
    </xdr:to>
    <xdr:sp macro="" textlink="">
      <xdr:nvSpPr>
        <xdr:cNvPr id="136" name="楕円 135"/>
        <xdr:cNvSpPr/>
      </xdr:nvSpPr>
      <xdr:spPr bwMode="auto">
        <a:xfrm>
          <a:off x="4254500" y="6733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209611</xdr:rowOff>
    </xdr:from>
    <xdr:ext cx="762000" cy="259045"/>
    <xdr:sp macro="" textlink="">
      <xdr:nvSpPr>
        <xdr:cNvPr id="137" name="テキスト ボックス 136"/>
        <xdr:cNvSpPr txBox="1"/>
      </xdr:nvSpPr>
      <xdr:spPr>
        <a:xfrm>
          <a:off x="3924300" y="68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137903</xdr:rowOff>
    </xdr:from>
    <xdr:to>
      <xdr:col>19</xdr:col>
      <xdr:colOff>38100</xdr:colOff>
      <xdr:row>35</xdr:row>
      <xdr:rowOff>239503</xdr:rowOff>
    </xdr:to>
    <xdr:sp macro="" textlink="">
      <xdr:nvSpPr>
        <xdr:cNvPr id="138" name="楕円 137"/>
        <xdr:cNvSpPr/>
      </xdr:nvSpPr>
      <xdr:spPr bwMode="auto">
        <a:xfrm>
          <a:off x="3556000" y="6748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224280</xdr:rowOff>
    </xdr:from>
    <xdr:ext cx="762000" cy="259045"/>
    <xdr:sp macro="" textlink="">
      <xdr:nvSpPr>
        <xdr:cNvPr id="139" name="テキスト ボックス 138"/>
        <xdr:cNvSpPr txBox="1"/>
      </xdr:nvSpPr>
      <xdr:spPr>
        <a:xfrm>
          <a:off x="3225800" y="683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87992</xdr:rowOff>
    </xdr:from>
    <xdr:to>
      <xdr:col>15</xdr:col>
      <xdr:colOff>101600</xdr:colOff>
      <xdr:row>35</xdr:row>
      <xdr:rowOff>189592</xdr:rowOff>
    </xdr:to>
    <xdr:sp macro="" textlink="">
      <xdr:nvSpPr>
        <xdr:cNvPr id="140" name="楕円 139"/>
        <xdr:cNvSpPr/>
      </xdr:nvSpPr>
      <xdr:spPr bwMode="auto">
        <a:xfrm>
          <a:off x="2857500" y="6698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174369</xdr:rowOff>
    </xdr:from>
    <xdr:ext cx="762000" cy="259045"/>
    <xdr:sp macro="" textlink="">
      <xdr:nvSpPr>
        <xdr:cNvPr id="141" name="テキスト ボックス 140"/>
        <xdr:cNvSpPr txBox="1"/>
      </xdr:nvSpPr>
      <xdr:spPr>
        <a:xfrm>
          <a:off x="2527300" y="678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17,152
17,052
36.14
10,614,899
10,063,926
550,796
4,892,192
12,724,490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15621</xdr:rowOff>
    </xdr:from>
    <xdr:to>
      <xdr:col>24</xdr:col>
      <xdr:colOff>63500</xdr:colOff>
      <xdr:row>34</xdr:row>
      <xdr:rowOff>20600</xdr:rowOff>
    </xdr:to>
    <xdr:cxnSp macro="">
      <xdr:nvCxnSpPr>
        <xdr:cNvPr id="61" name="直線コネクタ 60"/>
        <xdr:cNvCxnSpPr/>
      </xdr:nvCxnSpPr>
      <xdr:spPr>
        <a:xfrm flipV="1">
          <a:off x="3797300" y="5844921"/>
          <a:ext cx="8382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24287</xdr:rowOff>
    </xdr:from>
    <xdr:ext cx="534377" cy="259045"/>
    <xdr:sp macro="" textlink="">
      <xdr:nvSpPr>
        <xdr:cNvPr id="62" name="人件費平均値テキスト"/>
        <xdr:cNvSpPr txBox="1"/>
      </xdr:nvSpPr>
      <xdr:spPr>
        <a:xfrm>
          <a:off x="4686300" y="60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20600</xdr:rowOff>
    </xdr:from>
    <xdr:to>
      <xdr:col>19</xdr:col>
      <xdr:colOff>177800</xdr:colOff>
      <xdr:row>34</xdr:row>
      <xdr:rowOff>21679</xdr:rowOff>
    </xdr:to>
    <xdr:cxnSp macro="">
      <xdr:nvCxnSpPr>
        <xdr:cNvPr id="64" name="直線コネクタ 63"/>
        <xdr:cNvCxnSpPr/>
      </xdr:nvCxnSpPr>
      <xdr:spPr>
        <a:xfrm flipV="1">
          <a:off x="2908300" y="5849900"/>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142752</xdr:rowOff>
    </xdr:from>
    <xdr:ext cx="534377" cy="259045"/>
    <xdr:sp macro="" textlink="">
      <xdr:nvSpPr>
        <xdr:cNvPr id="66" name="テキスト ボックス 65"/>
        <xdr:cNvSpPr txBox="1"/>
      </xdr:nvSpPr>
      <xdr:spPr>
        <a:xfrm>
          <a:off x="3530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13830</xdr:rowOff>
    </xdr:from>
    <xdr:to>
      <xdr:col>15</xdr:col>
      <xdr:colOff>50800</xdr:colOff>
      <xdr:row>34</xdr:row>
      <xdr:rowOff>21679</xdr:rowOff>
    </xdr:to>
    <xdr:cxnSp macro="">
      <xdr:nvCxnSpPr>
        <xdr:cNvPr id="67" name="直線コネクタ 66"/>
        <xdr:cNvCxnSpPr/>
      </xdr:nvCxnSpPr>
      <xdr:spPr>
        <a:xfrm>
          <a:off x="2019300" y="5843130"/>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136199</xdr:rowOff>
    </xdr:from>
    <xdr:ext cx="534377" cy="259045"/>
    <xdr:sp macro="" textlink="">
      <xdr:nvSpPr>
        <xdr:cNvPr id="69" name="テキスト ボックス 68"/>
        <xdr:cNvSpPr txBox="1"/>
      </xdr:nvSpPr>
      <xdr:spPr>
        <a:xfrm>
          <a:off x="2641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13830</xdr:rowOff>
    </xdr:from>
    <xdr:to>
      <xdr:col>10</xdr:col>
      <xdr:colOff>114300</xdr:colOff>
      <xdr:row>34</xdr:row>
      <xdr:rowOff>51003</xdr:rowOff>
    </xdr:to>
    <xdr:cxnSp macro="">
      <xdr:nvCxnSpPr>
        <xdr:cNvPr id="70" name="直線コネクタ 69"/>
        <xdr:cNvCxnSpPr/>
      </xdr:nvCxnSpPr>
      <xdr:spPr>
        <a:xfrm flipV="1">
          <a:off x="1130300" y="5843130"/>
          <a:ext cx="889000" cy="3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165130</xdr:rowOff>
    </xdr:from>
    <xdr:ext cx="534377" cy="259045"/>
    <xdr:sp macro="" textlink="">
      <xdr:nvSpPr>
        <xdr:cNvPr id="72" name="テキスト ボックス 71"/>
        <xdr:cNvSpPr txBox="1"/>
      </xdr:nvSpPr>
      <xdr:spPr>
        <a:xfrm>
          <a:off x="1752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4043</xdr:rowOff>
    </xdr:from>
    <xdr:ext cx="534377" cy="259045"/>
    <xdr:sp macro="" textlink="">
      <xdr:nvSpPr>
        <xdr:cNvPr id="74" name="テキスト ボックス 73"/>
        <xdr:cNvSpPr txBox="1"/>
      </xdr:nvSpPr>
      <xdr:spPr>
        <a:xfrm>
          <a:off x="863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136271</xdr:rowOff>
    </xdr:from>
    <xdr:to>
      <xdr:col>24</xdr:col>
      <xdr:colOff>114300</xdr:colOff>
      <xdr:row>34</xdr:row>
      <xdr:rowOff>66421</xdr:rowOff>
    </xdr:to>
    <xdr:sp macro="" textlink="">
      <xdr:nvSpPr>
        <xdr:cNvPr id="80" name="楕円 79"/>
        <xdr:cNvSpPr/>
      </xdr:nvSpPr>
      <xdr:spPr>
        <a:xfrm>
          <a:off x="4584700" y="57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159148</xdr:rowOff>
    </xdr:from>
    <xdr:ext cx="534377" cy="259045"/>
    <xdr:sp macro="" textlink="">
      <xdr:nvSpPr>
        <xdr:cNvPr id="81" name="人件費該当値テキスト"/>
        <xdr:cNvSpPr txBox="1"/>
      </xdr:nvSpPr>
      <xdr:spPr>
        <a:xfrm>
          <a:off x="4686300" y="564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141250</xdr:rowOff>
    </xdr:from>
    <xdr:to>
      <xdr:col>20</xdr:col>
      <xdr:colOff>38100</xdr:colOff>
      <xdr:row>34</xdr:row>
      <xdr:rowOff>71400</xdr:rowOff>
    </xdr:to>
    <xdr:sp macro="" textlink="">
      <xdr:nvSpPr>
        <xdr:cNvPr id="82" name="楕円 81"/>
        <xdr:cNvSpPr/>
      </xdr:nvSpPr>
      <xdr:spPr>
        <a:xfrm>
          <a:off x="3746500" y="57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87927</xdr:rowOff>
    </xdr:from>
    <xdr:ext cx="534377" cy="259045"/>
    <xdr:sp macro="" textlink="">
      <xdr:nvSpPr>
        <xdr:cNvPr id="83" name="テキスト ボックス 82"/>
        <xdr:cNvSpPr txBox="1"/>
      </xdr:nvSpPr>
      <xdr:spPr>
        <a:xfrm>
          <a:off x="3530111" y="557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142329</xdr:rowOff>
    </xdr:from>
    <xdr:to>
      <xdr:col>15</xdr:col>
      <xdr:colOff>101600</xdr:colOff>
      <xdr:row>34</xdr:row>
      <xdr:rowOff>72479</xdr:rowOff>
    </xdr:to>
    <xdr:sp macro="" textlink="">
      <xdr:nvSpPr>
        <xdr:cNvPr id="84" name="楕円 83"/>
        <xdr:cNvSpPr/>
      </xdr:nvSpPr>
      <xdr:spPr>
        <a:xfrm>
          <a:off x="2857500" y="580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89006</xdr:rowOff>
    </xdr:from>
    <xdr:ext cx="534377" cy="259045"/>
    <xdr:sp macro="" textlink="">
      <xdr:nvSpPr>
        <xdr:cNvPr id="85" name="テキスト ボックス 84"/>
        <xdr:cNvSpPr txBox="1"/>
      </xdr:nvSpPr>
      <xdr:spPr>
        <a:xfrm>
          <a:off x="2641111" y="557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134480</xdr:rowOff>
    </xdr:from>
    <xdr:to>
      <xdr:col>10</xdr:col>
      <xdr:colOff>165100</xdr:colOff>
      <xdr:row>34</xdr:row>
      <xdr:rowOff>64630</xdr:rowOff>
    </xdr:to>
    <xdr:sp macro="" textlink="">
      <xdr:nvSpPr>
        <xdr:cNvPr id="86" name="楕円 85"/>
        <xdr:cNvSpPr/>
      </xdr:nvSpPr>
      <xdr:spPr>
        <a:xfrm>
          <a:off x="1968500" y="579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81157</xdr:rowOff>
    </xdr:from>
    <xdr:ext cx="534377" cy="259045"/>
    <xdr:sp macro="" textlink="">
      <xdr:nvSpPr>
        <xdr:cNvPr id="87" name="テキスト ボックス 86"/>
        <xdr:cNvSpPr txBox="1"/>
      </xdr:nvSpPr>
      <xdr:spPr>
        <a:xfrm>
          <a:off x="1752111" y="556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203</xdr:rowOff>
    </xdr:from>
    <xdr:to>
      <xdr:col>6</xdr:col>
      <xdr:colOff>38100</xdr:colOff>
      <xdr:row>34</xdr:row>
      <xdr:rowOff>101803</xdr:rowOff>
    </xdr:to>
    <xdr:sp macro="" textlink="">
      <xdr:nvSpPr>
        <xdr:cNvPr id="88" name="楕円 87"/>
        <xdr:cNvSpPr/>
      </xdr:nvSpPr>
      <xdr:spPr>
        <a:xfrm>
          <a:off x="1079500" y="58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118330</xdr:rowOff>
    </xdr:from>
    <xdr:ext cx="534377" cy="259045"/>
    <xdr:sp macro="" textlink="">
      <xdr:nvSpPr>
        <xdr:cNvPr id="89" name="テキスト ボックス 88"/>
        <xdr:cNvSpPr txBox="1"/>
      </xdr:nvSpPr>
      <xdr:spPr>
        <a:xfrm>
          <a:off x="863111" y="560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7304</xdr:rowOff>
    </xdr:from>
    <xdr:to>
      <xdr:col>24</xdr:col>
      <xdr:colOff>63500</xdr:colOff>
      <xdr:row>57</xdr:row>
      <xdr:rowOff>23114</xdr:rowOff>
    </xdr:to>
    <xdr:cxnSp macro="">
      <xdr:nvCxnSpPr>
        <xdr:cNvPr id="116" name="直線コネクタ 115"/>
        <xdr:cNvCxnSpPr/>
      </xdr:nvCxnSpPr>
      <xdr:spPr>
        <a:xfrm flipV="1">
          <a:off x="3797300" y="9779954"/>
          <a:ext cx="838200" cy="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23114</xdr:rowOff>
    </xdr:from>
    <xdr:to>
      <xdr:col>19</xdr:col>
      <xdr:colOff>177800</xdr:colOff>
      <xdr:row>57</xdr:row>
      <xdr:rowOff>66242</xdr:rowOff>
    </xdr:to>
    <xdr:cxnSp macro="">
      <xdr:nvCxnSpPr>
        <xdr:cNvPr id="119" name="直線コネクタ 118"/>
        <xdr:cNvCxnSpPr/>
      </xdr:nvCxnSpPr>
      <xdr:spPr>
        <a:xfrm flipV="1">
          <a:off x="2908300" y="9795764"/>
          <a:ext cx="889000" cy="4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27425</xdr:rowOff>
    </xdr:from>
    <xdr:ext cx="534377" cy="259045"/>
    <xdr:sp macro="" textlink="">
      <xdr:nvSpPr>
        <xdr:cNvPr id="121" name="テキスト ボックス 120"/>
        <xdr:cNvSpPr txBox="1"/>
      </xdr:nvSpPr>
      <xdr:spPr>
        <a:xfrm>
          <a:off x="3530111" y="9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66242</xdr:rowOff>
    </xdr:from>
    <xdr:to>
      <xdr:col>15</xdr:col>
      <xdr:colOff>50800</xdr:colOff>
      <xdr:row>57</xdr:row>
      <xdr:rowOff>80744</xdr:rowOff>
    </xdr:to>
    <xdr:cxnSp macro="">
      <xdr:nvCxnSpPr>
        <xdr:cNvPr id="122" name="直線コネクタ 121"/>
        <xdr:cNvCxnSpPr/>
      </xdr:nvCxnSpPr>
      <xdr:spPr>
        <a:xfrm flipV="1">
          <a:off x="2019300" y="9838892"/>
          <a:ext cx="889000" cy="1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57138</xdr:rowOff>
    </xdr:from>
    <xdr:ext cx="534377" cy="259045"/>
    <xdr:sp macro="" textlink="">
      <xdr:nvSpPr>
        <xdr:cNvPr id="124" name="テキスト ボックス 123"/>
        <xdr:cNvSpPr txBox="1"/>
      </xdr:nvSpPr>
      <xdr:spPr>
        <a:xfrm>
          <a:off x="2641111" y="9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77567</xdr:rowOff>
    </xdr:from>
    <xdr:to>
      <xdr:col>10</xdr:col>
      <xdr:colOff>114300</xdr:colOff>
      <xdr:row>57</xdr:row>
      <xdr:rowOff>80744</xdr:rowOff>
    </xdr:to>
    <xdr:cxnSp macro="">
      <xdr:nvCxnSpPr>
        <xdr:cNvPr id="125" name="直線コネクタ 124"/>
        <xdr:cNvCxnSpPr/>
      </xdr:nvCxnSpPr>
      <xdr:spPr>
        <a:xfrm>
          <a:off x="1130300" y="9850217"/>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127954</xdr:rowOff>
    </xdr:from>
    <xdr:to>
      <xdr:col>24</xdr:col>
      <xdr:colOff>114300</xdr:colOff>
      <xdr:row>57</xdr:row>
      <xdr:rowOff>58104</xdr:rowOff>
    </xdr:to>
    <xdr:sp macro="" textlink="">
      <xdr:nvSpPr>
        <xdr:cNvPr id="135" name="楕円 134"/>
        <xdr:cNvSpPr/>
      </xdr:nvSpPr>
      <xdr:spPr>
        <a:xfrm>
          <a:off x="4584700" y="972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66143</xdr:rowOff>
    </xdr:from>
    <xdr:ext cx="534377" cy="259045"/>
    <xdr:sp macro="" textlink="">
      <xdr:nvSpPr>
        <xdr:cNvPr id="136" name="物件費該当値テキスト"/>
        <xdr:cNvSpPr txBox="1"/>
      </xdr:nvSpPr>
      <xdr:spPr>
        <a:xfrm>
          <a:off x="4686300" y="96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143764</xdr:rowOff>
    </xdr:from>
    <xdr:to>
      <xdr:col>20</xdr:col>
      <xdr:colOff>38100</xdr:colOff>
      <xdr:row>57</xdr:row>
      <xdr:rowOff>73914</xdr:rowOff>
    </xdr:to>
    <xdr:sp macro="" textlink="">
      <xdr:nvSpPr>
        <xdr:cNvPr id="137" name="楕円 136"/>
        <xdr:cNvSpPr/>
      </xdr:nvSpPr>
      <xdr:spPr>
        <a:xfrm>
          <a:off x="3746500" y="97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65041</xdr:rowOff>
    </xdr:from>
    <xdr:ext cx="534377" cy="259045"/>
    <xdr:sp macro="" textlink="">
      <xdr:nvSpPr>
        <xdr:cNvPr id="138" name="テキスト ボックス 137"/>
        <xdr:cNvSpPr txBox="1"/>
      </xdr:nvSpPr>
      <xdr:spPr>
        <a:xfrm>
          <a:off x="3530111" y="983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15442</xdr:rowOff>
    </xdr:from>
    <xdr:to>
      <xdr:col>15</xdr:col>
      <xdr:colOff>101600</xdr:colOff>
      <xdr:row>57</xdr:row>
      <xdr:rowOff>117042</xdr:rowOff>
    </xdr:to>
    <xdr:sp macro="" textlink="">
      <xdr:nvSpPr>
        <xdr:cNvPr id="139" name="楕円 138"/>
        <xdr:cNvSpPr/>
      </xdr:nvSpPr>
      <xdr:spPr>
        <a:xfrm>
          <a:off x="2857500" y="97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108169</xdr:rowOff>
    </xdr:from>
    <xdr:ext cx="534377" cy="259045"/>
    <xdr:sp macro="" textlink="">
      <xdr:nvSpPr>
        <xdr:cNvPr id="140" name="テキスト ボックス 139"/>
        <xdr:cNvSpPr txBox="1"/>
      </xdr:nvSpPr>
      <xdr:spPr>
        <a:xfrm>
          <a:off x="2641111" y="988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29944</xdr:rowOff>
    </xdr:from>
    <xdr:to>
      <xdr:col>10</xdr:col>
      <xdr:colOff>165100</xdr:colOff>
      <xdr:row>57</xdr:row>
      <xdr:rowOff>131544</xdr:rowOff>
    </xdr:to>
    <xdr:sp macro="" textlink="">
      <xdr:nvSpPr>
        <xdr:cNvPr id="141" name="楕円 140"/>
        <xdr:cNvSpPr/>
      </xdr:nvSpPr>
      <xdr:spPr>
        <a:xfrm>
          <a:off x="1968500" y="98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122671</xdr:rowOff>
    </xdr:from>
    <xdr:ext cx="534377" cy="259045"/>
    <xdr:sp macro="" textlink="">
      <xdr:nvSpPr>
        <xdr:cNvPr id="142" name="テキスト ボックス 141"/>
        <xdr:cNvSpPr txBox="1"/>
      </xdr:nvSpPr>
      <xdr:spPr>
        <a:xfrm>
          <a:off x="1752111" y="989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26767</xdr:rowOff>
    </xdr:from>
    <xdr:to>
      <xdr:col>6</xdr:col>
      <xdr:colOff>38100</xdr:colOff>
      <xdr:row>57</xdr:row>
      <xdr:rowOff>128367</xdr:rowOff>
    </xdr:to>
    <xdr:sp macro="" textlink="">
      <xdr:nvSpPr>
        <xdr:cNvPr id="143" name="楕円 142"/>
        <xdr:cNvSpPr/>
      </xdr:nvSpPr>
      <xdr:spPr>
        <a:xfrm>
          <a:off x="1079500" y="97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119494</xdr:rowOff>
    </xdr:from>
    <xdr:ext cx="534377" cy="259045"/>
    <xdr:sp macro="" textlink="">
      <xdr:nvSpPr>
        <xdr:cNvPr id="144" name="テキスト ボックス 143"/>
        <xdr:cNvSpPr txBox="1"/>
      </xdr:nvSpPr>
      <xdr:spPr>
        <a:xfrm>
          <a:off x="863111" y="989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163588</xdr:rowOff>
    </xdr:from>
    <xdr:to>
      <xdr:col>24</xdr:col>
      <xdr:colOff>63500</xdr:colOff>
      <xdr:row>78</xdr:row>
      <xdr:rowOff>166370</xdr:rowOff>
    </xdr:to>
    <xdr:cxnSp macro="">
      <xdr:nvCxnSpPr>
        <xdr:cNvPr id="173" name="直線コネクタ 172"/>
        <xdr:cNvCxnSpPr/>
      </xdr:nvCxnSpPr>
      <xdr:spPr>
        <a:xfrm flipV="1">
          <a:off x="3797300" y="13536688"/>
          <a:ext cx="8382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143053</xdr:rowOff>
    </xdr:from>
    <xdr:to>
      <xdr:col>19</xdr:col>
      <xdr:colOff>177800</xdr:colOff>
      <xdr:row>78</xdr:row>
      <xdr:rowOff>166370</xdr:rowOff>
    </xdr:to>
    <xdr:cxnSp macro="">
      <xdr:nvCxnSpPr>
        <xdr:cNvPr id="176" name="直線コネクタ 175"/>
        <xdr:cNvCxnSpPr/>
      </xdr:nvCxnSpPr>
      <xdr:spPr>
        <a:xfrm>
          <a:off x="2908300" y="13516153"/>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140005</xdr:rowOff>
    </xdr:from>
    <xdr:to>
      <xdr:col>15</xdr:col>
      <xdr:colOff>50800</xdr:colOff>
      <xdr:row>78</xdr:row>
      <xdr:rowOff>143053</xdr:rowOff>
    </xdr:to>
    <xdr:cxnSp macro="">
      <xdr:nvCxnSpPr>
        <xdr:cNvPr id="179" name="直線コネクタ 178"/>
        <xdr:cNvCxnSpPr/>
      </xdr:nvCxnSpPr>
      <xdr:spPr>
        <a:xfrm>
          <a:off x="2019300" y="1351310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74401</xdr:rowOff>
    </xdr:from>
    <xdr:ext cx="469744" cy="259045"/>
    <xdr:sp macro="" textlink="">
      <xdr:nvSpPr>
        <xdr:cNvPr id="181" name="テキスト ボックス 180"/>
        <xdr:cNvSpPr txBox="1"/>
      </xdr:nvSpPr>
      <xdr:spPr>
        <a:xfrm>
          <a:off x="2673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140005</xdr:rowOff>
    </xdr:from>
    <xdr:to>
      <xdr:col>10</xdr:col>
      <xdr:colOff>114300</xdr:colOff>
      <xdr:row>78</xdr:row>
      <xdr:rowOff>144996</xdr:rowOff>
    </xdr:to>
    <xdr:cxnSp macro="">
      <xdr:nvCxnSpPr>
        <xdr:cNvPr id="182" name="直線コネクタ 181"/>
        <xdr:cNvCxnSpPr/>
      </xdr:nvCxnSpPr>
      <xdr:spPr>
        <a:xfrm flipV="1">
          <a:off x="1130300" y="13513105"/>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112788</xdr:rowOff>
    </xdr:from>
    <xdr:to>
      <xdr:col>24</xdr:col>
      <xdr:colOff>114300</xdr:colOff>
      <xdr:row>79</xdr:row>
      <xdr:rowOff>42938</xdr:rowOff>
    </xdr:to>
    <xdr:sp macro="" textlink="">
      <xdr:nvSpPr>
        <xdr:cNvPr id="192" name="楕円 191"/>
        <xdr:cNvSpPr/>
      </xdr:nvSpPr>
      <xdr:spPr>
        <a:xfrm>
          <a:off x="4584700" y="134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27715</xdr:rowOff>
    </xdr:from>
    <xdr:ext cx="469744" cy="259045"/>
    <xdr:sp macro="" textlink="">
      <xdr:nvSpPr>
        <xdr:cNvPr id="193" name="維持補修費該当値テキスト"/>
        <xdr:cNvSpPr txBox="1"/>
      </xdr:nvSpPr>
      <xdr:spPr>
        <a:xfrm>
          <a:off x="4686300" y="1340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115570</xdr:rowOff>
    </xdr:from>
    <xdr:to>
      <xdr:col>20</xdr:col>
      <xdr:colOff>38100</xdr:colOff>
      <xdr:row>79</xdr:row>
      <xdr:rowOff>45720</xdr:rowOff>
    </xdr:to>
    <xdr:sp macro="" textlink="">
      <xdr:nvSpPr>
        <xdr:cNvPr id="194" name="楕円 193"/>
        <xdr:cNvSpPr/>
      </xdr:nvSpPr>
      <xdr:spPr>
        <a:xfrm>
          <a:off x="3746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36847</xdr:rowOff>
    </xdr:from>
    <xdr:ext cx="469744" cy="259045"/>
    <xdr:sp macro="" textlink="">
      <xdr:nvSpPr>
        <xdr:cNvPr id="195" name="テキスト ボックス 194"/>
        <xdr:cNvSpPr txBox="1"/>
      </xdr:nvSpPr>
      <xdr:spPr>
        <a:xfrm>
          <a:off x="3562428"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92253</xdr:rowOff>
    </xdr:from>
    <xdr:to>
      <xdr:col>15</xdr:col>
      <xdr:colOff>101600</xdr:colOff>
      <xdr:row>79</xdr:row>
      <xdr:rowOff>22403</xdr:rowOff>
    </xdr:to>
    <xdr:sp macro="" textlink="">
      <xdr:nvSpPr>
        <xdr:cNvPr id="196" name="楕円 195"/>
        <xdr:cNvSpPr/>
      </xdr:nvSpPr>
      <xdr:spPr>
        <a:xfrm>
          <a:off x="2857500" y="134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13530</xdr:rowOff>
    </xdr:from>
    <xdr:ext cx="469744" cy="259045"/>
    <xdr:sp macro="" textlink="">
      <xdr:nvSpPr>
        <xdr:cNvPr id="197" name="テキスト ボックス 196"/>
        <xdr:cNvSpPr txBox="1"/>
      </xdr:nvSpPr>
      <xdr:spPr>
        <a:xfrm>
          <a:off x="2673428" y="1355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89205</xdr:rowOff>
    </xdr:from>
    <xdr:to>
      <xdr:col>10</xdr:col>
      <xdr:colOff>165100</xdr:colOff>
      <xdr:row>79</xdr:row>
      <xdr:rowOff>19355</xdr:rowOff>
    </xdr:to>
    <xdr:sp macro="" textlink="">
      <xdr:nvSpPr>
        <xdr:cNvPr id="198" name="楕円 197"/>
        <xdr:cNvSpPr/>
      </xdr:nvSpPr>
      <xdr:spPr>
        <a:xfrm>
          <a:off x="1968500" y="134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10482</xdr:rowOff>
    </xdr:from>
    <xdr:ext cx="469744" cy="259045"/>
    <xdr:sp macro="" textlink="">
      <xdr:nvSpPr>
        <xdr:cNvPr id="199" name="テキスト ボックス 198"/>
        <xdr:cNvSpPr txBox="1"/>
      </xdr:nvSpPr>
      <xdr:spPr>
        <a:xfrm>
          <a:off x="1784428" y="1355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94196</xdr:rowOff>
    </xdr:from>
    <xdr:to>
      <xdr:col>6</xdr:col>
      <xdr:colOff>38100</xdr:colOff>
      <xdr:row>79</xdr:row>
      <xdr:rowOff>24346</xdr:rowOff>
    </xdr:to>
    <xdr:sp macro="" textlink="">
      <xdr:nvSpPr>
        <xdr:cNvPr id="200" name="楕円 199"/>
        <xdr:cNvSpPr/>
      </xdr:nvSpPr>
      <xdr:spPr>
        <a:xfrm>
          <a:off x="1079500" y="134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15473</xdr:rowOff>
    </xdr:from>
    <xdr:ext cx="469744" cy="259045"/>
    <xdr:sp macro="" textlink="">
      <xdr:nvSpPr>
        <xdr:cNvPr id="201" name="テキスト ボックス 200"/>
        <xdr:cNvSpPr txBox="1"/>
      </xdr:nvSpPr>
      <xdr:spPr>
        <a:xfrm>
          <a:off x="895428" y="1356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34708</xdr:rowOff>
    </xdr:from>
    <xdr:to>
      <xdr:col>24</xdr:col>
      <xdr:colOff>63500</xdr:colOff>
      <xdr:row>90</xdr:row>
      <xdr:rowOff>136223</xdr:rowOff>
    </xdr:to>
    <xdr:cxnSp macro="">
      <xdr:nvCxnSpPr>
        <xdr:cNvPr id="233" name="直線コネクタ 232"/>
        <xdr:cNvCxnSpPr/>
      </xdr:nvCxnSpPr>
      <xdr:spPr>
        <a:xfrm flipV="1">
          <a:off x="3797300" y="15465208"/>
          <a:ext cx="838200" cy="10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136223</xdr:rowOff>
    </xdr:from>
    <xdr:to>
      <xdr:col>19</xdr:col>
      <xdr:colOff>177800</xdr:colOff>
      <xdr:row>91</xdr:row>
      <xdr:rowOff>141219</xdr:rowOff>
    </xdr:to>
    <xdr:cxnSp macro="">
      <xdr:nvCxnSpPr>
        <xdr:cNvPr id="236" name="直線コネクタ 235"/>
        <xdr:cNvCxnSpPr/>
      </xdr:nvCxnSpPr>
      <xdr:spPr>
        <a:xfrm flipV="1">
          <a:off x="2908300" y="15566723"/>
          <a:ext cx="889000" cy="17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141219</xdr:rowOff>
    </xdr:from>
    <xdr:to>
      <xdr:col>15</xdr:col>
      <xdr:colOff>50800</xdr:colOff>
      <xdr:row>92</xdr:row>
      <xdr:rowOff>71317</xdr:rowOff>
    </xdr:to>
    <xdr:cxnSp macro="">
      <xdr:nvCxnSpPr>
        <xdr:cNvPr id="239" name="直線コネクタ 238"/>
        <xdr:cNvCxnSpPr/>
      </xdr:nvCxnSpPr>
      <xdr:spPr>
        <a:xfrm flipV="1">
          <a:off x="2019300" y="15743169"/>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12447</xdr:rowOff>
    </xdr:from>
    <xdr:ext cx="534377" cy="259045"/>
    <xdr:sp macro="" textlink="">
      <xdr:nvSpPr>
        <xdr:cNvPr id="241" name="テキスト ボックス 240"/>
        <xdr:cNvSpPr txBox="1"/>
      </xdr:nvSpPr>
      <xdr:spPr>
        <a:xfrm>
          <a:off x="2641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71317</xdr:rowOff>
    </xdr:from>
    <xdr:to>
      <xdr:col>10</xdr:col>
      <xdr:colOff>114300</xdr:colOff>
      <xdr:row>93</xdr:row>
      <xdr:rowOff>24143</xdr:rowOff>
    </xdr:to>
    <xdr:cxnSp macro="">
      <xdr:nvCxnSpPr>
        <xdr:cNvPr id="242" name="直線コネクタ 241"/>
        <xdr:cNvCxnSpPr/>
      </xdr:nvCxnSpPr>
      <xdr:spPr>
        <a:xfrm flipV="1">
          <a:off x="1130300" y="15844717"/>
          <a:ext cx="889000" cy="12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155358</xdr:rowOff>
    </xdr:from>
    <xdr:to>
      <xdr:col>24</xdr:col>
      <xdr:colOff>114300</xdr:colOff>
      <xdr:row>90</xdr:row>
      <xdr:rowOff>85508</xdr:rowOff>
    </xdr:to>
    <xdr:sp macro="" textlink="">
      <xdr:nvSpPr>
        <xdr:cNvPr id="252" name="楕円 251"/>
        <xdr:cNvSpPr/>
      </xdr:nvSpPr>
      <xdr:spPr>
        <a:xfrm>
          <a:off x="4584700" y="154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108385</xdr:rowOff>
    </xdr:from>
    <xdr:ext cx="599010" cy="259045"/>
    <xdr:sp macro="" textlink="">
      <xdr:nvSpPr>
        <xdr:cNvPr id="253" name="扶助費該当値テキスト"/>
        <xdr:cNvSpPr txBox="1"/>
      </xdr:nvSpPr>
      <xdr:spPr>
        <a:xfrm>
          <a:off x="4686300" y="1536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85423</xdr:rowOff>
    </xdr:from>
    <xdr:to>
      <xdr:col>20</xdr:col>
      <xdr:colOff>38100</xdr:colOff>
      <xdr:row>91</xdr:row>
      <xdr:rowOff>15573</xdr:rowOff>
    </xdr:to>
    <xdr:sp macro="" textlink="">
      <xdr:nvSpPr>
        <xdr:cNvPr id="254" name="楕円 253"/>
        <xdr:cNvSpPr/>
      </xdr:nvSpPr>
      <xdr:spPr>
        <a:xfrm>
          <a:off x="3746500" y="1551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32100</xdr:rowOff>
    </xdr:from>
    <xdr:ext cx="599010" cy="259045"/>
    <xdr:sp macro="" textlink="">
      <xdr:nvSpPr>
        <xdr:cNvPr id="255" name="テキスト ボックス 254"/>
        <xdr:cNvSpPr txBox="1"/>
      </xdr:nvSpPr>
      <xdr:spPr>
        <a:xfrm>
          <a:off x="3497795" y="1529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90419</xdr:rowOff>
    </xdr:from>
    <xdr:to>
      <xdr:col>15</xdr:col>
      <xdr:colOff>101600</xdr:colOff>
      <xdr:row>92</xdr:row>
      <xdr:rowOff>20569</xdr:rowOff>
    </xdr:to>
    <xdr:sp macro="" textlink="">
      <xdr:nvSpPr>
        <xdr:cNvPr id="256" name="楕円 255"/>
        <xdr:cNvSpPr/>
      </xdr:nvSpPr>
      <xdr:spPr>
        <a:xfrm>
          <a:off x="2857500" y="156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37096</xdr:rowOff>
    </xdr:from>
    <xdr:ext cx="599010" cy="259045"/>
    <xdr:sp macro="" textlink="">
      <xdr:nvSpPr>
        <xdr:cNvPr id="257" name="テキスト ボックス 256"/>
        <xdr:cNvSpPr txBox="1"/>
      </xdr:nvSpPr>
      <xdr:spPr>
        <a:xfrm>
          <a:off x="2608795" y="1546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20517</xdr:rowOff>
    </xdr:from>
    <xdr:to>
      <xdr:col>10</xdr:col>
      <xdr:colOff>165100</xdr:colOff>
      <xdr:row>92</xdr:row>
      <xdr:rowOff>122117</xdr:rowOff>
    </xdr:to>
    <xdr:sp macro="" textlink="">
      <xdr:nvSpPr>
        <xdr:cNvPr id="258" name="楕円 257"/>
        <xdr:cNvSpPr/>
      </xdr:nvSpPr>
      <xdr:spPr>
        <a:xfrm>
          <a:off x="1968500" y="157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138644</xdr:rowOff>
    </xdr:from>
    <xdr:ext cx="534377" cy="259045"/>
    <xdr:sp macro="" textlink="">
      <xdr:nvSpPr>
        <xdr:cNvPr id="259" name="テキスト ボックス 258"/>
        <xdr:cNvSpPr txBox="1"/>
      </xdr:nvSpPr>
      <xdr:spPr>
        <a:xfrm>
          <a:off x="1752111" y="155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144793</xdr:rowOff>
    </xdr:from>
    <xdr:to>
      <xdr:col>6</xdr:col>
      <xdr:colOff>38100</xdr:colOff>
      <xdr:row>93</xdr:row>
      <xdr:rowOff>74943</xdr:rowOff>
    </xdr:to>
    <xdr:sp macro="" textlink="">
      <xdr:nvSpPr>
        <xdr:cNvPr id="260" name="楕円 259"/>
        <xdr:cNvSpPr/>
      </xdr:nvSpPr>
      <xdr:spPr>
        <a:xfrm>
          <a:off x="1079500" y="159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91470</xdr:rowOff>
    </xdr:from>
    <xdr:ext cx="534377" cy="259045"/>
    <xdr:sp macro="" textlink="">
      <xdr:nvSpPr>
        <xdr:cNvPr id="261" name="テキスト ボックス 260"/>
        <xdr:cNvSpPr txBox="1"/>
      </xdr:nvSpPr>
      <xdr:spPr>
        <a:xfrm>
          <a:off x="863111" y="156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169015</xdr:rowOff>
    </xdr:from>
    <xdr:to>
      <xdr:col>55</xdr:col>
      <xdr:colOff>0</xdr:colOff>
      <xdr:row>36</xdr:row>
      <xdr:rowOff>19152</xdr:rowOff>
    </xdr:to>
    <xdr:cxnSp macro="">
      <xdr:nvCxnSpPr>
        <xdr:cNvPr id="292" name="直線コネクタ 291"/>
        <xdr:cNvCxnSpPr/>
      </xdr:nvCxnSpPr>
      <xdr:spPr>
        <a:xfrm flipV="1">
          <a:off x="9639300" y="6169765"/>
          <a:ext cx="838200" cy="2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65077</xdr:rowOff>
    </xdr:from>
    <xdr:ext cx="534377" cy="259045"/>
    <xdr:sp macro="" textlink="">
      <xdr:nvSpPr>
        <xdr:cNvPr id="293" name="補助費等平均値テキスト"/>
        <xdr:cNvSpPr txBox="1"/>
      </xdr:nvSpPr>
      <xdr:spPr>
        <a:xfrm>
          <a:off x="10528300" y="589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7069</xdr:rowOff>
    </xdr:from>
    <xdr:to>
      <xdr:col>50</xdr:col>
      <xdr:colOff>114300</xdr:colOff>
      <xdr:row>36</xdr:row>
      <xdr:rowOff>19152</xdr:rowOff>
    </xdr:to>
    <xdr:cxnSp macro="">
      <xdr:nvCxnSpPr>
        <xdr:cNvPr id="295" name="直線コネクタ 294"/>
        <xdr:cNvCxnSpPr/>
      </xdr:nvCxnSpPr>
      <xdr:spPr>
        <a:xfrm>
          <a:off x="8750300" y="6179269"/>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165596</xdr:rowOff>
    </xdr:from>
    <xdr:ext cx="534377" cy="259045"/>
    <xdr:sp macro="" textlink="">
      <xdr:nvSpPr>
        <xdr:cNvPr id="297" name="テキスト ボックス 296"/>
        <xdr:cNvSpPr txBox="1"/>
      </xdr:nvSpPr>
      <xdr:spPr>
        <a:xfrm>
          <a:off x="9372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7069</xdr:rowOff>
    </xdr:from>
    <xdr:to>
      <xdr:col>45</xdr:col>
      <xdr:colOff>177800</xdr:colOff>
      <xdr:row>36</xdr:row>
      <xdr:rowOff>98704</xdr:rowOff>
    </xdr:to>
    <xdr:cxnSp macro="">
      <xdr:nvCxnSpPr>
        <xdr:cNvPr id="298" name="直線コネクタ 297"/>
        <xdr:cNvCxnSpPr/>
      </xdr:nvCxnSpPr>
      <xdr:spPr>
        <a:xfrm flipV="1">
          <a:off x="7861300" y="6179269"/>
          <a:ext cx="889000" cy="9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18868</xdr:rowOff>
    </xdr:from>
    <xdr:ext cx="534377" cy="259045"/>
    <xdr:sp macro="" textlink="">
      <xdr:nvSpPr>
        <xdr:cNvPr id="300" name="テキスト ボックス 299"/>
        <xdr:cNvSpPr txBox="1"/>
      </xdr:nvSpPr>
      <xdr:spPr>
        <a:xfrm>
          <a:off x="8483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59244</xdr:rowOff>
    </xdr:from>
    <xdr:to>
      <xdr:col>41</xdr:col>
      <xdr:colOff>50800</xdr:colOff>
      <xdr:row>36</xdr:row>
      <xdr:rowOff>98704</xdr:rowOff>
    </xdr:to>
    <xdr:cxnSp macro="">
      <xdr:nvCxnSpPr>
        <xdr:cNvPr id="301" name="直線コネクタ 300"/>
        <xdr:cNvCxnSpPr/>
      </xdr:nvCxnSpPr>
      <xdr:spPr>
        <a:xfrm>
          <a:off x="6972300" y="6231444"/>
          <a:ext cx="889000" cy="3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22765</xdr:rowOff>
    </xdr:from>
    <xdr:ext cx="534377" cy="259045"/>
    <xdr:sp macro="" textlink="">
      <xdr:nvSpPr>
        <xdr:cNvPr id="303" name="テキスト ボックス 302"/>
        <xdr:cNvSpPr txBox="1"/>
      </xdr:nvSpPr>
      <xdr:spPr>
        <a:xfrm>
          <a:off x="7594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28033</xdr:rowOff>
    </xdr:from>
    <xdr:ext cx="534377" cy="259045"/>
    <xdr:sp macro="" textlink="">
      <xdr:nvSpPr>
        <xdr:cNvPr id="305" name="テキスト ボックス 304"/>
        <xdr:cNvSpPr txBox="1"/>
      </xdr:nvSpPr>
      <xdr:spPr>
        <a:xfrm>
          <a:off x="6705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118215</xdr:rowOff>
    </xdr:from>
    <xdr:to>
      <xdr:col>55</xdr:col>
      <xdr:colOff>50800</xdr:colOff>
      <xdr:row>36</xdr:row>
      <xdr:rowOff>48365</xdr:rowOff>
    </xdr:to>
    <xdr:sp macro="" textlink="">
      <xdr:nvSpPr>
        <xdr:cNvPr id="311" name="楕円 310"/>
        <xdr:cNvSpPr/>
      </xdr:nvSpPr>
      <xdr:spPr>
        <a:xfrm>
          <a:off x="10426700" y="61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96642</xdr:rowOff>
    </xdr:from>
    <xdr:ext cx="534377" cy="259045"/>
    <xdr:sp macro="" textlink="">
      <xdr:nvSpPr>
        <xdr:cNvPr id="312" name="補助費等該当値テキスト"/>
        <xdr:cNvSpPr txBox="1"/>
      </xdr:nvSpPr>
      <xdr:spPr>
        <a:xfrm>
          <a:off x="10528300" y="60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139802</xdr:rowOff>
    </xdr:from>
    <xdr:to>
      <xdr:col>50</xdr:col>
      <xdr:colOff>165100</xdr:colOff>
      <xdr:row>36</xdr:row>
      <xdr:rowOff>69952</xdr:rowOff>
    </xdr:to>
    <xdr:sp macro="" textlink="">
      <xdr:nvSpPr>
        <xdr:cNvPr id="313" name="楕円 312"/>
        <xdr:cNvSpPr/>
      </xdr:nvSpPr>
      <xdr:spPr>
        <a:xfrm>
          <a:off x="9588500" y="61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61079</xdr:rowOff>
    </xdr:from>
    <xdr:ext cx="534377" cy="259045"/>
    <xdr:sp macro="" textlink="">
      <xdr:nvSpPr>
        <xdr:cNvPr id="314" name="テキスト ボックス 313"/>
        <xdr:cNvSpPr txBox="1"/>
      </xdr:nvSpPr>
      <xdr:spPr>
        <a:xfrm>
          <a:off x="9372111" y="62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127719</xdr:rowOff>
    </xdr:from>
    <xdr:to>
      <xdr:col>46</xdr:col>
      <xdr:colOff>38100</xdr:colOff>
      <xdr:row>36</xdr:row>
      <xdr:rowOff>57869</xdr:rowOff>
    </xdr:to>
    <xdr:sp macro="" textlink="">
      <xdr:nvSpPr>
        <xdr:cNvPr id="315" name="楕円 314"/>
        <xdr:cNvSpPr/>
      </xdr:nvSpPr>
      <xdr:spPr>
        <a:xfrm>
          <a:off x="8699500" y="61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48996</xdr:rowOff>
    </xdr:from>
    <xdr:ext cx="534377" cy="259045"/>
    <xdr:sp macro="" textlink="">
      <xdr:nvSpPr>
        <xdr:cNvPr id="316" name="テキスト ボックス 315"/>
        <xdr:cNvSpPr txBox="1"/>
      </xdr:nvSpPr>
      <xdr:spPr>
        <a:xfrm>
          <a:off x="8483111" y="622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47904</xdr:rowOff>
    </xdr:from>
    <xdr:to>
      <xdr:col>41</xdr:col>
      <xdr:colOff>101600</xdr:colOff>
      <xdr:row>36</xdr:row>
      <xdr:rowOff>149504</xdr:rowOff>
    </xdr:to>
    <xdr:sp macro="" textlink="">
      <xdr:nvSpPr>
        <xdr:cNvPr id="317" name="楕円 316"/>
        <xdr:cNvSpPr/>
      </xdr:nvSpPr>
      <xdr:spPr>
        <a:xfrm>
          <a:off x="7810500" y="62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140631</xdr:rowOff>
    </xdr:from>
    <xdr:ext cx="534377" cy="259045"/>
    <xdr:sp macro="" textlink="">
      <xdr:nvSpPr>
        <xdr:cNvPr id="318" name="テキスト ボックス 317"/>
        <xdr:cNvSpPr txBox="1"/>
      </xdr:nvSpPr>
      <xdr:spPr>
        <a:xfrm>
          <a:off x="7594111" y="63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8444</xdr:rowOff>
    </xdr:from>
    <xdr:to>
      <xdr:col>36</xdr:col>
      <xdr:colOff>165100</xdr:colOff>
      <xdr:row>36</xdr:row>
      <xdr:rowOff>110044</xdr:rowOff>
    </xdr:to>
    <xdr:sp macro="" textlink="">
      <xdr:nvSpPr>
        <xdr:cNvPr id="319" name="楕円 318"/>
        <xdr:cNvSpPr/>
      </xdr:nvSpPr>
      <xdr:spPr>
        <a:xfrm>
          <a:off x="6921500" y="61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101171</xdr:rowOff>
    </xdr:from>
    <xdr:ext cx="534377" cy="259045"/>
    <xdr:sp macro="" textlink="">
      <xdr:nvSpPr>
        <xdr:cNvPr id="320" name="テキスト ボックス 319"/>
        <xdr:cNvSpPr txBox="1"/>
      </xdr:nvSpPr>
      <xdr:spPr>
        <a:xfrm>
          <a:off x="6705111" y="62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16363</xdr:rowOff>
    </xdr:from>
    <xdr:to>
      <xdr:col>55</xdr:col>
      <xdr:colOff>0</xdr:colOff>
      <xdr:row>56</xdr:row>
      <xdr:rowOff>85103</xdr:rowOff>
    </xdr:to>
    <xdr:cxnSp macro="">
      <xdr:nvCxnSpPr>
        <xdr:cNvPr id="349" name="直線コネクタ 348"/>
        <xdr:cNvCxnSpPr/>
      </xdr:nvCxnSpPr>
      <xdr:spPr>
        <a:xfrm flipV="1">
          <a:off x="9639300" y="9446113"/>
          <a:ext cx="838200" cy="24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144723</xdr:rowOff>
    </xdr:from>
    <xdr:ext cx="534377" cy="259045"/>
    <xdr:sp macro="" textlink="">
      <xdr:nvSpPr>
        <xdr:cNvPr id="350" name="普通建設事業費平均値テキスト"/>
        <xdr:cNvSpPr txBox="1"/>
      </xdr:nvSpPr>
      <xdr:spPr>
        <a:xfrm>
          <a:off x="10528300" y="957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25743</xdr:rowOff>
    </xdr:from>
    <xdr:to>
      <xdr:col>50</xdr:col>
      <xdr:colOff>114300</xdr:colOff>
      <xdr:row>56</xdr:row>
      <xdr:rowOff>85103</xdr:rowOff>
    </xdr:to>
    <xdr:cxnSp macro="">
      <xdr:nvCxnSpPr>
        <xdr:cNvPr id="352" name="直線コネクタ 351"/>
        <xdr:cNvCxnSpPr/>
      </xdr:nvCxnSpPr>
      <xdr:spPr>
        <a:xfrm>
          <a:off x="8750300" y="9455493"/>
          <a:ext cx="889000" cy="2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113354</xdr:rowOff>
    </xdr:from>
    <xdr:ext cx="534377" cy="259045"/>
    <xdr:sp macro="" textlink="">
      <xdr:nvSpPr>
        <xdr:cNvPr id="354" name="テキスト ボックス 353"/>
        <xdr:cNvSpPr txBox="1"/>
      </xdr:nvSpPr>
      <xdr:spPr>
        <a:xfrm>
          <a:off x="9372111" y="93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25743</xdr:rowOff>
    </xdr:from>
    <xdr:to>
      <xdr:col>45</xdr:col>
      <xdr:colOff>177800</xdr:colOff>
      <xdr:row>56</xdr:row>
      <xdr:rowOff>122014</xdr:rowOff>
    </xdr:to>
    <xdr:cxnSp macro="">
      <xdr:nvCxnSpPr>
        <xdr:cNvPr id="355" name="直線コネクタ 354"/>
        <xdr:cNvCxnSpPr/>
      </xdr:nvCxnSpPr>
      <xdr:spPr>
        <a:xfrm flipV="1">
          <a:off x="7861300" y="9455493"/>
          <a:ext cx="889000" cy="26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71373</xdr:rowOff>
    </xdr:from>
    <xdr:ext cx="534377" cy="259045"/>
    <xdr:sp macro="" textlink="">
      <xdr:nvSpPr>
        <xdr:cNvPr id="357" name="テキスト ボックス 356"/>
        <xdr:cNvSpPr txBox="1"/>
      </xdr:nvSpPr>
      <xdr:spPr>
        <a:xfrm>
          <a:off x="8483111" y="96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58593</xdr:rowOff>
    </xdr:from>
    <xdr:to>
      <xdr:col>41</xdr:col>
      <xdr:colOff>50800</xdr:colOff>
      <xdr:row>56</xdr:row>
      <xdr:rowOff>122014</xdr:rowOff>
    </xdr:to>
    <xdr:cxnSp macro="">
      <xdr:nvCxnSpPr>
        <xdr:cNvPr id="358" name="直線コネクタ 357"/>
        <xdr:cNvCxnSpPr/>
      </xdr:nvCxnSpPr>
      <xdr:spPr>
        <a:xfrm>
          <a:off x="6972300" y="9316893"/>
          <a:ext cx="889000" cy="40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33464</xdr:rowOff>
    </xdr:from>
    <xdr:ext cx="534377" cy="259045"/>
    <xdr:sp macro="" textlink="">
      <xdr:nvSpPr>
        <xdr:cNvPr id="362" name="テキスト ボックス 361"/>
        <xdr:cNvSpPr txBox="1"/>
      </xdr:nvSpPr>
      <xdr:spPr>
        <a:xfrm>
          <a:off x="6705111" y="96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137013</xdr:rowOff>
    </xdr:from>
    <xdr:to>
      <xdr:col>55</xdr:col>
      <xdr:colOff>50800</xdr:colOff>
      <xdr:row>55</xdr:row>
      <xdr:rowOff>67163</xdr:rowOff>
    </xdr:to>
    <xdr:sp macro="" textlink="">
      <xdr:nvSpPr>
        <xdr:cNvPr id="368" name="楕円 367"/>
        <xdr:cNvSpPr/>
      </xdr:nvSpPr>
      <xdr:spPr>
        <a:xfrm>
          <a:off x="10426700" y="93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159890</xdr:rowOff>
    </xdr:from>
    <xdr:ext cx="534377" cy="259045"/>
    <xdr:sp macro="" textlink="">
      <xdr:nvSpPr>
        <xdr:cNvPr id="369" name="普通建設事業費該当値テキスト"/>
        <xdr:cNvSpPr txBox="1"/>
      </xdr:nvSpPr>
      <xdr:spPr>
        <a:xfrm>
          <a:off x="10528300" y="92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34303</xdr:rowOff>
    </xdr:from>
    <xdr:to>
      <xdr:col>50</xdr:col>
      <xdr:colOff>165100</xdr:colOff>
      <xdr:row>56</xdr:row>
      <xdr:rowOff>135903</xdr:rowOff>
    </xdr:to>
    <xdr:sp macro="" textlink="">
      <xdr:nvSpPr>
        <xdr:cNvPr id="370" name="楕円 369"/>
        <xdr:cNvSpPr/>
      </xdr:nvSpPr>
      <xdr:spPr>
        <a:xfrm>
          <a:off x="9588500" y="96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127030</xdr:rowOff>
    </xdr:from>
    <xdr:ext cx="534377" cy="259045"/>
    <xdr:sp macro="" textlink="">
      <xdr:nvSpPr>
        <xdr:cNvPr id="371" name="テキスト ボックス 370"/>
        <xdr:cNvSpPr txBox="1"/>
      </xdr:nvSpPr>
      <xdr:spPr>
        <a:xfrm>
          <a:off x="9372111" y="972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146393</xdr:rowOff>
    </xdr:from>
    <xdr:to>
      <xdr:col>46</xdr:col>
      <xdr:colOff>38100</xdr:colOff>
      <xdr:row>55</xdr:row>
      <xdr:rowOff>76543</xdr:rowOff>
    </xdr:to>
    <xdr:sp macro="" textlink="">
      <xdr:nvSpPr>
        <xdr:cNvPr id="372" name="楕円 371"/>
        <xdr:cNvSpPr/>
      </xdr:nvSpPr>
      <xdr:spPr>
        <a:xfrm>
          <a:off x="8699500" y="940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93070</xdr:rowOff>
    </xdr:from>
    <xdr:ext cx="534377" cy="259045"/>
    <xdr:sp macro="" textlink="">
      <xdr:nvSpPr>
        <xdr:cNvPr id="373" name="テキスト ボックス 372"/>
        <xdr:cNvSpPr txBox="1"/>
      </xdr:nvSpPr>
      <xdr:spPr>
        <a:xfrm>
          <a:off x="8483111" y="917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71214</xdr:rowOff>
    </xdr:from>
    <xdr:to>
      <xdr:col>41</xdr:col>
      <xdr:colOff>101600</xdr:colOff>
      <xdr:row>57</xdr:row>
      <xdr:rowOff>1364</xdr:rowOff>
    </xdr:to>
    <xdr:sp macro="" textlink="">
      <xdr:nvSpPr>
        <xdr:cNvPr id="374" name="楕円 373"/>
        <xdr:cNvSpPr/>
      </xdr:nvSpPr>
      <xdr:spPr>
        <a:xfrm>
          <a:off x="7810500" y="96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163941</xdr:rowOff>
    </xdr:from>
    <xdr:ext cx="534377" cy="259045"/>
    <xdr:sp macro="" textlink="">
      <xdr:nvSpPr>
        <xdr:cNvPr id="375" name="テキスト ボックス 374"/>
        <xdr:cNvSpPr txBox="1"/>
      </xdr:nvSpPr>
      <xdr:spPr>
        <a:xfrm>
          <a:off x="7594111" y="97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7793</xdr:rowOff>
    </xdr:from>
    <xdr:to>
      <xdr:col>36</xdr:col>
      <xdr:colOff>165100</xdr:colOff>
      <xdr:row>54</xdr:row>
      <xdr:rowOff>109393</xdr:rowOff>
    </xdr:to>
    <xdr:sp macro="" textlink="">
      <xdr:nvSpPr>
        <xdr:cNvPr id="376" name="楕円 375"/>
        <xdr:cNvSpPr/>
      </xdr:nvSpPr>
      <xdr:spPr>
        <a:xfrm>
          <a:off x="6921500" y="92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125920</xdr:rowOff>
    </xdr:from>
    <xdr:ext cx="599010" cy="259045"/>
    <xdr:sp macro="" textlink="">
      <xdr:nvSpPr>
        <xdr:cNvPr id="377" name="テキスト ボックス 376"/>
        <xdr:cNvSpPr txBox="1"/>
      </xdr:nvSpPr>
      <xdr:spPr>
        <a:xfrm>
          <a:off x="6672795" y="904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142345</xdr:rowOff>
    </xdr:from>
    <xdr:to>
      <xdr:col>55</xdr:col>
      <xdr:colOff>0</xdr:colOff>
      <xdr:row>78</xdr:row>
      <xdr:rowOff>161972</xdr:rowOff>
    </xdr:to>
    <xdr:cxnSp macro="">
      <xdr:nvCxnSpPr>
        <xdr:cNvPr id="408" name="直線コネクタ 407"/>
        <xdr:cNvCxnSpPr/>
      </xdr:nvCxnSpPr>
      <xdr:spPr>
        <a:xfrm>
          <a:off x="9639300" y="13515445"/>
          <a:ext cx="8382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92836</xdr:rowOff>
    </xdr:from>
    <xdr:ext cx="534377" cy="259045"/>
    <xdr:sp macro="" textlink="">
      <xdr:nvSpPr>
        <xdr:cNvPr id="409" name="普通建設事業費 （ うち新規整備　）平均値テキスト"/>
        <xdr:cNvSpPr txBox="1"/>
      </xdr:nvSpPr>
      <xdr:spPr>
        <a:xfrm>
          <a:off x="10528300" y="1312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40308</xdr:rowOff>
    </xdr:from>
    <xdr:to>
      <xdr:col>50</xdr:col>
      <xdr:colOff>114300</xdr:colOff>
      <xdr:row>78</xdr:row>
      <xdr:rowOff>142345</xdr:rowOff>
    </xdr:to>
    <xdr:cxnSp macro="">
      <xdr:nvCxnSpPr>
        <xdr:cNvPr id="411" name="直線コネクタ 410"/>
        <xdr:cNvCxnSpPr/>
      </xdr:nvCxnSpPr>
      <xdr:spPr>
        <a:xfrm>
          <a:off x="8750300" y="12556158"/>
          <a:ext cx="889000" cy="95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147803</xdr:rowOff>
    </xdr:from>
    <xdr:ext cx="534377" cy="259045"/>
    <xdr:sp macro="" textlink="">
      <xdr:nvSpPr>
        <xdr:cNvPr id="413" name="テキスト ボックス 412"/>
        <xdr:cNvSpPr txBox="1"/>
      </xdr:nvSpPr>
      <xdr:spPr>
        <a:xfrm>
          <a:off x="9372111" y="130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40308</xdr:rowOff>
    </xdr:from>
    <xdr:to>
      <xdr:col>45</xdr:col>
      <xdr:colOff>177800</xdr:colOff>
      <xdr:row>77</xdr:row>
      <xdr:rowOff>159669</xdr:rowOff>
    </xdr:to>
    <xdr:cxnSp macro="">
      <xdr:nvCxnSpPr>
        <xdr:cNvPr id="414" name="直線コネクタ 413"/>
        <xdr:cNvCxnSpPr/>
      </xdr:nvCxnSpPr>
      <xdr:spPr>
        <a:xfrm flipV="1">
          <a:off x="7861300" y="12556158"/>
          <a:ext cx="889000" cy="80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155844</xdr:rowOff>
    </xdr:from>
    <xdr:ext cx="534377" cy="259045"/>
    <xdr:sp macro="" textlink="">
      <xdr:nvSpPr>
        <xdr:cNvPr id="416" name="テキスト ボックス 415"/>
        <xdr:cNvSpPr txBox="1"/>
      </xdr:nvSpPr>
      <xdr:spPr>
        <a:xfrm>
          <a:off x="8483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111172</xdr:rowOff>
    </xdr:from>
    <xdr:to>
      <xdr:col>55</xdr:col>
      <xdr:colOff>50800</xdr:colOff>
      <xdr:row>79</xdr:row>
      <xdr:rowOff>41322</xdr:rowOff>
    </xdr:to>
    <xdr:sp macro="" textlink="">
      <xdr:nvSpPr>
        <xdr:cNvPr id="424" name="楕円 423"/>
        <xdr:cNvSpPr/>
      </xdr:nvSpPr>
      <xdr:spPr>
        <a:xfrm>
          <a:off x="10426700" y="1348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26099</xdr:rowOff>
    </xdr:from>
    <xdr:ext cx="469744" cy="259045"/>
    <xdr:sp macro="" textlink="">
      <xdr:nvSpPr>
        <xdr:cNvPr id="425" name="普通建設事業費 （ うち新規整備　）該当値テキスト"/>
        <xdr:cNvSpPr txBox="1"/>
      </xdr:nvSpPr>
      <xdr:spPr>
        <a:xfrm>
          <a:off x="10528300" y="1339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91545</xdr:rowOff>
    </xdr:from>
    <xdr:to>
      <xdr:col>50</xdr:col>
      <xdr:colOff>165100</xdr:colOff>
      <xdr:row>79</xdr:row>
      <xdr:rowOff>21695</xdr:rowOff>
    </xdr:to>
    <xdr:sp macro="" textlink="">
      <xdr:nvSpPr>
        <xdr:cNvPr id="426" name="楕円 425"/>
        <xdr:cNvSpPr/>
      </xdr:nvSpPr>
      <xdr:spPr>
        <a:xfrm>
          <a:off x="9588500" y="1346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12822</xdr:rowOff>
    </xdr:from>
    <xdr:ext cx="469744" cy="259045"/>
    <xdr:sp macro="" textlink="">
      <xdr:nvSpPr>
        <xdr:cNvPr id="427" name="テキスト ボックス 426"/>
        <xdr:cNvSpPr txBox="1"/>
      </xdr:nvSpPr>
      <xdr:spPr>
        <a:xfrm>
          <a:off x="9404428" y="1355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160958</xdr:rowOff>
    </xdr:from>
    <xdr:to>
      <xdr:col>46</xdr:col>
      <xdr:colOff>38100</xdr:colOff>
      <xdr:row>73</xdr:row>
      <xdr:rowOff>91108</xdr:rowOff>
    </xdr:to>
    <xdr:sp macro="" textlink="">
      <xdr:nvSpPr>
        <xdr:cNvPr id="428" name="楕円 427"/>
        <xdr:cNvSpPr/>
      </xdr:nvSpPr>
      <xdr:spPr>
        <a:xfrm>
          <a:off x="8699500" y="125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107635</xdr:rowOff>
    </xdr:from>
    <xdr:ext cx="534377" cy="259045"/>
    <xdr:sp macro="" textlink="">
      <xdr:nvSpPr>
        <xdr:cNvPr id="429" name="テキスト ボックス 428"/>
        <xdr:cNvSpPr txBox="1"/>
      </xdr:nvSpPr>
      <xdr:spPr>
        <a:xfrm>
          <a:off x="8483111" y="122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108869</xdr:rowOff>
    </xdr:from>
    <xdr:to>
      <xdr:col>41</xdr:col>
      <xdr:colOff>101600</xdr:colOff>
      <xdr:row>78</xdr:row>
      <xdr:rowOff>39019</xdr:rowOff>
    </xdr:to>
    <xdr:sp macro="" textlink="">
      <xdr:nvSpPr>
        <xdr:cNvPr id="430" name="楕円 429"/>
        <xdr:cNvSpPr/>
      </xdr:nvSpPr>
      <xdr:spPr>
        <a:xfrm>
          <a:off x="7810500" y="133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30146</xdr:rowOff>
    </xdr:from>
    <xdr:ext cx="534377" cy="259045"/>
    <xdr:sp macro="" textlink="">
      <xdr:nvSpPr>
        <xdr:cNvPr id="431" name="テキスト ボックス 430"/>
        <xdr:cNvSpPr txBox="1"/>
      </xdr:nvSpPr>
      <xdr:spPr>
        <a:xfrm>
          <a:off x="7594111" y="134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44428</xdr:rowOff>
    </xdr:from>
    <xdr:to>
      <xdr:col>55</xdr:col>
      <xdr:colOff>0</xdr:colOff>
      <xdr:row>95</xdr:row>
      <xdr:rowOff>169455</xdr:rowOff>
    </xdr:to>
    <xdr:cxnSp macro="">
      <xdr:nvCxnSpPr>
        <xdr:cNvPr id="458" name="直線コネクタ 457"/>
        <xdr:cNvCxnSpPr/>
      </xdr:nvCxnSpPr>
      <xdr:spPr>
        <a:xfrm flipV="1">
          <a:off x="9639300" y="16160728"/>
          <a:ext cx="838200" cy="29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69558</xdr:rowOff>
    </xdr:from>
    <xdr:ext cx="534377" cy="259045"/>
    <xdr:sp macro="" textlink="">
      <xdr:nvSpPr>
        <xdr:cNvPr id="459" name="普通建設事業費 （ うち更新整備　）平均値テキスト"/>
        <xdr:cNvSpPr txBox="1"/>
      </xdr:nvSpPr>
      <xdr:spPr>
        <a:xfrm>
          <a:off x="10528300" y="1652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169455</xdr:rowOff>
    </xdr:from>
    <xdr:to>
      <xdr:col>50</xdr:col>
      <xdr:colOff>114300</xdr:colOff>
      <xdr:row>97</xdr:row>
      <xdr:rowOff>82121</xdr:rowOff>
    </xdr:to>
    <xdr:cxnSp macro="">
      <xdr:nvCxnSpPr>
        <xdr:cNvPr id="461" name="直線コネクタ 460"/>
        <xdr:cNvCxnSpPr/>
      </xdr:nvCxnSpPr>
      <xdr:spPr>
        <a:xfrm flipV="1">
          <a:off x="8750300" y="16457205"/>
          <a:ext cx="889000" cy="25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44367</xdr:rowOff>
    </xdr:from>
    <xdr:ext cx="534377" cy="259045"/>
    <xdr:sp macro="" textlink="">
      <xdr:nvSpPr>
        <xdr:cNvPr id="463" name="テキスト ボックス 462"/>
        <xdr:cNvSpPr txBox="1"/>
      </xdr:nvSpPr>
      <xdr:spPr>
        <a:xfrm>
          <a:off x="9372111" y="166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11940</xdr:rowOff>
    </xdr:from>
    <xdr:to>
      <xdr:col>45</xdr:col>
      <xdr:colOff>177800</xdr:colOff>
      <xdr:row>97</xdr:row>
      <xdr:rowOff>82121</xdr:rowOff>
    </xdr:to>
    <xdr:cxnSp macro="">
      <xdr:nvCxnSpPr>
        <xdr:cNvPr id="464" name="直線コネクタ 463"/>
        <xdr:cNvCxnSpPr/>
      </xdr:nvCxnSpPr>
      <xdr:spPr>
        <a:xfrm>
          <a:off x="7861300" y="16642590"/>
          <a:ext cx="889000" cy="7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122144</xdr:rowOff>
    </xdr:from>
    <xdr:ext cx="534377" cy="259045"/>
    <xdr:sp macro="" textlink="">
      <xdr:nvSpPr>
        <xdr:cNvPr id="466" name="テキスト ボックス 465"/>
        <xdr:cNvSpPr txBox="1"/>
      </xdr:nvSpPr>
      <xdr:spPr>
        <a:xfrm>
          <a:off x="8483111" y="164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63578</xdr:rowOff>
    </xdr:from>
    <xdr:ext cx="534377" cy="259045"/>
    <xdr:sp macro="" textlink="">
      <xdr:nvSpPr>
        <xdr:cNvPr id="468" name="テキスト ボックス 467"/>
        <xdr:cNvSpPr txBox="1"/>
      </xdr:nvSpPr>
      <xdr:spPr>
        <a:xfrm>
          <a:off x="7594111" y="166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165078</xdr:rowOff>
    </xdr:from>
    <xdr:to>
      <xdr:col>55</xdr:col>
      <xdr:colOff>50800</xdr:colOff>
      <xdr:row>94</xdr:row>
      <xdr:rowOff>95228</xdr:rowOff>
    </xdr:to>
    <xdr:sp macro="" textlink="">
      <xdr:nvSpPr>
        <xdr:cNvPr id="474" name="楕円 473"/>
        <xdr:cNvSpPr/>
      </xdr:nvSpPr>
      <xdr:spPr>
        <a:xfrm>
          <a:off x="10426700" y="1610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16505</xdr:rowOff>
    </xdr:from>
    <xdr:ext cx="534377" cy="259045"/>
    <xdr:sp macro="" textlink="">
      <xdr:nvSpPr>
        <xdr:cNvPr id="475" name="普通建設事業費 （ うち更新整備　）該当値テキスト"/>
        <xdr:cNvSpPr txBox="1"/>
      </xdr:nvSpPr>
      <xdr:spPr>
        <a:xfrm>
          <a:off x="10528300" y="1596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118655</xdr:rowOff>
    </xdr:from>
    <xdr:to>
      <xdr:col>50</xdr:col>
      <xdr:colOff>165100</xdr:colOff>
      <xdr:row>96</xdr:row>
      <xdr:rowOff>48805</xdr:rowOff>
    </xdr:to>
    <xdr:sp macro="" textlink="">
      <xdr:nvSpPr>
        <xdr:cNvPr id="476" name="楕円 475"/>
        <xdr:cNvSpPr/>
      </xdr:nvSpPr>
      <xdr:spPr>
        <a:xfrm>
          <a:off x="9588500" y="164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65332</xdr:rowOff>
    </xdr:from>
    <xdr:ext cx="534377" cy="259045"/>
    <xdr:sp macro="" textlink="">
      <xdr:nvSpPr>
        <xdr:cNvPr id="477" name="テキスト ボックス 476"/>
        <xdr:cNvSpPr txBox="1"/>
      </xdr:nvSpPr>
      <xdr:spPr>
        <a:xfrm>
          <a:off x="9372111" y="161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31321</xdr:rowOff>
    </xdr:from>
    <xdr:to>
      <xdr:col>46</xdr:col>
      <xdr:colOff>38100</xdr:colOff>
      <xdr:row>97</xdr:row>
      <xdr:rowOff>132921</xdr:rowOff>
    </xdr:to>
    <xdr:sp macro="" textlink="">
      <xdr:nvSpPr>
        <xdr:cNvPr id="478" name="楕円 477"/>
        <xdr:cNvSpPr/>
      </xdr:nvSpPr>
      <xdr:spPr>
        <a:xfrm>
          <a:off x="8699500" y="1666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124048</xdr:rowOff>
    </xdr:from>
    <xdr:ext cx="534377" cy="259045"/>
    <xdr:sp macro="" textlink="">
      <xdr:nvSpPr>
        <xdr:cNvPr id="479" name="テキスト ボックス 478"/>
        <xdr:cNvSpPr txBox="1"/>
      </xdr:nvSpPr>
      <xdr:spPr>
        <a:xfrm>
          <a:off x="8483111" y="1675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132590</xdr:rowOff>
    </xdr:from>
    <xdr:to>
      <xdr:col>41</xdr:col>
      <xdr:colOff>101600</xdr:colOff>
      <xdr:row>97</xdr:row>
      <xdr:rowOff>62740</xdr:rowOff>
    </xdr:to>
    <xdr:sp macro="" textlink="">
      <xdr:nvSpPr>
        <xdr:cNvPr id="480" name="楕円 479"/>
        <xdr:cNvSpPr/>
      </xdr:nvSpPr>
      <xdr:spPr>
        <a:xfrm>
          <a:off x="7810500" y="165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79267</xdr:rowOff>
    </xdr:from>
    <xdr:ext cx="534377" cy="259045"/>
    <xdr:sp macro="" textlink="">
      <xdr:nvSpPr>
        <xdr:cNvPr id="481" name="テキスト ボックス 480"/>
        <xdr:cNvSpPr txBox="1"/>
      </xdr:nvSpPr>
      <xdr:spPr>
        <a:xfrm>
          <a:off x="7594111" y="1636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18788</xdr:rowOff>
    </xdr:from>
    <xdr:to>
      <xdr:col>85</xdr:col>
      <xdr:colOff>127000</xdr:colOff>
      <xdr:row>38</xdr:row>
      <xdr:rowOff>22799</xdr:rowOff>
    </xdr:to>
    <xdr:cxnSp macro="">
      <xdr:nvCxnSpPr>
        <xdr:cNvPr id="506" name="直線コネクタ 505"/>
        <xdr:cNvCxnSpPr/>
      </xdr:nvCxnSpPr>
      <xdr:spPr>
        <a:xfrm flipV="1">
          <a:off x="15481300" y="6533888"/>
          <a:ext cx="838200" cy="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7" name="災害復旧事業費平均値テキスト"/>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22799</xdr:rowOff>
    </xdr:from>
    <xdr:to>
      <xdr:col>81</xdr:col>
      <xdr:colOff>50800</xdr:colOff>
      <xdr:row>38</xdr:row>
      <xdr:rowOff>25400</xdr:rowOff>
    </xdr:to>
    <xdr:cxnSp macro="">
      <xdr:nvCxnSpPr>
        <xdr:cNvPr id="509" name="直線コネクタ 508"/>
        <xdr:cNvCxnSpPr/>
      </xdr:nvCxnSpPr>
      <xdr:spPr>
        <a:xfrm flipV="1">
          <a:off x="14592300" y="6537899"/>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17359</xdr:rowOff>
    </xdr:from>
    <xdr:to>
      <xdr:col>76</xdr:col>
      <xdr:colOff>114300</xdr:colOff>
      <xdr:row>38</xdr:row>
      <xdr:rowOff>25400</xdr:rowOff>
    </xdr:to>
    <xdr:cxnSp macro="">
      <xdr:nvCxnSpPr>
        <xdr:cNvPr id="512" name="直線コネクタ 511"/>
        <xdr:cNvCxnSpPr/>
      </xdr:nvCxnSpPr>
      <xdr:spPr>
        <a:xfrm>
          <a:off x="13703300" y="6532459"/>
          <a:ext cx="889000" cy="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83543</xdr:rowOff>
    </xdr:from>
    <xdr:ext cx="469744" cy="259045"/>
    <xdr:sp macro="" textlink="">
      <xdr:nvSpPr>
        <xdr:cNvPr id="514" name="テキスト ボックス 513"/>
        <xdr:cNvSpPr txBox="1"/>
      </xdr:nvSpPr>
      <xdr:spPr>
        <a:xfrm>
          <a:off x="14357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12375</xdr:rowOff>
    </xdr:from>
    <xdr:to>
      <xdr:col>71</xdr:col>
      <xdr:colOff>177800</xdr:colOff>
      <xdr:row>38</xdr:row>
      <xdr:rowOff>17359</xdr:rowOff>
    </xdr:to>
    <xdr:cxnSp macro="">
      <xdr:nvCxnSpPr>
        <xdr:cNvPr id="515" name="直線コネクタ 514"/>
        <xdr:cNvCxnSpPr/>
      </xdr:nvCxnSpPr>
      <xdr:spPr>
        <a:xfrm>
          <a:off x="12814300" y="6527475"/>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9" name="テキスト ボックス 518"/>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139438</xdr:rowOff>
    </xdr:from>
    <xdr:to>
      <xdr:col>85</xdr:col>
      <xdr:colOff>177800</xdr:colOff>
      <xdr:row>38</xdr:row>
      <xdr:rowOff>69588</xdr:rowOff>
    </xdr:to>
    <xdr:sp macro="" textlink="">
      <xdr:nvSpPr>
        <xdr:cNvPr id="525" name="楕円 524"/>
        <xdr:cNvSpPr/>
      </xdr:nvSpPr>
      <xdr:spPr>
        <a:xfrm>
          <a:off x="16268700" y="6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469744" cy="259045"/>
    <xdr:sp macro="" textlink="">
      <xdr:nvSpPr>
        <xdr:cNvPr id="526" name="災害復旧事業費該当値テキスト"/>
        <xdr:cNvSpPr txBox="1"/>
      </xdr:nvSpPr>
      <xdr:spPr>
        <a:xfrm>
          <a:off x="16370300" y="645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143450</xdr:rowOff>
    </xdr:from>
    <xdr:to>
      <xdr:col>81</xdr:col>
      <xdr:colOff>101600</xdr:colOff>
      <xdr:row>38</xdr:row>
      <xdr:rowOff>73600</xdr:rowOff>
    </xdr:to>
    <xdr:sp macro="" textlink="">
      <xdr:nvSpPr>
        <xdr:cNvPr id="527" name="楕円 526"/>
        <xdr:cNvSpPr/>
      </xdr:nvSpPr>
      <xdr:spPr>
        <a:xfrm>
          <a:off x="15430500" y="648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64726</xdr:rowOff>
    </xdr:from>
    <xdr:ext cx="378565" cy="259045"/>
    <xdr:sp macro="" textlink="">
      <xdr:nvSpPr>
        <xdr:cNvPr id="528" name="テキスト ボックス 527"/>
        <xdr:cNvSpPr txBox="1"/>
      </xdr:nvSpPr>
      <xdr:spPr>
        <a:xfrm>
          <a:off x="15292017" y="657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29" name="楕円 528"/>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0" name="テキスト ボックス 529"/>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138009</xdr:rowOff>
    </xdr:from>
    <xdr:to>
      <xdr:col>72</xdr:col>
      <xdr:colOff>38100</xdr:colOff>
      <xdr:row>38</xdr:row>
      <xdr:rowOff>68159</xdr:rowOff>
    </xdr:to>
    <xdr:sp macro="" textlink="">
      <xdr:nvSpPr>
        <xdr:cNvPr id="531" name="楕円 530"/>
        <xdr:cNvSpPr/>
      </xdr:nvSpPr>
      <xdr:spPr>
        <a:xfrm>
          <a:off x="13652500" y="64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59286</xdr:rowOff>
    </xdr:from>
    <xdr:ext cx="469744" cy="259045"/>
    <xdr:sp macro="" textlink="">
      <xdr:nvSpPr>
        <xdr:cNvPr id="532" name="テキスト ボックス 531"/>
        <xdr:cNvSpPr txBox="1"/>
      </xdr:nvSpPr>
      <xdr:spPr>
        <a:xfrm>
          <a:off x="13468428" y="657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133026</xdr:rowOff>
    </xdr:from>
    <xdr:to>
      <xdr:col>67</xdr:col>
      <xdr:colOff>101600</xdr:colOff>
      <xdr:row>38</xdr:row>
      <xdr:rowOff>63176</xdr:rowOff>
    </xdr:to>
    <xdr:sp macro="" textlink="">
      <xdr:nvSpPr>
        <xdr:cNvPr id="533" name="楕円 532"/>
        <xdr:cNvSpPr/>
      </xdr:nvSpPr>
      <xdr:spPr>
        <a:xfrm>
          <a:off x="12763500" y="64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54302</xdr:rowOff>
    </xdr:from>
    <xdr:ext cx="469744" cy="259045"/>
    <xdr:sp macro="" textlink="">
      <xdr:nvSpPr>
        <xdr:cNvPr id="534" name="テキスト ボックス 533"/>
        <xdr:cNvSpPr txBox="1"/>
      </xdr:nvSpPr>
      <xdr:spPr>
        <a:xfrm>
          <a:off x="12579428" y="656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6" name="直線コネクタ 555"/>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7"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59"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11684</xdr:rowOff>
    </xdr:from>
    <xdr:to>
      <xdr:col>85</xdr:col>
      <xdr:colOff>127000</xdr:colOff>
      <xdr:row>58</xdr:row>
      <xdr:rowOff>139700</xdr:rowOff>
    </xdr:to>
    <xdr:cxnSp macro="">
      <xdr:nvCxnSpPr>
        <xdr:cNvPr id="561" name="直線コネクタ 560"/>
        <xdr:cNvCxnSpPr/>
      </xdr:nvCxnSpPr>
      <xdr:spPr>
        <a:xfrm>
          <a:off x="15481300" y="9612884"/>
          <a:ext cx="8382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2"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3" name="フローチャート: 判断 56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141986</xdr:rowOff>
    </xdr:from>
    <xdr:to>
      <xdr:col>81</xdr:col>
      <xdr:colOff>50800</xdr:colOff>
      <xdr:row>56</xdr:row>
      <xdr:rowOff>11684</xdr:rowOff>
    </xdr:to>
    <xdr:cxnSp macro="">
      <xdr:nvCxnSpPr>
        <xdr:cNvPr id="564" name="直線コネクタ 563"/>
        <xdr:cNvCxnSpPr/>
      </xdr:nvCxnSpPr>
      <xdr:spPr>
        <a:xfrm>
          <a:off x="14592300" y="9571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82042</xdr:rowOff>
    </xdr:from>
    <xdr:to>
      <xdr:col>81</xdr:col>
      <xdr:colOff>101600</xdr:colOff>
      <xdr:row>59</xdr:row>
      <xdr:rowOff>12192</xdr:rowOff>
    </xdr:to>
    <xdr:sp macro="" textlink="">
      <xdr:nvSpPr>
        <xdr:cNvPr id="565" name="フローチャート: 判断 564"/>
        <xdr:cNvSpPr/>
      </xdr:nvSpPr>
      <xdr:spPr>
        <a:xfrm>
          <a:off x="15430500" y="1002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3319</xdr:rowOff>
    </xdr:from>
    <xdr:ext cx="249299" cy="259045"/>
    <xdr:sp macro="" textlink="">
      <xdr:nvSpPr>
        <xdr:cNvPr id="566" name="テキスト ボックス 565"/>
        <xdr:cNvSpPr txBox="1"/>
      </xdr:nvSpPr>
      <xdr:spPr>
        <a:xfrm>
          <a:off x="15356650" y="101188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34544</xdr:rowOff>
    </xdr:from>
    <xdr:to>
      <xdr:col>76</xdr:col>
      <xdr:colOff>114300</xdr:colOff>
      <xdr:row>55</xdr:row>
      <xdr:rowOff>141986</xdr:rowOff>
    </xdr:to>
    <xdr:cxnSp macro="">
      <xdr:nvCxnSpPr>
        <xdr:cNvPr id="567" name="直線コネクタ 566"/>
        <xdr:cNvCxnSpPr/>
      </xdr:nvCxnSpPr>
      <xdr:spPr>
        <a:xfrm>
          <a:off x="13703300" y="8949944"/>
          <a:ext cx="889000" cy="6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79756</xdr:rowOff>
    </xdr:from>
    <xdr:to>
      <xdr:col>76</xdr:col>
      <xdr:colOff>165100</xdr:colOff>
      <xdr:row>59</xdr:row>
      <xdr:rowOff>9906</xdr:rowOff>
    </xdr:to>
    <xdr:sp macro="" textlink="">
      <xdr:nvSpPr>
        <xdr:cNvPr id="568" name="フローチャート: 判断 567"/>
        <xdr:cNvSpPr/>
      </xdr:nvSpPr>
      <xdr:spPr>
        <a:xfrm>
          <a:off x="14541500" y="1002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1033</xdr:rowOff>
    </xdr:from>
    <xdr:ext cx="249299" cy="259045"/>
    <xdr:sp macro="" textlink="">
      <xdr:nvSpPr>
        <xdr:cNvPr id="569" name="テキスト ボックス 568"/>
        <xdr:cNvSpPr txBox="1"/>
      </xdr:nvSpPr>
      <xdr:spPr>
        <a:xfrm>
          <a:off x="14467650" y="101165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157988</xdr:rowOff>
    </xdr:from>
    <xdr:to>
      <xdr:col>71</xdr:col>
      <xdr:colOff>177800</xdr:colOff>
      <xdr:row>52</xdr:row>
      <xdr:rowOff>34544</xdr:rowOff>
    </xdr:to>
    <xdr:cxnSp macro="">
      <xdr:nvCxnSpPr>
        <xdr:cNvPr id="570" name="直線コネクタ 569"/>
        <xdr:cNvCxnSpPr/>
      </xdr:nvCxnSpPr>
      <xdr:spPr>
        <a:xfrm>
          <a:off x="12814300" y="89019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72898</xdr:rowOff>
    </xdr:from>
    <xdr:to>
      <xdr:col>72</xdr:col>
      <xdr:colOff>38100</xdr:colOff>
      <xdr:row>59</xdr:row>
      <xdr:rowOff>3048</xdr:rowOff>
    </xdr:to>
    <xdr:sp macro="" textlink="">
      <xdr:nvSpPr>
        <xdr:cNvPr id="571" name="フローチャート: 判断 570"/>
        <xdr:cNvSpPr/>
      </xdr:nvSpPr>
      <xdr:spPr>
        <a:xfrm>
          <a:off x="1365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165625</xdr:rowOff>
    </xdr:from>
    <xdr:ext cx="249299" cy="259045"/>
    <xdr:sp macro="" textlink="">
      <xdr:nvSpPr>
        <xdr:cNvPr id="572" name="テキスト ボックス 571"/>
        <xdr:cNvSpPr txBox="1"/>
      </xdr:nvSpPr>
      <xdr:spPr>
        <a:xfrm>
          <a:off x="13578650" y="10109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72898</xdr:rowOff>
    </xdr:from>
    <xdr:to>
      <xdr:col>67</xdr:col>
      <xdr:colOff>101600</xdr:colOff>
      <xdr:row>59</xdr:row>
      <xdr:rowOff>3048</xdr:rowOff>
    </xdr:to>
    <xdr:sp macro="" textlink="">
      <xdr:nvSpPr>
        <xdr:cNvPr id="573" name="フローチャート: 判断 572"/>
        <xdr:cNvSpPr/>
      </xdr:nvSpPr>
      <xdr:spPr>
        <a:xfrm>
          <a:off x="1276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165625</xdr:rowOff>
    </xdr:from>
    <xdr:ext cx="249299" cy="259045"/>
    <xdr:sp macro="" textlink="">
      <xdr:nvSpPr>
        <xdr:cNvPr id="574" name="テキスト ボックス 573"/>
        <xdr:cNvSpPr txBox="1"/>
      </xdr:nvSpPr>
      <xdr:spPr>
        <a:xfrm>
          <a:off x="12689650" y="10109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1"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132334</xdr:rowOff>
    </xdr:from>
    <xdr:to>
      <xdr:col>81</xdr:col>
      <xdr:colOff>101600</xdr:colOff>
      <xdr:row>56</xdr:row>
      <xdr:rowOff>62484</xdr:rowOff>
    </xdr:to>
    <xdr:sp macro="" textlink="">
      <xdr:nvSpPr>
        <xdr:cNvPr id="582" name="楕円 581"/>
        <xdr:cNvSpPr/>
      </xdr:nvSpPr>
      <xdr:spPr>
        <a:xfrm>
          <a:off x="15430500" y="95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54</xdr:row>
      <xdr:rowOff>79011</xdr:rowOff>
    </xdr:from>
    <xdr:ext cx="378565" cy="259045"/>
    <xdr:sp macro="" textlink="">
      <xdr:nvSpPr>
        <xdr:cNvPr id="583" name="テキスト ボックス 582"/>
        <xdr:cNvSpPr txBox="1"/>
      </xdr:nvSpPr>
      <xdr:spPr>
        <a:xfrm>
          <a:off x="15292017" y="9337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91186</xdr:rowOff>
    </xdr:from>
    <xdr:to>
      <xdr:col>76</xdr:col>
      <xdr:colOff>165100</xdr:colOff>
      <xdr:row>56</xdr:row>
      <xdr:rowOff>21336</xdr:rowOff>
    </xdr:to>
    <xdr:sp macro="" textlink="">
      <xdr:nvSpPr>
        <xdr:cNvPr id="584" name="楕円 583"/>
        <xdr:cNvSpPr/>
      </xdr:nvSpPr>
      <xdr:spPr>
        <a:xfrm>
          <a:off x="14541500" y="95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54</xdr:row>
      <xdr:rowOff>37863</xdr:rowOff>
    </xdr:from>
    <xdr:ext cx="378565" cy="259045"/>
    <xdr:sp macro="" textlink="">
      <xdr:nvSpPr>
        <xdr:cNvPr id="585" name="テキスト ボックス 584"/>
        <xdr:cNvSpPr txBox="1"/>
      </xdr:nvSpPr>
      <xdr:spPr>
        <a:xfrm>
          <a:off x="14403017" y="929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155194</xdr:rowOff>
    </xdr:from>
    <xdr:to>
      <xdr:col>72</xdr:col>
      <xdr:colOff>38100</xdr:colOff>
      <xdr:row>52</xdr:row>
      <xdr:rowOff>85344</xdr:rowOff>
    </xdr:to>
    <xdr:sp macro="" textlink="">
      <xdr:nvSpPr>
        <xdr:cNvPr id="586" name="楕円 585"/>
        <xdr:cNvSpPr/>
      </xdr:nvSpPr>
      <xdr:spPr>
        <a:xfrm>
          <a:off x="13652500" y="889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50</xdr:row>
      <xdr:rowOff>101871</xdr:rowOff>
    </xdr:from>
    <xdr:ext cx="378565" cy="259045"/>
    <xdr:sp macro="" textlink="">
      <xdr:nvSpPr>
        <xdr:cNvPr id="587" name="テキスト ボックス 586"/>
        <xdr:cNvSpPr txBox="1"/>
      </xdr:nvSpPr>
      <xdr:spPr>
        <a:xfrm>
          <a:off x="13514017" y="8674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107188</xdr:rowOff>
    </xdr:from>
    <xdr:to>
      <xdr:col>67</xdr:col>
      <xdr:colOff>101600</xdr:colOff>
      <xdr:row>52</xdr:row>
      <xdr:rowOff>37338</xdr:rowOff>
    </xdr:to>
    <xdr:sp macro="" textlink="">
      <xdr:nvSpPr>
        <xdr:cNvPr id="588" name="楕円 587"/>
        <xdr:cNvSpPr/>
      </xdr:nvSpPr>
      <xdr:spPr>
        <a:xfrm>
          <a:off x="12763500" y="88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50</xdr:row>
      <xdr:rowOff>53865</xdr:rowOff>
    </xdr:from>
    <xdr:ext cx="378565" cy="259045"/>
    <xdr:sp macro="" textlink="">
      <xdr:nvSpPr>
        <xdr:cNvPr id="589" name="テキスト ボックス 588"/>
        <xdr:cNvSpPr txBox="1"/>
      </xdr:nvSpPr>
      <xdr:spPr>
        <a:xfrm>
          <a:off x="12625017" y="8626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1" name="直線コネクタ 610"/>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2"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3" name="直線コネクタ 612"/>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4"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5" name="直線コネクタ 614"/>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101122</xdr:rowOff>
    </xdr:from>
    <xdr:to>
      <xdr:col>85</xdr:col>
      <xdr:colOff>127000</xdr:colOff>
      <xdr:row>74</xdr:row>
      <xdr:rowOff>107760</xdr:rowOff>
    </xdr:to>
    <xdr:cxnSp macro="">
      <xdr:nvCxnSpPr>
        <xdr:cNvPr id="616" name="直線コネクタ 615"/>
        <xdr:cNvCxnSpPr/>
      </xdr:nvCxnSpPr>
      <xdr:spPr>
        <a:xfrm>
          <a:off x="15481300" y="12788422"/>
          <a:ext cx="8382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113047</xdr:rowOff>
    </xdr:from>
    <xdr:ext cx="534377" cy="259045"/>
    <xdr:sp macro="" textlink="">
      <xdr:nvSpPr>
        <xdr:cNvPr id="617" name="公債費平均値テキスト"/>
        <xdr:cNvSpPr txBox="1"/>
      </xdr:nvSpPr>
      <xdr:spPr>
        <a:xfrm>
          <a:off x="16370300" y="12971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18" name="フローチャート: 判断 617"/>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101122</xdr:rowOff>
    </xdr:from>
    <xdr:to>
      <xdr:col>81</xdr:col>
      <xdr:colOff>50800</xdr:colOff>
      <xdr:row>75</xdr:row>
      <xdr:rowOff>11327</xdr:rowOff>
    </xdr:to>
    <xdr:cxnSp macro="">
      <xdr:nvCxnSpPr>
        <xdr:cNvPr id="619" name="直線コネクタ 618"/>
        <xdr:cNvCxnSpPr/>
      </xdr:nvCxnSpPr>
      <xdr:spPr>
        <a:xfrm flipV="1">
          <a:off x="14592300" y="12788422"/>
          <a:ext cx="889000" cy="8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0" name="フローチャート: 判断 619"/>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63285</xdr:rowOff>
    </xdr:from>
    <xdr:ext cx="534377" cy="259045"/>
    <xdr:sp macro="" textlink="">
      <xdr:nvSpPr>
        <xdr:cNvPr id="621" name="テキスト ボックス 620"/>
        <xdr:cNvSpPr txBox="1"/>
      </xdr:nvSpPr>
      <xdr:spPr>
        <a:xfrm>
          <a:off x="15214111" y="130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11327</xdr:rowOff>
    </xdr:from>
    <xdr:to>
      <xdr:col>76</xdr:col>
      <xdr:colOff>114300</xdr:colOff>
      <xdr:row>75</xdr:row>
      <xdr:rowOff>37050</xdr:rowOff>
    </xdr:to>
    <xdr:cxnSp macro="">
      <xdr:nvCxnSpPr>
        <xdr:cNvPr id="622" name="直線コネクタ 621"/>
        <xdr:cNvCxnSpPr/>
      </xdr:nvCxnSpPr>
      <xdr:spPr>
        <a:xfrm flipV="1">
          <a:off x="13703300" y="12870077"/>
          <a:ext cx="889000" cy="2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3" name="フローチャート: 判断 622"/>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71378</xdr:rowOff>
    </xdr:from>
    <xdr:ext cx="534377" cy="259045"/>
    <xdr:sp macro="" textlink="">
      <xdr:nvSpPr>
        <xdr:cNvPr id="624" name="テキスト ボックス 623"/>
        <xdr:cNvSpPr txBox="1"/>
      </xdr:nvSpPr>
      <xdr:spPr>
        <a:xfrm>
          <a:off x="14325111" y="131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36299</xdr:rowOff>
    </xdr:from>
    <xdr:to>
      <xdr:col>71</xdr:col>
      <xdr:colOff>177800</xdr:colOff>
      <xdr:row>75</xdr:row>
      <xdr:rowOff>37050</xdr:rowOff>
    </xdr:to>
    <xdr:cxnSp macro="">
      <xdr:nvCxnSpPr>
        <xdr:cNvPr id="625" name="直線コネクタ 624"/>
        <xdr:cNvCxnSpPr/>
      </xdr:nvCxnSpPr>
      <xdr:spPr>
        <a:xfrm>
          <a:off x="12814300" y="12895049"/>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6" name="フローチャート: 判断 625"/>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24661</xdr:rowOff>
    </xdr:from>
    <xdr:ext cx="534377" cy="259045"/>
    <xdr:sp macro="" textlink="">
      <xdr:nvSpPr>
        <xdr:cNvPr id="627" name="テキスト ボックス 626"/>
        <xdr:cNvSpPr txBox="1"/>
      </xdr:nvSpPr>
      <xdr:spPr>
        <a:xfrm>
          <a:off x="13436111" y="13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28" name="フローチャート: 判断 627"/>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4078</xdr:rowOff>
    </xdr:from>
    <xdr:ext cx="534377" cy="259045"/>
    <xdr:sp macro="" textlink="">
      <xdr:nvSpPr>
        <xdr:cNvPr id="629" name="テキスト ボックス 628"/>
        <xdr:cNvSpPr txBox="1"/>
      </xdr:nvSpPr>
      <xdr:spPr>
        <a:xfrm>
          <a:off x="12547111" y="130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56960</xdr:rowOff>
    </xdr:from>
    <xdr:to>
      <xdr:col>85</xdr:col>
      <xdr:colOff>177800</xdr:colOff>
      <xdr:row>74</xdr:row>
      <xdr:rowOff>158560</xdr:rowOff>
    </xdr:to>
    <xdr:sp macro="" textlink="">
      <xdr:nvSpPr>
        <xdr:cNvPr id="635" name="楕円 634"/>
        <xdr:cNvSpPr/>
      </xdr:nvSpPr>
      <xdr:spPr>
        <a:xfrm>
          <a:off x="16268700" y="127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79837</xdr:rowOff>
    </xdr:from>
    <xdr:ext cx="534377" cy="259045"/>
    <xdr:sp macro="" textlink="">
      <xdr:nvSpPr>
        <xdr:cNvPr id="636" name="公債費該当値テキスト"/>
        <xdr:cNvSpPr txBox="1"/>
      </xdr:nvSpPr>
      <xdr:spPr>
        <a:xfrm>
          <a:off x="16370300" y="1259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50322</xdr:rowOff>
    </xdr:from>
    <xdr:to>
      <xdr:col>81</xdr:col>
      <xdr:colOff>101600</xdr:colOff>
      <xdr:row>74</xdr:row>
      <xdr:rowOff>151922</xdr:rowOff>
    </xdr:to>
    <xdr:sp macro="" textlink="">
      <xdr:nvSpPr>
        <xdr:cNvPr id="637" name="楕円 636"/>
        <xdr:cNvSpPr/>
      </xdr:nvSpPr>
      <xdr:spPr>
        <a:xfrm>
          <a:off x="15430500" y="1273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168449</xdr:rowOff>
    </xdr:from>
    <xdr:ext cx="534377" cy="259045"/>
    <xdr:sp macro="" textlink="">
      <xdr:nvSpPr>
        <xdr:cNvPr id="638" name="テキスト ボックス 637"/>
        <xdr:cNvSpPr txBox="1"/>
      </xdr:nvSpPr>
      <xdr:spPr>
        <a:xfrm>
          <a:off x="15214111" y="125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131977</xdr:rowOff>
    </xdr:from>
    <xdr:to>
      <xdr:col>76</xdr:col>
      <xdr:colOff>165100</xdr:colOff>
      <xdr:row>75</xdr:row>
      <xdr:rowOff>62127</xdr:rowOff>
    </xdr:to>
    <xdr:sp macro="" textlink="">
      <xdr:nvSpPr>
        <xdr:cNvPr id="639" name="楕円 638"/>
        <xdr:cNvSpPr/>
      </xdr:nvSpPr>
      <xdr:spPr>
        <a:xfrm>
          <a:off x="14541500" y="128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78654</xdr:rowOff>
    </xdr:from>
    <xdr:ext cx="534377" cy="259045"/>
    <xdr:sp macro="" textlink="">
      <xdr:nvSpPr>
        <xdr:cNvPr id="640" name="テキスト ボックス 639"/>
        <xdr:cNvSpPr txBox="1"/>
      </xdr:nvSpPr>
      <xdr:spPr>
        <a:xfrm>
          <a:off x="14325111" y="125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157700</xdr:rowOff>
    </xdr:from>
    <xdr:to>
      <xdr:col>72</xdr:col>
      <xdr:colOff>38100</xdr:colOff>
      <xdr:row>75</xdr:row>
      <xdr:rowOff>87850</xdr:rowOff>
    </xdr:to>
    <xdr:sp macro="" textlink="">
      <xdr:nvSpPr>
        <xdr:cNvPr id="641" name="楕円 640"/>
        <xdr:cNvSpPr/>
      </xdr:nvSpPr>
      <xdr:spPr>
        <a:xfrm>
          <a:off x="13652500" y="1284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104377</xdr:rowOff>
    </xdr:from>
    <xdr:ext cx="534377" cy="259045"/>
    <xdr:sp macro="" textlink="">
      <xdr:nvSpPr>
        <xdr:cNvPr id="642" name="テキスト ボックス 641"/>
        <xdr:cNvSpPr txBox="1"/>
      </xdr:nvSpPr>
      <xdr:spPr>
        <a:xfrm>
          <a:off x="13436111" y="126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156949</xdr:rowOff>
    </xdr:from>
    <xdr:to>
      <xdr:col>67</xdr:col>
      <xdr:colOff>101600</xdr:colOff>
      <xdr:row>75</xdr:row>
      <xdr:rowOff>87099</xdr:rowOff>
    </xdr:to>
    <xdr:sp macro="" textlink="">
      <xdr:nvSpPr>
        <xdr:cNvPr id="643" name="楕円 642"/>
        <xdr:cNvSpPr/>
      </xdr:nvSpPr>
      <xdr:spPr>
        <a:xfrm>
          <a:off x="12763500" y="1284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103626</xdr:rowOff>
    </xdr:from>
    <xdr:ext cx="534377" cy="259045"/>
    <xdr:sp macro="" textlink="">
      <xdr:nvSpPr>
        <xdr:cNvPr id="644" name="テキスト ボックス 643"/>
        <xdr:cNvSpPr txBox="1"/>
      </xdr:nvSpPr>
      <xdr:spPr>
        <a:xfrm>
          <a:off x="12547111" y="126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4" name="テキスト ボックス 66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0" name="直線コネクタ 669"/>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1"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2" name="直線コネクタ 671"/>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3"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4" name="直線コネクタ 673"/>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29254</xdr:rowOff>
    </xdr:from>
    <xdr:to>
      <xdr:col>85</xdr:col>
      <xdr:colOff>127000</xdr:colOff>
      <xdr:row>98</xdr:row>
      <xdr:rowOff>107304</xdr:rowOff>
    </xdr:to>
    <xdr:cxnSp macro="">
      <xdr:nvCxnSpPr>
        <xdr:cNvPr id="675" name="直線コネクタ 674"/>
        <xdr:cNvCxnSpPr/>
      </xdr:nvCxnSpPr>
      <xdr:spPr>
        <a:xfrm flipV="1">
          <a:off x="15481300" y="16831354"/>
          <a:ext cx="838200" cy="7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6"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7" name="フローチャート: 判断 676"/>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47264</xdr:rowOff>
    </xdr:from>
    <xdr:to>
      <xdr:col>81</xdr:col>
      <xdr:colOff>50800</xdr:colOff>
      <xdr:row>98</xdr:row>
      <xdr:rowOff>107304</xdr:rowOff>
    </xdr:to>
    <xdr:cxnSp macro="">
      <xdr:nvCxnSpPr>
        <xdr:cNvPr id="678" name="直線コネクタ 677"/>
        <xdr:cNvCxnSpPr/>
      </xdr:nvCxnSpPr>
      <xdr:spPr>
        <a:xfrm>
          <a:off x="14592300" y="16849364"/>
          <a:ext cx="8890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79" name="フローチャート: 判断 678"/>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0" name="テキスト ボックス 679"/>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47264</xdr:rowOff>
    </xdr:from>
    <xdr:to>
      <xdr:col>76</xdr:col>
      <xdr:colOff>114300</xdr:colOff>
      <xdr:row>99</xdr:row>
      <xdr:rowOff>76753</xdr:rowOff>
    </xdr:to>
    <xdr:cxnSp macro="">
      <xdr:nvCxnSpPr>
        <xdr:cNvPr id="681" name="直線コネクタ 680"/>
        <xdr:cNvCxnSpPr/>
      </xdr:nvCxnSpPr>
      <xdr:spPr>
        <a:xfrm flipV="1">
          <a:off x="13703300" y="16849364"/>
          <a:ext cx="889000" cy="20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2" name="フローチャート: 判断 681"/>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150269</xdr:rowOff>
    </xdr:from>
    <xdr:ext cx="534377" cy="259045"/>
    <xdr:sp macro="" textlink="">
      <xdr:nvSpPr>
        <xdr:cNvPr id="683" name="テキスト ボックス 682"/>
        <xdr:cNvSpPr txBox="1"/>
      </xdr:nvSpPr>
      <xdr:spPr>
        <a:xfrm>
          <a:off x="14325111" y="1643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76753</xdr:rowOff>
    </xdr:from>
    <xdr:to>
      <xdr:col>71</xdr:col>
      <xdr:colOff>177800</xdr:colOff>
      <xdr:row>99</xdr:row>
      <xdr:rowOff>79056</xdr:rowOff>
    </xdr:to>
    <xdr:cxnSp macro="">
      <xdr:nvCxnSpPr>
        <xdr:cNvPr id="684" name="直線コネクタ 683"/>
        <xdr:cNvCxnSpPr/>
      </xdr:nvCxnSpPr>
      <xdr:spPr>
        <a:xfrm flipV="1">
          <a:off x="12814300" y="17050303"/>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5" name="フローチャート: 判断 684"/>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6" name="テキスト ボックス 685"/>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7" name="フローチャート: 判断 686"/>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167561</xdr:rowOff>
    </xdr:from>
    <xdr:ext cx="534377" cy="259045"/>
    <xdr:sp macro="" textlink="">
      <xdr:nvSpPr>
        <xdr:cNvPr id="688" name="テキスト ボックス 687"/>
        <xdr:cNvSpPr txBox="1"/>
      </xdr:nvSpPr>
      <xdr:spPr>
        <a:xfrm>
          <a:off x="12547111" y="164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149904</xdr:rowOff>
    </xdr:from>
    <xdr:to>
      <xdr:col>85</xdr:col>
      <xdr:colOff>177800</xdr:colOff>
      <xdr:row>98</xdr:row>
      <xdr:rowOff>80054</xdr:rowOff>
    </xdr:to>
    <xdr:sp macro="" textlink="">
      <xdr:nvSpPr>
        <xdr:cNvPr id="694" name="楕円 693"/>
        <xdr:cNvSpPr/>
      </xdr:nvSpPr>
      <xdr:spPr>
        <a:xfrm>
          <a:off x="16268700" y="1678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128331</xdr:rowOff>
    </xdr:from>
    <xdr:ext cx="534377" cy="259045"/>
    <xdr:sp macro="" textlink="">
      <xdr:nvSpPr>
        <xdr:cNvPr id="695" name="積立金該当値テキスト"/>
        <xdr:cNvSpPr txBox="1"/>
      </xdr:nvSpPr>
      <xdr:spPr>
        <a:xfrm>
          <a:off x="16370300" y="167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56504</xdr:rowOff>
    </xdr:from>
    <xdr:to>
      <xdr:col>81</xdr:col>
      <xdr:colOff>101600</xdr:colOff>
      <xdr:row>98</xdr:row>
      <xdr:rowOff>158104</xdr:rowOff>
    </xdr:to>
    <xdr:sp macro="" textlink="">
      <xdr:nvSpPr>
        <xdr:cNvPr id="696" name="楕円 695"/>
        <xdr:cNvSpPr/>
      </xdr:nvSpPr>
      <xdr:spPr>
        <a:xfrm>
          <a:off x="15430500" y="168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149231</xdr:rowOff>
    </xdr:from>
    <xdr:ext cx="469744" cy="259045"/>
    <xdr:sp macro="" textlink="">
      <xdr:nvSpPr>
        <xdr:cNvPr id="697" name="テキスト ボックス 696"/>
        <xdr:cNvSpPr txBox="1"/>
      </xdr:nvSpPr>
      <xdr:spPr>
        <a:xfrm>
          <a:off x="15246428" y="1695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167914</xdr:rowOff>
    </xdr:from>
    <xdr:to>
      <xdr:col>76</xdr:col>
      <xdr:colOff>165100</xdr:colOff>
      <xdr:row>98</xdr:row>
      <xdr:rowOff>98064</xdr:rowOff>
    </xdr:to>
    <xdr:sp macro="" textlink="">
      <xdr:nvSpPr>
        <xdr:cNvPr id="698" name="楕円 697"/>
        <xdr:cNvSpPr/>
      </xdr:nvSpPr>
      <xdr:spPr>
        <a:xfrm>
          <a:off x="14541500" y="167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89191</xdr:rowOff>
    </xdr:from>
    <xdr:ext cx="534377" cy="259045"/>
    <xdr:sp macro="" textlink="">
      <xdr:nvSpPr>
        <xdr:cNvPr id="699" name="テキスト ボックス 698"/>
        <xdr:cNvSpPr txBox="1"/>
      </xdr:nvSpPr>
      <xdr:spPr>
        <a:xfrm>
          <a:off x="14325111" y="1689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25953</xdr:rowOff>
    </xdr:from>
    <xdr:to>
      <xdr:col>72</xdr:col>
      <xdr:colOff>38100</xdr:colOff>
      <xdr:row>99</xdr:row>
      <xdr:rowOff>127553</xdr:rowOff>
    </xdr:to>
    <xdr:sp macro="" textlink="">
      <xdr:nvSpPr>
        <xdr:cNvPr id="700" name="楕円 699"/>
        <xdr:cNvSpPr/>
      </xdr:nvSpPr>
      <xdr:spPr>
        <a:xfrm>
          <a:off x="13652500" y="1699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118680</xdr:rowOff>
    </xdr:from>
    <xdr:ext cx="469744" cy="259045"/>
    <xdr:sp macro="" textlink="">
      <xdr:nvSpPr>
        <xdr:cNvPr id="701" name="テキスト ボックス 700"/>
        <xdr:cNvSpPr txBox="1"/>
      </xdr:nvSpPr>
      <xdr:spPr>
        <a:xfrm>
          <a:off x="13468428" y="1709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28256</xdr:rowOff>
    </xdr:from>
    <xdr:to>
      <xdr:col>67</xdr:col>
      <xdr:colOff>101600</xdr:colOff>
      <xdr:row>99</xdr:row>
      <xdr:rowOff>129856</xdr:rowOff>
    </xdr:to>
    <xdr:sp macro="" textlink="">
      <xdr:nvSpPr>
        <xdr:cNvPr id="702" name="楕円 701"/>
        <xdr:cNvSpPr/>
      </xdr:nvSpPr>
      <xdr:spPr>
        <a:xfrm>
          <a:off x="12763500" y="170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120983</xdr:rowOff>
    </xdr:from>
    <xdr:ext cx="469744" cy="259045"/>
    <xdr:sp macro="" textlink="">
      <xdr:nvSpPr>
        <xdr:cNvPr id="703" name="テキスト ボックス 702"/>
        <xdr:cNvSpPr txBox="1"/>
      </xdr:nvSpPr>
      <xdr:spPr>
        <a:xfrm>
          <a:off x="12579428" y="1709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29" name="直線コネクタ 728"/>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2"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3" name="直線コネクタ 732"/>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75561</xdr:rowOff>
    </xdr:from>
    <xdr:to>
      <xdr:col>116</xdr:col>
      <xdr:colOff>63500</xdr:colOff>
      <xdr:row>38</xdr:row>
      <xdr:rowOff>160470</xdr:rowOff>
    </xdr:to>
    <xdr:cxnSp macro="">
      <xdr:nvCxnSpPr>
        <xdr:cNvPr id="734" name="直線コネクタ 733"/>
        <xdr:cNvCxnSpPr/>
      </xdr:nvCxnSpPr>
      <xdr:spPr>
        <a:xfrm>
          <a:off x="21323300" y="6419211"/>
          <a:ext cx="8382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142243</xdr:rowOff>
    </xdr:from>
    <xdr:ext cx="469744" cy="259045"/>
    <xdr:sp macro="" textlink="">
      <xdr:nvSpPr>
        <xdr:cNvPr id="735" name="投資及び出資金平均値テキスト"/>
        <xdr:cNvSpPr txBox="1"/>
      </xdr:nvSpPr>
      <xdr:spPr>
        <a:xfrm>
          <a:off x="22212300" y="6657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6" name="フローチャート: 判断 735"/>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75561</xdr:rowOff>
    </xdr:from>
    <xdr:to>
      <xdr:col>111</xdr:col>
      <xdr:colOff>177800</xdr:colOff>
      <xdr:row>38</xdr:row>
      <xdr:rowOff>28307</xdr:rowOff>
    </xdr:to>
    <xdr:cxnSp macro="">
      <xdr:nvCxnSpPr>
        <xdr:cNvPr id="737" name="直線コネクタ 736"/>
        <xdr:cNvCxnSpPr/>
      </xdr:nvCxnSpPr>
      <xdr:spPr>
        <a:xfrm flipV="1">
          <a:off x="20434300" y="6419211"/>
          <a:ext cx="889000" cy="12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38" name="フローチャート: 判断 737"/>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112100</xdr:rowOff>
    </xdr:from>
    <xdr:ext cx="378565" cy="259045"/>
    <xdr:sp macro="" textlink="">
      <xdr:nvSpPr>
        <xdr:cNvPr id="739" name="テキスト ボックス 738"/>
        <xdr:cNvSpPr txBox="1"/>
      </xdr:nvSpPr>
      <xdr:spPr>
        <a:xfrm>
          <a:off x="21134017" y="679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28307</xdr:rowOff>
    </xdr:from>
    <xdr:to>
      <xdr:col>107</xdr:col>
      <xdr:colOff>50800</xdr:colOff>
      <xdr:row>39</xdr:row>
      <xdr:rowOff>18575</xdr:rowOff>
    </xdr:to>
    <xdr:cxnSp macro="">
      <xdr:nvCxnSpPr>
        <xdr:cNvPr id="740" name="直線コネクタ 739"/>
        <xdr:cNvCxnSpPr/>
      </xdr:nvCxnSpPr>
      <xdr:spPr>
        <a:xfrm flipV="1">
          <a:off x="19545300" y="6543407"/>
          <a:ext cx="889000" cy="16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1" name="フローチャート: 判断 740"/>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130421</xdr:rowOff>
    </xdr:from>
    <xdr:ext cx="378565" cy="259045"/>
    <xdr:sp macro="" textlink="">
      <xdr:nvSpPr>
        <xdr:cNvPr id="742" name="テキスト ボックス 741"/>
        <xdr:cNvSpPr txBox="1"/>
      </xdr:nvSpPr>
      <xdr:spPr>
        <a:xfrm>
          <a:off x="20245017" y="6816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150151</xdr:rowOff>
    </xdr:from>
    <xdr:to>
      <xdr:col>102</xdr:col>
      <xdr:colOff>114300</xdr:colOff>
      <xdr:row>39</xdr:row>
      <xdr:rowOff>18575</xdr:rowOff>
    </xdr:to>
    <xdr:cxnSp macro="">
      <xdr:nvCxnSpPr>
        <xdr:cNvPr id="743" name="直線コネクタ 742"/>
        <xdr:cNvCxnSpPr/>
      </xdr:nvCxnSpPr>
      <xdr:spPr>
        <a:xfrm>
          <a:off x="18656300" y="6665251"/>
          <a:ext cx="889000" cy="3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4" name="フローチャート: 判断 743"/>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108214</xdr:rowOff>
    </xdr:from>
    <xdr:ext cx="378565" cy="259045"/>
    <xdr:sp macro="" textlink="">
      <xdr:nvSpPr>
        <xdr:cNvPr id="745" name="テキスト ボックス 744"/>
        <xdr:cNvSpPr txBox="1"/>
      </xdr:nvSpPr>
      <xdr:spPr>
        <a:xfrm>
          <a:off x="19356017" y="6794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6" name="フローチャート: 判断 745"/>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109683</xdr:rowOff>
    </xdr:from>
    <xdr:ext cx="378565" cy="259045"/>
    <xdr:sp macro="" textlink="">
      <xdr:nvSpPr>
        <xdr:cNvPr id="747" name="テキスト ボックス 746"/>
        <xdr:cNvSpPr txBox="1"/>
      </xdr:nvSpPr>
      <xdr:spPr>
        <a:xfrm>
          <a:off x="18467017" y="679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109670</xdr:rowOff>
    </xdr:from>
    <xdr:to>
      <xdr:col>116</xdr:col>
      <xdr:colOff>114300</xdr:colOff>
      <xdr:row>39</xdr:row>
      <xdr:rowOff>39820</xdr:rowOff>
    </xdr:to>
    <xdr:sp macro="" textlink="">
      <xdr:nvSpPr>
        <xdr:cNvPr id="753" name="楕円 752"/>
        <xdr:cNvSpPr/>
      </xdr:nvSpPr>
      <xdr:spPr>
        <a:xfrm>
          <a:off x="22110700" y="66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69047</xdr:rowOff>
    </xdr:from>
    <xdr:ext cx="469744" cy="259045"/>
    <xdr:sp macro="" textlink="">
      <xdr:nvSpPr>
        <xdr:cNvPr id="754" name="投資及び出資金該当値テキスト"/>
        <xdr:cNvSpPr txBox="1"/>
      </xdr:nvSpPr>
      <xdr:spPr>
        <a:xfrm>
          <a:off x="22212300" y="641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24761</xdr:rowOff>
    </xdr:from>
    <xdr:to>
      <xdr:col>112</xdr:col>
      <xdr:colOff>38100</xdr:colOff>
      <xdr:row>37</xdr:row>
      <xdr:rowOff>126361</xdr:rowOff>
    </xdr:to>
    <xdr:sp macro="" textlink="">
      <xdr:nvSpPr>
        <xdr:cNvPr id="755" name="楕円 754"/>
        <xdr:cNvSpPr/>
      </xdr:nvSpPr>
      <xdr:spPr>
        <a:xfrm>
          <a:off x="21272500" y="636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142888</xdr:rowOff>
    </xdr:from>
    <xdr:ext cx="534377" cy="259045"/>
    <xdr:sp macro="" textlink="">
      <xdr:nvSpPr>
        <xdr:cNvPr id="756" name="テキスト ボックス 755"/>
        <xdr:cNvSpPr txBox="1"/>
      </xdr:nvSpPr>
      <xdr:spPr>
        <a:xfrm>
          <a:off x="21056111" y="614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148956</xdr:rowOff>
    </xdr:from>
    <xdr:to>
      <xdr:col>107</xdr:col>
      <xdr:colOff>101600</xdr:colOff>
      <xdr:row>38</xdr:row>
      <xdr:rowOff>79107</xdr:rowOff>
    </xdr:to>
    <xdr:sp macro="" textlink="">
      <xdr:nvSpPr>
        <xdr:cNvPr id="757" name="楕円 756"/>
        <xdr:cNvSpPr/>
      </xdr:nvSpPr>
      <xdr:spPr>
        <a:xfrm>
          <a:off x="20383500" y="64926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95633</xdr:rowOff>
    </xdr:from>
    <xdr:ext cx="469744" cy="259045"/>
    <xdr:sp macro="" textlink="">
      <xdr:nvSpPr>
        <xdr:cNvPr id="758" name="テキスト ボックス 757"/>
        <xdr:cNvSpPr txBox="1"/>
      </xdr:nvSpPr>
      <xdr:spPr>
        <a:xfrm>
          <a:off x="20199428" y="62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139225</xdr:rowOff>
    </xdr:from>
    <xdr:to>
      <xdr:col>102</xdr:col>
      <xdr:colOff>165100</xdr:colOff>
      <xdr:row>39</xdr:row>
      <xdr:rowOff>69375</xdr:rowOff>
    </xdr:to>
    <xdr:sp macro="" textlink="">
      <xdr:nvSpPr>
        <xdr:cNvPr id="759" name="楕円 758"/>
        <xdr:cNvSpPr/>
      </xdr:nvSpPr>
      <xdr:spPr>
        <a:xfrm>
          <a:off x="19494500" y="665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85902</xdr:rowOff>
    </xdr:from>
    <xdr:ext cx="469744" cy="259045"/>
    <xdr:sp macro="" textlink="">
      <xdr:nvSpPr>
        <xdr:cNvPr id="760" name="テキスト ボックス 759"/>
        <xdr:cNvSpPr txBox="1"/>
      </xdr:nvSpPr>
      <xdr:spPr>
        <a:xfrm>
          <a:off x="19310428" y="642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99351</xdr:rowOff>
    </xdr:from>
    <xdr:to>
      <xdr:col>98</xdr:col>
      <xdr:colOff>38100</xdr:colOff>
      <xdr:row>39</xdr:row>
      <xdr:rowOff>29501</xdr:rowOff>
    </xdr:to>
    <xdr:sp macro="" textlink="">
      <xdr:nvSpPr>
        <xdr:cNvPr id="761" name="楕円 760"/>
        <xdr:cNvSpPr/>
      </xdr:nvSpPr>
      <xdr:spPr>
        <a:xfrm>
          <a:off x="18605500" y="66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46027</xdr:rowOff>
    </xdr:from>
    <xdr:ext cx="469744" cy="259045"/>
    <xdr:sp macro="" textlink="">
      <xdr:nvSpPr>
        <xdr:cNvPr id="762" name="テキスト ボックス 761"/>
        <xdr:cNvSpPr txBox="1"/>
      </xdr:nvSpPr>
      <xdr:spPr>
        <a:xfrm>
          <a:off x="18421428" y="63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6" name="直線コネクタ 785"/>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89"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0" name="直線コネクタ 789"/>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15075</xdr:rowOff>
    </xdr:from>
    <xdr:to>
      <xdr:col>116</xdr:col>
      <xdr:colOff>63500</xdr:colOff>
      <xdr:row>59</xdr:row>
      <xdr:rowOff>43497</xdr:rowOff>
    </xdr:to>
    <xdr:cxnSp macro="">
      <xdr:nvCxnSpPr>
        <xdr:cNvPr id="791" name="直線コネクタ 790"/>
        <xdr:cNvCxnSpPr/>
      </xdr:nvCxnSpPr>
      <xdr:spPr>
        <a:xfrm flipV="1">
          <a:off x="21323300" y="10130625"/>
          <a:ext cx="8382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2"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3" name="フローチャート: 判断 792"/>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42240</xdr:rowOff>
    </xdr:from>
    <xdr:to>
      <xdr:col>111</xdr:col>
      <xdr:colOff>177800</xdr:colOff>
      <xdr:row>59</xdr:row>
      <xdr:rowOff>43497</xdr:rowOff>
    </xdr:to>
    <xdr:cxnSp macro="">
      <xdr:nvCxnSpPr>
        <xdr:cNvPr id="794" name="直線コネクタ 793"/>
        <xdr:cNvCxnSpPr/>
      </xdr:nvCxnSpPr>
      <xdr:spPr>
        <a:xfrm>
          <a:off x="20434300" y="10157790"/>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5" name="フローチャート: 判断 794"/>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6" name="テキスト ボックス 795"/>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42240</xdr:rowOff>
    </xdr:from>
    <xdr:to>
      <xdr:col>107</xdr:col>
      <xdr:colOff>50800</xdr:colOff>
      <xdr:row>59</xdr:row>
      <xdr:rowOff>44450</xdr:rowOff>
    </xdr:to>
    <xdr:cxnSp macro="">
      <xdr:nvCxnSpPr>
        <xdr:cNvPr id="797" name="直線コネクタ 796"/>
        <xdr:cNvCxnSpPr/>
      </xdr:nvCxnSpPr>
      <xdr:spPr>
        <a:xfrm flipV="1">
          <a:off x="19545300" y="10157790"/>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798" name="フローチャート: 判断 797"/>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62857</xdr:rowOff>
    </xdr:from>
    <xdr:ext cx="469744" cy="259045"/>
    <xdr:sp macro="" textlink="">
      <xdr:nvSpPr>
        <xdr:cNvPr id="799" name="テキスト ボックス 798"/>
        <xdr:cNvSpPr txBox="1"/>
      </xdr:nvSpPr>
      <xdr:spPr>
        <a:xfrm>
          <a:off x="20199428" y="98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3569</xdr:rowOff>
    </xdr:from>
    <xdr:to>
      <xdr:col>102</xdr:col>
      <xdr:colOff>114300</xdr:colOff>
      <xdr:row>59</xdr:row>
      <xdr:rowOff>44450</xdr:rowOff>
    </xdr:to>
    <xdr:cxnSp macro="">
      <xdr:nvCxnSpPr>
        <xdr:cNvPr id="800" name="直線コネクタ 799"/>
        <xdr:cNvCxnSpPr/>
      </xdr:nvCxnSpPr>
      <xdr:spPr>
        <a:xfrm>
          <a:off x="18656300" y="10119119"/>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1" name="フローチャート: 判断 800"/>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2" name="テキスト ボックス 801"/>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3" name="フローチャート: 判断 802"/>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4" name="テキスト ボックス 803"/>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135725</xdr:rowOff>
    </xdr:from>
    <xdr:to>
      <xdr:col>116</xdr:col>
      <xdr:colOff>114300</xdr:colOff>
      <xdr:row>59</xdr:row>
      <xdr:rowOff>65875</xdr:rowOff>
    </xdr:to>
    <xdr:sp macro="" textlink="">
      <xdr:nvSpPr>
        <xdr:cNvPr id="810" name="楕円 809"/>
        <xdr:cNvSpPr/>
      </xdr:nvSpPr>
      <xdr:spPr>
        <a:xfrm>
          <a:off x="22110700" y="100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50652</xdr:rowOff>
    </xdr:from>
    <xdr:ext cx="378565" cy="259045"/>
    <xdr:sp macro="" textlink="">
      <xdr:nvSpPr>
        <xdr:cNvPr id="811" name="貸付金該当値テキスト"/>
        <xdr:cNvSpPr txBox="1"/>
      </xdr:nvSpPr>
      <xdr:spPr>
        <a:xfrm>
          <a:off x="22212300" y="999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164147</xdr:rowOff>
    </xdr:from>
    <xdr:to>
      <xdr:col>112</xdr:col>
      <xdr:colOff>38100</xdr:colOff>
      <xdr:row>59</xdr:row>
      <xdr:rowOff>94297</xdr:rowOff>
    </xdr:to>
    <xdr:sp macro="" textlink="">
      <xdr:nvSpPr>
        <xdr:cNvPr id="812" name="楕円 811"/>
        <xdr:cNvSpPr/>
      </xdr:nvSpPr>
      <xdr:spPr>
        <a:xfrm>
          <a:off x="21272500" y="101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85424</xdr:rowOff>
    </xdr:from>
    <xdr:ext cx="313932" cy="259045"/>
    <xdr:sp macro="" textlink="">
      <xdr:nvSpPr>
        <xdr:cNvPr id="813" name="テキスト ボックス 812"/>
        <xdr:cNvSpPr txBox="1"/>
      </xdr:nvSpPr>
      <xdr:spPr>
        <a:xfrm>
          <a:off x="21166333" y="10200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162890</xdr:rowOff>
    </xdr:from>
    <xdr:to>
      <xdr:col>107</xdr:col>
      <xdr:colOff>101600</xdr:colOff>
      <xdr:row>59</xdr:row>
      <xdr:rowOff>93040</xdr:rowOff>
    </xdr:to>
    <xdr:sp macro="" textlink="">
      <xdr:nvSpPr>
        <xdr:cNvPr id="814" name="楕円 813"/>
        <xdr:cNvSpPr/>
      </xdr:nvSpPr>
      <xdr:spPr>
        <a:xfrm>
          <a:off x="20383500" y="101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84167</xdr:rowOff>
    </xdr:from>
    <xdr:ext cx="313932" cy="259045"/>
    <xdr:sp macro="" textlink="">
      <xdr:nvSpPr>
        <xdr:cNvPr id="815" name="テキスト ボックス 814"/>
        <xdr:cNvSpPr txBox="1"/>
      </xdr:nvSpPr>
      <xdr:spPr>
        <a:xfrm>
          <a:off x="20277333" y="10199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6" name="楕円 81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7" name="テキスト ボックス 81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124219</xdr:rowOff>
    </xdr:from>
    <xdr:to>
      <xdr:col>98</xdr:col>
      <xdr:colOff>38100</xdr:colOff>
      <xdr:row>59</xdr:row>
      <xdr:rowOff>54369</xdr:rowOff>
    </xdr:to>
    <xdr:sp macro="" textlink="">
      <xdr:nvSpPr>
        <xdr:cNvPr id="818" name="楕円 817"/>
        <xdr:cNvSpPr/>
      </xdr:nvSpPr>
      <xdr:spPr>
        <a:xfrm>
          <a:off x="18605500" y="100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45496</xdr:rowOff>
    </xdr:from>
    <xdr:ext cx="469744" cy="259045"/>
    <xdr:sp macro="" textlink="">
      <xdr:nvSpPr>
        <xdr:cNvPr id="819" name="テキスト ボックス 818"/>
        <xdr:cNvSpPr txBox="1"/>
      </xdr:nvSpPr>
      <xdr:spPr>
        <a:xfrm>
          <a:off x="18421428" y="1016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6" name="直線コネクタ 845"/>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7"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48" name="直線コネクタ 847"/>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49"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0" name="直線コネクタ 849"/>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33074</xdr:rowOff>
    </xdr:from>
    <xdr:to>
      <xdr:col>116</xdr:col>
      <xdr:colOff>63500</xdr:colOff>
      <xdr:row>76</xdr:row>
      <xdr:rowOff>91956</xdr:rowOff>
    </xdr:to>
    <xdr:cxnSp macro="">
      <xdr:nvCxnSpPr>
        <xdr:cNvPr id="851" name="直線コネクタ 850"/>
        <xdr:cNvCxnSpPr/>
      </xdr:nvCxnSpPr>
      <xdr:spPr>
        <a:xfrm>
          <a:off x="21323300" y="13063274"/>
          <a:ext cx="838200" cy="5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134082</xdr:rowOff>
    </xdr:from>
    <xdr:ext cx="534377" cy="259045"/>
    <xdr:sp macro="" textlink="">
      <xdr:nvSpPr>
        <xdr:cNvPr id="852" name="繰出金平均値テキスト"/>
        <xdr:cNvSpPr txBox="1"/>
      </xdr:nvSpPr>
      <xdr:spPr>
        <a:xfrm>
          <a:off x="22212300" y="12821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3" name="フローチャート: 判断 852"/>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15717</xdr:rowOff>
    </xdr:from>
    <xdr:to>
      <xdr:col>111</xdr:col>
      <xdr:colOff>177800</xdr:colOff>
      <xdr:row>76</xdr:row>
      <xdr:rowOff>33074</xdr:rowOff>
    </xdr:to>
    <xdr:cxnSp macro="">
      <xdr:nvCxnSpPr>
        <xdr:cNvPr id="854" name="直線コネクタ 853"/>
        <xdr:cNvCxnSpPr/>
      </xdr:nvCxnSpPr>
      <xdr:spPr>
        <a:xfrm>
          <a:off x="20434300" y="13045917"/>
          <a:ext cx="8890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5" name="フローチャート: 判断 854"/>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57539</xdr:rowOff>
    </xdr:from>
    <xdr:ext cx="534377" cy="259045"/>
    <xdr:sp macro="" textlink="">
      <xdr:nvSpPr>
        <xdr:cNvPr id="856" name="テキスト ボックス 855"/>
        <xdr:cNvSpPr txBox="1"/>
      </xdr:nvSpPr>
      <xdr:spPr>
        <a:xfrm>
          <a:off x="21056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15717</xdr:rowOff>
    </xdr:from>
    <xdr:to>
      <xdr:col>107</xdr:col>
      <xdr:colOff>50800</xdr:colOff>
      <xdr:row>76</xdr:row>
      <xdr:rowOff>70417</xdr:rowOff>
    </xdr:to>
    <xdr:cxnSp macro="">
      <xdr:nvCxnSpPr>
        <xdr:cNvPr id="857" name="直線コネクタ 856"/>
        <xdr:cNvCxnSpPr/>
      </xdr:nvCxnSpPr>
      <xdr:spPr>
        <a:xfrm flipV="1">
          <a:off x="19545300" y="13045917"/>
          <a:ext cx="889000" cy="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58" name="フローチャート: 判断 857"/>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66764</xdr:rowOff>
    </xdr:from>
    <xdr:ext cx="534377" cy="259045"/>
    <xdr:sp macro="" textlink="">
      <xdr:nvSpPr>
        <xdr:cNvPr id="859" name="テキスト ボックス 858"/>
        <xdr:cNvSpPr txBox="1"/>
      </xdr:nvSpPr>
      <xdr:spPr>
        <a:xfrm>
          <a:off x="20167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70417</xdr:rowOff>
    </xdr:from>
    <xdr:to>
      <xdr:col>102</xdr:col>
      <xdr:colOff>114300</xdr:colOff>
      <xdr:row>77</xdr:row>
      <xdr:rowOff>27719</xdr:rowOff>
    </xdr:to>
    <xdr:cxnSp macro="">
      <xdr:nvCxnSpPr>
        <xdr:cNvPr id="860" name="直線コネクタ 859"/>
        <xdr:cNvCxnSpPr/>
      </xdr:nvCxnSpPr>
      <xdr:spPr>
        <a:xfrm flipV="1">
          <a:off x="18656300" y="13100617"/>
          <a:ext cx="889000" cy="1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1" name="フローチャート: 判断 860"/>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76219</xdr:rowOff>
    </xdr:from>
    <xdr:ext cx="534377" cy="259045"/>
    <xdr:sp macro="" textlink="">
      <xdr:nvSpPr>
        <xdr:cNvPr id="862" name="テキスト ボックス 861"/>
        <xdr:cNvSpPr txBox="1"/>
      </xdr:nvSpPr>
      <xdr:spPr>
        <a:xfrm>
          <a:off x="19278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3" name="フローチャート: 判断 862"/>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121286</xdr:rowOff>
    </xdr:from>
    <xdr:ext cx="534377" cy="259045"/>
    <xdr:sp macro="" textlink="">
      <xdr:nvSpPr>
        <xdr:cNvPr id="864" name="テキスト ボックス 863"/>
        <xdr:cNvSpPr txBox="1"/>
      </xdr:nvSpPr>
      <xdr:spPr>
        <a:xfrm>
          <a:off x="18389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41156</xdr:rowOff>
    </xdr:from>
    <xdr:to>
      <xdr:col>116</xdr:col>
      <xdr:colOff>114300</xdr:colOff>
      <xdr:row>76</xdr:row>
      <xdr:rowOff>142756</xdr:rowOff>
    </xdr:to>
    <xdr:sp macro="" textlink="">
      <xdr:nvSpPr>
        <xdr:cNvPr id="870" name="楕円 869"/>
        <xdr:cNvSpPr/>
      </xdr:nvSpPr>
      <xdr:spPr>
        <a:xfrm>
          <a:off x="22110700" y="130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19583</xdr:rowOff>
    </xdr:from>
    <xdr:ext cx="534377" cy="259045"/>
    <xdr:sp macro="" textlink="">
      <xdr:nvSpPr>
        <xdr:cNvPr id="871" name="繰出金該当値テキスト"/>
        <xdr:cNvSpPr txBox="1"/>
      </xdr:nvSpPr>
      <xdr:spPr>
        <a:xfrm>
          <a:off x="22212300" y="1304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153724</xdr:rowOff>
    </xdr:from>
    <xdr:to>
      <xdr:col>112</xdr:col>
      <xdr:colOff>38100</xdr:colOff>
      <xdr:row>76</xdr:row>
      <xdr:rowOff>83874</xdr:rowOff>
    </xdr:to>
    <xdr:sp macro="" textlink="">
      <xdr:nvSpPr>
        <xdr:cNvPr id="872" name="楕円 871"/>
        <xdr:cNvSpPr/>
      </xdr:nvSpPr>
      <xdr:spPr>
        <a:xfrm>
          <a:off x="21272500" y="130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75001</xdr:rowOff>
    </xdr:from>
    <xdr:ext cx="534377" cy="259045"/>
    <xdr:sp macro="" textlink="">
      <xdr:nvSpPr>
        <xdr:cNvPr id="873" name="テキスト ボックス 872"/>
        <xdr:cNvSpPr txBox="1"/>
      </xdr:nvSpPr>
      <xdr:spPr>
        <a:xfrm>
          <a:off x="21056111" y="1310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136367</xdr:rowOff>
    </xdr:from>
    <xdr:to>
      <xdr:col>107</xdr:col>
      <xdr:colOff>101600</xdr:colOff>
      <xdr:row>76</xdr:row>
      <xdr:rowOff>66517</xdr:rowOff>
    </xdr:to>
    <xdr:sp macro="" textlink="">
      <xdr:nvSpPr>
        <xdr:cNvPr id="874" name="楕円 873"/>
        <xdr:cNvSpPr/>
      </xdr:nvSpPr>
      <xdr:spPr>
        <a:xfrm>
          <a:off x="20383500" y="129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57644</xdr:rowOff>
    </xdr:from>
    <xdr:ext cx="534377" cy="259045"/>
    <xdr:sp macro="" textlink="">
      <xdr:nvSpPr>
        <xdr:cNvPr id="875" name="テキスト ボックス 874"/>
        <xdr:cNvSpPr txBox="1"/>
      </xdr:nvSpPr>
      <xdr:spPr>
        <a:xfrm>
          <a:off x="20167111" y="130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19617</xdr:rowOff>
    </xdr:from>
    <xdr:to>
      <xdr:col>102</xdr:col>
      <xdr:colOff>165100</xdr:colOff>
      <xdr:row>76</xdr:row>
      <xdr:rowOff>121217</xdr:rowOff>
    </xdr:to>
    <xdr:sp macro="" textlink="">
      <xdr:nvSpPr>
        <xdr:cNvPr id="876" name="楕円 875"/>
        <xdr:cNvSpPr/>
      </xdr:nvSpPr>
      <xdr:spPr>
        <a:xfrm>
          <a:off x="19494500" y="130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112344</xdr:rowOff>
    </xdr:from>
    <xdr:ext cx="534377" cy="259045"/>
    <xdr:sp macro="" textlink="">
      <xdr:nvSpPr>
        <xdr:cNvPr id="877" name="テキスト ボックス 876"/>
        <xdr:cNvSpPr txBox="1"/>
      </xdr:nvSpPr>
      <xdr:spPr>
        <a:xfrm>
          <a:off x="19278111" y="1314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148369</xdr:rowOff>
    </xdr:from>
    <xdr:to>
      <xdr:col>98</xdr:col>
      <xdr:colOff>38100</xdr:colOff>
      <xdr:row>77</xdr:row>
      <xdr:rowOff>78519</xdr:rowOff>
    </xdr:to>
    <xdr:sp macro="" textlink="">
      <xdr:nvSpPr>
        <xdr:cNvPr id="878" name="楕円 877"/>
        <xdr:cNvSpPr/>
      </xdr:nvSpPr>
      <xdr:spPr>
        <a:xfrm>
          <a:off x="18605500" y="1317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69646</xdr:rowOff>
    </xdr:from>
    <xdr:ext cx="534377" cy="259045"/>
    <xdr:sp macro="" textlink="">
      <xdr:nvSpPr>
        <xdr:cNvPr id="879" name="テキスト ボックス 878"/>
        <xdr:cNvSpPr txBox="1"/>
      </xdr:nvSpPr>
      <xdr:spPr>
        <a:xfrm>
          <a:off x="18389111" y="132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歳出決算総額は、住民一人当たり</a:t>
          </a:r>
          <a:r>
            <a:rPr kumimoji="1" lang="en-US" altLang="ja-JP" sz="1300">
              <a:solidFill>
                <a:schemeClr val="dk1"/>
              </a:solidFill>
              <a:latin typeface="ＭＳ Ｐゴシック" pitchFamily="50" charset="-128"/>
              <a:ea typeface="ＭＳ Ｐゴシック" pitchFamily="50" charset="-128"/>
              <a:cs typeface="+mn-cs"/>
            </a:rPr>
            <a:t>586,749</a:t>
          </a:r>
          <a:r>
            <a:rPr kumimoji="1" lang="ja-JP" altLang="ja-JP" sz="1300">
              <a:solidFill>
                <a:schemeClr val="dk1"/>
              </a:solidFill>
              <a:latin typeface="ＭＳ Ｐゴシック" pitchFamily="50" charset="-128"/>
              <a:ea typeface="ＭＳ Ｐゴシック" pitchFamily="50" charset="-128"/>
              <a:cs typeface="+mn-cs"/>
            </a:rPr>
            <a:t>円となっている。主な構成項目は、人件費（構成比</a:t>
          </a:r>
          <a:r>
            <a:rPr kumimoji="1" lang="en-US" altLang="ja-JP" sz="1300">
              <a:solidFill>
                <a:schemeClr val="dk1"/>
              </a:solidFill>
              <a:latin typeface="ＭＳ Ｐゴシック" pitchFamily="50" charset="-128"/>
              <a:ea typeface="ＭＳ Ｐゴシック" pitchFamily="50" charset="-128"/>
              <a:cs typeface="+mn-cs"/>
            </a:rPr>
            <a:t>17.0%</a:t>
          </a:r>
          <a:r>
            <a:rPr kumimoji="1" lang="ja-JP" altLang="ja-JP" sz="1300">
              <a:solidFill>
                <a:schemeClr val="dk1"/>
              </a:solidFill>
              <a:latin typeface="ＭＳ Ｐゴシック" pitchFamily="50" charset="-128"/>
              <a:ea typeface="ＭＳ Ｐゴシック" pitchFamily="50" charset="-128"/>
              <a:cs typeface="+mn-cs"/>
            </a:rPr>
            <a:t>）、扶助費（構成比</a:t>
          </a:r>
          <a:r>
            <a:rPr kumimoji="1" lang="en-US" altLang="ja-JP" sz="1300">
              <a:solidFill>
                <a:schemeClr val="dk1"/>
              </a:solidFill>
              <a:latin typeface="ＭＳ Ｐゴシック" pitchFamily="50" charset="-128"/>
              <a:ea typeface="ＭＳ Ｐゴシック" pitchFamily="50" charset="-128"/>
              <a:cs typeface="+mn-cs"/>
            </a:rPr>
            <a:t>20.2%</a:t>
          </a:r>
          <a:r>
            <a:rPr kumimoji="1" lang="ja-JP" altLang="ja-JP" sz="1300">
              <a:solidFill>
                <a:schemeClr val="dk1"/>
              </a:solidFill>
              <a:latin typeface="ＭＳ Ｐゴシック" pitchFamily="50" charset="-128"/>
              <a:ea typeface="ＭＳ Ｐゴシック" pitchFamily="50" charset="-128"/>
              <a:cs typeface="+mn-cs"/>
            </a:rPr>
            <a:t>）、公債費（構成比</a:t>
          </a:r>
          <a:r>
            <a:rPr kumimoji="1" lang="en-US" altLang="ja-JP" sz="1300">
              <a:solidFill>
                <a:schemeClr val="dk1"/>
              </a:solidFill>
              <a:latin typeface="ＭＳ Ｐゴシック" pitchFamily="50" charset="-128"/>
              <a:ea typeface="ＭＳ Ｐゴシック" pitchFamily="50" charset="-128"/>
              <a:cs typeface="+mn-cs"/>
            </a:rPr>
            <a:t>13.4%</a:t>
          </a:r>
          <a:r>
            <a:rPr kumimoji="1" lang="ja-JP" altLang="ja-JP" sz="1300">
              <a:solidFill>
                <a:schemeClr val="dk1"/>
              </a:solidFill>
              <a:latin typeface="ＭＳ Ｐゴシック" pitchFamily="50" charset="-128"/>
              <a:ea typeface="ＭＳ Ｐゴシック" pitchFamily="50" charset="-128"/>
              <a:cs typeface="+mn-cs"/>
            </a:rPr>
            <a:t>）と義務的経費が占めている。人件費については、老人ホーム、保育所を直営で行っていることもあるが、民間で実施可能なものについては、積極的に指定管理者制度等の導入検討を始めており、本庁においても各課の事務事業の見直しを行い定年退職者に伴う新規採用職員の抑制に努め、人件費の削減を図る。扶助費については、本町は障害者支援給付費、障害者更生医療給付費の額が年々増加傾向にある。資格審査等の適正化等を進め財政を圧迫する上昇傾向に歯止めをかけるよう努める。　普通建設事業費では、公営住宅の建替事業整備費の増に伴い更新整備費が増加し、類団比較で住民一人あたり</a:t>
          </a:r>
          <a:r>
            <a:rPr kumimoji="1" lang="en-US" altLang="ja-JP" sz="1300">
              <a:solidFill>
                <a:schemeClr val="dk1"/>
              </a:solidFill>
              <a:latin typeface="ＭＳ Ｐゴシック" pitchFamily="50" charset="-128"/>
              <a:ea typeface="ＭＳ Ｐゴシック" pitchFamily="50" charset="-128"/>
              <a:cs typeface="+mn-cs"/>
            </a:rPr>
            <a:t>48,163</a:t>
          </a:r>
          <a:r>
            <a:rPr kumimoji="1" lang="ja-JP" altLang="ja-JP" sz="1300">
              <a:solidFill>
                <a:schemeClr val="dk1"/>
              </a:solidFill>
              <a:latin typeface="ＭＳ Ｐゴシック" pitchFamily="50" charset="-128"/>
              <a:ea typeface="ＭＳ Ｐゴシック" pitchFamily="50" charset="-128"/>
              <a:cs typeface="+mn-cs"/>
            </a:rPr>
            <a:t>円多くなっている。建替事業は、町営住宅ストック総合活用計画に基づき今後も継続していく予定であるので、他の普通建設事業費とのバランスを常に検証し実施していくように努める。　投資及び出資金では、平成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ja-JP" sz="1300">
              <a:solidFill>
                <a:schemeClr val="dk1"/>
              </a:solidFill>
              <a:latin typeface="ＭＳ Ｐゴシック" pitchFamily="50" charset="-128"/>
              <a:ea typeface="ＭＳ Ｐゴシック" pitchFamily="50" charset="-128"/>
              <a:cs typeface="+mn-cs"/>
            </a:rPr>
            <a:t>年度上水受水開始に向けたに田川地区水道企業団への出資に伴い、類団比較で住民一人当たり</a:t>
          </a:r>
          <a:r>
            <a:rPr kumimoji="1" lang="en-US" altLang="ja-JP" sz="1300">
              <a:solidFill>
                <a:schemeClr val="dk1"/>
              </a:solidFill>
              <a:latin typeface="ＭＳ Ｐゴシック" pitchFamily="50" charset="-128"/>
              <a:ea typeface="ＭＳ Ｐゴシック" pitchFamily="50" charset="-128"/>
              <a:cs typeface="+mn-cs"/>
            </a:rPr>
            <a:t>1,658</a:t>
          </a:r>
          <a:r>
            <a:rPr kumimoji="1" lang="ja-JP" altLang="ja-JP" sz="1300">
              <a:solidFill>
                <a:schemeClr val="dk1"/>
              </a:solidFill>
              <a:latin typeface="ＭＳ Ｐゴシック" pitchFamily="50" charset="-128"/>
              <a:ea typeface="ＭＳ Ｐゴシック" pitchFamily="50" charset="-128"/>
              <a:cs typeface="+mn-cs"/>
            </a:rPr>
            <a:t>円</a:t>
          </a:r>
          <a:r>
            <a:rPr kumimoji="1" lang="ja-JP" altLang="en-US" sz="1300">
              <a:solidFill>
                <a:schemeClr val="dk1"/>
              </a:solidFill>
              <a:latin typeface="ＭＳ Ｐゴシック" pitchFamily="50" charset="-128"/>
              <a:ea typeface="ＭＳ Ｐゴシック" pitchFamily="50" charset="-128"/>
              <a:cs typeface="+mn-cs"/>
            </a:rPr>
            <a:t>上回り、類団上位とな</a:t>
          </a:r>
          <a:r>
            <a:rPr kumimoji="1" lang="ja-JP" altLang="ja-JP" sz="1300">
              <a:solidFill>
                <a:schemeClr val="dk1"/>
              </a:solidFill>
              <a:latin typeface="ＭＳ Ｐゴシック" pitchFamily="50" charset="-128"/>
              <a:ea typeface="ＭＳ Ｐゴシック" pitchFamily="50" charset="-128"/>
              <a:cs typeface="+mn-cs"/>
            </a:rPr>
            <a:t>っている</a:t>
          </a:r>
          <a:r>
            <a:rPr kumimoji="1" lang="ja-JP" altLang="en-US" sz="1300">
              <a:solidFill>
                <a:schemeClr val="dk1"/>
              </a:solidFill>
              <a:latin typeface="ＭＳ Ｐゴシック" pitchFamily="50" charset="-128"/>
              <a:ea typeface="ＭＳ Ｐゴシック" pitchFamily="50" charset="-128"/>
              <a:cs typeface="+mn-cs"/>
            </a:rPr>
            <a:t>。</a:t>
          </a:r>
          <a:endParaRPr kumimoji="1" lang="ja-JP" altLang="en-US" sz="1300">
            <a:latin typeface="ＭＳ Ｐゴシック" pitchFamily="50" charset="-128"/>
            <a:ea typeface="ＭＳ Ｐゴシック"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17,152
17,052
36.14
10,614,899
10,063,926
550,796
4,892,192
12,724,490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158968</xdr:rowOff>
    </xdr:from>
    <xdr:to>
      <xdr:col>24</xdr:col>
      <xdr:colOff>63500</xdr:colOff>
      <xdr:row>32</xdr:row>
      <xdr:rowOff>84183</xdr:rowOff>
    </xdr:to>
    <xdr:cxnSp macro="">
      <xdr:nvCxnSpPr>
        <xdr:cNvPr id="63" name="直線コネクタ 62"/>
        <xdr:cNvCxnSpPr/>
      </xdr:nvCxnSpPr>
      <xdr:spPr>
        <a:xfrm>
          <a:off x="3797300" y="5473918"/>
          <a:ext cx="838200" cy="9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168112</xdr:rowOff>
    </xdr:from>
    <xdr:to>
      <xdr:col>19</xdr:col>
      <xdr:colOff>177800</xdr:colOff>
      <xdr:row>31</xdr:row>
      <xdr:rowOff>158968</xdr:rowOff>
    </xdr:to>
    <xdr:cxnSp macro="">
      <xdr:nvCxnSpPr>
        <xdr:cNvPr id="66" name="直線コネクタ 65"/>
        <xdr:cNvCxnSpPr/>
      </xdr:nvCxnSpPr>
      <xdr:spPr>
        <a:xfrm>
          <a:off x="2908300" y="5311612"/>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168112</xdr:rowOff>
    </xdr:from>
    <xdr:to>
      <xdr:col>15</xdr:col>
      <xdr:colOff>50800</xdr:colOff>
      <xdr:row>31</xdr:row>
      <xdr:rowOff>111942</xdr:rowOff>
    </xdr:to>
    <xdr:cxnSp macro="">
      <xdr:nvCxnSpPr>
        <xdr:cNvPr id="69" name="直線コネクタ 68"/>
        <xdr:cNvCxnSpPr/>
      </xdr:nvCxnSpPr>
      <xdr:spPr>
        <a:xfrm flipV="1">
          <a:off x="2019300" y="5311612"/>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110434</xdr:rowOff>
    </xdr:from>
    <xdr:ext cx="469744" cy="259045"/>
    <xdr:sp macro="" textlink="">
      <xdr:nvSpPr>
        <xdr:cNvPr id="71" name="テキスト ボックス 70"/>
        <xdr:cNvSpPr txBox="1"/>
      </xdr:nvSpPr>
      <xdr:spPr>
        <a:xfrm>
          <a:off x="2673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111942</xdr:rowOff>
    </xdr:from>
    <xdr:to>
      <xdr:col>10</xdr:col>
      <xdr:colOff>114300</xdr:colOff>
      <xdr:row>32</xdr:row>
      <xdr:rowOff>84510</xdr:rowOff>
    </xdr:to>
    <xdr:cxnSp macro="">
      <xdr:nvCxnSpPr>
        <xdr:cNvPr id="72" name="直線コネクタ 71"/>
        <xdr:cNvCxnSpPr/>
      </xdr:nvCxnSpPr>
      <xdr:spPr>
        <a:xfrm flipV="1">
          <a:off x="1130300" y="5426892"/>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28138</xdr:rowOff>
    </xdr:from>
    <xdr:ext cx="469744" cy="259045"/>
    <xdr:sp macro="" textlink="">
      <xdr:nvSpPr>
        <xdr:cNvPr id="74" name="テキスト ボックス 73"/>
        <xdr:cNvSpPr txBox="1"/>
      </xdr:nvSpPr>
      <xdr:spPr>
        <a:xfrm>
          <a:off x="1784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45120</xdr:rowOff>
    </xdr:from>
    <xdr:ext cx="469744" cy="259045"/>
    <xdr:sp macro="" textlink="">
      <xdr:nvSpPr>
        <xdr:cNvPr id="76" name="テキスト ボックス 75"/>
        <xdr:cNvSpPr txBox="1"/>
      </xdr:nvSpPr>
      <xdr:spPr>
        <a:xfrm>
          <a:off x="895428"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33383</xdr:rowOff>
    </xdr:from>
    <xdr:to>
      <xdr:col>24</xdr:col>
      <xdr:colOff>114300</xdr:colOff>
      <xdr:row>32</xdr:row>
      <xdr:rowOff>134983</xdr:rowOff>
    </xdr:to>
    <xdr:sp macro="" textlink="">
      <xdr:nvSpPr>
        <xdr:cNvPr id="82" name="楕円 81"/>
        <xdr:cNvSpPr/>
      </xdr:nvSpPr>
      <xdr:spPr>
        <a:xfrm>
          <a:off x="4584700" y="551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56260</xdr:rowOff>
    </xdr:from>
    <xdr:ext cx="469744" cy="259045"/>
    <xdr:sp macro="" textlink="">
      <xdr:nvSpPr>
        <xdr:cNvPr id="83" name="議会費該当値テキスト"/>
        <xdr:cNvSpPr txBox="1"/>
      </xdr:nvSpPr>
      <xdr:spPr>
        <a:xfrm>
          <a:off x="4686300" y="537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108168</xdr:rowOff>
    </xdr:from>
    <xdr:to>
      <xdr:col>20</xdr:col>
      <xdr:colOff>38100</xdr:colOff>
      <xdr:row>32</xdr:row>
      <xdr:rowOff>38318</xdr:rowOff>
    </xdr:to>
    <xdr:sp macro="" textlink="">
      <xdr:nvSpPr>
        <xdr:cNvPr id="84" name="楕円 83"/>
        <xdr:cNvSpPr/>
      </xdr:nvSpPr>
      <xdr:spPr>
        <a:xfrm>
          <a:off x="3746500" y="54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54845</xdr:rowOff>
    </xdr:from>
    <xdr:ext cx="469744" cy="259045"/>
    <xdr:sp macro="" textlink="">
      <xdr:nvSpPr>
        <xdr:cNvPr id="85" name="テキスト ボックス 84"/>
        <xdr:cNvSpPr txBox="1"/>
      </xdr:nvSpPr>
      <xdr:spPr>
        <a:xfrm>
          <a:off x="3562428" y="519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117312</xdr:rowOff>
    </xdr:from>
    <xdr:to>
      <xdr:col>15</xdr:col>
      <xdr:colOff>101600</xdr:colOff>
      <xdr:row>31</xdr:row>
      <xdr:rowOff>47462</xdr:rowOff>
    </xdr:to>
    <xdr:sp macro="" textlink="">
      <xdr:nvSpPr>
        <xdr:cNvPr id="86" name="楕円 85"/>
        <xdr:cNvSpPr/>
      </xdr:nvSpPr>
      <xdr:spPr>
        <a:xfrm>
          <a:off x="2857500" y="52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63989</xdr:rowOff>
    </xdr:from>
    <xdr:ext cx="469744" cy="259045"/>
    <xdr:sp macro="" textlink="">
      <xdr:nvSpPr>
        <xdr:cNvPr id="87" name="テキスト ボックス 86"/>
        <xdr:cNvSpPr txBox="1"/>
      </xdr:nvSpPr>
      <xdr:spPr>
        <a:xfrm>
          <a:off x="2673428" y="50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61142</xdr:rowOff>
    </xdr:from>
    <xdr:to>
      <xdr:col>10</xdr:col>
      <xdr:colOff>165100</xdr:colOff>
      <xdr:row>31</xdr:row>
      <xdr:rowOff>162742</xdr:rowOff>
    </xdr:to>
    <xdr:sp macro="" textlink="">
      <xdr:nvSpPr>
        <xdr:cNvPr id="88" name="楕円 87"/>
        <xdr:cNvSpPr/>
      </xdr:nvSpPr>
      <xdr:spPr>
        <a:xfrm>
          <a:off x="1968500" y="53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7819</xdr:rowOff>
    </xdr:from>
    <xdr:ext cx="469744" cy="259045"/>
    <xdr:sp macro="" textlink="">
      <xdr:nvSpPr>
        <xdr:cNvPr id="89" name="テキスト ボックス 88"/>
        <xdr:cNvSpPr txBox="1"/>
      </xdr:nvSpPr>
      <xdr:spPr>
        <a:xfrm>
          <a:off x="1784428" y="51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33710</xdr:rowOff>
    </xdr:from>
    <xdr:to>
      <xdr:col>6</xdr:col>
      <xdr:colOff>38100</xdr:colOff>
      <xdr:row>32</xdr:row>
      <xdr:rowOff>135310</xdr:rowOff>
    </xdr:to>
    <xdr:sp macro="" textlink="">
      <xdr:nvSpPr>
        <xdr:cNvPr id="90" name="楕円 89"/>
        <xdr:cNvSpPr/>
      </xdr:nvSpPr>
      <xdr:spPr>
        <a:xfrm>
          <a:off x="1079500" y="55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151837</xdr:rowOff>
    </xdr:from>
    <xdr:ext cx="469744" cy="259045"/>
    <xdr:sp macro="" textlink="">
      <xdr:nvSpPr>
        <xdr:cNvPr id="91" name="テキスト ボックス 90"/>
        <xdr:cNvSpPr txBox="1"/>
      </xdr:nvSpPr>
      <xdr:spPr>
        <a:xfrm>
          <a:off x="895428" y="529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85537</xdr:rowOff>
    </xdr:from>
    <xdr:to>
      <xdr:col>24</xdr:col>
      <xdr:colOff>63500</xdr:colOff>
      <xdr:row>55</xdr:row>
      <xdr:rowOff>144783</xdr:rowOff>
    </xdr:to>
    <xdr:cxnSp macro="">
      <xdr:nvCxnSpPr>
        <xdr:cNvPr id="120" name="直線コネクタ 119"/>
        <xdr:cNvCxnSpPr/>
      </xdr:nvCxnSpPr>
      <xdr:spPr>
        <a:xfrm flipV="1">
          <a:off x="3797300" y="9515287"/>
          <a:ext cx="838200" cy="5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28000</xdr:rowOff>
    </xdr:from>
    <xdr:ext cx="534377" cy="259045"/>
    <xdr:sp macro="" textlink="">
      <xdr:nvSpPr>
        <xdr:cNvPr id="121" name="総務費平均値テキスト"/>
        <xdr:cNvSpPr txBox="1"/>
      </xdr:nvSpPr>
      <xdr:spPr>
        <a:xfrm>
          <a:off x="4686300" y="945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144783</xdr:rowOff>
    </xdr:from>
    <xdr:to>
      <xdr:col>19</xdr:col>
      <xdr:colOff>177800</xdr:colOff>
      <xdr:row>56</xdr:row>
      <xdr:rowOff>8636</xdr:rowOff>
    </xdr:to>
    <xdr:cxnSp macro="">
      <xdr:nvCxnSpPr>
        <xdr:cNvPr id="123" name="直線コネクタ 122"/>
        <xdr:cNvCxnSpPr/>
      </xdr:nvCxnSpPr>
      <xdr:spPr>
        <a:xfrm flipV="1">
          <a:off x="2908300" y="9574533"/>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6666</xdr:rowOff>
    </xdr:from>
    <xdr:ext cx="534377" cy="259045"/>
    <xdr:sp macro="" textlink="">
      <xdr:nvSpPr>
        <xdr:cNvPr id="125" name="テキスト ボックス 124"/>
        <xdr:cNvSpPr txBox="1"/>
      </xdr:nvSpPr>
      <xdr:spPr>
        <a:xfrm>
          <a:off x="3530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8636</xdr:rowOff>
    </xdr:from>
    <xdr:to>
      <xdr:col>15</xdr:col>
      <xdr:colOff>50800</xdr:colOff>
      <xdr:row>56</xdr:row>
      <xdr:rowOff>126738</xdr:rowOff>
    </xdr:to>
    <xdr:cxnSp macro="">
      <xdr:nvCxnSpPr>
        <xdr:cNvPr id="126" name="直線コネクタ 125"/>
        <xdr:cNvCxnSpPr/>
      </xdr:nvCxnSpPr>
      <xdr:spPr>
        <a:xfrm flipV="1">
          <a:off x="2019300" y="9609836"/>
          <a:ext cx="889000" cy="11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19461</xdr:rowOff>
    </xdr:from>
    <xdr:ext cx="534377" cy="259045"/>
    <xdr:sp macro="" textlink="">
      <xdr:nvSpPr>
        <xdr:cNvPr id="128" name="テキスト ボックス 127"/>
        <xdr:cNvSpPr txBox="1"/>
      </xdr:nvSpPr>
      <xdr:spPr>
        <a:xfrm>
          <a:off x="2641111" y="92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126738</xdr:rowOff>
    </xdr:from>
    <xdr:to>
      <xdr:col>10</xdr:col>
      <xdr:colOff>114300</xdr:colOff>
      <xdr:row>56</xdr:row>
      <xdr:rowOff>162713</xdr:rowOff>
    </xdr:to>
    <xdr:cxnSp macro="">
      <xdr:nvCxnSpPr>
        <xdr:cNvPr id="129" name="直線コネクタ 128"/>
        <xdr:cNvCxnSpPr/>
      </xdr:nvCxnSpPr>
      <xdr:spPr>
        <a:xfrm flipV="1">
          <a:off x="1130300" y="9727938"/>
          <a:ext cx="889000" cy="3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34648</xdr:rowOff>
    </xdr:from>
    <xdr:ext cx="534377" cy="259045"/>
    <xdr:sp macro="" textlink="">
      <xdr:nvSpPr>
        <xdr:cNvPr id="133" name="テキスト ボックス 132"/>
        <xdr:cNvSpPr txBox="1"/>
      </xdr:nvSpPr>
      <xdr:spPr>
        <a:xfrm>
          <a:off x="863111" y="9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34737</xdr:rowOff>
    </xdr:from>
    <xdr:to>
      <xdr:col>24</xdr:col>
      <xdr:colOff>114300</xdr:colOff>
      <xdr:row>55</xdr:row>
      <xdr:rowOff>136337</xdr:rowOff>
    </xdr:to>
    <xdr:sp macro="" textlink="">
      <xdr:nvSpPr>
        <xdr:cNvPr id="139" name="楕円 138"/>
        <xdr:cNvSpPr/>
      </xdr:nvSpPr>
      <xdr:spPr>
        <a:xfrm>
          <a:off x="4584700" y="94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57614</xdr:rowOff>
    </xdr:from>
    <xdr:ext cx="534377" cy="259045"/>
    <xdr:sp macro="" textlink="">
      <xdr:nvSpPr>
        <xdr:cNvPr id="140" name="総務費該当値テキスト"/>
        <xdr:cNvSpPr txBox="1"/>
      </xdr:nvSpPr>
      <xdr:spPr>
        <a:xfrm>
          <a:off x="4686300" y="931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93983</xdr:rowOff>
    </xdr:from>
    <xdr:to>
      <xdr:col>20</xdr:col>
      <xdr:colOff>38100</xdr:colOff>
      <xdr:row>56</xdr:row>
      <xdr:rowOff>24133</xdr:rowOff>
    </xdr:to>
    <xdr:sp macro="" textlink="">
      <xdr:nvSpPr>
        <xdr:cNvPr id="141" name="楕円 140"/>
        <xdr:cNvSpPr/>
      </xdr:nvSpPr>
      <xdr:spPr>
        <a:xfrm>
          <a:off x="3746500" y="95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15260</xdr:rowOff>
    </xdr:from>
    <xdr:ext cx="534377" cy="259045"/>
    <xdr:sp macro="" textlink="">
      <xdr:nvSpPr>
        <xdr:cNvPr id="142" name="テキスト ボックス 141"/>
        <xdr:cNvSpPr txBox="1"/>
      </xdr:nvSpPr>
      <xdr:spPr>
        <a:xfrm>
          <a:off x="3530111" y="961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129286</xdr:rowOff>
    </xdr:from>
    <xdr:to>
      <xdr:col>15</xdr:col>
      <xdr:colOff>101600</xdr:colOff>
      <xdr:row>56</xdr:row>
      <xdr:rowOff>59436</xdr:rowOff>
    </xdr:to>
    <xdr:sp macro="" textlink="">
      <xdr:nvSpPr>
        <xdr:cNvPr id="143" name="楕円 142"/>
        <xdr:cNvSpPr/>
      </xdr:nvSpPr>
      <xdr:spPr>
        <a:xfrm>
          <a:off x="2857500" y="955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50563</xdr:rowOff>
    </xdr:from>
    <xdr:ext cx="534377" cy="259045"/>
    <xdr:sp macro="" textlink="">
      <xdr:nvSpPr>
        <xdr:cNvPr id="144" name="テキスト ボックス 143"/>
        <xdr:cNvSpPr txBox="1"/>
      </xdr:nvSpPr>
      <xdr:spPr>
        <a:xfrm>
          <a:off x="2641111" y="96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75938</xdr:rowOff>
    </xdr:from>
    <xdr:to>
      <xdr:col>10</xdr:col>
      <xdr:colOff>165100</xdr:colOff>
      <xdr:row>57</xdr:row>
      <xdr:rowOff>6088</xdr:rowOff>
    </xdr:to>
    <xdr:sp macro="" textlink="">
      <xdr:nvSpPr>
        <xdr:cNvPr id="145" name="楕円 144"/>
        <xdr:cNvSpPr/>
      </xdr:nvSpPr>
      <xdr:spPr>
        <a:xfrm>
          <a:off x="1968500" y="967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168665</xdr:rowOff>
    </xdr:from>
    <xdr:ext cx="534377" cy="259045"/>
    <xdr:sp macro="" textlink="">
      <xdr:nvSpPr>
        <xdr:cNvPr id="146" name="テキスト ボックス 145"/>
        <xdr:cNvSpPr txBox="1"/>
      </xdr:nvSpPr>
      <xdr:spPr>
        <a:xfrm>
          <a:off x="1752111" y="976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111913</xdr:rowOff>
    </xdr:from>
    <xdr:to>
      <xdr:col>6</xdr:col>
      <xdr:colOff>38100</xdr:colOff>
      <xdr:row>57</xdr:row>
      <xdr:rowOff>42063</xdr:rowOff>
    </xdr:to>
    <xdr:sp macro="" textlink="">
      <xdr:nvSpPr>
        <xdr:cNvPr id="147" name="楕円 146"/>
        <xdr:cNvSpPr/>
      </xdr:nvSpPr>
      <xdr:spPr>
        <a:xfrm>
          <a:off x="1079500" y="97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33190</xdr:rowOff>
    </xdr:from>
    <xdr:ext cx="534377" cy="259045"/>
    <xdr:sp macro="" textlink="">
      <xdr:nvSpPr>
        <xdr:cNvPr id="148" name="テキスト ボックス 147"/>
        <xdr:cNvSpPr txBox="1"/>
      </xdr:nvSpPr>
      <xdr:spPr>
        <a:xfrm>
          <a:off x="863111" y="98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7537</xdr:rowOff>
    </xdr:from>
    <xdr:to>
      <xdr:col>24</xdr:col>
      <xdr:colOff>63500</xdr:colOff>
      <xdr:row>72</xdr:row>
      <xdr:rowOff>72938</xdr:rowOff>
    </xdr:to>
    <xdr:cxnSp macro="">
      <xdr:nvCxnSpPr>
        <xdr:cNvPr id="180" name="直線コネクタ 179"/>
        <xdr:cNvCxnSpPr/>
      </xdr:nvCxnSpPr>
      <xdr:spPr>
        <a:xfrm flipV="1">
          <a:off x="3797300" y="12351937"/>
          <a:ext cx="838200" cy="6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4565</xdr:rowOff>
    </xdr:from>
    <xdr:to>
      <xdr:col>19</xdr:col>
      <xdr:colOff>177800</xdr:colOff>
      <xdr:row>72</xdr:row>
      <xdr:rowOff>72938</xdr:rowOff>
    </xdr:to>
    <xdr:cxnSp macro="">
      <xdr:nvCxnSpPr>
        <xdr:cNvPr id="183" name="直線コネクタ 182"/>
        <xdr:cNvCxnSpPr/>
      </xdr:nvCxnSpPr>
      <xdr:spPr>
        <a:xfrm>
          <a:off x="2908300" y="12177515"/>
          <a:ext cx="889000" cy="23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4565</xdr:rowOff>
    </xdr:from>
    <xdr:to>
      <xdr:col>15</xdr:col>
      <xdr:colOff>50800</xdr:colOff>
      <xdr:row>72</xdr:row>
      <xdr:rowOff>163159</xdr:rowOff>
    </xdr:to>
    <xdr:cxnSp macro="">
      <xdr:nvCxnSpPr>
        <xdr:cNvPr id="186" name="直線コネクタ 185"/>
        <xdr:cNvCxnSpPr/>
      </xdr:nvCxnSpPr>
      <xdr:spPr>
        <a:xfrm flipV="1">
          <a:off x="2019300" y="12177515"/>
          <a:ext cx="889000" cy="3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34648</xdr:rowOff>
    </xdr:from>
    <xdr:ext cx="599010" cy="259045"/>
    <xdr:sp macro="" textlink="">
      <xdr:nvSpPr>
        <xdr:cNvPr id="188" name="テキスト ボックス 187"/>
        <xdr:cNvSpPr txBox="1"/>
      </xdr:nvSpPr>
      <xdr:spPr>
        <a:xfrm>
          <a:off x="2608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163159</xdr:rowOff>
    </xdr:from>
    <xdr:to>
      <xdr:col>10</xdr:col>
      <xdr:colOff>114300</xdr:colOff>
      <xdr:row>72</xdr:row>
      <xdr:rowOff>168797</xdr:rowOff>
    </xdr:to>
    <xdr:cxnSp macro="">
      <xdr:nvCxnSpPr>
        <xdr:cNvPr id="189" name="直線コネクタ 188"/>
        <xdr:cNvCxnSpPr/>
      </xdr:nvCxnSpPr>
      <xdr:spPr>
        <a:xfrm flipV="1">
          <a:off x="1130300" y="12507559"/>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156078</xdr:rowOff>
    </xdr:from>
    <xdr:ext cx="599010" cy="259045"/>
    <xdr:sp macro="" textlink="">
      <xdr:nvSpPr>
        <xdr:cNvPr id="191" name="テキスト ボックス 190"/>
        <xdr:cNvSpPr txBox="1"/>
      </xdr:nvSpPr>
      <xdr:spPr>
        <a:xfrm>
          <a:off x="1719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128187</xdr:rowOff>
    </xdr:from>
    <xdr:to>
      <xdr:col>24</xdr:col>
      <xdr:colOff>114300</xdr:colOff>
      <xdr:row>72</xdr:row>
      <xdr:rowOff>58337</xdr:rowOff>
    </xdr:to>
    <xdr:sp macro="" textlink="">
      <xdr:nvSpPr>
        <xdr:cNvPr id="199" name="楕円 198"/>
        <xdr:cNvSpPr/>
      </xdr:nvSpPr>
      <xdr:spPr>
        <a:xfrm>
          <a:off x="4584700" y="123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151064</xdr:rowOff>
    </xdr:from>
    <xdr:ext cx="599010" cy="259045"/>
    <xdr:sp macro="" textlink="">
      <xdr:nvSpPr>
        <xdr:cNvPr id="200" name="民生費該当値テキスト"/>
        <xdr:cNvSpPr txBox="1"/>
      </xdr:nvSpPr>
      <xdr:spPr>
        <a:xfrm>
          <a:off x="4686300" y="1215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22138</xdr:rowOff>
    </xdr:from>
    <xdr:to>
      <xdr:col>20</xdr:col>
      <xdr:colOff>38100</xdr:colOff>
      <xdr:row>72</xdr:row>
      <xdr:rowOff>123738</xdr:rowOff>
    </xdr:to>
    <xdr:sp macro="" textlink="">
      <xdr:nvSpPr>
        <xdr:cNvPr id="201" name="楕円 200"/>
        <xdr:cNvSpPr/>
      </xdr:nvSpPr>
      <xdr:spPr>
        <a:xfrm>
          <a:off x="3746500" y="123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140265</xdr:rowOff>
    </xdr:from>
    <xdr:ext cx="599010" cy="259045"/>
    <xdr:sp macro="" textlink="">
      <xdr:nvSpPr>
        <xdr:cNvPr id="202" name="テキスト ボックス 201"/>
        <xdr:cNvSpPr txBox="1"/>
      </xdr:nvSpPr>
      <xdr:spPr>
        <a:xfrm>
          <a:off x="3497795" y="121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125215</xdr:rowOff>
    </xdr:from>
    <xdr:to>
      <xdr:col>15</xdr:col>
      <xdr:colOff>101600</xdr:colOff>
      <xdr:row>71</xdr:row>
      <xdr:rowOff>55365</xdr:rowOff>
    </xdr:to>
    <xdr:sp macro="" textlink="">
      <xdr:nvSpPr>
        <xdr:cNvPr id="203" name="楕円 202"/>
        <xdr:cNvSpPr/>
      </xdr:nvSpPr>
      <xdr:spPr>
        <a:xfrm>
          <a:off x="2857500" y="121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71892</xdr:rowOff>
    </xdr:from>
    <xdr:ext cx="599010" cy="259045"/>
    <xdr:sp macro="" textlink="">
      <xdr:nvSpPr>
        <xdr:cNvPr id="204" name="テキスト ボックス 203"/>
        <xdr:cNvSpPr txBox="1"/>
      </xdr:nvSpPr>
      <xdr:spPr>
        <a:xfrm>
          <a:off x="2608795" y="1190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112359</xdr:rowOff>
    </xdr:from>
    <xdr:to>
      <xdr:col>10</xdr:col>
      <xdr:colOff>165100</xdr:colOff>
      <xdr:row>73</xdr:row>
      <xdr:rowOff>42509</xdr:rowOff>
    </xdr:to>
    <xdr:sp macro="" textlink="">
      <xdr:nvSpPr>
        <xdr:cNvPr id="205" name="楕円 204"/>
        <xdr:cNvSpPr/>
      </xdr:nvSpPr>
      <xdr:spPr>
        <a:xfrm>
          <a:off x="1968500" y="124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59036</xdr:rowOff>
    </xdr:from>
    <xdr:ext cx="599010" cy="259045"/>
    <xdr:sp macro="" textlink="">
      <xdr:nvSpPr>
        <xdr:cNvPr id="206" name="テキスト ボックス 205"/>
        <xdr:cNvSpPr txBox="1"/>
      </xdr:nvSpPr>
      <xdr:spPr>
        <a:xfrm>
          <a:off x="1719795" y="1223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117997</xdr:rowOff>
    </xdr:from>
    <xdr:to>
      <xdr:col>6</xdr:col>
      <xdr:colOff>38100</xdr:colOff>
      <xdr:row>73</xdr:row>
      <xdr:rowOff>48147</xdr:rowOff>
    </xdr:to>
    <xdr:sp macro="" textlink="">
      <xdr:nvSpPr>
        <xdr:cNvPr id="207" name="楕円 206"/>
        <xdr:cNvSpPr/>
      </xdr:nvSpPr>
      <xdr:spPr>
        <a:xfrm>
          <a:off x="1079500" y="1246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64674</xdr:rowOff>
    </xdr:from>
    <xdr:ext cx="599010" cy="259045"/>
    <xdr:sp macro="" textlink="">
      <xdr:nvSpPr>
        <xdr:cNvPr id="208" name="テキスト ボックス 207"/>
        <xdr:cNvSpPr txBox="1"/>
      </xdr:nvSpPr>
      <xdr:spPr>
        <a:xfrm>
          <a:off x="830795" y="12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95048</xdr:rowOff>
    </xdr:from>
    <xdr:to>
      <xdr:col>24</xdr:col>
      <xdr:colOff>63500</xdr:colOff>
      <xdr:row>96</xdr:row>
      <xdr:rowOff>142797</xdr:rowOff>
    </xdr:to>
    <xdr:cxnSp macro="">
      <xdr:nvCxnSpPr>
        <xdr:cNvPr id="233" name="直線コネクタ 232"/>
        <xdr:cNvCxnSpPr/>
      </xdr:nvCxnSpPr>
      <xdr:spPr>
        <a:xfrm>
          <a:off x="3797300" y="16554248"/>
          <a:ext cx="838200" cy="4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66891</xdr:rowOff>
    </xdr:from>
    <xdr:ext cx="534377" cy="259045"/>
    <xdr:sp macro="" textlink="">
      <xdr:nvSpPr>
        <xdr:cNvPr id="234" name="衛生費平均値テキスト"/>
        <xdr:cNvSpPr txBox="1"/>
      </xdr:nvSpPr>
      <xdr:spPr>
        <a:xfrm>
          <a:off x="4686300" y="16354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95048</xdr:rowOff>
    </xdr:from>
    <xdr:to>
      <xdr:col>19</xdr:col>
      <xdr:colOff>177800</xdr:colOff>
      <xdr:row>96</xdr:row>
      <xdr:rowOff>100867</xdr:rowOff>
    </xdr:to>
    <xdr:cxnSp macro="">
      <xdr:nvCxnSpPr>
        <xdr:cNvPr id="236" name="直線コネクタ 235"/>
        <xdr:cNvCxnSpPr/>
      </xdr:nvCxnSpPr>
      <xdr:spPr>
        <a:xfrm flipV="1">
          <a:off x="2908300" y="16554248"/>
          <a:ext cx="889000" cy="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155357</xdr:rowOff>
    </xdr:from>
    <xdr:ext cx="534377" cy="259045"/>
    <xdr:sp macro="" textlink="">
      <xdr:nvSpPr>
        <xdr:cNvPr id="238" name="テキスト ボックス 237"/>
        <xdr:cNvSpPr txBox="1"/>
      </xdr:nvSpPr>
      <xdr:spPr>
        <a:xfrm>
          <a:off x="3530111" y="16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100867</xdr:rowOff>
    </xdr:from>
    <xdr:to>
      <xdr:col>15</xdr:col>
      <xdr:colOff>50800</xdr:colOff>
      <xdr:row>96</xdr:row>
      <xdr:rowOff>120583</xdr:rowOff>
    </xdr:to>
    <xdr:cxnSp macro="">
      <xdr:nvCxnSpPr>
        <xdr:cNvPr id="239" name="直線コネクタ 238"/>
        <xdr:cNvCxnSpPr/>
      </xdr:nvCxnSpPr>
      <xdr:spPr>
        <a:xfrm flipV="1">
          <a:off x="2019300" y="16560067"/>
          <a:ext cx="8890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161647</xdr:rowOff>
    </xdr:from>
    <xdr:ext cx="534377" cy="259045"/>
    <xdr:sp macro="" textlink="">
      <xdr:nvSpPr>
        <xdr:cNvPr id="241" name="テキスト ボックス 240"/>
        <xdr:cNvSpPr txBox="1"/>
      </xdr:nvSpPr>
      <xdr:spPr>
        <a:xfrm>
          <a:off x="2641111" y="166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83618</xdr:rowOff>
    </xdr:from>
    <xdr:to>
      <xdr:col>10</xdr:col>
      <xdr:colOff>114300</xdr:colOff>
      <xdr:row>96</xdr:row>
      <xdr:rowOff>120583</xdr:rowOff>
    </xdr:to>
    <xdr:cxnSp macro="">
      <xdr:nvCxnSpPr>
        <xdr:cNvPr id="242" name="直線コネクタ 241"/>
        <xdr:cNvCxnSpPr/>
      </xdr:nvCxnSpPr>
      <xdr:spPr>
        <a:xfrm>
          <a:off x="1130300" y="16542818"/>
          <a:ext cx="889000" cy="3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1444</xdr:rowOff>
    </xdr:from>
    <xdr:ext cx="534377" cy="259045"/>
    <xdr:sp macro="" textlink="">
      <xdr:nvSpPr>
        <xdr:cNvPr id="244" name="テキスト ボックス 243"/>
        <xdr:cNvSpPr txBox="1"/>
      </xdr:nvSpPr>
      <xdr:spPr>
        <a:xfrm>
          <a:off x="1752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163751</xdr:rowOff>
    </xdr:from>
    <xdr:ext cx="534377" cy="259045"/>
    <xdr:sp macro="" textlink="">
      <xdr:nvSpPr>
        <xdr:cNvPr id="246" name="テキスト ボックス 245"/>
        <xdr:cNvSpPr txBox="1"/>
      </xdr:nvSpPr>
      <xdr:spPr>
        <a:xfrm>
          <a:off x="863111" y="16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91997</xdr:rowOff>
    </xdr:from>
    <xdr:to>
      <xdr:col>24</xdr:col>
      <xdr:colOff>114300</xdr:colOff>
      <xdr:row>97</xdr:row>
      <xdr:rowOff>22147</xdr:rowOff>
    </xdr:to>
    <xdr:sp macro="" textlink="">
      <xdr:nvSpPr>
        <xdr:cNvPr id="252" name="楕円 251"/>
        <xdr:cNvSpPr/>
      </xdr:nvSpPr>
      <xdr:spPr>
        <a:xfrm>
          <a:off x="4584700" y="1655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22441</xdr:rowOff>
    </xdr:from>
    <xdr:ext cx="534377" cy="259045"/>
    <xdr:sp macro="" textlink="">
      <xdr:nvSpPr>
        <xdr:cNvPr id="253" name="衛生費該当値テキスト"/>
        <xdr:cNvSpPr txBox="1"/>
      </xdr:nvSpPr>
      <xdr:spPr>
        <a:xfrm>
          <a:off x="4686300" y="1648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44248</xdr:rowOff>
    </xdr:from>
    <xdr:to>
      <xdr:col>20</xdr:col>
      <xdr:colOff>38100</xdr:colOff>
      <xdr:row>96</xdr:row>
      <xdr:rowOff>145848</xdr:rowOff>
    </xdr:to>
    <xdr:sp macro="" textlink="">
      <xdr:nvSpPr>
        <xdr:cNvPr id="254" name="楕円 253"/>
        <xdr:cNvSpPr/>
      </xdr:nvSpPr>
      <xdr:spPr>
        <a:xfrm>
          <a:off x="3746500" y="165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136975</xdr:rowOff>
    </xdr:from>
    <xdr:ext cx="534377" cy="259045"/>
    <xdr:sp macro="" textlink="">
      <xdr:nvSpPr>
        <xdr:cNvPr id="255" name="テキスト ボックス 254"/>
        <xdr:cNvSpPr txBox="1"/>
      </xdr:nvSpPr>
      <xdr:spPr>
        <a:xfrm>
          <a:off x="3530111" y="1659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50067</xdr:rowOff>
    </xdr:from>
    <xdr:to>
      <xdr:col>15</xdr:col>
      <xdr:colOff>101600</xdr:colOff>
      <xdr:row>96</xdr:row>
      <xdr:rowOff>151667</xdr:rowOff>
    </xdr:to>
    <xdr:sp macro="" textlink="">
      <xdr:nvSpPr>
        <xdr:cNvPr id="256" name="楕円 255"/>
        <xdr:cNvSpPr/>
      </xdr:nvSpPr>
      <xdr:spPr>
        <a:xfrm>
          <a:off x="2857500" y="1650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168194</xdr:rowOff>
    </xdr:from>
    <xdr:ext cx="534377" cy="259045"/>
    <xdr:sp macro="" textlink="">
      <xdr:nvSpPr>
        <xdr:cNvPr id="257" name="テキスト ボックス 256"/>
        <xdr:cNvSpPr txBox="1"/>
      </xdr:nvSpPr>
      <xdr:spPr>
        <a:xfrm>
          <a:off x="2641111" y="1628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69783</xdr:rowOff>
    </xdr:from>
    <xdr:to>
      <xdr:col>10</xdr:col>
      <xdr:colOff>165100</xdr:colOff>
      <xdr:row>96</xdr:row>
      <xdr:rowOff>171383</xdr:rowOff>
    </xdr:to>
    <xdr:sp macro="" textlink="">
      <xdr:nvSpPr>
        <xdr:cNvPr id="258" name="楕円 257"/>
        <xdr:cNvSpPr/>
      </xdr:nvSpPr>
      <xdr:spPr>
        <a:xfrm>
          <a:off x="1968500" y="1652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16460</xdr:rowOff>
    </xdr:from>
    <xdr:ext cx="534377" cy="259045"/>
    <xdr:sp macro="" textlink="">
      <xdr:nvSpPr>
        <xdr:cNvPr id="259" name="テキスト ボックス 258"/>
        <xdr:cNvSpPr txBox="1"/>
      </xdr:nvSpPr>
      <xdr:spPr>
        <a:xfrm>
          <a:off x="1752111" y="1630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32818</xdr:rowOff>
    </xdr:from>
    <xdr:to>
      <xdr:col>6</xdr:col>
      <xdr:colOff>38100</xdr:colOff>
      <xdr:row>96</xdr:row>
      <xdr:rowOff>134418</xdr:rowOff>
    </xdr:to>
    <xdr:sp macro="" textlink="">
      <xdr:nvSpPr>
        <xdr:cNvPr id="260" name="楕円 259"/>
        <xdr:cNvSpPr/>
      </xdr:nvSpPr>
      <xdr:spPr>
        <a:xfrm>
          <a:off x="1079500" y="164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150945</xdr:rowOff>
    </xdr:from>
    <xdr:ext cx="534377" cy="259045"/>
    <xdr:sp macro="" textlink="">
      <xdr:nvSpPr>
        <xdr:cNvPr id="261" name="テキスト ボックス 260"/>
        <xdr:cNvSpPr txBox="1"/>
      </xdr:nvSpPr>
      <xdr:spPr>
        <a:xfrm>
          <a:off x="863111" y="1626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130556</xdr:rowOff>
    </xdr:from>
    <xdr:to>
      <xdr:col>55</xdr:col>
      <xdr:colOff>0</xdr:colOff>
      <xdr:row>38</xdr:row>
      <xdr:rowOff>132189</xdr:rowOff>
    </xdr:to>
    <xdr:cxnSp macro="">
      <xdr:nvCxnSpPr>
        <xdr:cNvPr id="292" name="直線コネクタ 291"/>
        <xdr:cNvCxnSpPr/>
      </xdr:nvCxnSpPr>
      <xdr:spPr>
        <a:xfrm>
          <a:off x="9639300" y="6474206"/>
          <a:ext cx="8382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130556</xdr:rowOff>
    </xdr:from>
    <xdr:to>
      <xdr:col>50</xdr:col>
      <xdr:colOff>114300</xdr:colOff>
      <xdr:row>38</xdr:row>
      <xdr:rowOff>46300</xdr:rowOff>
    </xdr:to>
    <xdr:cxnSp macro="">
      <xdr:nvCxnSpPr>
        <xdr:cNvPr id="295" name="直線コネクタ 294"/>
        <xdr:cNvCxnSpPr/>
      </xdr:nvCxnSpPr>
      <xdr:spPr>
        <a:xfrm flipV="1">
          <a:off x="8750300" y="6474206"/>
          <a:ext cx="889000" cy="8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143745</xdr:rowOff>
    </xdr:from>
    <xdr:ext cx="378565" cy="259045"/>
    <xdr:sp macro="" textlink="">
      <xdr:nvSpPr>
        <xdr:cNvPr id="297" name="テキスト ボックス 296"/>
        <xdr:cNvSpPr txBox="1"/>
      </xdr:nvSpPr>
      <xdr:spPr>
        <a:xfrm>
          <a:off x="9450017" y="665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111942</xdr:rowOff>
    </xdr:from>
    <xdr:to>
      <xdr:col>45</xdr:col>
      <xdr:colOff>177800</xdr:colOff>
      <xdr:row>38</xdr:row>
      <xdr:rowOff>46300</xdr:rowOff>
    </xdr:to>
    <xdr:cxnSp macro="">
      <xdr:nvCxnSpPr>
        <xdr:cNvPr id="298" name="直線コネクタ 297"/>
        <xdr:cNvCxnSpPr/>
      </xdr:nvCxnSpPr>
      <xdr:spPr>
        <a:xfrm>
          <a:off x="7861300" y="6455592"/>
          <a:ext cx="889000" cy="10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1705</xdr:rowOff>
    </xdr:from>
    <xdr:to>
      <xdr:col>46</xdr:col>
      <xdr:colOff>38100</xdr:colOff>
      <xdr:row>38</xdr:row>
      <xdr:rowOff>103305</xdr:rowOff>
    </xdr:to>
    <xdr:sp macro="" textlink="">
      <xdr:nvSpPr>
        <xdr:cNvPr id="299" name="フローチャート: 判断 298"/>
        <xdr:cNvSpPr/>
      </xdr:nvSpPr>
      <xdr:spPr>
        <a:xfrm>
          <a:off x="8699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94432</xdr:rowOff>
    </xdr:from>
    <xdr:ext cx="378565" cy="259045"/>
    <xdr:sp macro="" textlink="">
      <xdr:nvSpPr>
        <xdr:cNvPr id="300" name="テキスト ボックス 299"/>
        <xdr:cNvSpPr txBox="1"/>
      </xdr:nvSpPr>
      <xdr:spPr>
        <a:xfrm>
          <a:off x="8561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111942</xdr:rowOff>
    </xdr:from>
    <xdr:to>
      <xdr:col>41</xdr:col>
      <xdr:colOff>50800</xdr:colOff>
      <xdr:row>37</xdr:row>
      <xdr:rowOff>118473</xdr:rowOff>
    </xdr:to>
    <xdr:cxnSp macro="">
      <xdr:nvCxnSpPr>
        <xdr:cNvPr id="301" name="直線コネクタ 300"/>
        <xdr:cNvCxnSpPr/>
      </xdr:nvCxnSpPr>
      <xdr:spPr>
        <a:xfrm flipV="1">
          <a:off x="6972300" y="64555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81389</xdr:rowOff>
    </xdr:from>
    <xdr:to>
      <xdr:col>55</xdr:col>
      <xdr:colOff>50800</xdr:colOff>
      <xdr:row>39</xdr:row>
      <xdr:rowOff>11539</xdr:rowOff>
    </xdr:to>
    <xdr:sp macro="" textlink="">
      <xdr:nvSpPr>
        <xdr:cNvPr id="311" name="楕円 310"/>
        <xdr:cNvSpPr/>
      </xdr:nvSpPr>
      <xdr:spPr>
        <a:xfrm>
          <a:off x="10426700" y="65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59816</xdr:rowOff>
    </xdr:from>
    <xdr:ext cx="378565" cy="259045"/>
    <xdr:sp macro="" textlink="">
      <xdr:nvSpPr>
        <xdr:cNvPr id="312" name="労働費該当値テキスト"/>
        <xdr:cNvSpPr txBox="1"/>
      </xdr:nvSpPr>
      <xdr:spPr>
        <a:xfrm>
          <a:off x="10528300" y="6574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79756</xdr:rowOff>
    </xdr:from>
    <xdr:to>
      <xdr:col>50</xdr:col>
      <xdr:colOff>165100</xdr:colOff>
      <xdr:row>38</xdr:row>
      <xdr:rowOff>9906</xdr:rowOff>
    </xdr:to>
    <xdr:sp macro="" textlink="">
      <xdr:nvSpPr>
        <xdr:cNvPr id="313" name="楕円 312"/>
        <xdr:cNvSpPr/>
      </xdr:nvSpPr>
      <xdr:spPr>
        <a:xfrm>
          <a:off x="9588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26433</xdr:rowOff>
    </xdr:from>
    <xdr:ext cx="378565" cy="259045"/>
    <xdr:sp macro="" textlink="">
      <xdr:nvSpPr>
        <xdr:cNvPr id="314" name="テキスト ボックス 313"/>
        <xdr:cNvSpPr txBox="1"/>
      </xdr:nvSpPr>
      <xdr:spPr>
        <a:xfrm>
          <a:off x="9450017" y="619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166950</xdr:rowOff>
    </xdr:from>
    <xdr:to>
      <xdr:col>46</xdr:col>
      <xdr:colOff>38100</xdr:colOff>
      <xdr:row>38</xdr:row>
      <xdr:rowOff>97100</xdr:rowOff>
    </xdr:to>
    <xdr:sp macro="" textlink="">
      <xdr:nvSpPr>
        <xdr:cNvPr id="315" name="楕円 314"/>
        <xdr:cNvSpPr/>
      </xdr:nvSpPr>
      <xdr:spPr>
        <a:xfrm>
          <a:off x="8699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113628</xdr:rowOff>
    </xdr:from>
    <xdr:ext cx="378565" cy="259045"/>
    <xdr:sp macro="" textlink="">
      <xdr:nvSpPr>
        <xdr:cNvPr id="316" name="テキスト ボックス 315"/>
        <xdr:cNvSpPr txBox="1"/>
      </xdr:nvSpPr>
      <xdr:spPr>
        <a:xfrm>
          <a:off x="8561017" y="6285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61142</xdr:rowOff>
    </xdr:from>
    <xdr:to>
      <xdr:col>41</xdr:col>
      <xdr:colOff>101600</xdr:colOff>
      <xdr:row>37</xdr:row>
      <xdr:rowOff>162742</xdr:rowOff>
    </xdr:to>
    <xdr:sp macro="" textlink="">
      <xdr:nvSpPr>
        <xdr:cNvPr id="317" name="楕円 316"/>
        <xdr:cNvSpPr/>
      </xdr:nvSpPr>
      <xdr:spPr>
        <a:xfrm>
          <a:off x="7810500" y="64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153868</xdr:rowOff>
    </xdr:from>
    <xdr:ext cx="469744" cy="259045"/>
    <xdr:sp macro="" textlink="">
      <xdr:nvSpPr>
        <xdr:cNvPr id="318" name="テキスト ボックス 317"/>
        <xdr:cNvSpPr txBox="1"/>
      </xdr:nvSpPr>
      <xdr:spPr>
        <a:xfrm>
          <a:off x="7626428" y="64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67673</xdr:rowOff>
    </xdr:from>
    <xdr:to>
      <xdr:col>36</xdr:col>
      <xdr:colOff>165100</xdr:colOff>
      <xdr:row>37</xdr:row>
      <xdr:rowOff>169273</xdr:rowOff>
    </xdr:to>
    <xdr:sp macro="" textlink="">
      <xdr:nvSpPr>
        <xdr:cNvPr id="319" name="楕円 318"/>
        <xdr:cNvSpPr/>
      </xdr:nvSpPr>
      <xdr:spPr>
        <a:xfrm>
          <a:off x="6921500" y="64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160400</xdr:rowOff>
    </xdr:from>
    <xdr:ext cx="378565" cy="259045"/>
    <xdr:sp macro="" textlink="">
      <xdr:nvSpPr>
        <xdr:cNvPr id="320" name="テキスト ボックス 319"/>
        <xdr:cNvSpPr txBox="1"/>
      </xdr:nvSpPr>
      <xdr:spPr>
        <a:xfrm>
          <a:off x="6783017" y="650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79083</xdr:rowOff>
    </xdr:from>
    <xdr:to>
      <xdr:col>55</xdr:col>
      <xdr:colOff>0</xdr:colOff>
      <xdr:row>58</xdr:row>
      <xdr:rowOff>113144</xdr:rowOff>
    </xdr:to>
    <xdr:cxnSp macro="">
      <xdr:nvCxnSpPr>
        <xdr:cNvPr id="349" name="直線コネクタ 348"/>
        <xdr:cNvCxnSpPr/>
      </xdr:nvCxnSpPr>
      <xdr:spPr>
        <a:xfrm flipV="1">
          <a:off x="9639300" y="10023183"/>
          <a:ext cx="8382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138066</xdr:rowOff>
    </xdr:from>
    <xdr:ext cx="534377" cy="259045"/>
    <xdr:sp macro="" textlink="">
      <xdr:nvSpPr>
        <xdr:cNvPr id="350" name="農林水産業費平均値テキスト"/>
        <xdr:cNvSpPr txBox="1"/>
      </xdr:nvSpPr>
      <xdr:spPr>
        <a:xfrm>
          <a:off x="10528300" y="9567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98704</xdr:rowOff>
    </xdr:from>
    <xdr:to>
      <xdr:col>50</xdr:col>
      <xdr:colOff>114300</xdr:colOff>
      <xdr:row>58</xdr:row>
      <xdr:rowOff>113144</xdr:rowOff>
    </xdr:to>
    <xdr:cxnSp macro="">
      <xdr:nvCxnSpPr>
        <xdr:cNvPr id="352" name="直線コネクタ 351"/>
        <xdr:cNvCxnSpPr/>
      </xdr:nvCxnSpPr>
      <xdr:spPr>
        <a:xfrm>
          <a:off x="8750300" y="10042804"/>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43311</xdr:rowOff>
    </xdr:from>
    <xdr:ext cx="534377" cy="259045"/>
    <xdr:sp macro="" textlink="">
      <xdr:nvSpPr>
        <xdr:cNvPr id="354" name="テキスト ボックス 353"/>
        <xdr:cNvSpPr txBox="1"/>
      </xdr:nvSpPr>
      <xdr:spPr>
        <a:xfrm>
          <a:off x="9372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98704</xdr:rowOff>
    </xdr:from>
    <xdr:to>
      <xdr:col>45</xdr:col>
      <xdr:colOff>177800</xdr:colOff>
      <xdr:row>58</xdr:row>
      <xdr:rowOff>123774</xdr:rowOff>
    </xdr:to>
    <xdr:cxnSp macro="">
      <xdr:nvCxnSpPr>
        <xdr:cNvPr id="355" name="直線コネクタ 354"/>
        <xdr:cNvCxnSpPr/>
      </xdr:nvCxnSpPr>
      <xdr:spPr>
        <a:xfrm flipV="1">
          <a:off x="7861300" y="10042804"/>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6" name="フローチャート: 判断 355"/>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37634</xdr:rowOff>
    </xdr:from>
    <xdr:ext cx="534377" cy="259045"/>
    <xdr:sp macro="" textlink="">
      <xdr:nvSpPr>
        <xdr:cNvPr id="357" name="テキスト ボックス 356"/>
        <xdr:cNvSpPr txBox="1"/>
      </xdr:nvSpPr>
      <xdr:spPr>
        <a:xfrm>
          <a:off x="8483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154425</xdr:rowOff>
    </xdr:from>
    <xdr:to>
      <xdr:col>41</xdr:col>
      <xdr:colOff>50800</xdr:colOff>
      <xdr:row>58</xdr:row>
      <xdr:rowOff>123774</xdr:rowOff>
    </xdr:to>
    <xdr:cxnSp macro="">
      <xdr:nvCxnSpPr>
        <xdr:cNvPr id="358" name="直線コネクタ 357"/>
        <xdr:cNvCxnSpPr/>
      </xdr:nvCxnSpPr>
      <xdr:spPr>
        <a:xfrm>
          <a:off x="6972300" y="9927075"/>
          <a:ext cx="889000" cy="1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14927</xdr:rowOff>
    </xdr:from>
    <xdr:ext cx="534377" cy="259045"/>
    <xdr:sp macro="" textlink="">
      <xdr:nvSpPr>
        <xdr:cNvPr id="360" name="テキスト ボックス 359"/>
        <xdr:cNvSpPr txBox="1"/>
      </xdr:nvSpPr>
      <xdr:spPr>
        <a:xfrm>
          <a:off x="7594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23080</xdr:rowOff>
    </xdr:from>
    <xdr:ext cx="534377" cy="259045"/>
    <xdr:sp macro="" textlink="">
      <xdr:nvSpPr>
        <xdr:cNvPr id="362" name="テキスト ボックス 361"/>
        <xdr:cNvSpPr txBox="1"/>
      </xdr:nvSpPr>
      <xdr:spPr>
        <a:xfrm>
          <a:off x="6705111" y="94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28283</xdr:rowOff>
    </xdr:from>
    <xdr:to>
      <xdr:col>55</xdr:col>
      <xdr:colOff>50800</xdr:colOff>
      <xdr:row>58</xdr:row>
      <xdr:rowOff>129883</xdr:rowOff>
    </xdr:to>
    <xdr:sp macro="" textlink="">
      <xdr:nvSpPr>
        <xdr:cNvPr id="368" name="楕円 367"/>
        <xdr:cNvSpPr/>
      </xdr:nvSpPr>
      <xdr:spPr>
        <a:xfrm>
          <a:off x="10426700" y="99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114660</xdr:rowOff>
    </xdr:from>
    <xdr:ext cx="469744" cy="259045"/>
    <xdr:sp macro="" textlink="">
      <xdr:nvSpPr>
        <xdr:cNvPr id="369" name="農林水産業費該当値テキスト"/>
        <xdr:cNvSpPr txBox="1"/>
      </xdr:nvSpPr>
      <xdr:spPr>
        <a:xfrm>
          <a:off x="10528300" y="988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62344</xdr:rowOff>
    </xdr:from>
    <xdr:to>
      <xdr:col>50</xdr:col>
      <xdr:colOff>165100</xdr:colOff>
      <xdr:row>58</xdr:row>
      <xdr:rowOff>163944</xdr:rowOff>
    </xdr:to>
    <xdr:sp macro="" textlink="">
      <xdr:nvSpPr>
        <xdr:cNvPr id="370" name="楕円 369"/>
        <xdr:cNvSpPr/>
      </xdr:nvSpPr>
      <xdr:spPr>
        <a:xfrm>
          <a:off x="9588500" y="1000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155071</xdr:rowOff>
    </xdr:from>
    <xdr:ext cx="469744" cy="259045"/>
    <xdr:sp macro="" textlink="">
      <xdr:nvSpPr>
        <xdr:cNvPr id="371" name="テキスト ボックス 370"/>
        <xdr:cNvSpPr txBox="1"/>
      </xdr:nvSpPr>
      <xdr:spPr>
        <a:xfrm>
          <a:off x="9404428" y="1009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47904</xdr:rowOff>
    </xdr:from>
    <xdr:to>
      <xdr:col>46</xdr:col>
      <xdr:colOff>38100</xdr:colOff>
      <xdr:row>58</xdr:row>
      <xdr:rowOff>149504</xdr:rowOff>
    </xdr:to>
    <xdr:sp macro="" textlink="">
      <xdr:nvSpPr>
        <xdr:cNvPr id="372" name="楕円 371"/>
        <xdr:cNvSpPr/>
      </xdr:nvSpPr>
      <xdr:spPr>
        <a:xfrm>
          <a:off x="8699500" y="99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140631</xdr:rowOff>
    </xdr:from>
    <xdr:ext cx="469744" cy="259045"/>
    <xdr:sp macro="" textlink="">
      <xdr:nvSpPr>
        <xdr:cNvPr id="373" name="テキスト ボックス 372"/>
        <xdr:cNvSpPr txBox="1"/>
      </xdr:nvSpPr>
      <xdr:spPr>
        <a:xfrm>
          <a:off x="8515428" y="1008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72974</xdr:rowOff>
    </xdr:from>
    <xdr:to>
      <xdr:col>41</xdr:col>
      <xdr:colOff>101600</xdr:colOff>
      <xdr:row>59</xdr:row>
      <xdr:rowOff>3124</xdr:rowOff>
    </xdr:to>
    <xdr:sp macro="" textlink="">
      <xdr:nvSpPr>
        <xdr:cNvPr id="374" name="楕円 373"/>
        <xdr:cNvSpPr/>
      </xdr:nvSpPr>
      <xdr:spPr>
        <a:xfrm>
          <a:off x="7810500" y="100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165701</xdr:rowOff>
    </xdr:from>
    <xdr:ext cx="469744" cy="259045"/>
    <xdr:sp macro="" textlink="">
      <xdr:nvSpPr>
        <xdr:cNvPr id="375" name="テキスト ボックス 374"/>
        <xdr:cNvSpPr txBox="1"/>
      </xdr:nvSpPr>
      <xdr:spPr>
        <a:xfrm>
          <a:off x="7626428" y="101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103625</xdr:rowOff>
    </xdr:from>
    <xdr:to>
      <xdr:col>36</xdr:col>
      <xdr:colOff>165100</xdr:colOff>
      <xdr:row>58</xdr:row>
      <xdr:rowOff>33775</xdr:rowOff>
    </xdr:to>
    <xdr:sp macro="" textlink="">
      <xdr:nvSpPr>
        <xdr:cNvPr id="376" name="楕円 375"/>
        <xdr:cNvSpPr/>
      </xdr:nvSpPr>
      <xdr:spPr>
        <a:xfrm>
          <a:off x="6921500" y="98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24902</xdr:rowOff>
    </xdr:from>
    <xdr:ext cx="534377" cy="259045"/>
    <xdr:sp macro="" textlink="">
      <xdr:nvSpPr>
        <xdr:cNvPr id="377" name="テキスト ボックス 376"/>
        <xdr:cNvSpPr txBox="1"/>
      </xdr:nvSpPr>
      <xdr:spPr>
        <a:xfrm>
          <a:off x="6705111" y="99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141148</xdr:rowOff>
    </xdr:from>
    <xdr:to>
      <xdr:col>55</xdr:col>
      <xdr:colOff>0</xdr:colOff>
      <xdr:row>78</xdr:row>
      <xdr:rowOff>19608</xdr:rowOff>
    </xdr:to>
    <xdr:cxnSp macro="">
      <xdr:nvCxnSpPr>
        <xdr:cNvPr id="406" name="直線コネクタ 405"/>
        <xdr:cNvCxnSpPr/>
      </xdr:nvCxnSpPr>
      <xdr:spPr>
        <a:xfrm flipV="1">
          <a:off x="9639300" y="13342798"/>
          <a:ext cx="838200" cy="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76954</xdr:rowOff>
    </xdr:from>
    <xdr:ext cx="534377" cy="259045"/>
    <xdr:sp macro="" textlink="">
      <xdr:nvSpPr>
        <xdr:cNvPr id="407" name="商工費平均値テキスト"/>
        <xdr:cNvSpPr txBox="1"/>
      </xdr:nvSpPr>
      <xdr:spPr>
        <a:xfrm>
          <a:off x="10528300" y="1293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123392</xdr:rowOff>
    </xdr:from>
    <xdr:to>
      <xdr:col>50</xdr:col>
      <xdr:colOff>114300</xdr:colOff>
      <xdr:row>78</xdr:row>
      <xdr:rowOff>19608</xdr:rowOff>
    </xdr:to>
    <xdr:cxnSp macro="">
      <xdr:nvCxnSpPr>
        <xdr:cNvPr id="409" name="直線コネクタ 408"/>
        <xdr:cNvCxnSpPr/>
      </xdr:nvCxnSpPr>
      <xdr:spPr>
        <a:xfrm>
          <a:off x="8750300" y="13325042"/>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167860</xdr:rowOff>
    </xdr:from>
    <xdr:ext cx="534377" cy="259045"/>
    <xdr:sp macro="" textlink="">
      <xdr:nvSpPr>
        <xdr:cNvPr id="411" name="テキスト ボックス 410"/>
        <xdr:cNvSpPr txBox="1"/>
      </xdr:nvSpPr>
      <xdr:spPr>
        <a:xfrm>
          <a:off x="9372111" y="128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123392</xdr:rowOff>
    </xdr:from>
    <xdr:to>
      <xdr:col>45</xdr:col>
      <xdr:colOff>177800</xdr:colOff>
      <xdr:row>78</xdr:row>
      <xdr:rowOff>7189</xdr:rowOff>
    </xdr:to>
    <xdr:cxnSp macro="">
      <xdr:nvCxnSpPr>
        <xdr:cNvPr id="412" name="直線コネクタ 411"/>
        <xdr:cNvCxnSpPr/>
      </xdr:nvCxnSpPr>
      <xdr:spPr>
        <a:xfrm flipV="1">
          <a:off x="7861300" y="13325042"/>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3" name="フローチャート: 判断 412"/>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40073</xdr:rowOff>
    </xdr:from>
    <xdr:ext cx="534377" cy="259045"/>
    <xdr:sp macro="" textlink="">
      <xdr:nvSpPr>
        <xdr:cNvPr id="414" name="テキスト ボックス 413"/>
        <xdr:cNvSpPr txBox="1"/>
      </xdr:nvSpPr>
      <xdr:spPr>
        <a:xfrm>
          <a:off x="8483111" y="128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73825</xdr:rowOff>
    </xdr:from>
    <xdr:to>
      <xdr:col>41</xdr:col>
      <xdr:colOff>50800</xdr:colOff>
      <xdr:row>78</xdr:row>
      <xdr:rowOff>7189</xdr:rowOff>
    </xdr:to>
    <xdr:cxnSp macro="">
      <xdr:nvCxnSpPr>
        <xdr:cNvPr id="415" name="直線コネクタ 414"/>
        <xdr:cNvCxnSpPr/>
      </xdr:nvCxnSpPr>
      <xdr:spPr>
        <a:xfrm>
          <a:off x="6972300" y="13104025"/>
          <a:ext cx="889000" cy="27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7" name="テキスト ボックス 416"/>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83290</xdr:rowOff>
    </xdr:from>
    <xdr:ext cx="469744" cy="259045"/>
    <xdr:sp macro="" textlink="">
      <xdr:nvSpPr>
        <xdr:cNvPr id="419" name="テキスト ボックス 418"/>
        <xdr:cNvSpPr txBox="1"/>
      </xdr:nvSpPr>
      <xdr:spPr>
        <a:xfrm>
          <a:off x="6737428" y="1328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90348</xdr:rowOff>
    </xdr:from>
    <xdr:to>
      <xdr:col>55</xdr:col>
      <xdr:colOff>50800</xdr:colOff>
      <xdr:row>78</xdr:row>
      <xdr:rowOff>20498</xdr:rowOff>
    </xdr:to>
    <xdr:sp macro="" textlink="">
      <xdr:nvSpPr>
        <xdr:cNvPr id="425" name="楕円 424"/>
        <xdr:cNvSpPr/>
      </xdr:nvSpPr>
      <xdr:spPr>
        <a:xfrm>
          <a:off x="10426700" y="132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68775</xdr:rowOff>
    </xdr:from>
    <xdr:ext cx="469744" cy="259045"/>
    <xdr:sp macro="" textlink="">
      <xdr:nvSpPr>
        <xdr:cNvPr id="426" name="商工費該当値テキスト"/>
        <xdr:cNvSpPr txBox="1"/>
      </xdr:nvSpPr>
      <xdr:spPr>
        <a:xfrm>
          <a:off x="10528300" y="132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140258</xdr:rowOff>
    </xdr:from>
    <xdr:to>
      <xdr:col>50</xdr:col>
      <xdr:colOff>165100</xdr:colOff>
      <xdr:row>78</xdr:row>
      <xdr:rowOff>70408</xdr:rowOff>
    </xdr:to>
    <xdr:sp macro="" textlink="">
      <xdr:nvSpPr>
        <xdr:cNvPr id="427" name="楕円 426"/>
        <xdr:cNvSpPr/>
      </xdr:nvSpPr>
      <xdr:spPr>
        <a:xfrm>
          <a:off x="9588500" y="133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61535</xdr:rowOff>
    </xdr:from>
    <xdr:ext cx="469744" cy="259045"/>
    <xdr:sp macro="" textlink="">
      <xdr:nvSpPr>
        <xdr:cNvPr id="428" name="テキスト ボックス 427"/>
        <xdr:cNvSpPr txBox="1"/>
      </xdr:nvSpPr>
      <xdr:spPr>
        <a:xfrm>
          <a:off x="9404428" y="1343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72592</xdr:rowOff>
    </xdr:from>
    <xdr:to>
      <xdr:col>46</xdr:col>
      <xdr:colOff>38100</xdr:colOff>
      <xdr:row>78</xdr:row>
      <xdr:rowOff>2742</xdr:rowOff>
    </xdr:to>
    <xdr:sp macro="" textlink="">
      <xdr:nvSpPr>
        <xdr:cNvPr id="429" name="楕円 428"/>
        <xdr:cNvSpPr/>
      </xdr:nvSpPr>
      <xdr:spPr>
        <a:xfrm>
          <a:off x="8699500" y="1327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165319</xdr:rowOff>
    </xdr:from>
    <xdr:ext cx="469744" cy="259045"/>
    <xdr:sp macro="" textlink="">
      <xdr:nvSpPr>
        <xdr:cNvPr id="430" name="テキスト ボックス 429"/>
        <xdr:cNvSpPr txBox="1"/>
      </xdr:nvSpPr>
      <xdr:spPr>
        <a:xfrm>
          <a:off x="8515428" y="1336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127839</xdr:rowOff>
    </xdr:from>
    <xdr:to>
      <xdr:col>41</xdr:col>
      <xdr:colOff>101600</xdr:colOff>
      <xdr:row>78</xdr:row>
      <xdr:rowOff>57989</xdr:rowOff>
    </xdr:to>
    <xdr:sp macro="" textlink="">
      <xdr:nvSpPr>
        <xdr:cNvPr id="431" name="楕円 430"/>
        <xdr:cNvSpPr/>
      </xdr:nvSpPr>
      <xdr:spPr>
        <a:xfrm>
          <a:off x="7810500" y="133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49116</xdr:rowOff>
    </xdr:from>
    <xdr:ext cx="469744" cy="259045"/>
    <xdr:sp macro="" textlink="">
      <xdr:nvSpPr>
        <xdr:cNvPr id="432" name="テキスト ボックス 431"/>
        <xdr:cNvSpPr txBox="1"/>
      </xdr:nvSpPr>
      <xdr:spPr>
        <a:xfrm>
          <a:off x="7626428" y="1342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23025</xdr:rowOff>
    </xdr:from>
    <xdr:to>
      <xdr:col>36</xdr:col>
      <xdr:colOff>165100</xdr:colOff>
      <xdr:row>76</xdr:row>
      <xdr:rowOff>124625</xdr:rowOff>
    </xdr:to>
    <xdr:sp macro="" textlink="">
      <xdr:nvSpPr>
        <xdr:cNvPr id="433" name="楕円 432"/>
        <xdr:cNvSpPr/>
      </xdr:nvSpPr>
      <xdr:spPr>
        <a:xfrm>
          <a:off x="6921500" y="130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141152</xdr:rowOff>
    </xdr:from>
    <xdr:ext cx="534377" cy="259045"/>
    <xdr:sp macro="" textlink="">
      <xdr:nvSpPr>
        <xdr:cNvPr id="434" name="テキスト ボックス 433"/>
        <xdr:cNvSpPr txBox="1"/>
      </xdr:nvSpPr>
      <xdr:spPr>
        <a:xfrm>
          <a:off x="6705111" y="1282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54890</xdr:rowOff>
    </xdr:from>
    <xdr:to>
      <xdr:col>55</xdr:col>
      <xdr:colOff>0</xdr:colOff>
      <xdr:row>95</xdr:row>
      <xdr:rowOff>153003</xdr:rowOff>
    </xdr:to>
    <xdr:cxnSp macro="">
      <xdr:nvCxnSpPr>
        <xdr:cNvPr id="465" name="直線コネクタ 464"/>
        <xdr:cNvCxnSpPr/>
      </xdr:nvCxnSpPr>
      <xdr:spPr>
        <a:xfrm flipV="1">
          <a:off x="9639300" y="16171190"/>
          <a:ext cx="838200" cy="26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99854</xdr:rowOff>
    </xdr:from>
    <xdr:ext cx="534377" cy="259045"/>
    <xdr:sp macro="" textlink="">
      <xdr:nvSpPr>
        <xdr:cNvPr id="466" name="土木費平均値テキスト"/>
        <xdr:cNvSpPr txBox="1"/>
      </xdr:nvSpPr>
      <xdr:spPr>
        <a:xfrm>
          <a:off x="10528300" y="16387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65753</xdr:rowOff>
    </xdr:from>
    <xdr:to>
      <xdr:col>50</xdr:col>
      <xdr:colOff>114300</xdr:colOff>
      <xdr:row>95</xdr:row>
      <xdr:rowOff>153003</xdr:rowOff>
    </xdr:to>
    <xdr:cxnSp macro="">
      <xdr:nvCxnSpPr>
        <xdr:cNvPr id="468" name="直線コネクタ 467"/>
        <xdr:cNvCxnSpPr/>
      </xdr:nvCxnSpPr>
      <xdr:spPr>
        <a:xfrm>
          <a:off x="8750300" y="16353503"/>
          <a:ext cx="889000" cy="8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57715</xdr:rowOff>
    </xdr:from>
    <xdr:ext cx="534377" cy="259045"/>
    <xdr:sp macro="" textlink="">
      <xdr:nvSpPr>
        <xdr:cNvPr id="470" name="テキスト ボックス 469"/>
        <xdr:cNvSpPr txBox="1"/>
      </xdr:nvSpPr>
      <xdr:spPr>
        <a:xfrm>
          <a:off x="9372111" y="165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65753</xdr:rowOff>
    </xdr:from>
    <xdr:to>
      <xdr:col>45</xdr:col>
      <xdr:colOff>177800</xdr:colOff>
      <xdr:row>96</xdr:row>
      <xdr:rowOff>92370</xdr:rowOff>
    </xdr:to>
    <xdr:cxnSp macro="">
      <xdr:nvCxnSpPr>
        <xdr:cNvPr id="471" name="直線コネクタ 470"/>
        <xdr:cNvCxnSpPr/>
      </xdr:nvCxnSpPr>
      <xdr:spPr>
        <a:xfrm flipV="1">
          <a:off x="7861300" y="16353503"/>
          <a:ext cx="889000" cy="19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2" name="フローチャート: 判断 471"/>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120068</xdr:rowOff>
    </xdr:from>
    <xdr:ext cx="534377" cy="259045"/>
    <xdr:sp macro="" textlink="">
      <xdr:nvSpPr>
        <xdr:cNvPr id="473" name="テキスト ボックス 472"/>
        <xdr:cNvSpPr txBox="1"/>
      </xdr:nvSpPr>
      <xdr:spPr>
        <a:xfrm>
          <a:off x="8483111" y="1657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21199</xdr:rowOff>
    </xdr:from>
    <xdr:to>
      <xdr:col>41</xdr:col>
      <xdr:colOff>50800</xdr:colOff>
      <xdr:row>96</xdr:row>
      <xdr:rowOff>92370</xdr:rowOff>
    </xdr:to>
    <xdr:cxnSp macro="">
      <xdr:nvCxnSpPr>
        <xdr:cNvPr id="474" name="直線コネクタ 473"/>
        <xdr:cNvCxnSpPr/>
      </xdr:nvCxnSpPr>
      <xdr:spPr>
        <a:xfrm>
          <a:off x="6972300" y="16308949"/>
          <a:ext cx="889000" cy="2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76536</xdr:rowOff>
    </xdr:from>
    <xdr:ext cx="534377" cy="259045"/>
    <xdr:sp macro="" textlink="">
      <xdr:nvSpPr>
        <xdr:cNvPr id="478" name="テキスト ボックス 477"/>
        <xdr:cNvSpPr txBox="1"/>
      </xdr:nvSpPr>
      <xdr:spPr>
        <a:xfrm>
          <a:off x="6705111" y="165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84" name="楕円 483"/>
        <xdr:cNvSpPr/>
      </xdr:nvSpPr>
      <xdr:spPr>
        <a:xfrm>
          <a:off x="10426700" y="1612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26967</xdr:rowOff>
    </xdr:from>
    <xdr:ext cx="534377" cy="259045"/>
    <xdr:sp macro="" textlink="">
      <xdr:nvSpPr>
        <xdr:cNvPr id="485" name="土木費該当値テキスト"/>
        <xdr:cNvSpPr txBox="1"/>
      </xdr:nvSpPr>
      <xdr:spPr>
        <a:xfrm>
          <a:off x="10528300" y="1597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102203</xdr:rowOff>
    </xdr:from>
    <xdr:to>
      <xdr:col>50</xdr:col>
      <xdr:colOff>165100</xdr:colOff>
      <xdr:row>96</xdr:row>
      <xdr:rowOff>32353</xdr:rowOff>
    </xdr:to>
    <xdr:sp macro="" textlink="">
      <xdr:nvSpPr>
        <xdr:cNvPr id="486" name="楕円 485"/>
        <xdr:cNvSpPr/>
      </xdr:nvSpPr>
      <xdr:spPr>
        <a:xfrm>
          <a:off x="9588500" y="163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48880</xdr:rowOff>
    </xdr:from>
    <xdr:ext cx="534377" cy="259045"/>
    <xdr:sp macro="" textlink="">
      <xdr:nvSpPr>
        <xdr:cNvPr id="487" name="テキスト ボックス 486"/>
        <xdr:cNvSpPr txBox="1"/>
      </xdr:nvSpPr>
      <xdr:spPr>
        <a:xfrm>
          <a:off x="9372111" y="1616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14953</xdr:rowOff>
    </xdr:from>
    <xdr:to>
      <xdr:col>46</xdr:col>
      <xdr:colOff>38100</xdr:colOff>
      <xdr:row>95</xdr:row>
      <xdr:rowOff>116553</xdr:rowOff>
    </xdr:to>
    <xdr:sp macro="" textlink="">
      <xdr:nvSpPr>
        <xdr:cNvPr id="488" name="楕円 487"/>
        <xdr:cNvSpPr/>
      </xdr:nvSpPr>
      <xdr:spPr>
        <a:xfrm>
          <a:off x="8699500" y="163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133080</xdr:rowOff>
    </xdr:from>
    <xdr:ext cx="534377" cy="259045"/>
    <xdr:sp macro="" textlink="">
      <xdr:nvSpPr>
        <xdr:cNvPr id="489" name="テキスト ボックス 488"/>
        <xdr:cNvSpPr txBox="1"/>
      </xdr:nvSpPr>
      <xdr:spPr>
        <a:xfrm>
          <a:off x="8483111" y="160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41570</xdr:rowOff>
    </xdr:from>
    <xdr:to>
      <xdr:col>41</xdr:col>
      <xdr:colOff>101600</xdr:colOff>
      <xdr:row>96</xdr:row>
      <xdr:rowOff>143170</xdr:rowOff>
    </xdr:to>
    <xdr:sp macro="" textlink="">
      <xdr:nvSpPr>
        <xdr:cNvPr id="490" name="楕円 489"/>
        <xdr:cNvSpPr/>
      </xdr:nvSpPr>
      <xdr:spPr>
        <a:xfrm>
          <a:off x="7810500" y="165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134297</xdr:rowOff>
    </xdr:from>
    <xdr:ext cx="534377" cy="259045"/>
    <xdr:sp macro="" textlink="">
      <xdr:nvSpPr>
        <xdr:cNvPr id="491" name="テキスト ボックス 490"/>
        <xdr:cNvSpPr txBox="1"/>
      </xdr:nvSpPr>
      <xdr:spPr>
        <a:xfrm>
          <a:off x="7594111" y="1659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141849</xdr:rowOff>
    </xdr:from>
    <xdr:to>
      <xdr:col>36</xdr:col>
      <xdr:colOff>165100</xdr:colOff>
      <xdr:row>95</xdr:row>
      <xdr:rowOff>71999</xdr:rowOff>
    </xdr:to>
    <xdr:sp macro="" textlink="">
      <xdr:nvSpPr>
        <xdr:cNvPr id="492" name="楕円 491"/>
        <xdr:cNvSpPr/>
      </xdr:nvSpPr>
      <xdr:spPr>
        <a:xfrm>
          <a:off x="6921500" y="1625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88526</xdr:rowOff>
    </xdr:from>
    <xdr:ext cx="534377" cy="259045"/>
    <xdr:sp macro="" textlink="">
      <xdr:nvSpPr>
        <xdr:cNvPr id="493" name="テキスト ボックス 492"/>
        <xdr:cNvSpPr txBox="1"/>
      </xdr:nvSpPr>
      <xdr:spPr>
        <a:xfrm>
          <a:off x="6705111" y="160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135623</xdr:rowOff>
    </xdr:from>
    <xdr:to>
      <xdr:col>85</xdr:col>
      <xdr:colOff>127000</xdr:colOff>
      <xdr:row>37</xdr:row>
      <xdr:rowOff>119069</xdr:rowOff>
    </xdr:to>
    <xdr:cxnSp macro="">
      <xdr:nvCxnSpPr>
        <xdr:cNvPr id="522" name="直線コネクタ 521"/>
        <xdr:cNvCxnSpPr/>
      </xdr:nvCxnSpPr>
      <xdr:spPr>
        <a:xfrm>
          <a:off x="15481300" y="6307823"/>
          <a:ext cx="838200" cy="1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79201</xdr:rowOff>
    </xdr:from>
    <xdr:ext cx="534377" cy="259045"/>
    <xdr:sp macro="" textlink="">
      <xdr:nvSpPr>
        <xdr:cNvPr id="523" name="消防費平均値テキスト"/>
        <xdr:cNvSpPr txBox="1"/>
      </xdr:nvSpPr>
      <xdr:spPr>
        <a:xfrm>
          <a:off x="16370300" y="607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135623</xdr:rowOff>
    </xdr:from>
    <xdr:to>
      <xdr:col>81</xdr:col>
      <xdr:colOff>50800</xdr:colOff>
      <xdr:row>37</xdr:row>
      <xdr:rowOff>142024</xdr:rowOff>
    </xdr:to>
    <xdr:cxnSp macro="">
      <xdr:nvCxnSpPr>
        <xdr:cNvPr id="525" name="直線コネクタ 524"/>
        <xdr:cNvCxnSpPr/>
      </xdr:nvCxnSpPr>
      <xdr:spPr>
        <a:xfrm flipV="1">
          <a:off x="14592300" y="6307823"/>
          <a:ext cx="8890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30548</xdr:rowOff>
    </xdr:from>
    <xdr:ext cx="534377" cy="259045"/>
    <xdr:sp macro="" textlink="">
      <xdr:nvSpPr>
        <xdr:cNvPr id="527" name="テキスト ボックス 526"/>
        <xdr:cNvSpPr txBox="1"/>
      </xdr:nvSpPr>
      <xdr:spPr>
        <a:xfrm>
          <a:off x="15214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122612</xdr:rowOff>
    </xdr:from>
    <xdr:to>
      <xdr:col>76</xdr:col>
      <xdr:colOff>114300</xdr:colOff>
      <xdr:row>37</xdr:row>
      <xdr:rowOff>142024</xdr:rowOff>
    </xdr:to>
    <xdr:cxnSp macro="">
      <xdr:nvCxnSpPr>
        <xdr:cNvPr id="528" name="直線コネクタ 527"/>
        <xdr:cNvCxnSpPr/>
      </xdr:nvCxnSpPr>
      <xdr:spPr>
        <a:xfrm>
          <a:off x="13703300" y="6466262"/>
          <a:ext cx="889000" cy="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9" name="フローチャート: 判断 528"/>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6964</xdr:rowOff>
    </xdr:from>
    <xdr:ext cx="534377" cy="259045"/>
    <xdr:sp macro="" textlink="">
      <xdr:nvSpPr>
        <xdr:cNvPr id="530" name="テキスト ボックス 529"/>
        <xdr:cNvSpPr txBox="1"/>
      </xdr:nvSpPr>
      <xdr:spPr>
        <a:xfrm>
          <a:off x="14325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122612</xdr:rowOff>
    </xdr:from>
    <xdr:to>
      <xdr:col>71</xdr:col>
      <xdr:colOff>177800</xdr:colOff>
      <xdr:row>37</xdr:row>
      <xdr:rowOff>152387</xdr:rowOff>
    </xdr:to>
    <xdr:cxnSp macro="">
      <xdr:nvCxnSpPr>
        <xdr:cNvPr id="531" name="直線コネクタ 530"/>
        <xdr:cNvCxnSpPr/>
      </xdr:nvCxnSpPr>
      <xdr:spPr>
        <a:xfrm flipV="1">
          <a:off x="12814300" y="6466262"/>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3" name="テキスト ボックス 532"/>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20928</xdr:rowOff>
    </xdr:from>
    <xdr:ext cx="534377" cy="259045"/>
    <xdr:sp macro="" textlink="">
      <xdr:nvSpPr>
        <xdr:cNvPr id="535" name="テキスト ボックス 534"/>
        <xdr:cNvSpPr txBox="1"/>
      </xdr:nvSpPr>
      <xdr:spPr>
        <a:xfrm>
          <a:off x="12547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68269</xdr:rowOff>
    </xdr:from>
    <xdr:to>
      <xdr:col>85</xdr:col>
      <xdr:colOff>177800</xdr:colOff>
      <xdr:row>37</xdr:row>
      <xdr:rowOff>169869</xdr:rowOff>
    </xdr:to>
    <xdr:sp macro="" textlink="">
      <xdr:nvSpPr>
        <xdr:cNvPr id="541" name="楕円 540"/>
        <xdr:cNvSpPr/>
      </xdr:nvSpPr>
      <xdr:spPr>
        <a:xfrm>
          <a:off x="16268700" y="64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154646</xdr:rowOff>
    </xdr:from>
    <xdr:ext cx="534377" cy="259045"/>
    <xdr:sp macro="" textlink="">
      <xdr:nvSpPr>
        <xdr:cNvPr id="542" name="消防費該当値テキスト"/>
        <xdr:cNvSpPr txBox="1"/>
      </xdr:nvSpPr>
      <xdr:spPr>
        <a:xfrm>
          <a:off x="16370300" y="632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84823</xdr:rowOff>
    </xdr:from>
    <xdr:to>
      <xdr:col>81</xdr:col>
      <xdr:colOff>101600</xdr:colOff>
      <xdr:row>37</xdr:row>
      <xdr:rowOff>14973</xdr:rowOff>
    </xdr:to>
    <xdr:sp macro="" textlink="">
      <xdr:nvSpPr>
        <xdr:cNvPr id="543" name="楕円 542"/>
        <xdr:cNvSpPr/>
      </xdr:nvSpPr>
      <xdr:spPr>
        <a:xfrm>
          <a:off x="15430500" y="625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6100</xdr:rowOff>
    </xdr:from>
    <xdr:ext cx="534377" cy="259045"/>
    <xdr:sp macro="" textlink="">
      <xdr:nvSpPr>
        <xdr:cNvPr id="544" name="テキスト ボックス 543"/>
        <xdr:cNvSpPr txBox="1"/>
      </xdr:nvSpPr>
      <xdr:spPr>
        <a:xfrm>
          <a:off x="15214111" y="63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91224</xdr:rowOff>
    </xdr:from>
    <xdr:to>
      <xdr:col>76</xdr:col>
      <xdr:colOff>165100</xdr:colOff>
      <xdr:row>38</xdr:row>
      <xdr:rowOff>21374</xdr:rowOff>
    </xdr:to>
    <xdr:sp macro="" textlink="">
      <xdr:nvSpPr>
        <xdr:cNvPr id="545" name="楕円 544"/>
        <xdr:cNvSpPr/>
      </xdr:nvSpPr>
      <xdr:spPr>
        <a:xfrm>
          <a:off x="14541500" y="64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12501</xdr:rowOff>
    </xdr:from>
    <xdr:ext cx="534377" cy="259045"/>
    <xdr:sp macro="" textlink="">
      <xdr:nvSpPr>
        <xdr:cNvPr id="546" name="テキスト ボックス 545"/>
        <xdr:cNvSpPr txBox="1"/>
      </xdr:nvSpPr>
      <xdr:spPr>
        <a:xfrm>
          <a:off x="14325111" y="65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71812</xdr:rowOff>
    </xdr:from>
    <xdr:to>
      <xdr:col>72</xdr:col>
      <xdr:colOff>38100</xdr:colOff>
      <xdr:row>38</xdr:row>
      <xdr:rowOff>1963</xdr:rowOff>
    </xdr:to>
    <xdr:sp macro="" textlink="">
      <xdr:nvSpPr>
        <xdr:cNvPr id="547" name="楕円 546"/>
        <xdr:cNvSpPr/>
      </xdr:nvSpPr>
      <xdr:spPr>
        <a:xfrm>
          <a:off x="13652500" y="64154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164539</xdr:rowOff>
    </xdr:from>
    <xdr:ext cx="534377" cy="259045"/>
    <xdr:sp macro="" textlink="">
      <xdr:nvSpPr>
        <xdr:cNvPr id="548" name="テキスト ボックス 547"/>
        <xdr:cNvSpPr txBox="1"/>
      </xdr:nvSpPr>
      <xdr:spPr>
        <a:xfrm>
          <a:off x="13436111" y="65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101587</xdr:rowOff>
    </xdr:from>
    <xdr:to>
      <xdr:col>67</xdr:col>
      <xdr:colOff>101600</xdr:colOff>
      <xdr:row>38</xdr:row>
      <xdr:rowOff>31738</xdr:rowOff>
    </xdr:to>
    <xdr:sp macro="" textlink="">
      <xdr:nvSpPr>
        <xdr:cNvPr id="549" name="楕円 548"/>
        <xdr:cNvSpPr/>
      </xdr:nvSpPr>
      <xdr:spPr>
        <a:xfrm>
          <a:off x="12763500" y="6445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22865</xdr:rowOff>
    </xdr:from>
    <xdr:ext cx="534377" cy="259045"/>
    <xdr:sp macro="" textlink="">
      <xdr:nvSpPr>
        <xdr:cNvPr id="550" name="テキスト ボックス 549"/>
        <xdr:cNvSpPr txBox="1"/>
      </xdr:nvSpPr>
      <xdr:spPr>
        <a:xfrm>
          <a:off x="12547111" y="65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13480</xdr:rowOff>
    </xdr:from>
    <xdr:to>
      <xdr:col>85</xdr:col>
      <xdr:colOff>127000</xdr:colOff>
      <xdr:row>57</xdr:row>
      <xdr:rowOff>57192</xdr:rowOff>
    </xdr:to>
    <xdr:cxnSp macro="">
      <xdr:nvCxnSpPr>
        <xdr:cNvPr id="582" name="直線コネクタ 581"/>
        <xdr:cNvCxnSpPr/>
      </xdr:nvCxnSpPr>
      <xdr:spPr>
        <a:xfrm flipV="1">
          <a:off x="15481300" y="9614680"/>
          <a:ext cx="838200" cy="21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112737</xdr:rowOff>
    </xdr:from>
    <xdr:ext cx="534377" cy="259045"/>
    <xdr:sp macro="" textlink="">
      <xdr:nvSpPr>
        <xdr:cNvPr id="583" name="教育費平均値テキスト"/>
        <xdr:cNvSpPr txBox="1"/>
      </xdr:nvSpPr>
      <xdr:spPr>
        <a:xfrm>
          <a:off x="16370300" y="954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57192</xdr:rowOff>
    </xdr:from>
    <xdr:to>
      <xdr:col>81</xdr:col>
      <xdr:colOff>50800</xdr:colOff>
      <xdr:row>57</xdr:row>
      <xdr:rowOff>141219</xdr:rowOff>
    </xdr:to>
    <xdr:cxnSp macro="">
      <xdr:nvCxnSpPr>
        <xdr:cNvPr id="585" name="直線コネクタ 584"/>
        <xdr:cNvCxnSpPr/>
      </xdr:nvCxnSpPr>
      <xdr:spPr>
        <a:xfrm flipV="1">
          <a:off x="14592300" y="9829842"/>
          <a:ext cx="889000" cy="8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116567</xdr:rowOff>
    </xdr:from>
    <xdr:ext cx="534377" cy="259045"/>
    <xdr:sp macro="" textlink="">
      <xdr:nvSpPr>
        <xdr:cNvPr id="587" name="テキスト ボックス 586"/>
        <xdr:cNvSpPr txBox="1"/>
      </xdr:nvSpPr>
      <xdr:spPr>
        <a:xfrm>
          <a:off x="15214111" y="93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141219</xdr:rowOff>
    </xdr:from>
    <xdr:to>
      <xdr:col>76</xdr:col>
      <xdr:colOff>114300</xdr:colOff>
      <xdr:row>58</xdr:row>
      <xdr:rowOff>25286</xdr:rowOff>
    </xdr:to>
    <xdr:cxnSp macro="">
      <xdr:nvCxnSpPr>
        <xdr:cNvPr id="588" name="直線コネクタ 587"/>
        <xdr:cNvCxnSpPr/>
      </xdr:nvCxnSpPr>
      <xdr:spPr>
        <a:xfrm flipV="1">
          <a:off x="13703300" y="991386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9" name="フローチャート: 判断 588"/>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28931</xdr:rowOff>
    </xdr:from>
    <xdr:ext cx="534377" cy="259045"/>
    <xdr:sp macro="" textlink="">
      <xdr:nvSpPr>
        <xdr:cNvPr id="590" name="テキスト ボックス 589"/>
        <xdr:cNvSpPr txBox="1"/>
      </xdr:nvSpPr>
      <xdr:spPr>
        <a:xfrm>
          <a:off x="14325111" y="92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113036</xdr:rowOff>
    </xdr:from>
    <xdr:to>
      <xdr:col>71</xdr:col>
      <xdr:colOff>177800</xdr:colOff>
      <xdr:row>58</xdr:row>
      <xdr:rowOff>25286</xdr:rowOff>
    </xdr:to>
    <xdr:cxnSp macro="">
      <xdr:nvCxnSpPr>
        <xdr:cNvPr id="591" name="直線コネクタ 590"/>
        <xdr:cNvCxnSpPr/>
      </xdr:nvCxnSpPr>
      <xdr:spPr>
        <a:xfrm>
          <a:off x="12814300" y="9885686"/>
          <a:ext cx="889000" cy="8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5" name="テキスト ボックス 594"/>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134130</xdr:rowOff>
    </xdr:from>
    <xdr:to>
      <xdr:col>85</xdr:col>
      <xdr:colOff>177800</xdr:colOff>
      <xdr:row>56</xdr:row>
      <xdr:rowOff>64280</xdr:rowOff>
    </xdr:to>
    <xdr:sp macro="" textlink="">
      <xdr:nvSpPr>
        <xdr:cNvPr id="601" name="楕円 600"/>
        <xdr:cNvSpPr/>
      </xdr:nvSpPr>
      <xdr:spPr>
        <a:xfrm>
          <a:off x="16268700" y="95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157007</xdr:rowOff>
    </xdr:from>
    <xdr:ext cx="534377" cy="259045"/>
    <xdr:sp macro="" textlink="">
      <xdr:nvSpPr>
        <xdr:cNvPr id="602" name="教育費該当値テキスト"/>
        <xdr:cNvSpPr txBox="1"/>
      </xdr:nvSpPr>
      <xdr:spPr>
        <a:xfrm>
          <a:off x="16370300" y="94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6392</xdr:rowOff>
    </xdr:from>
    <xdr:to>
      <xdr:col>81</xdr:col>
      <xdr:colOff>101600</xdr:colOff>
      <xdr:row>57</xdr:row>
      <xdr:rowOff>107992</xdr:rowOff>
    </xdr:to>
    <xdr:sp macro="" textlink="">
      <xdr:nvSpPr>
        <xdr:cNvPr id="603" name="楕円 602"/>
        <xdr:cNvSpPr/>
      </xdr:nvSpPr>
      <xdr:spPr>
        <a:xfrm>
          <a:off x="15430500" y="97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99119</xdr:rowOff>
    </xdr:from>
    <xdr:ext cx="534377" cy="259045"/>
    <xdr:sp macro="" textlink="">
      <xdr:nvSpPr>
        <xdr:cNvPr id="604" name="テキスト ボックス 603"/>
        <xdr:cNvSpPr txBox="1"/>
      </xdr:nvSpPr>
      <xdr:spPr>
        <a:xfrm>
          <a:off x="15214111" y="987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90419</xdr:rowOff>
    </xdr:from>
    <xdr:to>
      <xdr:col>76</xdr:col>
      <xdr:colOff>165100</xdr:colOff>
      <xdr:row>58</xdr:row>
      <xdr:rowOff>20569</xdr:rowOff>
    </xdr:to>
    <xdr:sp macro="" textlink="">
      <xdr:nvSpPr>
        <xdr:cNvPr id="605" name="楕円 604"/>
        <xdr:cNvSpPr/>
      </xdr:nvSpPr>
      <xdr:spPr>
        <a:xfrm>
          <a:off x="14541500" y="98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11696</xdr:rowOff>
    </xdr:from>
    <xdr:ext cx="534377" cy="259045"/>
    <xdr:sp macro="" textlink="">
      <xdr:nvSpPr>
        <xdr:cNvPr id="606" name="テキスト ボックス 605"/>
        <xdr:cNvSpPr txBox="1"/>
      </xdr:nvSpPr>
      <xdr:spPr>
        <a:xfrm>
          <a:off x="14325111" y="99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145936</xdr:rowOff>
    </xdr:from>
    <xdr:to>
      <xdr:col>72</xdr:col>
      <xdr:colOff>38100</xdr:colOff>
      <xdr:row>58</xdr:row>
      <xdr:rowOff>76086</xdr:rowOff>
    </xdr:to>
    <xdr:sp macro="" textlink="">
      <xdr:nvSpPr>
        <xdr:cNvPr id="607" name="楕円 606"/>
        <xdr:cNvSpPr/>
      </xdr:nvSpPr>
      <xdr:spPr>
        <a:xfrm>
          <a:off x="13652500" y="99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67213</xdr:rowOff>
    </xdr:from>
    <xdr:ext cx="534377" cy="259045"/>
    <xdr:sp macro="" textlink="">
      <xdr:nvSpPr>
        <xdr:cNvPr id="608" name="テキスト ボックス 607"/>
        <xdr:cNvSpPr txBox="1"/>
      </xdr:nvSpPr>
      <xdr:spPr>
        <a:xfrm>
          <a:off x="13436111" y="100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62236</xdr:rowOff>
    </xdr:from>
    <xdr:to>
      <xdr:col>67</xdr:col>
      <xdr:colOff>101600</xdr:colOff>
      <xdr:row>57</xdr:row>
      <xdr:rowOff>163836</xdr:rowOff>
    </xdr:to>
    <xdr:sp macro="" textlink="">
      <xdr:nvSpPr>
        <xdr:cNvPr id="609" name="楕円 608"/>
        <xdr:cNvSpPr/>
      </xdr:nvSpPr>
      <xdr:spPr>
        <a:xfrm>
          <a:off x="12763500" y="98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154963</xdr:rowOff>
    </xdr:from>
    <xdr:ext cx="534377" cy="259045"/>
    <xdr:sp macro="" textlink="">
      <xdr:nvSpPr>
        <xdr:cNvPr id="610" name="テキスト ボックス 609"/>
        <xdr:cNvSpPr txBox="1"/>
      </xdr:nvSpPr>
      <xdr:spPr>
        <a:xfrm>
          <a:off x="12547111" y="99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18788</xdr:rowOff>
    </xdr:from>
    <xdr:to>
      <xdr:col>85</xdr:col>
      <xdr:colOff>127000</xdr:colOff>
      <xdr:row>78</xdr:row>
      <xdr:rowOff>22800</xdr:rowOff>
    </xdr:to>
    <xdr:cxnSp macro="">
      <xdr:nvCxnSpPr>
        <xdr:cNvPr id="635" name="直線コネクタ 634"/>
        <xdr:cNvCxnSpPr/>
      </xdr:nvCxnSpPr>
      <xdr:spPr>
        <a:xfrm flipV="1">
          <a:off x="15481300" y="13391888"/>
          <a:ext cx="8382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6" name="災害復旧費平均値テキスト"/>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22800</xdr:rowOff>
    </xdr:from>
    <xdr:to>
      <xdr:col>81</xdr:col>
      <xdr:colOff>50800</xdr:colOff>
      <xdr:row>78</xdr:row>
      <xdr:rowOff>25400</xdr:rowOff>
    </xdr:to>
    <xdr:cxnSp macro="">
      <xdr:nvCxnSpPr>
        <xdr:cNvPr id="638" name="直線コネクタ 637"/>
        <xdr:cNvCxnSpPr/>
      </xdr:nvCxnSpPr>
      <xdr:spPr>
        <a:xfrm flipV="1">
          <a:off x="14592300" y="13395900"/>
          <a:ext cx="8890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17359</xdr:rowOff>
    </xdr:from>
    <xdr:to>
      <xdr:col>76</xdr:col>
      <xdr:colOff>114300</xdr:colOff>
      <xdr:row>78</xdr:row>
      <xdr:rowOff>25400</xdr:rowOff>
    </xdr:to>
    <xdr:cxnSp macro="">
      <xdr:nvCxnSpPr>
        <xdr:cNvPr id="641" name="直線コネクタ 640"/>
        <xdr:cNvCxnSpPr/>
      </xdr:nvCxnSpPr>
      <xdr:spPr>
        <a:xfrm>
          <a:off x="13703300" y="13390459"/>
          <a:ext cx="889000" cy="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2" name="フローチャート: 判断 641"/>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83543</xdr:rowOff>
    </xdr:from>
    <xdr:ext cx="469744" cy="259045"/>
    <xdr:sp macro="" textlink="">
      <xdr:nvSpPr>
        <xdr:cNvPr id="643" name="テキスト ボックス 642"/>
        <xdr:cNvSpPr txBox="1"/>
      </xdr:nvSpPr>
      <xdr:spPr>
        <a:xfrm>
          <a:off x="14357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12376</xdr:rowOff>
    </xdr:from>
    <xdr:to>
      <xdr:col>71</xdr:col>
      <xdr:colOff>177800</xdr:colOff>
      <xdr:row>78</xdr:row>
      <xdr:rowOff>17359</xdr:rowOff>
    </xdr:to>
    <xdr:cxnSp macro="">
      <xdr:nvCxnSpPr>
        <xdr:cNvPr id="644" name="直線コネクタ 643"/>
        <xdr:cNvCxnSpPr/>
      </xdr:nvCxnSpPr>
      <xdr:spPr>
        <a:xfrm>
          <a:off x="12814300" y="13385476"/>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8" name="テキスト ボックス 647"/>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139438</xdr:rowOff>
    </xdr:from>
    <xdr:to>
      <xdr:col>85</xdr:col>
      <xdr:colOff>177800</xdr:colOff>
      <xdr:row>78</xdr:row>
      <xdr:rowOff>69588</xdr:rowOff>
    </xdr:to>
    <xdr:sp macro="" textlink="">
      <xdr:nvSpPr>
        <xdr:cNvPr id="654" name="楕円 653"/>
        <xdr:cNvSpPr/>
      </xdr:nvSpPr>
      <xdr:spPr>
        <a:xfrm>
          <a:off x="16268700" y="1334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115065</xdr:rowOff>
    </xdr:from>
    <xdr:ext cx="469744" cy="259045"/>
    <xdr:sp macro="" textlink="">
      <xdr:nvSpPr>
        <xdr:cNvPr id="655" name="災害復旧費該当値テキスト"/>
        <xdr:cNvSpPr txBox="1"/>
      </xdr:nvSpPr>
      <xdr:spPr>
        <a:xfrm>
          <a:off x="16370300" y="133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143450</xdr:rowOff>
    </xdr:from>
    <xdr:to>
      <xdr:col>81</xdr:col>
      <xdr:colOff>101600</xdr:colOff>
      <xdr:row>78</xdr:row>
      <xdr:rowOff>73600</xdr:rowOff>
    </xdr:to>
    <xdr:sp macro="" textlink="">
      <xdr:nvSpPr>
        <xdr:cNvPr id="656" name="楕円 655"/>
        <xdr:cNvSpPr/>
      </xdr:nvSpPr>
      <xdr:spPr>
        <a:xfrm>
          <a:off x="15430500" y="133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64727</xdr:rowOff>
    </xdr:from>
    <xdr:ext cx="378565" cy="259045"/>
    <xdr:sp macro="" textlink="">
      <xdr:nvSpPr>
        <xdr:cNvPr id="657" name="テキスト ボックス 656"/>
        <xdr:cNvSpPr txBox="1"/>
      </xdr:nvSpPr>
      <xdr:spPr>
        <a:xfrm>
          <a:off x="15292017" y="13437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8" name="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9" name="テキスト ボックス 658"/>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138009</xdr:rowOff>
    </xdr:from>
    <xdr:to>
      <xdr:col>72</xdr:col>
      <xdr:colOff>38100</xdr:colOff>
      <xdr:row>78</xdr:row>
      <xdr:rowOff>68159</xdr:rowOff>
    </xdr:to>
    <xdr:sp macro="" textlink="">
      <xdr:nvSpPr>
        <xdr:cNvPr id="660" name="楕円 659"/>
        <xdr:cNvSpPr/>
      </xdr:nvSpPr>
      <xdr:spPr>
        <a:xfrm>
          <a:off x="13652500" y="133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59286</xdr:rowOff>
    </xdr:from>
    <xdr:ext cx="469744" cy="259045"/>
    <xdr:sp macro="" textlink="">
      <xdr:nvSpPr>
        <xdr:cNvPr id="661" name="テキスト ボックス 660"/>
        <xdr:cNvSpPr txBox="1"/>
      </xdr:nvSpPr>
      <xdr:spPr>
        <a:xfrm>
          <a:off x="13468428" y="1343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133026</xdr:rowOff>
    </xdr:from>
    <xdr:to>
      <xdr:col>67</xdr:col>
      <xdr:colOff>101600</xdr:colOff>
      <xdr:row>78</xdr:row>
      <xdr:rowOff>63176</xdr:rowOff>
    </xdr:to>
    <xdr:sp macro="" textlink="">
      <xdr:nvSpPr>
        <xdr:cNvPr id="662" name="楕円 661"/>
        <xdr:cNvSpPr/>
      </xdr:nvSpPr>
      <xdr:spPr>
        <a:xfrm>
          <a:off x="12763500" y="133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54303</xdr:rowOff>
    </xdr:from>
    <xdr:ext cx="469744" cy="259045"/>
    <xdr:sp macro="" textlink="">
      <xdr:nvSpPr>
        <xdr:cNvPr id="663" name="テキスト ボックス 662"/>
        <xdr:cNvSpPr txBox="1"/>
      </xdr:nvSpPr>
      <xdr:spPr>
        <a:xfrm>
          <a:off x="12579428" y="1342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101121</xdr:rowOff>
    </xdr:from>
    <xdr:to>
      <xdr:col>85</xdr:col>
      <xdr:colOff>127000</xdr:colOff>
      <xdr:row>94</xdr:row>
      <xdr:rowOff>107759</xdr:rowOff>
    </xdr:to>
    <xdr:cxnSp macro="">
      <xdr:nvCxnSpPr>
        <xdr:cNvPr id="690" name="直線コネクタ 689"/>
        <xdr:cNvCxnSpPr/>
      </xdr:nvCxnSpPr>
      <xdr:spPr>
        <a:xfrm>
          <a:off x="15481300" y="16217421"/>
          <a:ext cx="8382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113047</xdr:rowOff>
    </xdr:from>
    <xdr:ext cx="534377" cy="259045"/>
    <xdr:sp macro="" textlink="">
      <xdr:nvSpPr>
        <xdr:cNvPr id="691" name="公債費平均値テキスト"/>
        <xdr:cNvSpPr txBox="1"/>
      </xdr:nvSpPr>
      <xdr:spPr>
        <a:xfrm>
          <a:off x="16370300" y="16400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101121</xdr:rowOff>
    </xdr:from>
    <xdr:to>
      <xdr:col>81</xdr:col>
      <xdr:colOff>50800</xdr:colOff>
      <xdr:row>95</xdr:row>
      <xdr:rowOff>11328</xdr:rowOff>
    </xdr:to>
    <xdr:cxnSp macro="">
      <xdr:nvCxnSpPr>
        <xdr:cNvPr id="693" name="直線コネクタ 692"/>
        <xdr:cNvCxnSpPr/>
      </xdr:nvCxnSpPr>
      <xdr:spPr>
        <a:xfrm flipV="1">
          <a:off x="14592300" y="16217421"/>
          <a:ext cx="889000" cy="8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63285</xdr:rowOff>
    </xdr:from>
    <xdr:ext cx="534377" cy="259045"/>
    <xdr:sp macro="" textlink="">
      <xdr:nvSpPr>
        <xdr:cNvPr id="695" name="テキスト ボックス 694"/>
        <xdr:cNvSpPr txBox="1"/>
      </xdr:nvSpPr>
      <xdr:spPr>
        <a:xfrm>
          <a:off x="15214111" y="165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11328</xdr:rowOff>
    </xdr:from>
    <xdr:to>
      <xdr:col>76</xdr:col>
      <xdr:colOff>114300</xdr:colOff>
      <xdr:row>95</xdr:row>
      <xdr:rowOff>37049</xdr:rowOff>
    </xdr:to>
    <xdr:cxnSp macro="">
      <xdr:nvCxnSpPr>
        <xdr:cNvPr id="696" name="直線コネクタ 695"/>
        <xdr:cNvCxnSpPr/>
      </xdr:nvCxnSpPr>
      <xdr:spPr>
        <a:xfrm flipV="1">
          <a:off x="13703300" y="16299078"/>
          <a:ext cx="889000" cy="2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7" name="フローチャート: 判断 696"/>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71378</xdr:rowOff>
    </xdr:from>
    <xdr:ext cx="534377" cy="259045"/>
    <xdr:sp macro="" textlink="">
      <xdr:nvSpPr>
        <xdr:cNvPr id="698" name="テキスト ボックス 697"/>
        <xdr:cNvSpPr txBox="1"/>
      </xdr:nvSpPr>
      <xdr:spPr>
        <a:xfrm>
          <a:off x="14325111" y="165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36300</xdr:rowOff>
    </xdr:from>
    <xdr:to>
      <xdr:col>71</xdr:col>
      <xdr:colOff>177800</xdr:colOff>
      <xdr:row>95</xdr:row>
      <xdr:rowOff>37049</xdr:rowOff>
    </xdr:to>
    <xdr:cxnSp macro="">
      <xdr:nvCxnSpPr>
        <xdr:cNvPr id="699" name="直線コネクタ 698"/>
        <xdr:cNvCxnSpPr/>
      </xdr:nvCxnSpPr>
      <xdr:spPr>
        <a:xfrm>
          <a:off x="12814300" y="16324050"/>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24314</xdr:rowOff>
    </xdr:from>
    <xdr:ext cx="534377" cy="259045"/>
    <xdr:sp macro="" textlink="">
      <xdr:nvSpPr>
        <xdr:cNvPr id="701" name="テキスト ボックス 700"/>
        <xdr:cNvSpPr txBox="1"/>
      </xdr:nvSpPr>
      <xdr:spPr>
        <a:xfrm>
          <a:off x="13436111" y="164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3996</xdr:rowOff>
    </xdr:from>
    <xdr:ext cx="534377" cy="259045"/>
    <xdr:sp macro="" textlink="">
      <xdr:nvSpPr>
        <xdr:cNvPr id="703" name="テキスト ボックス 702"/>
        <xdr:cNvSpPr txBox="1"/>
      </xdr:nvSpPr>
      <xdr:spPr>
        <a:xfrm>
          <a:off x="12547111" y="1646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56959</xdr:rowOff>
    </xdr:from>
    <xdr:to>
      <xdr:col>85</xdr:col>
      <xdr:colOff>177800</xdr:colOff>
      <xdr:row>94</xdr:row>
      <xdr:rowOff>158559</xdr:rowOff>
    </xdr:to>
    <xdr:sp macro="" textlink="">
      <xdr:nvSpPr>
        <xdr:cNvPr id="709" name="楕円 708"/>
        <xdr:cNvSpPr/>
      </xdr:nvSpPr>
      <xdr:spPr>
        <a:xfrm>
          <a:off x="16268700" y="161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79836</xdr:rowOff>
    </xdr:from>
    <xdr:ext cx="534377" cy="259045"/>
    <xdr:sp macro="" textlink="">
      <xdr:nvSpPr>
        <xdr:cNvPr id="710" name="公債費該当値テキスト"/>
        <xdr:cNvSpPr txBox="1"/>
      </xdr:nvSpPr>
      <xdr:spPr>
        <a:xfrm>
          <a:off x="16370300" y="160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50321</xdr:rowOff>
    </xdr:from>
    <xdr:to>
      <xdr:col>81</xdr:col>
      <xdr:colOff>101600</xdr:colOff>
      <xdr:row>94</xdr:row>
      <xdr:rowOff>151921</xdr:rowOff>
    </xdr:to>
    <xdr:sp macro="" textlink="">
      <xdr:nvSpPr>
        <xdr:cNvPr id="711" name="楕円 710"/>
        <xdr:cNvSpPr/>
      </xdr:nvSpPr>
      <xdr:spPr>
        <a:xfrm>
          <a:off x="15430500" y="161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168448</xdr:rowOff>
    </xdr:from>
    <xdr:ext cx="534377" cy="259045"/>
    <xdr:sp macro="" textlink="">
      <xdr:nvSpPr>
        <xdr:cNvPr id="712" name="テキスト ボックス 711"/>
        <xdr:cNvSpPr txBox="1"/>
      </xdr:nvSpPr>
      <xdr:spPr>
        <a:xfrm>
          <a:off x="15214111" y="1594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131978</xdr:rowOff>
    </xdr:from>
    <xdr:to>
      <xdr:col>76</xdr:col>
      <xdr:colOff>165100</xdr:colOff>
      <xdr:row>95</xdr:row>
      <xdr:rowOff>62128</xdr:rowOff>
    </xdr:to>
    <xdr:sp macro="" textlink="">
      <xdr:nvSpPr>
        <xdr:cNvPr id="713" name="楕円 712"/>
        <xdr:cNvSpPr/>
      </xdr:nvSpPr>
      <xdr:spPr>
        <a:xfrm>
          <a:off x="14541500" y="162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78655</xdr:rowOff>
    </xdr:from>
    <xdr:ext cx="534377" cy="259045"/>
    <xdr:sp macro="" textlink="">
      <xdr:nvSpPr>
        <xdr:cNvPr id="714" name="テキスト ボックス 713"/>
        <xdr:cNvSpPr txBox="1"/>
      </xdr:nvSpPr>
      <xdr:spPr>
        <a:xfrm>
          <a:off x="14325111" y="1602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157699</xdr:rowOff>
    </xdr:from>
    <xdr:to>
      <xdr:col>72</xdr:col>
      <xdr:colOff>38100</xdr:colOff>
      <xdr:row>95</xdr:row>
      <xdr:rowOff>87849</xdr:rowOff>
    </xdr:to>
    <xdr:sp macro="" textlink="">
      <xdr:nvSpPr>
        <xdr:cNvPr id="715" name="楕円 714"/>
        <xdr:cNvSpPr/>
      </xdr:nvSpPr>
      <xdr:spPr>
        <a:xfrm>
          <a:off x="13652500" y="162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104376</xdr:rowOff>
    </xdr:from>
    <xdr:ext cx="534377" cy="259045"/>
    <xdr:sp macro="" textlink="">
      <xdr:nvSpPr>
        <xdr:cNvPr id="716" name="テキスト ボックス 715"/>
        <xdr:cNvSpPr txBox="1"/>
      </xdr:nvSpPr>
      <xdr:spPr>
        <a:xfrm>
          <a:off x="13436111" y="1604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156950</xdr:rowOff>
    </xdr:from>
    <xdr:to>
      <xdr:col>67</xdr:col>
      <xdr:colOff>101600</xdr:colOff>
      <xdr:row>95</xdr:row>
      <xdr:rowOff>87100</xdr:rowOff>
    </xdr:to>
    <xdr:sp macro="" textlink="">
      <xdr:nvSpPr>
        <xdr:cNvPr id="717" name="楕円 716"/>
        <xdr:cNvSpPr/>
      </xdr:nvSpPr>
      <xdr:spPr>
        <a:xfrm>
          <a:off x="12763500" y="162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103627</xdr:rowOff>
    </xdr:from>
    <xdr:ext cx="534377" cy="259045"/>
    <xdr:sp macro="" textlink="">
      <xdr:nvSpPr>
        <xdr:cNvPr id="718" name="テキスト ボックス 717"/>
        <xdr:cNvSpPr txBox="1"/>
      </xdr:nvSpPr>
      <xdr:spPr>
        <a:xfrm>
          <a:off x="12547111" y="1604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52" name="フローチャート: 判断 751"/>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53" name="テキスト ボックス 752"/>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議会費が類団比較で住民一人当たり</a:t>
          </a:r>
          <a:r>
            <a:rPr kumimoji="1" lang="en-US" altLang="ja-JP" sz="1300">
              <a:solidFill>
                <a:schemeClr val="dk1"/>
              </a:solidFill>
              <a:latin typeface="ＭＳ Ｐゴシック" pitchFamily="50" charset="-128"/>
              <a:ea typeface="ＭＳ Ｐゴシック" pitchFamily="50" charset="-128"/>
              <a:cs typeface="+mn-cs"/>
            </a:rPr>
            <a:t>963</a:t>
          </a:r>
          <a:r>
            <a:rPr kumimoji="1" lang="ja-JP" altLang="ja-JP" sz="1300">
              <a:solidFill>
                <a:schemeClr val="dk1"/>
              </a:solidFill>
              <a:latin typeface="ＭＳ Ｐゴシック" pitchFamily="50" charset="-128"/>
              <a:ea typeface="ＭＳ Ｐゴシック" pitchFamily="50" charset="-128"/>
              <a:cs typeface="+mn-cs"/>
            </a:rPr>
            <a:t>円多くなっている主な要因として、議員数が挙げられる。議員定数については改選時期に定数減を行ってきており、今後も議論されていく見込みである。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民生費は、決算額全体の構成比は、</a:t>
          </a:r>
          <a:r>
            <a:rPr kumimoji="1" lang="en-US" altLang="ja-JP" sz="1300">
              <a:solidFill>
                <a:schemeClr val="dk1"/>
              </a:solidFill>
              <a:latin typeface="ＭＳ Ｐゴシック" pitchFamily="50" charset="-128"/>
              <a:ea typeface="ＭＳ Ｐゴシック" pitchFamily="50" charset="-128"/>
              <a:cs typeface="+mn-cs"/>
            </a:rPr>
            <a:t>35.6%</a:t>
          </a:r>
          <a:r>
            <a:rPr kumimoji="1" lang="ja-JP" altLang="ja-JP" sz="1300">
              <a:solidFill>
                <a:schemeClr val="dk1"/>
              </a:solidFill>
              <a:latin typeface="ＭＳ Ｐゴシック" pitchFamily="50" charset="-128"/>
              <a:ea typeface="ＭＳ Ｐゴシック" pitchFamily="50" charset="-128"/>
              <a:cs typeface="+mn-cs"/>
            </a:rPr>
            <a:t>を占めており、住民一人当たり</a:t>
          </a:r>
          <a:r>
            <a:rPr kumimoji="1" lang="en-US" altLang="ja-JP" sz="1300">
              <a:solidFill>
                <a:schemeClr val="dk1"/>
              </a:solidFill>
              <a:latin typeface="ＭＳ Ｐゴシック" pitchFamily="50" charset="-128"/>
              <a:ea typeface="ＭＳ Ｐゴシック" pitchFamily="50" charset="-128"/>
              <a:cs typeface="+mn-cs"/>
            </a:rPr>
            <a:t>208,641</a:t>
          </a:r>
          <a:r>
            <a:rPr kumimoji="1" lang="ja-JP" altLang="ja-JP" sz="1300">
              <a:solidFill>
                <a:schemeClr val="dk1"/>
              </a:solidFill>
              <a:latin typeface="ＭＳ Ｐゴシック" pitchFamily="50" charset="-128"/>
              <a:ea typeface="ＭＳ Ｐゴシック" pitchFamily="50" charset="-128"/>
              <a:cs typeface="+mn-cs"/>
            </a:rPr>
            <a:t>円と類似団体中</a:t>
          </a:r>
          <a:r>
            <a:rPr kumimoji="1" lang="ja-JP" altLang="en-US" sz="1300">
              <a:solidFill>
                <a:schemeClr val="dk1"/>
              </a:solidFill>
              <a:latin typeface="ＭＳ Ｐゴシック" pitchFamily="50" charset="-128"/>
              <a:ea typeface="ＭＳ Ｐゴシック" pitchFamily="50" charset="-128"/>
              <a:cs typeface="+mn-cs"/>
            </a:rPr>
            <a:t>２</a:t>
          </a:r>
          <a:r>
            <a:rPr kumimoji="1" lang="ja-JP" altLang="ja-JP" sz="1300">
              <a:solidFill>
                <a:schemeClr val="dk1"/>
              </a:solidFill>
              <a:latin typeface="ＭＳ Ｐゴシック" pitchFamily="50" charset="-128"/>
              <a:ea typeface="ＭＳ Ｐゴシック" pitchFamily="50" charset="-128"/>
              <a:cs typeface="+mn-cs"/>
            </a:rPr>
            <a:t>位となっている。要因としては、障害者支援給付費、障害者更生医療給付費が年々増加している影響もあるが、老人ホーム、保育所等に職員を配置した直営施設を運営しており人件費の割合が高いのも要因の一つである。今後は、民間でも実施可能な部分については、指定管理者制度の導入検討を始めており、コストの低減に努めていく。</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土木費が</a:t>
          </a:r>
          <a:r>
            <a:rPr kumimoji="1" lang="ja-JP" altLang="ja-JP" sz="1300">
              <a:solidFill>
                <a:schemeClr val="dk1"/>
              </a:solidFill>
              <a:latin typeface="ＭＳ Ｐゴシック" pitchFamily="50" charset="-128"/>
              <a:ea typeface="ＭＳ Ｐゴシック" pitchFamily="50" charset="-128"/>
              <a:cs typeface="+mn-cs"/>
            </a:rPr>
            <a:t>類団比較で住民一人当たり</a:t>
          </a:r>
          <a:r>
            <a:rPr kumimoji="1" lang="en-US" altLang="ja-JP" sz="1300">
              <a:solidFill>
                <a:schemeClr val="dk1"/>
              </a:solidFill>
              <a:latin typeface="ＭＳ Ｐゴシック" pitchFamily="50" charset="-128"/>
              <a:ea typeface="ＭＳ Ｐゴシック" pitchFamily="50" charset="-128"/>
              <a:cs typeface="+mn-cs"/>
            </a:rPr>
            <a:t>26,529</a:t>
          </a:r>
          <a:r>
            <a:rPr kumimoji="1" lang="ja-JP" altLang="ja-JP" sz="1300">
              <a:solidFill>
                <a:schemeClr val="dk1"/>
              </a:solidFill>
              <a:latin typeface="ＭＳ Ｐゴシック" pitchFamily="50" charset="-128"/>
              <a:ea typeface="ＭＳ Ｐゴシック" pitchFamily="50" charset="-128"/>
              <a:cs typeface="+mn-cs"/>
            </a:rPr>
            <a:t>円多くなっている主な要因</a:t>
          </a:r>
          <a:r>
            <a:rPr kumimoji="1" lang="ja-JP" altLang="en-US" sz="1300">
              <a:solidFill>
                <a:schemeClr val="dk1"/>
              </a:solidFill>
              <a:latin typeface="ＭＳ Ｐゴシック" pitchFamily="50" charset="-128"/>
              <a:ea typeface="ＭＳ Ｐゴシック" pitchFamily="50" charset="-128"/>
              <a:cs typeface="+mn-cs"/>
            </a:rPr>
            <a:t>は</a:t>
          </a:r>
          <a:r>
            <a:rPr kumimoji="1" lang="ja-JP" altLang="ja-JP" sz="1300">
              <a:solidFill>
                <a:schemeClr val="dk1"/>
              </a:solidFill>
              <a:latin typeface="ＭＳ Ｐゴシック" pitchFamily="50" charset="-128"/>
              <a:ea typeface="ＭＳ Ｐゴシック" pitchFamily="50" charset="-128"/>
              <a:cs typeface="+mn-cs"/>
            </a:rPr>
            <a:t>、</a:t>
          </a:r>
          <a:r>
            <a:rPr kumimoji="1" lang="ja-JP" altLang="en-US" sz="1300">
              <a:solidFill>
                <a:schemeClr val="dk1"/>
              </a:solidFill>
              <a:latin typeface="ＭＳ Ｐゴシック" pitchFamily="50" charset="-128"/>
              <a:ea typeface="ＭＳ Ｐゴシック" pitchFamily="50" charset="-128"/>
              <a:cs typeface="+mn-cs"/>
            </a:rPr>
            <a:t>公営住宅の建替事業によるものである。</a:t>
          </a:r>
          <a:r>
            <a:rPr kumimoji="1" lang="ja-JP" altLang="ja-JP" sz="1300">
              <a:solidFill>
                <a:schemeClr val="dk1"/>
              </a:solidFill>
              <a:latin typeface="ＭＳ Ｐゴシック" pitchFamily="50" charset="-128"/>
              <a:ea typeface="ＭＳ Ｐゴシック" pitchFamily="50" charset="-128"/>
              <a:cs typeface="+mn-cs"/>
            </a:rPr>
            <a:t>建替事業は、町営住宅ストック総合活用計画に基づき今後も継続していく予定であるので、他の普通建設事業費とのバランスを常に検証し実施していくように努める。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ＭＳ Ｐゴシック" pitchFamily="50" charset="-128"/>
              <a:ea typeface="ＭＳ Ｐゴシック" pitchFamily="50" charset="-128"/>
              <a:cs typeface="+mn-cs"/>
            </a:rPr>
            <a:t>　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年度から実施してきた財政健全化計画に基づいた、人件費、公債費等の抑制をおこなってきたことにより、平成</a:t>
          </a:r>
          <a:r>
            <a:rPr kumimoji="1" lang="en-US" altLang="ja-JP" sz="1300">
              <a:solidFill>
                <a:schemeClr val="dk1"/>
              </a:solidFill>
              <a:latin typeface="ＭＳ Ｐゴシック" pitchFamily="50" charset="-128"/>
              <a:ea typeface="ＭＳ Ｐゴシック" pitchFamily="50" charset="-128"/>
              <a:cs typeface="+mn-cs"/>
            </a:rPr>
            <a:t>16</a:t>
          </a:r>
          <a:r>
            <a:rPr kumimoji="1" lang="ja-JP" altLang="ja-JP" sz="1300">
              <a:solidFill>
                <a:schemeClr val="dk1"/>
              </a:solidFill>
              <a:latin typeface="ＭＳ Ｐゴシック" pitchFamily="50" charset="-128"/>
              <a:ea typeface="ＭＳ Ｐゴシック" pitchFamily="50" charset="-128"/>
              <a:cs typeface="+mn-cs"/>
            </a:rPr>
            <a:t>年度から実質収支額は継続的に黒字を確保し、財政調整基金残高についても適正な財源の確保と歳出の精査により、大幅な取崩しを回避している。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今後も、事務事業の見直しを行い人件費や緊急度・住民ニーズを的確に把握した事業の選択により起債の新規発行の抑制に尽力し、健全な行財政運営に努めていく。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ＭＳ Ｐゴシック" pitchFamily="50" charset="-128"/>
              <a:ea typeface="ＭＳ Ｐゴシック" pitchFamily="50" charset="-128"/>
              <a:cs typeface="+mn-cs"/>
            </a:rPr>
            <a:t>　連結実質赤字比率に係る赤字の会計は、主に国保会計、住新会計である。特に国保会計は増加傾向にあったことから、平成</a:t>
          </a:r>
          <a:r>
            <a:rPr kumimoji="1" lang="en-US" altLang="ja-JP" sz="1300">
              <a:solidFill>
                <a:schemeClr val="dk1"/>
              </a:solidFill>
              <a:latin typeface="ＭＳ Ｐゴシック" pitchFamily="50" charset="-128"/>
              <a:ea typeface="ＭＳ Ｐゴシック" pitchFamily="50" charset="-128"/>
              <a:cs typeface="+mn-cs"/>
            </a:rPr>
            <a:t>26</a:t>
          </a:r>
          <a:r>
            <a:rPr kumimoji="1" lang="ja-JP" altLang="ja-JP" sz="1300">
              <a:solidFill>
                <a:schemeClr val="dk1"/>
              </a:solidFill>
              <a:latin typeface="ＭＳ Ｐゴシック" pitchFamily="50" charset="-128"/>
              <a:ea typeface="ＭＳ Ｐゴシック" pitchFamily="50" charset="-128"/>
              <a:cs typeface="+mn-cs"/>
            </a:rPr>
            <a:t>年度から</a:t>
          </a:r>
          <a:r>
            <a:rPr kumimoji="1" lang="ja-JP" altLang="en-US" sz="1300">
              <a:solidFill>
                <a:schemeClr val="dk1"/>
              </a:solidFill>
              <a:latin typeface="ＭＳ Ｐゴシック" pitchFamily="50" charset="-128"/>
              <a:ea typeface="ＭＳ Ｐゴシック" pitchFamily="50" charset="-128"/>
              <a:cs typeface="+mn-cs"/>
            </a:rPr>
            <a:t>平成</a:t>
          </a:r>
          <a:r>
            <a:rPr kumimoji="1" lang="en-US" altLang="ja-JP" sz="1300">
              <a:solidFill>
                <a:schemeClr val="dk1"/>
              </a:solidFill>
              <a:latin typeface="ＭＳ Ｐゴシック" pitchFamily="50" charset="-128"/>
              <a:ea typeface="ＭＳ Ｐゴシック" pitchFamily="50" charset="-128"/>
              <a:cs typeface="+mn-cs"/>
            </a:rPr>
            <a:t>28</a:t>
          </a:r>
          <a:r>
            <a:rPr kumimoji="1" lang="ja-JP" altLang="en-US" sz="1300">
              <a:solidFill>
                <a:schemeClr val="dk1"/>
              </a:solidFill>
              <a:latin typeface="ＭＳ Ｐゴシック" pitchFamily="50" charset="-128"/>
              <a:ea typeface="ＭＳ Ｐゴシック" pitchFamily="50" charset="-128"/>
              <a:cs typeface="+mn-cs"/>
            </a:rPr>
            <a:t>年度まで</a:t>
          </a:r>
          <a:r>
            <a:rPr kumimoji="1" lang="ja-JP" altLang="ja-JP" sz="1300">
              <a:solidFill>
                <a:schemeClr val="dk1"/>
              </a:solidFill>
              <a:latin typeface="ＭＳ Ｐゴシック" pitchFamily="50" charset="-128"/>
              <a:ea typeface="ＭＳ Ｐゴシック" pitchFamily="50" charset="-128"/>
              <a:cs typeface="+mn-cs"/>
            </a:rPr>
            <a:t>赤字補填として財源を一般会計より繰出し</a:t>
          </a:r>
          <a:r>
            <a:rPr kumimoji="1" lang="ja-JP" altLang="en-US" sz="1300">
              <a:solidFill>
                <a:schemeClr val="dk1"/>
              </a:solidFill>
              <a:latin typeface="ＭＳ Ｐゴシック" pitchFamily="50" charset="-128"/>
              <a:ea typeface="ＭＳ Ｐゴシック" pitchFamily="50" charset="-128"/>
              <a:cs typeface="+mn-cs"/>
            </a:rPr>
            <a:t>た</a:t>
          </a:r>
          <a:r>
            <a:rPr kumimoji="1" lang="ja-JP" altLang="ja-JP" sz="1300">
              <a:solidFill>
                <a:schemeClr val="dk1"/>
              </a:solidFill>
              <a:latin typeface="ＭＳ Ｐゴシック" pitchFamily="50" charset="-128"/>
              <a:ea typeface="ＭＳ Ｐゴシック" pitchFamily="50" charset="-128"/>
              <a:cs typeface="+mn-cs"/>
            </a:rPr>
            <a:t>。平成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ja-JP" sz="1300">
              <a:solidFill>
                <a:schemeClr val="dk1"/>
              </a:solidFill>
              <a:latin typeface="ＭＳ Ｐゴシック" pitchFamily="50" charset="-128"/>
              <a:ea typeface="ＭＳ Ｐゴシック" pitchFamily="50" charset="-128"/>
              <a:cs typeface="+mn-cs"/>
            </a:rPr>
            <a:t>年度からの県単位の保険制度に移行することから、現在実施している健康診断の無料化や保健指導等を充実させ、病気の予防、早期発見、早期治療につなげ健康づくりを推進していき、より一層医療費の削減に努めていく。</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なお、今後も各会計毎の適正な予算執行を行い、連結赤字とならないよう努める。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10614899</v>
      </c>
      <c r="BO4" s="441"/>
      <c r="BP4" s="441"/>
      <c r="BQ4" s="441"/>
      <c r="BR4" s="441"/>
      <c r="BS4" s="441"/>
      <c r="BT4" s="441"/>
      <c r="BU4" s="442"/>
      <c r="BV4" s="440">
        <v>10232691</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11.3</v>
      </c>
      <c r="CU4" s="622"/>
      <c r="CV4" s="622"/>
      <c r="CW4" s="622"/>
      <c r="CX4" s="622"/>
      <c r="CY4" s="622"/>
      <c r="CZ4" s="622"/>
      <c r="DA4" s="623"/>
      <c r="DB4" s="621">
        <v>12.4</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10063926</v>
      </c>
      <c r="BO5" s="446"/>
      <c r="BP5" s="446"/>
      <c r="BQ5" s="446"/>
      <c r="BR5" s="446"/>
      <c r="BS5" s="446"/>
      <c r="BT5" s="446"/>
      <c r="BU5" s="447"/>
      <c r="BV5" s="445">
        <v>9629153</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97.4</v>
      </c>
      <c r="CU5" s="416"/>
      <c r="CV5" s="416"/>
      <c r="CW5" s="416"/>
      <c r="CX5" s="416"/>
      <c r="CY5" s="416"/>
      <c r="CZ5" s="416"/>
      <c r="DA5" s="417"/>
      <c r="DB5" s="415">
        <v>95.3</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550973</v>
      </c>
      <c r="BO6" s="446"/>
      <c r="BP6" s="446"/>
      <c r="BQ6" s="446"/>
      <c r="BR6" s="446"/>
      <c r="BS6" s="446"/>
      <c r="BT6" s="446"/>
      <c r="BU6" s="447"/>
      <c r="BV6" s="445">
        <v>603538</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101.9</v>
      </c>
      <c r="CU6" s="596"/>
      <c r="CV6" s="596"/>
      <c r="CW6" s="596"/>
      <c r="CX6" s="596"/>
      <c r="CY6" s="596"/>
      <c r="CZ6" s="596"/>
      <c r="DA6" s="597"/>
      <c r="DB6" s="595">
        <v>99.5</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177</v>
      </c>
      <c r="BO7" s="446"/>
      <c r="BP7" s="446"/>
      <c r="BQ7" s="446"/>
      <c r="BR7" s="446"/>
      <c r="BS7" s="446"/>
      <c r="BT7" s="446"/>
      <c r="BU7" s="447"/>
      <c r="BV7" s="445">
        <v>7521</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4892192</v>
      </c>
      <c r="CU7" s="446"/>
      <c r="CV7" s="446"/>
      <c r="CW7" s="446"/>
      <c r="CX7" s="446"/>
      <c r="CY7" s="446"/>
      <c r="CZ7" s="446"/>
      <c r="DA7" s="447"/>
      <c r="DB7" s="445">
        <v>4813910</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87</v>
      </c>
      <c r="AV8" s="503"/>
      <c r="AW8" s="503"/>
      <c r="AX8" s="503"/>
      <c r="AY8" s="425" t="s">
        <v>101</v>
      </c>
      <c r="AZ8" s="426"/>
      <c r="BA8" s="426"/>
      <c r="BB8" s="426"/>
      <c r="BC8" s="426"/>
      <c r="BD8" s="426"/>
      <c r="BE8" s="426"/>
      <c r="BF8" s="426"/>
      <c r="BG8" s="426"/>
      <c r="BH8" s="426"/>
      <c r="BI8" s="426"/>
      <c r="BJ8" s="426"/>
      <c r="BK8" s="426"/>
      <c r="BL8" s="426"/>
      <c r="BM8" s="427"/>
      <c r="BN8" s="445">
        <v>550796</v>
      </c>
      <c r="BO8" s="446"/>
      <c r="BP8" s="446"/>
      <c r="BQ8" s="446"/>
      <c r="BR8" s="446"/>
      <c r="BS8" s="446"/>
      <c r="BT8" s="446"/>
      <c r="BU8" s="447"/>
      <c r="BV8" s="445">
        <v>596017</v>
      </c>
      <c r="BW8" s="446"/>
      <c r="BX8" s="446"/>
      <c r="BY8" s="446"/>
      <c r="BZ8" s="446"/>
      <c r="CA8" s="446"/>
      <c r="CB8" s="446"/>
      <c r="CC8" s="447"/>
      <c r="CD8" s="454" t="s">
        <v>102</v>
      </c>
      <c r="CE8" s="455"/>
      <c r="CF8" s="455"/>
      <c r="CG8" s="455"/>
      <c r="CH8" s="455"/>
      <c r="CI8" s="455"/>
      <c r="CJ8" s="455"/>
      <c r="CK8" s="455"/>
      <c r="CL8" s="455"/>
      <c r="CM8" s="455"/>
      <c r="CN8" s="455"/>
      <c r="CO8" s="455"/>
      <c r="CP8" s="455"/>
      <c r="CQ8" s="455"/>
      <c r="CR8" s="455"/>
      <c r="CS8" s="456"/>
      <c r="CT8" s="558">
        <v>0.3</v>
      </c>
      <c r="CU8" s="559"/>
      <c r="CV8" s="559"/>
      <c r="CW8" s="559"/>
      <c r="CX8" s="559"/>
      <c r="CY8" s="559"/>
      <c r="CZ8" s="559"/>
      <c r="DA8" s="560"/>
      <c r="DB8" s="558">
        <v>0.3</v>
      </c>
      <c r="DC8" s="559"/>
      <c r="DD8" s="559"/>
      <c r="DE8" s="559"/>
      <c r="DF8" s="559"/>
      <c r="DG8" s="559"/>
      <c r="DH8" s="559"/>
      <c r="DI8" s="560"/>
      <c r="DJ8" s="165"/>
      <c r="DK8" s="165"/>
      <c r="DL8" s="165"/>
      <c r="DM8" s="165"/>
      <c r="DN8" s="165"/>
      <c r="DO8" s="165"/>
    </row>
    <row r="9" spans="1:119" ht="18.75" customHeight="1" thickBot="1">
      <c r="A9" s="166"/>
      <c r="B9" s="584" t="s">
        <v>103</v>
      </c>
      <c r="C9" s="585"/>
      <c r="D9" s="585"/>
      <c r="E9" s="585"/>
      <c r="F9" s="585"/>
      <c r="G9" s="585"/>
      <c r="H9" s="585"/>
      <c r="I9" s="585"/>
      <c r="J9" s="585"/>
      <c r="K9" s="508"/>
      <c r="L9" s="586" t="s">
        <v>104</v>
      </c>
      <c r="M9" s="587"/>
      <c r="N9" s="587"/>
      <c r="O9" s="587"/>
      <c r="P9" s="587"/>
      <c r="Q9" s="588"/>
      <c r="R9" s="589">
        <v>16789</v>
      </c>
      <c r="S9" s="590"/>
      <c r="T9" s="590"/>
      <c r="U9" s="590"/>
      <c r="V9" s="591"/>
      <c r="W9" s="524" t="s">
        <v>105</v>
      </c>
      <c r="X9" s="525"/>
      <c r="Y9" s="525"/>
      <c r="Z9" s="525"/>
      <c r="AA9" s="525"/>
      <c r="AB9" s="525"/>
      <c r="AC9" s="525"/>
      <c r="AD9" s="525"/>
      <c r="AE9" s="525"/>
      <c r="AF9" s="525"/>
      <c r="AG9" s="525"/>
      <c r="AH9" s="525"/>
      <c r="AI9" s="525"/>
      <c r="AJ9" s="525"/>
      <c r="AK9" s="525"/>
      <c r="AL9" s="592"/>
      <c r="AM9" s="514" t="s">
        <v>106</v>
      </c>
      <c r="AN9" s="419"/>
      <c r="AO9" s="419"/>
      <c r="AP9" s="419"/>
      <c r="AQ9" s="419"/>
      <c r="AR9" s="419"/>
      <c r="AS9" s="419"/>
      <c r="AT9" s="420"/>
      <c r="AU9" s="502" t="s">
        <v>87</v>
      </c>
      <c r="AV9" s="503"/>
      <c r="AW9" s="503"/>
      <c r="AX9" s="503"/>
      <c r="AY9" s="425" t="s">
        <v>107</v>
      </c>
      <c r="AZ9" s="426"/>
      <c r="BA9" s="426"/>
      <c r="BB9" s="426"/>
      <c r="BC9" s="426"/>
      <c r="BD9" s="426"/>
      <c r="BE9" s="426"/>
      <c r="BF9" s="426"/>
      <c r="BG9" s="426"/>
      <c r="BH9" s="426"/>
      <c r="BI9" s="426"/>
      <c r="BJ9" s="426"/>
      <c r="BK9" s="426"/>
      <c r="BL9" s="426"/>
      <c r="BM9" s="427"/>
      <c r="BN9" s="445">
        <v>-45221</v>
      </c>
      <c r="BO9" s="446"/>
      <c r="BP9" s="446"/>
      <c r="BQ9" s="446"/>
      <c r="BR9" s="446"/>
      <c r="BS9" s="446"/>
      <c r="BT9" s="446"/>
      <c r="BU9" s="447"/>
      <c r="BV9" s="445">
        <v>-100587</v>
      </c>
      <c r="BW9" s="446"/>
      <c r="BX9" s="446"/>
      <c r="BY9" s="446"/>
      <c r="BZ9" s="446"/>
      <c r="CA9" s="446"/>
      <c r="CB9" s="446"/>
      <c r="CC9" s="447"/>
      <c r="CD9" s="454" t="s">
        <v>108</v>
      </c>
      <c r="CE9" s="455"/>
      <c r="CF9" s="455"/>
      <c r="CG9" s="455"/>
      <c r="CH9" s="455"/>
      <c r="CI9" s="455"/>
      <c r="CJ9" s="455"/>
      <c r="CK9" s="455"/>
      <c r="CL9" s="455"/>
      <c r="CM9" s="455"/>
      <c r="CN9" s="455"/>
      <c r="CO9" s="455"/>
      <c r="CP9" s="455"/>
      <c r="CQ9" s="455"/>
      <c r="CR9" s="455"/>
      <c r="CS9" s="456"/>
      <c r="CT9" s="415">
        <v>18.100000000000001</v>
      </c>
      <c r="CU9" s="416"/>
      <c r="CV9" s="416"/>
      <c r="CW9" s="416"/>
      <c r="CX9" s="416"/>
      <c r="CY9" s="416"/>
      <c r="CZ9" s="416"/>
      <c r="DA9" s="417"/>
      <c r="DB9" s="415">
        <v>18</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109</v>
      </c>
      <c r="M10" s="419"/>
      <c r="N10" s="419"/>
      <c r="O10" s="419"/>
      <c r="P10" s="419"/>
      <c r="Q10" s="420"/>
      <c r="R10" s="421">
        <v>18264</v>
      </c>
      <c r="S10" s="422"/>
      <c r="T10" s="422"/>
      <c r="U10" s="422"/>
      <c r="V10" s="424"/>
      <c r="W10" s="593"/>
      <c r="X10" s="407"/>
      <c r="Y10" s="407"/>
      <c r="Z10" s="407"/>
      <c r="AA10" s="407"/>
      <c r="AB10" s="407"/>
      <c r="AC10" s="407"/>
      <c r="AD10" s="407"/>
      <c r="AE10" s="407"/>
      <c r="AF10" s="407"/>
      <c r="AG10" s="407"/>
      <c r="AH10" s="407"/>
      <c r="AI10" s="407"/>
      <c r="AJ10" s="407"/>
      <c r="AK10" s="407"/>
      <c r="AL10" s="594"/>
      <c r="AM10" s="514" t="s">
        <v>110</v>
      </c>
      <c r="AN10" s="419"/>
      <c r="AO10" s="419"/>
      <c r="AP10" s="419"/>
      <c r="AQ10" s="419"/>
      <c r="AR10" s="419"/>
      <c r="AS10" s="419"/>
      <c r="AT10" s="420"/>
      <c r="AU10" s="502" t="s">
        <v>111</v>
      </c>
      <c r="AV10" s="503"/>
      <c r="AW10" s="503"/>
      <c r="AX10" s="503"/>
      <c r="AY10" s="425" t="s">
        <v>112</v>
      </c>
      <c r="AZ10" s="426"/>
      <c r="BA10" s="426"/>
      <c r="BB10" s="426"/>
      <c r="BC10" s="426"/>
      <c r="BD10" s="426"/>
      <c r="BE10" s="426"/>
      <c r="BF10" s="426"/>
      <c r="BG10" s="426"/>
      <c r="BH10" s="426"/>
      <c r="BI10" s="426"/>
      <c r="BJ10" s="426"/>
      <c r="BK10" s="426"/>
      <c r="BL10" s="426"/>
      <c r="BM10" s="427"/>
      <c r="BN10" s="445">
        <v>11354</v>
      </c>
      <c r="BO10" s="446"/>
      <c r="BP10" s="446"/>
      <c r="BQ10" s="446"/>
      <c r="BR10" s="446"/>
      <c r="BS10" s="446"/>
      <c r="BT10" s="446"/>
      <c r="BU10" s="447"/>
      <c r="BV10" s="445">
        <v>11274</v>
      </c>
      <c r="BW10" s="446"/>
      <c r="BX10" s="446"/>
      <c r="BY10" s="446"/>
      <c r="BZ10" s="446"/>
      <c r="CA10" s="446"/>
      <c r="CB10" s="446"/>
      <c r="CC10" s="447"/>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114</v>
      </c>
      <c r="M11" s="492"/>
      <c r="N11" s="492"/>
      <c r="O11" s="492"/>
      <c r="P11" s="492"/>
      <c r="Q11" s="493"/>
      <c r="R11" s="581" t="s">
        <v>115</v>
      </c>
      <c r="S11" s="582"/>
      <c r="T11" s="582"/>
      <c r="U11" s="582"/>
      <c r="V11" s="583"/>
      <c r="W11" s="593"/>
      <c r="X11" s="407"/>
      <c r="Y11" s="407"/>
      <c r="Z11" s="407"/>
      <c r="AA11" s="407"/>
      <c r="AB11" s="407"/>
      <c r="AC11" s="407"/>
      <c r="AD11" s="407"/>
      <c r="AE11" s="407"/>
      <c r="AF11" s="407"/>
      <c r="AG11" s="407"/>
      <c r="AH11" s="407"/>
      <c r="AI11" s="407"/>
      <c r="AJ11" s="407"/>
      <c r="AK11" s="407"/>
      <c r="AL11" s="594"/>
      <c r="AM11" s="514" t="s">
        <v>116</v>
      </c>
      <c r="AN11" s="419"/>
      <c r="AO11" s="419"/>
      <c r="AP11" s="419"/>
      <c r="AQ11" s="419"/>
      <c r="AR11" s="419"/>
      <c r="AS11" s="419"/>
      <c r="AT11" s="420"/>
      <c r="AU11" s="502" t="s">
        <v>87</v>
      </c>
      <c r="AV11" s="503"/>
      <c r="AW11" s="503"/>
      <c r="AX11" s="503"/>
      <c r="AY11" s="425" t="s">
        <v>117</v>
      </c>
      <c r="AZ11" s="426"/>
      <c r="BA11" s="426"/>
      <c r="BB11" s="426"/>
      <c r="BC11" s="426"/>
      <c r="BD11" s="426"/>
      <c r="BE11" s="426"/>
      <c r="BF11" s="426"/>
      <c r="BG11" s="426"/>
      <c r="BH11" s="426"/>
      <c r="BI11" s="426"/>
      <c r="BJ11" s="426"/>
      <c r="BK11" s="426"/>
      <c r="BL11" s="426"/>
      <c r="BM11" s="427"/>
      <c r="BN11" s="445">
        <v>3377</v>
      </c>
      <c r="BO11" s="446"/>
      <c r="BP11" s="446"/>
      <c r="BQ11" s="446"/>
      <c r="BR11" s="446"/>
      <c r="BS11" s="446"/>
      <c r="BT11" s="446"/>
      <c r="BU11" s="447"/>
      <c r="BV11" s="445">
        <v>123400</v>
      </c>
      <c r="BW11" s="446"/>
      <c r="BX11" s="446"/>
      <c r="BY11" s="446"/>
      <c r="BZ11" s="446"/>
      <c r="CA11" s="446"/>
      <c r="CB11" s="446"/>
      <c r="CC11" s="447"/>
      <c r="CD11" s="454" t="s">
        <v>118</v>
      </c>
      <c r="CE11" s="455"/>
      <c r="CF11" s="455"/>
      <c r="CG11" s="455"/>
      <c r="CH11" s="455"/>
      <c r="CI11" s="455"/>
      <c r="CJ11" s="455"/>
      <c r="CK11" s="455"/>
      <c r="CL11" s="455"/>
      <c r="CM11" s="455"/>
      <c r="CN11" s="455"/>
      <c r="CO11" s="455"/>
      <c r="CP11" s="455"/>
      <c r="CQ11" s="455"/>
      <c r="CR11" s="455"/>
      <c r="CS11" s="456"/>
      <c r="CT11" s="558" t="s">
        <v>119</v>
      </c>
      <c r="CU11" s="559"/>
      <c r="CV11" s="559"/>
      <c r="CW11" s="559"/>
      <c r="CX11" s="559"/>
      <c r="CY11" s="559"/>
      <c r="CZ11" s="559"/>
      <c r="DA11" s="560"/>
      <c r="DB11" s="558" t="s">
        <v>120</v>
      </c>
      <c r="DC11" s="559"/>
      <c r="DD11" s="559"/>
      <c r="DE11" s="559"/>
      <c r="DF11" s="559"/>
      <c r="DG11" s="559"/>
      <c r="DH11" s="559"/>
      <c r="DI11" s="560"/>
      <c r="DJ11" s="165"/>
      <c r="DK11" s="165"/>
      <c r="DL11" s="165"/>
      <c r="DM11" s="165"/>
      <c r="DN11" s="165"/>
      <c r="DO11" s="165"/>
    </row>
    <row r="12" spans="1:119" ht="18.75" customHeight="1">
      <c r="A12" s="166"/>
      <c r="B12" s="561" t="s">
        <v>121</v>
      </c>
      <c r="C12" s="562"/>
      <c r="D12" s="562"/>
      <c r="E12" s="562"/>
      <c r="F12" s="562"/>
      <c r="G12" s="562"/>
      <c r="H12" s="562"/>
      <c r="I12" s="562"/>
      <c r="J12" s="562"/>
      <c r="K12" s="563"/>
      <c r="L12" s="570" t="s">
        <v>122</v>
      </c>
      <c r="M12" s="571"/>
      <c r="N12" s="571"/>
      <c r="O12" s="571"/>
      <c r="P12" s="571"/>
      <c r="Q12" s="572"/>
      <c r="R12" s="573">
        <v>17152</v>
      </c>
      <c r="S12" s="574"/>
      <c r="T12" s="574"/>
      <c r="U12" s="574"/>
      <c r="V12" s="575"/>
      <c r="W12" s="576" t="s">
        <v>1</v>
      </c>
      <c r="X12" s="503"/>
      <c r="Y12" s="503"/>
      <c r="Z12" s="503"/>
      <c r="AA12" s="503"/>
      <c r="AB12" s="577"/>
      <c r="AC12" s="502" t="s">
        <v>123</v>
      </c>
      <c r="AD12" s="503"/>
      <c r="AE12" s="503"/>
      <c r="AF12" s="503"/>
      <c r="AG12" s="577"/>
      <c r="AH12" s="502" t="s">
        <v>124</v>
      </c>
      <c r="AI12" s="503"/>
      <c r="AJ12" s="503"/>
      <c r="AK12" s="503"/>
      <c r="AL12" s="578"/>
      <c r="AM12" s="514" t="s">
        <v>125</v>
      </c>
      <c r="AN12" s="419"/>
      <c r="AO12" s="419"/>
      <c r="AP12" s="419"/>
      <c r="AQ12" s="419"/>
      <c r="AR12" s="419"/>
      <c r="AS12" s="419"/>
      <c r="AT12" s="420"/>
      <c r="AU12" s="502" t="s">
        <v>126</v>
      </c>
      <c r="AV12" s="503"/>
      <c r="AW12" s="503"/>
      <c r="AX12" s="503"/>
      <c r="AY12" s="425" t="s">
        <v>127</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129</v>
      </c>
      <c r="CU12" s="559"/>
      <c r="CV12" s="559"/>
      <c r="CW12" s="559"/>
      <c r="CX12" s="559"/>
      <c r="CY12" s="559"/>
      <c r="CZ12" s="559"/>
      <c r="DA12" s="560"/>
      <c r="DB12" s="558" t="s">
        <v>119</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17052</v>
      </c>
      <c r="S13" s="549"/>
      <c r="T13" s="549"/>
      <c r="U13" s="549"/>
      <c r="V13" s="550"/>
      <c r="W13" s="536" t="s">
        <v>131</v>
      </c>
      <c r="X13" s="458"/>
      <c r="Y13" s="458"/>
      <c r="Z13" s="458"/>
      <c r="AA13" s="458"/>
      <c r="AB13" s="459"/>
      <c r="AC13" s="421">
        <v>150</v>
      </c>
      <c r="AD13" s="422"/>
      <c r="AE13" s="422"/>
      <c r="AF13" s="422"/>
      <c r="AG13" s="423"/>
      <c r="AH13" s="421">
        <v>162</v>
      </c>
      <c r="AI13" s="422"/>
      <c r="AJ13" s="422"/>
      <c r="AK13" s="422"/>
      <c r="AL13" s="424"/>
      <c r="AM13" s="514" t="s">
        <v>132</v>
      </c>
      <c r="AN13" s="419"/>
      <c r="AO13" s="419"/>
      <c r="AP13" s="419"/>
      <c r="AQ13" s="419"/>
      <c r="AR13" s="419"/>
      <c r="AS13" s="419"/>
      <c r="AT13" s="420"/>
      <c r="AU13" s="502" t="s">
        <v>133</v>
      </c>
      <c r="AV13" s="503"/>
      <c r="AW13" s="503"/>
      <c r="AX13" s="503"/>
      <c r="AY13" s="425" t="s">
        <v>134</v>
      </c>
      <c r="AZ13" s="426"/>
      <c r="BA13" s="426"/>
      <c r="BB13" s="426"/>
      <c r="BC13" s="426"/>
      <c r="BD13" s="426"/>
      <c r="BE13" s="426"/>
      <c r="BF13" s="426"/>
      <c r="BG13" s="426"/>
      <c r="BH13" s="426"/>
      <c r="BI13" s="426"/>
      <c r="BJ13" s="426"/>
      <c r="BK13" s="426"/>
      <c r="BL13" s="426"/>
      <c r="BM13" s="427"/>
      <c r="BN13" s="445">
        <v>-30490</v>
      </c>
      <c r="BO13" s="446"/>
      <c r="BP13" s="446"/>
      <c r="BQ13" s="446"/>
      <c r="BR13" s="446"/>
      <c r="BS13" s="446"/>
      <c r="BT13" s="446"/>
      <c r="BU13" s="447"/>
      <c r="BV13" s="445">
        <v>34087</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8.5</v>
      </c>
      <c r="CU13" s="416"/>
      <c r="CV13" s="416"/>
      <c r="CW13" s="416"/>
      <c r="CX13" s="416"/>
      <c r="CY13" s="416"/>
      <c r="CZ13" s="416"/>
      <c r="DA13" s="417"/>
      <c r="DB13" s="415">
        <v>8.8000000000000007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136</v>
      </c>
      <c r="M14" s="579"/>
      <c r="N14" s="579"/>
      <c r="O14" s="579"/>
      <c r="P14" s="579"/>
      <c r="Q14" s="580"/>
      <c r="R14" s="548">
        <v>17531</v>
      </c>
      <c r="S14" s="549"/>
      <c r="T14" s="549"/>
      <c r="U14" s="549"/>
      <c r="V14" s="550"/>
      <c r="W14" s="551"/>
      <c r="X14" s="461"/>
      <c r="Y14" s="461"/>
      <c r="Z14" s="461"/>
      <c r="AA14" s="461"/>
      <c r="AB14" s="462"/>
      <c r="AC14" s="541">
        <v>2.5</v>
      </c>
      <c r="AD14" s="542"/>
      <c r="AE14" s="542"/>
      <c r="AF14" s="542"/>
      <c r="AG14" s="543"/>
      <c r="AH14" s="541">
        <v>2.6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v>56.6</v>
      </c>
      <c r="CU14" s="553"/>
      <c r="CV14" s="553"/>
      <c r="CW14" s="553"/>
      <c r="CX14" s="553"/>
      <c r="CY14" s="553"/>
      <c r="CZ14" s="553"/>
      <c r="DA14" s="554"/>
      <c r="DB14" s="552">
        <v>67</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138</v>
      </c>
      <c r="N15" s="546"/>
      <c r="O15" s="546"/>
      <c r="P15" s="546"/>
      <c r="Q15" s="547"/>
      <c r="R15" s="548">
        <v>17428</v>
      </c>
      <c r="S15" s="549"/>
      <c r="T15" s="549"/>
      <c r="U15" s="549"/>
      <c r="V15" s="550"/>
      <c r="W15" s="536" t="s">
        <v>139</v>
      </c>
      <c r="X15" s="458"/>
      <c r="Y15" s="458"/>
      <c r="Z15" s="458"/>
      <c r="AA15" s="458"/>
      <c r="AB15" s="459"/>
      <c r="AC15" s="421">
        <v>1585</v>
      </c>
      <c r="AD15" s="422"/>
      <c r="AE15" s="422"/>
      <c r="AF15" s="422"/>
      <c r="AG15" s="423"/>
      <c r="AH15" s="421">
        <v>1669</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1309052</v>
      </c>
      <c r="BO15" s="441"/>
      <c r="BP15" s="441"/>
      <c r="BQ15" s="441"/>
      <c r="BR15" s="441"/>
      <c r="BS15" s="441"/>
      <c r="BT15" s="441"/>
      <c r="BU15" s="442"/>
      <c r="BV15" s="440">
        <v>1331892</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26.5</v>
      </c>
      <c r="AD16" s="542"/>
      <c r="AE16" s="542"/>
      <c r="AF16" s="542"/>
      <c r="AG16" s="543"/>
      <c r="AH16" s="541">
        <v>26.4</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4342289</v>
      </c>
      <c r="BO16" s="446"/>
      <c r="BP16" s="446"/>
      <c r="BQ16" s="446"/>
      <c r="BR16" s="446"/>
      <c r="BS16" s="446"/>
      <c r="BT16" s="446"/>
      <c r="BU16" s="447"/>
      <c r="BV16" s="445">
        <v>4281642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4254</v>
      </c>
      <c r="AD17" s="422"/>
      <c r="AE17" s="422"/>
      <c r="AF17" s="422"/>
      <c r="AG17" s="423"/>
      <c r="AH17" s="421">
        <v>4493</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1642637</v>
      </c>
      <c r="BO17" s="446"/>
      <c r="BP17" s="446"/>
      <c r="BQ17" s="446"/>
      <c r="BR17" s="446"/>
      <c r="BS17" s="446"/>
      <c r="BT17" s="446"/>
      <c r="BU17" s="447"/>
      <c r="BV17" s="445">
        <v>1667739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149</v>
      </c>
      <c r="C18" s="508"/>
      <c r="D18" s="508"/>
      <c r="E18" s="509"/>
      <c r="F18" s="509"/>
      <c r="G18" s="509"/>
      <c r="H18" s="509"/>
      <c r="I18" s="509"/>
      <c r="J18" s="509"/>
      <c r="K18" s="509"/>
      <c r="L18" s="510">
        <v>36.14</v>
      </c>
      <c r="M18" s="510"/>
      <c r="N18" s="510"/>
      <c r="O18" s="510"/>
      <c r="P18" s="510"/>
      <c r="Q18" s="510"/>
      <c r="R18" s="511"/>
      <c r="S18" s="511"/>
      <c r="T18" s="511"/>
      <c r="U18" s="511"/>
      <c r="V18" s="512"/>
      <c r="W18" s="526"/>
      <c r="X18" s="527"/>
      <c r="Y18" s="527"/>
      <c r="Z18" s="527"/>
      <c r="AA18" s="527"/>
      <c r="AB18" s="537"/>
      <c r="AC18" s="409">
        <v>71</v>
      </c>
      <c r="AD18" s="410"/>
      <c r="AE18" s="410"/>
      <c r="AF18" s="410"/>
      <c r="AG18" s="513"/>
      <c r="AH18" s="409">
        <v>71</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4825407</v>
      </c>
      <c r="BO18" s="446"/>
      <c r="BP18" s="446"/>
      <c r="BQ18" s="446"/>
      <c r="BR18" s="446"/>
      <c r="BS18" s="446"/>
      <c r="BT18" s="446"/>
      <c r="BU18" s="447"/>
      <c r="BV18" s="445">
        <v>4589111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151</v>
      </c>
      <c r="C19" s="508"/>
      <c r="D19" s="508"/>
      <c r="E19" s="509"/>
      <c r="F19" s="509"/>
      <c r="G19" s="509"/>
      <c r="H19" s="509"/>
      <c r="I19" s="509"/>
      <c r="J19" s="509"/>
      <c r="K19" s="509"/>
      <c r="L19" s="515">
        <v>465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6034053</v>
      </c>
      <c r="BO19" s="446"/>
      <c r="BP19" s="446"/>
      <c r="BQ19" s="446"/>
      <c r="BR19" s="446"/>
      <c r="BS19" s="446"/>
      <c r="BT19" s="446"/>
      <c r="BU19" s="447"/>
      <c r="BV19" s="445">
        <v>6163736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153</v>
      </c>
      <c r="C20" s="508"/>
      <c r="D20" s="508"/>
      <c r="E20" s="509"/>
      <c r="F20" s="509"/>
      <c r="G20" s="509"/>
      <c r="H20" s="509"/>
      <c r="I20" s="509"/>
      <c r="J20" s="509"/>
      <c r="K20" s="509"/>
      <c r="L20" s="515">
        <v>7349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12724490</v>
      </c>
      <c r="BO23" s="446"/>
      <c r="BP23" s="446"/>
      <c r="BQ23" s="446"/>
      <c r="BR23" s="446"/>
      <c r="BS23" s="446"/>
      <c r="BT23" s="446"/>
      <c r="BU23" s="447"/>
      <c r="BV23" s="445">
        <v>12641419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162</v>
      </c>
      <c r="F24" s="419"/>
      <c r="G24" s="419"/>
      <c r="H24" s="419"/>
      <c r="I24" s="419"/>
      <c r="J24" s="419"/>
      <c r="K24" s="420"/>
      <c r="L24" s="421">
        <v>1</v>
      </c>
      <c r="M24" s="422"/>
      <c r="N24" s="422"/>
      <c r="O24" s="422"/>
      <c r="P24" s="423"/>
      <c r="Q24" s="421">
        <v>7050</v>
      </c>
      <c r="R24" s="422"/>
      <c r="S24" s="422"/>
      <c r="T24" s="422"/>
      <c r="U24" s="422"/>
      <c r="V24" s="423"/>
      <c r="W24" s="487"/>
      <c r="X24" s="478"/>
      <c r="Y24" s="479"/>
      <c r="Z24" s="418" t="s">
        <v>163</v>
      </c>
      <c r="AA24" s="419"/>
      <c r="AB24" s="419"/>
      <c r="AC24" s="419"/>
      <c r="AD24" s="419"/>
      <c r="AE24" s="419"/>
      <c r="AF24" s="419"/>
      <c r="AG24" s="420"/>
      <c r="AH24" s="421">
        <v>188</v>
      </c>
      <c r="AI24" s="422"/>
      <c r="AJ24" s="422"/>
      <c r="AK24" s="422"/>
      <c r="AL24" s="423"/>
      <c r="AM24" s="421">
        <v>580168</v>
      </c>
      <c r="AN24" s="422"/>
      <c r="AO24" s="422"/>
      <c r="AP24" s="422"/>
      <c r="AQ24" s="422"/>
      <c r="AR24" s="423"/>
      <c r="AS24" s="421">
        <v>3086</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11785714</v>
      </c>
      <c r="BO24" s="446"/>
      <c r="BP24" s="446"/>
      <c r="BQ24" s="446"/>
      <c r="BR24" s="446"/>
      <c r="BS24" s="446"/>
      <c r="BT24" s="446"/>
      <c r="BU24" s="447"/>
      <c r="BV24" s="445">
        <v>11678229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165</v>
      </c>
      <c r="F25" s="419"/>
      <c r="G25" s="419"/>
      <c r="H25" s="419"/>
      <c r="I25" s="419"/>
      <c r="J25" s="419"/>
      <c r="K25" s="420"/>
      <c r="L25" s="421">
        <v>1</v>
      </c>
      <c r="M25" s="422"/>
      <c r="N25" s="422"/>
      <c r="O25" s="422"/>
      <c r="P25" s="423"/>
      <c r="Q25" s="421">
        <v>5720</v>
      </c>
      <c r="R25" s="422"/>
      <c r="S25" s="422"/>
      <c r="T25" s="422"/>
      <c r="U25" s="422"/>
      <c r="V25" s="423"/>
      <c r="W25" s="487"/>
      <c r="X25" s="478"/>
      <c r="Y25" s="479"/>
      <c r="Z25" s="418" t="s">
        <v>166</v>
      </c>
      <c r="AA25" s="419"/>
      <c r="AB25" s="419"/>
      <c r="AC25" s="419"/>
      <c r="AD25" s="419"/>
      <c r="AE25" s="419"/>
      <c r="AF25" s="419"/>
      <c r="AG25" s="420"/>
      <c r="AH25" s="421" t="s">
        <v>167</v>
      </c>
      <c r="AI25" s="422"/>
      <c r="AJ25" s="422"/>
      <c r="AK25" s="422"/>
      <c r="AL25" s="423"/>
      <c r="AM25" s="421" t="s">
        <v>119</v>
      </c>
      <c r="AN25" s="422"/>
      <c r="AO25" s="422"/>
      <c r="AP25" s="422"/>
      <c r="AQ25" s="422"/>
      <c r="AR25" s="423"/>
      <c r="AS25" s="421" t="s">
        <v>119</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529241</v>
      </c>
      <c r="BO25" s="441"/>
      <c r="BP25" s="441"/>
      <c r="BQ25" s="441"/>
      <c r="BR25" s="441"/>
      <c r="BS25" s="441"/>
      <c r="BT25" s="441"/>
      <c r="BU25" s="442"/>
      <c r="BV25" s="440">
        <v>634245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5150</v>
      </c>
      <c r="R26" s="422"/>
      <c r="S26" s="422"/>
      <c r="T26" s="422"/>
      <c r="U26" s="422"/>
      <c r="V26" s="423"/>
      <c r="W26" s="487"/>
      <c r="X26" s="478"/>
      <c r="Y26" s="479"/>
      <c r="Z26" s="418" t="s">
        <v>170</v>
      </c>
      <c r="AA26" s="500"/>
      <c r="AB26" s="500"/>
      <c r="AC26" s="500"/>
      <c r="AD26" s="500"/>
      <c r="AE26" s="500"/>
      <c r="AF26" s="500"/>
      <c r="AG26" s="501"/>
      <c r="AH26" s="421">
        <v>11</v>
      </c>
      <c r="AI26" s="422"/>
      <c r="AJ26" s="422"/>
      <c r="AK26" s="422"/>
      <c r="AL26" s="423"/>
      <c r="AM26" s="421">
        <v>39490</v>
      </c>
      <c r="AN26" s="422"/>
      <c r="AO26" s="422"/>
      <c r="AP26" s="422"/>
      <c r="AQ26" s="422"/>
      <c r="AR26" s="423"/>
      <c r="AS26" s="421">
        <v>3590</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167</v>
      </c>
      <c r="BO26" s="446"/>
      <c r="BP26" s="446"/>
      <c r="BQ26" s="446"/>
      <c r="BR26" s="446"/>
      <c r="BS26" s="446"/>
      <c r="BT26" s="446"/>
      <c r="BU26" s="447"/>
      <c r="BV26" s="445" t="s">
        <v>167</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2985</v>
      </c>
      <c r="R27" s="422"/>
      <c r="S27" s="422"/>
      <c r="T27" s="422"/>
      <c r="U27" s="422"/>
      <c r="V27" s="423"/>
      <c r="W27" s="487"/>
      <c r="X27" s="478"/>
      <c r="Y27" s="479"/>
      <c r="Z27" s="418" t="s">
        <v>173</v>
      </c>
      <c r="AA27" s="419"/>
      <c r="AB27" s="419"/>
      <c r="AC27" s="419"/>
      <c r="AD27" s="419"/>
      <c r="AE27" s="419"/>
      <c r="AF27" s="419"/>
      <c r="AG27" s="420"/>
      <c r="AH27" s="421">
        <v>6</v>
      </c>
      <c r="AI27" s="422"/>
      <c r="AJ27" s="422"/>
      <c r="AK27" s="422"/>
      <c r="AL27" s="423"/>
      <c r="AM27" s="421">
        <v>18750</v>
      </c>
      <c r="AN27" s="422"/>
      <c r="AO27" s="422"/>
      <c r="AP27" s="422"/>
      <c r="AQ27" s="422"/>
      <c r="AR27" s="423"/>
      <c r="AS27" s="421">
        <v>3125</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119</v>
      </c>
      <c r="BO27" s="449"/>
      <c r="BP27" s="449"/>
      <c r="BQ27" s="449"/>
      <c r="BR27" s="449"/>
      <c r="BS27" s="449"/>
      <c r="BT27" s="449"/>
      <c r="BU27" s="450"/>
      <c r="BV27" s="448" t="s">
        <v>167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2643</v>
      </c>
      <c r="R28" s="422"/>
      <c r="S28" s="422"/>
      <c r="T28" s="422"/>
      <c r="U28" s="422"/>
      <c r="V28" s="423"/>
      <c r="W28" s="487"/>
      <c r="X28" s="478"/>
      <c r="Y28" s="479"/>
      <c r="Z28" s="418" t="s">
        <v>176</v>
      </c>
      <c r="AA28" s="419"/>
      <c r="AB28" s="419"/>
      <c r="AC28" s="419"/>
      <c r="AD28" s="419"/>
      <c r="AE28" s="419"/>
      <c r="AF28" s="419"/>
      <c r="AG28" s="420"/>
      <c r="AH28" s="421" t="s">
        <v>167</v>
      </c>
      <c r="AI28" s="422"/>
      <c r="AJ28" s="422"/>
      <c r="AK28" s="422"/>
      <c r="AL28" s="423"/>
      <c r="AM28" s="421" t="s">
        <v>167</v>
      </c>
      <c r="AN28" s="422"/>
      <c r="AO28" s="422"/>
      <c r="AP28" s="422"/>
      <c r="AQ28" s="422"/>
      <c r="AR28" s="423"/>
      <c r="AS28" s="421" t="s">
        <v>167</v>
      </c>
      <c r="AT28" s="422"/>
      <c r="AU28" s="422"/>
      <c r="AV28" s="422"/>
      <c r="AW28" s="422"/>
      <c r="AX28" s="424"/>
      <c r="AY28" s="428" t="s">
        <v>177</v>
      </c>
      <c r="AZ28" s="429"/>
      <c r="BA28" s="429"/>
      <c r="BB28" s="430"/>
      <c r="BC28" s="437" t="s">
        <v>41</v>
      </c>
      <c r="BD28" s="438"/>
      <c r="BE28" s="438"/>
      <c r="BF28" s="438"/>
      <c r="BG28" s="438"/>
      <c r="BH28" s="438"/>
      <c r="BI28" s="438"/>
      <c r="BJ28" s="438"/>
      <c r="BK28" s="438"/>
      <c r="BL28" s="438"/>
      <c r="BM28" s="439"/>
      <c r="BN28" s="440">
        <v>1498095</v>
      </c>
      <c r="BO28" s="441"/>
      <c r="BP28" s="441"/>
      <c r="BQ28" s="441"/>
      <c r="BR28" s="441"/>
      <c r="BS28" s="441"/>
      <c r="BT28" s="441"/>
      <c r="BU28" s="442"/>
      <c r="BV28" s="440">
        <v>1486741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14</v>
      </c>
      <c r="M29" s="422"/>
      <c r="N29" s="422"/>
      <c r="O29" s="422"/>
      <c r="P29" s="423"/>
      <c r="Q29" s="421">
        <v>2450</v>
      </c>
      <c r="R29" s="422"/>
      <c r="S29" s="422"/>
      <c r="T29" s="422"/>
      <c r="U29" s="422"/>
      <c r="V29" s="423"/>
      <c r="W29" s="488"/>
      <c r="X29" s="489"/>
      <c r="Y29" s="490"/>
      <c r="Z29" s="418" t="s">
        <v>179</v>
      </c>
      <c r="AA29" s="419"/>
      <c r="AB29" s="419"/>
      <c r="AC29" s="419"/>
      <c r="AD29" s="419"/>
      <c r="AE29" s="419"/>
      <c r="AF29" s="419"/>
      <c r="AG29" s="420"/>
      <c r="AH29" s="421">
        <v>194</v>
      </c>
      <c r="AI29" s="422"/>
      <c r="AJ29" s="422"/>
      <c r="AK29" s="422"/>
      <c r="AL29" s="423"/>
      <c r="AM29" s="421">
        <v>598918</v>
      </c>
      <c r="AN29" s="422"/>
      <c r="AO29" s="422"/>
      <c r="AP29" s="422"/>
      <c r="AQ29" s="422"/>
      <c r="AR29" s="423"/>
      <c r="AS29" s="421">
        <v>3087</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299087</v>
      </c>
      <c r="BO29" s="446"/>
      <c r="BP29" s="446"/>
      <c r="BQ29" s="446"/>
      <c r="BR29" s="446"/>
      <c r="BS29" s="446"/>
      <c r="BT29" s="446"/>
      <c r="BU29" s="447"/>
      <c r="BV29" s="445">
        <v>302243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95.8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1213674</v>
      </c>
      <c r="BO30" s="449"/>
      <c r="BP30" s="449"/>
      <c r="BQ30" s="449"/>
      <c r="BR30" s="449"/>
      <c r="BS30" s="449"/>
      <c r="BT30" s="449"/>
      <c r="BU30" s="450"/>
      <c r="BV30" s="448">
        <v>1154356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189</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190</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国民健康保険事業勘定特別会計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IF('各会計、関係団体の財政状況及び健全化判断比率'!B30="","",'各会計、関係団体の財政状況及び健全化判断比率'!B30)</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福岡県市町村消防団員等公務災害補償組合（一般会計）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川崎町立病院</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学校給食センター特別会計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福岡県市町村職員退職手当組合（一般会計）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川崎Ｄｅ・愛</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住宅新築資金等貸付事業特別会計</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福岡県市町村職員退職手当組合（基金特別会計）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福岡県自治会館管理組合（一般会計）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福岡県田川地区消防組合（一般会計）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田川郡東部環境衛生施設組合（一般会計）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田川地区斎場組合（一般会計）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福岡県自治振興組合（一般会計）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福岡県自治振興組合（公文書館事業特別会計）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16</v>
      </c>
      <c r="BX43" s="404"/>
      <c r="BY43" s="403" t="str">
        <f>IF('各会計、関係団体の財政状況及び健全化判断比率'!B77="","",'各会計、関係団体の財政状況及び健全化判断比率'!B77)</f>
        <v>田川地区清掃施設組合（一般会計）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Q9JMtZVJx+60PNeW/dLAgjGv2gw8VVgs3MzCKajlox+7IKQtbQ7va0zdBXWLKr+u/TwYl1o8LpdPXnuYhXDKTg==" saltValue="SgDkairDLcmfE2etzRjpB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224" t="s">
        <v>553</v>
      </c>
      <c r="D34" s="1224"/>
      <c r="E34" s="1225"/>
      <c r="F34" s="32" t="s">
        <v>554</v>
      </c>
      <c r="G34" s="33" t="s">
        <v>555</v>
      </c>
      <c r="H34" s="33" t="s">
        <v>556</v>
      </c>
      <c r="I34" s="33" t="s">
        <v>557</v>
      </c>
      <c r="J34" s="34" t="s">
        <v>558</v>
      </c>
      <c r="K34" s="22"/>
      <c r="L34" s="22"/>
      <c r="M34" s="22"/>
      <c r="N34" s="22"/>
      <c r="O34" s="22"/>
      <c r="P34" s="22"/>
    </row>
    <row r="35" spans="1:16" ht="39" customHeight="1">
      <c r="A35" s="22"/>
      <c r="B35" s="35"/>
      <c r="C35" s="1218" t="s">
        <v>559</v>
      </c>
      <c r="D35" s="1219"/>
      <c r="E35" s="1220"/>
      <c r="F35" s="36" t="s">
        <v>560</v>
      </c>
      <c r="G35" s="37" t="s">
        <v>561</v>
      </c>
      <c r="H35" s="37" t="s">
        <v>562</v>
      </c>
      <c r="I35" s="37" t="s">
        <v>563</v>
      </c>
      <c r="J35" s="38" t="s">
        <v>564</v>
      </c>
      <c r="K35" s="22"/>
      <c r="L35" s="22"/>
      <c r="M35" s="22"/>
      <c r="N35" s="22"/>
      <c r="O35" s="22"/>
      <c r="P35" s="22"/>
    </row>
    <row r="36" spans="1:16" ht="39" customHeight="1">
      <c r="A36" s="22"/>
      <c r="B36" s="35"/>
      <c r="C36" s="1218" t="s">
        <v>565</v>
      </c>
      <c r="D36" s="1219"/>
      <c r="E36" s="1220"/>
      <c r="F36" s="36" t="s">
        <v>566</v>
      </c>
      <c r="G36" s="37" t="s">
        <v>566</v>
      </c>
      <c r="H36" s="37" t="s">
        <v>567</v>
      </c>
      <c r="I36" s="37" t="s">
        <v>568</v>
      </c>
      <c r="J36" s="38" t="s">
        <v>569</v>
      </c>
      <c r="K36" s="22"/>
      <c r="L36" s="22"/>
      <c r="M36" s="22"/>
      <c r="N36" s="22"/>
      <c r="O36" s="22"/>
      <c r="P36" s="22"/>
    </row>
    <row r="37" spans="1:16" ht="39" customHeight="1">
      <c r="A37" s="22"/>
      <c r="B37" s="35"/>
      <c r="C37" s="1218" t="s">
        <v>570</v>
      </c>
      <c r="D37" s="1219"/>
      <c r="E37" s="1220"/>
      <c r="F37" s="36">
        <v>27.82</v>
      </c>
      <c r="G37" s="37">
        <v>27.14</v>
      </c>
      <c r="H37" s="37">
        <v>26</v>
      </c>
      <c r="I37" s="37">
        <v>23.95</v>
      </c>
      <c r="J37" s="38">
        <v>22.44</v>
      </c>
      <c r="K37" s="22"/>
      <c r="L37" s="22"/>
      <c r="M37" s="22"/>
      <c r="N37" s="22"/>
      <c r="O37" s="22"/>
      <c r="P37" s="22"/>
    </row>
    <row r="38" spans="1:16" ht="39" customHeight="1">
      <c r="A38" s="22"/>
      <c r="B38" s="35"/>
      <c r="C38" s="1218" t="s">
        <v>571</v>
      </c>
      <c r="D38" s="1219"/>
      <c r="E38" s="1220"/>
      <c r="F38" s="36">
        <v>1.53</v>
      </c>
      <c r="G38" s="37">
        <v>1.4</v>
      </c>
      <c r="H38" s="37">
        <v>1.22</v>
      </c>
      <c r="I38" s="37">
        <v>1.22</v>
      </c>
      <c r="J38" s="38">
        <v>1.1599999999999999</v>
      </c>
      <c r="K38" s="22"/>
      <c r="L38" s="22"/>
      <c r="M38" s="22"/>
      <c r="N38" s="22"/>
      <c r="O38" s="22"/>
      <c r="P38" s="22"/>
    </row>
    <row r="39" spans="1:16" ht="39" customHeight="1">
      <c r="A39" s="22"/>
      <c r="B39" s="35"/>
      <c r="C39" s="1218" t="s">
        <v>572</v>
      </c>
      <c r="D39" s="1219"/>
      <c r="E39" s="1220"/>
      <c r="F39" s="36">
        <v>0.05</v>
      </c>
      <c r="G39" s="37">
        <v>0.05</v>
      </c>
      <c r="H39" s="37">
        <v>0.06</v>
      </c>
      <c r="I39" s="37">
        <v>0.06</v>
      </c>
      <c r="J39" s="38">
        <v>0.06</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573</v>
      </c>
      <c r="D42" s="1219"/>
      <c r="E42" s="1220"/>
      <c r="F42" s="36" t="s">
        <v>504</v>
      </c>
      <c r="G42" s="37" t="s">
        <v>504</v>
      </c>
      <c r="H42" s="37" t="s">
        <v>504</v>
      </c>
      <c r="I42" s="37" t="s">
        <v>504</v>
      </c>
      <c r="J42" s="38" t="s">
        <v>504</v>
      </c>
      <c r="K42" s="22"/>
      <c r="L42" s="22"/>
      <c r="M42" s="22"/>
      <c r="N42" s="22"/>
      <c r="O42" s="22"/>
      <c r="P42" s="22"/>
    </row>
    <row r="43" spans="1:16" ht="39" customHeight="1" thickBot="1">
      <c r="A43" s="22"/>
      <c r="B43" s="40"/>
      <c r="C43" s="1221" t="s">
        <v>574</v>
      </c>
      <c r="D43" s="1222"/>
      <c r="E43" s="1223"/>
      <c r="F43" s="41" t="s">
        <v>504</v>
      </c>
      <c r="G43" s="42" t="s">
        <v>504</v>
      </c>
      <c r="H43" s="42" t="s">
        <v>504</v>
      </c>
      <c r="I43" s="42" t="s">
        <v>504</v>
      </c>
      <c r="J43" s="43" t="s">
        <v>504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vBtqSyaSI0y+i4VM3tHh91fmtcNnZbiy/T/N/ELvwUoDgDIWnFX1rOGPnpgfirzevv1PQFDfukjpXX5UQQx7A==" saltValue="k0qnajrfoQV5MZibo9rL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234" t="s">
        <v>10</v>
      </c>
      <c r="C45" s="1235"/>
      <c r="D45" s="58"/>
      <c r="E45" s="1240" t="s">
        <v>11</v>
      </c>
      <c r="F45" s="1240"/>
      <c r="G45" s="1240"/>
      <c r="H45" s="1240"/>
      <c r="I45" s="1240"/>
      <c r="J45" s="1241"/>
      <c r="K45" s="59">
        <v>1391</v>
      </c>
      <c r="L45" s="60">
        <v>1366</v>
      </c>
      <c r="M45" s="60">
        <v>1389</v>
      </c>
      <c r="N45" s="60">
        <v>1373</v>
      </c>
      <c r="O45" s="61">
        <v>1451</v>
      </c>
      <c r="P45" s="48"/>
      <c r="Q45" s="48"/>
      <c r="R45" s="48"/>
      <c r="S45" s="48"/>
      <c r="T45" s="48"/>
      <c r="U45" s="48"/>
    </row>
    <row r="46" spans="1:21" ht="30.75" customHeight="1">
      <c r="A46" s="48"/>
      <c r="B46" s="1236"/>
      <c r="C46" s="1237"/>
      <c r="D46" s="62"/>
      <c r="E46" s="1228" t="s">
        <v>12</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c r="A47" s="48"/>
      <c r="B47" s="1236"/>
      <c r="C47" s="1237"/>
      <c r="D47" s="62"/>
      <c r="E47" s="1228" t="s">
        <v>13</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c r="A48" s="48"/>
      <c r="B48" s="1236"/>
      <c r="C48" s="1237"/>
      <c r="D48" s="62"/>
      <c r="E48" s="1228" t="s">
        <v>14</v>
      </c>
      <c r="F48" s="1228"/>
      <c r="G48" s="1228"/>
      <c r="H48" s="1228"/>
      <c r="I48" s="1228"/>
      <c r="J48" s="1229"/>
      <c r="K48" s="63">
        <v>3</v>
      </c>
      <c r="L48" s="64">
        <v>3</v>
      </c>
      <c r="M48" s="64">
        <v>3</v>
      </c>
      <c r="N48" s="64">
        <v>4</v>
      </c>
      <c r="O48" s="65">
        <v>1</v>
      </c>
      <c r="P48" s="48"/>
      <c r="Q48" s="48"/>
      <c r="R48" s="48"/>
      <c r="S48" s="48"/>
      <c r="T48" s="48"/>
      <c r="U48" s="48"/>
    </row>
    <row r="49" spans="1:21" ht="30.75" customHeight="1">
      <c r="A49" s="48"/>
      <c r="B49" s="1236"/>
      <c r="C49" s="1237"/>
      <c r="D49" s="62"/>
      <c r="E49" s="1228" t="s">
        <v>15</v>
      </c>
      <c r="F49" s="1228"/>
      <c r="G49" s="1228"/>
      <c r="H49" s="1228"/>
      <c r="I49" s="1228"/>
      <c r="J49" s="1229"/>
      <c r="K49" s="63">
        <v>35</v>
      </c>
      <c r="L49" s="64">
        <v>37</v>
      </c>
      <c r="M49" s="64">
        <v>77</v>
      </c>
      <c r="N49" s="64">
        <v>78</v>
      </c>
      <c r="O49" s="65">
        <v>61</v>
      </c>
      <c r="P49" s="48"/>
      <c r="Q49" s="48"/>
      <c r="R49" s="48"/>
      <c r="S49" s="48"/>
      <c r="T49" s="48"/>
      <c r="U49" s="48"/>
    </row>
    <row r="50" spans="1:21" ht="30.75" customHeight="1">
      <c r="A50" s="48"/>
      <c r="B50" s="1236"/>
      <c r="C50" s="1237"/>
      <c r="D50" s="62"/>
      <c r="E50" s="1228" t="s">
        <v>16</v>
      </c>
      <c r="F50" s="1228"/>
      <c r="G50" s="1228"/>
      <c r="H50" s="1228"/>
      <c r="I50" s="1228"/>
      <c r="J50" s="1229"/>
      <c r="K50" s="63" t="s">
        <v>504</v>
      </c>
      <c r="L50" s="64" t="s">
        <v>504</v>
      </c>
      <c r="M50" s="64" t="s">
        <v>504</v>
      </c>
      <c r="N50" s="64" t="s">
        <v>504</v>
      </c>
      <c r="O50" s="65" t="s">
        <v>504</v>
      </c>
      <c r="P50" s="48"/>
      <c r="Q50" s="48"/>
      <c r="R50" s="48"/>
      <c r="S50" s="48"/>
      <c r="T50" s="48"/>
      <c r="U50" s="48"/>
    </row>
    <row r="51" spans="1:21" ht="30.75" customHeight="1">
      <c r="A51" s="48"/>
      <c r="B51" s="1238"/>
      <c r="C51" s="1239"/>
      <c r="D51" s="66"/>
      <c r="E51" s="1228" t="s">
        <v>17</v>
      </c>
      <c r="F51" s="1228"/>
      <c r="G51" s="1228"/>
      <c r="H51" s="1228"/>
      <c r="I51" s="1228"/>
      <c r="J51" s="1229"/>
      <c r="K51" s="63">
        <v>2</v>
      </c>
      <c r="L51" s="64">
        <v>2</v>
      </c>
      <c r="M51" s="64">
        <v>2</v>
      </c>
      <c r="N51" s="64">
        <v>1</v>
      </c>
      <c r="O51" s="65">
        <v>1</v>
      </c>
      <c r="P51" s="48"/>
      <c r="Q51" s="48"/>
      <c r="R51" s="48"/>
      <c r="S51" s="48"/>
      <c r="T51" s="48"/>
      <c r="U51" s="48"/>
    </row>
    <row r="52" spans="1:21" ht="30.75" customHeight="1">
      <c r="A52" s="48"/>
      <c r="B52" s="1226" t="s">
        <v>18</v>
      </c>
      <c r="C52" s="1227"/>
      <c r="D52" s="66"/>
      <c r="E52" s="1228" t="s">
        <v>19</v>
      </c>
      <c r="F52" s="1228"/>
      <c r="G52" s="1228"/>
      <c r="H52" s="1228"/>
      <c r="I52" s="1228"/>
      <c r="J52" s="1229"/>
      <c r="K52" s="63">
        <v>1014</v>
      </c>
      <c r="L52" s="64">
        <v>1048</v>
      </c>
      <c r="M52" s="64">
        <v>1105</v>
      </c>
      <c r="N52" s="64">
        <v>1126</v>
      </c>
      <c r="O52" s="65">
        <v>1181</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417</v>
      </c>
      <c r="L53" s="69">
        <v>360</v>
      </c>
      <c r="M53" s="69">
        <v>366</v>
      </c>
      <c r="N53" s="69">
        <v>330</v>
      </c>
      <c r="O53" s="70">
        <v>333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xlbxOzngqWV5dAH+XZcFfO+CXvBC3yKkxR6CWLglyaFSdT2d2gmOZJx8cq4Zh7EVXGopes3MiFB5FfRyy/YHpA==" saltValue="7/onfQgwCTkCxKb/wIyK4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546</v>
      </c>
      <c r="J40" s="79" t="s">
        <v>547</v>
      </c>
      <c r="K40" s="79" t="s">
        <v>548</v>
      </c>
      <c r="L40" s="79" t="s">
        <v>549</v>
      </c>
      <c r="M40" s="80" t="s">
        <v>550</v>
      </c>
    </row>
    <row r="41" spans="2:13" ht="27.75" customHeight="1">
      <c r="B41" s="1254" t="s">
        <v>23</v>
      </c>
      <c r="C41" s="1255"/>
      <c r="D41" s="81"/>
      <c r="E41" s="1256" t="s">
        <v>24</v>
      </c>
      <c r="F41" s="1256"/>
      <c r="G41" s="1256"/>
      <c r="H41" s="1257"/>
      <c r="I41" s="82">
        <v>13231</v>
      </c>
      <c r="J41" s="83">
        <v>12955</v>
      </c>
      <c r="K41" s="83">
        <v>13380</v>
      </c>
      <c r="L41" s="83">
        <v>13207</v>
      </c>
      <c r="M41" s="84">
        <v>13205</v>
      </c>
    </row>
    <row r="42" spans="2:13" ht="27.75" customHeight="1">
      <c r="B42" s="1244"/>
      <c r="C42" s="1245"/>
      <c r="D42" s="85"/>
      <c r="E42" s="1248" t="s">
        <v>25</v>
      </c>
      <c r="F42" s="1248"/>
      <c r="G42" s="1248"/>
      <c r="H42" s="1249"/>
      <c r="I42" s="86" t="s">
        <v>504</v>
      </c>
      <c r="J42" s="87" t="s">
        <v>504</v>
      </c>
      <c r="K42" s="87" t="s">
        <v>504</v>
      </c>
      <c r="L42" s="87" t="s">
        <v>504</v>
      </c>
      <c r="M42" s="88" t="s">
        <v>504</v>
      </c>
    </row>
    <row r="43" spans="2:13" ht="27.75" customHeight="1">
      <c r="B43" s="1244"/>
      <c r="C43" s="1245"/>
      <c r="D43" s="85"/>
      <c r="E43" s="1248" t="s">
        <v>26</v>
      </c>
      <c r="F43" s="1248"/>
      <c r="G43" s="1248"/>
      <c r="H43" s="1249"/>
      <c r="I43" s="86">
        <v>21</v>
      </c>
      <c r="J43" s="87">
        <v>20</v>
      </c>
      <c r="K43" s="87">
        <v>18</v>
      </c>
      <c r="L43" s="87">
        <v>20</v>
      </c>
      <c r="M43" s="88">
        <v>15</v>
      </c>
    </row>
    <row r="44" spans="2:13" ht="27.75" customHeight="1">
      <c r="B44" s="1244"/>
      <c r="C44" s="1245"/>
      <c r="D44" s="85"/>
      <c r="E44" s="1248" t="s">
        <v>27</v>
      </c>
      <c r="F44" s="1248"/>
      <c r="G44" s="1248"/>
      <c r="H44" s="1249"/>
      <c r="I44" s="86">
        <v>467</v>
      </c>
      <c r="J44" s="87">
        <v>538</v>
      </c>
      <c r="K44" s="87">
        <v>463</v>
      </c>
      <c r="L44" s="87">
        <v>381</v>
      </c>
      <c r="M44" s="88">
        <v>337</v>
      </c>
    </row>
    <row r="45" spans="2:13" ht="27.75" customHeight="1">
      <c r="B45" s="1244"/>
      <c r="C45" s="1245"/>
      <c r="D45" s="85"/>
      <c r="E45" s="1248" t="s">
        <v>28</v>
      </c>
      <c r="F45" s="1248"/>
      <c r="G45" s="1248"/>
      <c r="H45" s="1249"/>
      <c r="I45" s="86">
        <v>2846</v>
      </c>
      <c r="J45" s="87">
        <v>2572</v>
      </c>
      <c r="K45" s="87">
        <v>2440</v>
      </c>
      <c r="L45" s="87">
        <v>2488</v>
      </c>
      <c r="M45" s="88">
        <v>2262</v>
      </c>
    </row>
    <row r="46" spans="2:13" ht="27.75" customHeight="1">
      <c r="B46" s="1244"/>
      <c r="C46" s="1245"/>
      <c r="D46" s="89"/>
      <c r="E46" s="1248" t="s">
        <v>29</v>
      </c>
      <c r="F46" s="1248"/>
      <c r="G46" s="1248"/>
      <c r="H46" s="1249"/>
      <c r="I46" s="86" t="s">
        <v>504</v>
      </c>
      <c r="J46" s="87" t="s">
        <v>504</v>
      </c>
      <c r="K46" s="87" t="s">
        <v>504</v>
      </c>
      <c r="L46" s="87" t="s">
        <v>504</v>
      </c>
      <c r="M46" s="88" t="s">
        <v>504</v>
      </c>
    </row>
    <row r="47" spans="2:13" ht="27.75" customHeight="1">
      <c r="B47" s="1244"/>
      <c r="C47" s="1245"/>
      <c r="D47" s="90"/>
      <c r="E47" s="1258" t="s">
        <v>30</v>
      </c>
      <c r="F47" s="1259"/>
      <c r="G47" s="1259"/>
      <c r="H47" s="1260"/>
      <c r="I47" s="86" t="s">
        <v>504</v>
      </c>
      <c r="J47" s="87" t="s">
        <v>504</v>
      </c>
      <c r="K47" s="87" t="s">
        <v>504</v>
      </c>
      <c r="L47" s="87" t="s">
        <v>504</v>
      </c>
      <c r="M47" s="88" t="s">
        <v>504</v>
      </c>
    </row>
    <row r="48" spans="2:13" ht="27.75" customHeight="1">
      <c r="B48" s="1244"/>
      <c r="C48" s="1245"/>
      <c r="D48" s="85"/>
      <c r="E48" s="1248" t="s">
        <v>31</v>
      </c>
      <c r="F48" s="1248"/>
      <c r="G48" s="1248"/>
      <c r="H48" s="1249"/>
      <c r="I48" s="86" t="s">
        <v>504</v>
      </c>
      <c r="J48" s="87" t="s">
        <v>504</v>
      </c>
      <c r="K48" s="87" t="s">
        <v>504</v>
      </c>
      <c r="L48" s="87" t="s">
        <v>504</v>
      </c>
      <c r="M48" s="88" t="s">
        <v>504</v>
      </c>
    </row>
    <row r="49" spans="2:13" ht="27.75" customHeight="1">
      <c r="B49" s="1246"/>
      <c r="C49" s="1247"/>
      <c r="D49" s="85"/>
      <c r="E49" s="1248" t="s">
        <v>32</v>
      </c>
      <c r="F49" s="1248"/>
      <c r="G49" s="1248"/>
      <c r="H49" s="1249"/>
      <c r="I49" s="86" t="s">
        <v>504</v>
      </c>
      <c r="J49" s="87" t="s">
        <v>504</v>
      </c>
      <c r="K49" s="87" t="s">
        <v>504</v>
      </c>
      <c r="L49" s="87" t="s">
        <v>504</v>
      </c>
      <c r="M49" s="88" t="s">
        <v>504</v>
      </c>
    </row>
    <row r="50" spans="2:13" ht="27.75" customHeight="1">
      <c r="B50" s="1242" t="s">
        <v>33</v>
      </c>
      <c r="C50" s="1243"/>
      <c r="D50" s="91"/>
      <c r="E50" s="1248" t="s">
        <v>34</v>
      </c>
      <c r="F50" s="1248"/>
      <c r="G50" s="1248"/>
      <c r="H50" s="1249"/>
      <c r="I50" s="86">
        <v>2807</v>
      </c>
      <c r="J50" s="87">
        <v>2792</v>
      </c>
      <c r="K50" s="87">
        <v>2994</v>
      </c>
      <c r="L50" s="87">
        <v>2943</v>
      </c>
      <c r="M50" s="88">
        <v>3011</v>
      </c>
    </row>
    <row r="51" spans="2:13" ht="27.75" customHeight="1">
      <c r="B51" s="1244"/>
      <c r="C51" s="1245"/>
      <c r="D51" s="85"/>
      <c r="E51" s="1248" t="s">
        <v>35</v>
      </c>
      <c r="F51" s="1248"/>
      <c r="G51" s="1248"/>
      <c r="H51" s="1249"/>
      <c r="I51" s="86">
        <v>2164</v>
      </c>
      <c r="J51" s="87">
        <v>1909</v>
      </c>
      <c r="K51" s="87">
        <v>1910</v>
      </c>
      <c r="L51" s="87">
        <v>1731</v>
      </c>
      <c r="M51" s="88">
        <v>1701</v>
      </c>
    </row>
    <row r="52" spans="2:13" ht="27.75" customHeight="1">
      <c r="B52" s="1246"/>
      <c r="C52" s="1247"/>
      <c r="D52" s="85"/>
      <c r="E52" s="1248" t="s">
        <v>36</v>
      </c>
      <c r="F52" s="1248"/>
      <c r="G52" s="1248"/>
      <c r="H52" s="1249"/>
      <c r="I52" s="86">
        <v>8352</v>
      </c>
      <c r="J52" s="87">
        <v>8694</v>
      </c>
      <c r="K52" s="87">
        <v>8911</v>
      </c>
      <c r="L52" s="87">
        <v>8735</v>
      </c>
      <c r="M52" s="88">
        <v>8839</v>
      </c>
    </row>
    <row r="53" spans="2:13" ht="27.75" customHeight="1" thickBot="1">
      <c r="B53" s="1250" t="s">
        <v>37</v>
      </c>
      <c r="C53" s="1251"/>
      <c r="D53" s="92"/>
      <c r="E53" s="1252" t="s">
        <v>38</v>
      </c>
      <c r="F53" s="1252"/>
      <c r="G53" s="1252"/>
      <c r="H53" s="1253"/>
      <c r="I53" s="93">
        <v>3243</v>
      </c>
      <c r="J53" s="94">
        <v>2690</v>
      </c>
      <c r="K53" s="94">
        <v>2485</v>
      </c>
      <c r="L53" s="94">
        <v>2687</v>
      </c>
      <c r="M53" s="95">
        <v>2267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WCwgvd94TV8zHdadBxESliJJrEtAaGu7H6ikC5QXqPweG682PykpkD9S74yzMT0szuYQgK9m5fsKG2ftVUnUA==" saltValue="boOdXgmffh6K9iN68tt7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548</v>
      </c>
      <c r="G54" s="104" t="s">
        <v>549</v>
      </c>
      <c r="H54" s="105" t="s">
        <v>550</v>
      </c>
    </row>
    <row r="55" spans="2:8" ht="52.5" customHeight="1">
      <c r="B55" s="106"/>
      <c r="C55" s="1269" t="s">
        <v>41</v>
      </c>
      <c r="D55" s="1269"/>
      <c r="E55" s="1270"/>
      <c r="F55" s="107">
        <v>1475</v>
      </c>
      <c r="G55" s="107">
        <v>1487</v>
      </c>
      <c r="H55" s="108">
        <v>1498</v>
      </c>
    </row>
    <row r="56" spans="2:8" ht="52.5" customHeight="1">
      <c r="B56" s="109"/>
      <c r="C56" s="1271" t="s">
        <v>42</v>
      </c>
      <c r="D56" s="1271"/>
      <c r="E56" s="1272"/>
      <c r="F56" s="110">
        <v>425</v>
      </c>
      <c r="G56" s="110">
        <v>302</v>
      </c>
      <c r="H56" s="111">
        <v>299</v>
      </c>
    </row>
    <row r="57" spans="2:8" ht="53.25" customHeight="1">
      <c r="B57" s="109"/>
      <c r="C57" s="1273" t="s">
        <v>43</v>
      </c>
      <c r="D57" s="1273"/>
      <c r="E57" s="1274"/>
      <c r="F57" s="112">
        <v>1094</v>
      </c>
      <c r="G57" s="112">
        <v>1154</v>
      </c>
      <c r="H57" s="113">
        <v>1214</v>
      </c>
    </row>
    <row r="58" spans="2:8" ht="45.75" customHeight="1">
      <c r="B58" s="114"/>
      <c r="C58" s="1261" t="s">
        <v>597</v>
      </c>
      <c r="D58" s="1262"/>
      <c r="E58" s="1263"/>
      <c r="F58" s="115">
        <v>462</v>
      </c>
      <c r="G58" s="115">
        <v>459</v>
      </c>
      <c r="H58" s="116">
        <v>459</v>
      </c>
    </row>
    <row r="59" spans="2:8" ht="45.75" customHeight="1">
      <c r="B59" s="114"/>
      <c r="C59" s="1261" t="s">
        <v>601</v>
      </c>
      <c r="D59" s="1262"/>
      <c r="E59" s="1263"/>
      <c r="F59" s="115">
        <v>167</v>
      </c>
      <c r="G59" s="115">
        <v>206</v>
      </c>
      <c r="H59" s="116">
        <v>246</v>
      </c>
    </row>
    <row r="60" spans="2:8" ht="45.75" customHeight="1">
      <c r="B60" s="114"/>
      <c r="C60" s="1261" t="s">
        <v>598</v>
      </c>
      <c r="D60" s="1262"/>
      <c r="E60" s="1263"/>
      <c r="F60" s="115">
        <v>208</v>
      </c>
      <c r="G60" s="115">
        <v>208</v>
      </c>
      <c r="H60" s="116">
        <v>209</v>
      </c>
    </row>
    <row r="61" spans="2:8" ht="45.75" customHeight="1">
      <c r="B61" s="114"/>
      <c r="C61" s="1261" t="s">
        <v>599</v>
      </c>
      <c r="D61" s="1262"/>
      <c r="E61" s="1263"/>
      <c r="F61" s="115">
        <v>4</v>
      </c>
      <c r="G61" s="115">
        <v>47</v>
      </c>
      <c r="H61" s="116">
        <v>115</v>
      </c>
    </row>
    <row r="62" spans="2:8" ht="45.75" customHeight="1" thickBot="1">
      <c r="B62" s="117"/>
      <c r="C62" s="1264" t="s">
        <v>600</v>
      </c>
      <c r="D62" s="1265"/>
      <c r="E62" s="1266"/>
      <c r="F62" s="118">
        <v>95</v>
      </c>
      <c r="G62" s="118">
        <v>95</v>
      </c>
      <c r="H62" s="119">
        <v>68</v>
      </c>
    </row>
    <row r="63" spans="2:8" ht="52.5" customHeight="1" thickBot="1">
      <c r="B63" s="120"/>
      <c r="C63" s="1267" t="s">
        <v>44</v>
      </c>
      <c r="D63" s="1267"/>
      <c r="E63" s="1268"/>
      <c r="F63" s="121">
        <v>2994</v>
      </c>
      <c r="G63" s="121">
        <v>2943</v>
      </c>
      <c r="H63" s="122">
        <v>3011</v>
      </c>
    </row>
    <row r="64" spans="2:8" ht="15" customHeight="1"/>
    <row r="65" ht="0" hidden="1" customHeight="1"/>
    <row r="66" ht="0" hidden="1" customHeight="1"/>
  </sheetData>
  <sheetProtection algorithmName="SHA-512" hashValue="kdUPmfOK0cFC3gqe+JlWTpVScnpXK28Y53DzHGDX+O9xVnETyoQtDjS/XkRGvQdLOPqwZ3Cb2dYsU2CyNw3K3Q==" saltValue="phopQzeHlwi03TLI8Cre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613</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613</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612</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608</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8" t="s">
        <v>611</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c r="B44" s="366"/>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c r="B45" s="366"/>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c r="B46" s="366"/>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c r="B47" s="366"/>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606</v>
      </c>
    </row>
    <row r="50" spans="1:109" ht="13.5">
      <c r="B50" s="366"/>
      <c r="G50" s="1275"/>
      <c r="H50" s="1275"/>
      <c r="I50" s="1275"/>
      <c r="J50" s="1275"/>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8" t="s">
        <v>546</v>
      </c>
      <c r="BQ50" s="1278"/>
      <c r="BR50" s="1278"/>
      <c r="BS50" s="1278"/>
      <c r="BT50" s="1278"/>
      <c r="BU50" s="1278"/>
      <c r="BV50" s="1278"/>
      <c r="BW50" s="1278"/>
      <c r="BX50" s="1278" t="s">
        <v>547</v>
      </c>
      <c r="BY50" s="1278"/>
      <c r="BZ50" s="1278"/>
      <c r="CA50" s="1278"/>
      <c r="CB50" s="1278"/>
      <c r="CC50" s="1278"/>
      <c r="CD50" s="1278"/>
      <c r="CE50" s="1278"/>
      <c r="CF50" s="1278" t="s">
        <v>548</v>
      </c>
      <c r="CG50" s="1278"/>
      <c r="CH50" s="1278"/>
      <c r="CI50" s="1278"/>
      <c r="CJ50" s="1278"/>
      <c r="CK50" s="1278"/>
      <c r="CL50" s="1278"/>
      <c r="CM50" s="1278"/>
      <c r="CN50" s="1278" t="s">
        <v>549</v>
      </c>
      <c r="CO50" s="1278"/>
      <c r="CP50" s="1278"/>
      <c r="CQ50" s="1278"/>
      <c r="CR50" s="1278"/>
      <c r="CS50" s="1278"/>
      <c r="CT50" s="1278"/>
      <c r="CU50" s="1278"/>
      <c r="CV50" s="1278" t="s">
        <v>550</v>
      </c>
      <c r="CW50" s="1278"/>
      <c r="CX50" s="1278"/>
      <c r="CY50" s="1278"/>
      <c r="CZ50" s="1278"/>
      <c r="DA50" s="1278"/>
      <c r="DB50" s="1278"/>
      <c r="DC50" s="1278"/>
    </row>
    <row r="51" spans="1:109" ht="13.5" customHeight="1">
      <c r="B51" s="366"/>
      <c r="G51" s="1286"/>
      <c r="H51" s="1286"/>
      <c r="I51" s="1297"/>
      <c r="J51" s="1297"/>
      <c r="K51" s="1280"/>
      <c r="L51" s="1280"/>
      <c r="M51" s="1280"/>
      <c r="N51" s="1280"/>
      <c r="AM51" s="373"/>
      <c r="AN51" s="1279" t="s">
        <v>605</v>
      </c>
      <c r="AO51" s="1279"/>
      <c r="AP51" s="1279"/>
      <c r="AQ51" s="1279"/>
      <c r="AR51" s="1279"/>
      <c r="AS51" s="1279"/>
      <c r="AT51" s="1279"/>
      <c r="AU51" s="1279"/>
      <c r="AV51" s="1279"/>
      <c r="AW51" s="1279"/>
      <c r="AX51" s="1279"/>
      <c r="AY51" s="1279"/>
      <c r="AZ51" s="1279"/>
      <c r="BA51" s="1279"/>
      <c r="BB51" s="1279" t="s">
        <v>603</v>
      </c>
      <c r="BC51" s="1279"/>
      <c r="BD51" s="1279"/>
      <c r="BE51" s="1279"/>
      <c r="BF51" s="1279"/>
      <c r="BG51" s="1279"/>
      <c r="BH51" s="1279"/>
      <c r="BI51" s="1279"/>
      <c r="BJ51" s="1279"/>
      <c r="BK51" s="1279"/>
      <c r="BL51" s="1279"/>
      <c r="BM51" s="1279"/>
      <c r="BN51" s="1279"/>
      <c r="BO51" s="1279"/>
      <c r="BP51" s="1287"/>
      <c r="BQ51" s="1277"/>
      <c r="BR51" s="1277"/>
      <c r="BS51" s="1277"/>
      <c r="BT51" s="1277"/>
      <c r="BU51" s="1277"/>
      <c r="BV51" s="1277"/>
      <c r="BW51" s="1277"/>
      <c r="BX51" s="1287"/>
      <c r="BY51" s="1277"/>
      <c r="BZ51" s="1277"/>
      <c r="CA51" s="1277"/>
      <c r="CB51" s="1277"/>
      <c r="CC51" s="1277"/>
      <c r="CD51" s="1277"/>
      <c r="CE51" s="1277"/>
      <c r="CF51" s="1277">
        <v>61</v>
      </c>
      <c r="CG51" s="1277"/>
      <c r="CH51" s="1277"/>
      <c r="CI51" s="1277"/>
      <c r="CJ51" s="1277"/>
      <c r="CK51" s="1277"/>
      <c r="CL51" s="1277"/>
      <c r="CM51" s="1277"/>
      <c r="CN51" s="1277">
        <v>67</v>
      </c>
      <c r="CO51" s="1277"/>
      <c r="CP51" s="1277"/>
      <c r="CQ51" s="1277"/>
      <c r="CR51" s="1277"/>
      <c r="CS51" s="1277"/>
      <c r="CT51" s="1277"/>
      <c r="CU51" s="1277"/>
      <c r="CV51" s="1277">
        <v>56.6</v>
      </c>
      <c r="CW51" s="1277"/>
      <c r="CX51" s="1277"/>
      <c r="CY51" s="1277"/>
      <c r="CZ51" s="1277"/>
      <c r="DA51" s="1277"/>
      <c r="DB51" s="1277"/>
      <c r="DC51" s="1277"/>
    </row>
    <row r="52" spans="1:109" ht="13.5">
      <c r="B52" s="366"/>
      <c r="G52" s="1286"/>
      <c r="H52" s="1286"/>
      <c r="I52" s="1297"/>
      <c r="J52" s="1297"/>
      <c r="K52" s="1280"/>
      <c r="L52" s="1280"/>
      <c r="M52" s="1280"/>
      <c r="N52" s="1280"/>
      <c r="AM52" s="37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c r="A53" s="381"/>
      <c r="B53" s="366"/>
      <c r="G53" s="1286"/>
      <c r="H53" s="1286"/>
      <c r="I53" s="1275"/>
      <c r="J53" s="1275"/>
      <c r="K53" s="1280"/>
      <c r="L53" s="1280"/>
      <c r="M53" s="1280"/>
      <c r="N53" s="1280"/>
      <c r="AM53" s="373"/>
      <c r="AN53" s="1279"/>
      <c r="AO53" s="1279"/>
      <c r="AP53" s="1279"/>
      <c r="AQ53" s="1279"/>
      <c r="AR53" s="1279"/>
      <c r="AS53" s="1279"/>
      <c r="AT53" s="1279"/>
      <c r="AU53" s="1279"/>
      <c r="AV53" s="1279"/>
      <c r="AW53" s="1279"/>
      <c r="AX53" s="1279"/>
      <c r="AY53" s="1279"/>
      <c r="AZ53" s="1279"/>
      <c r="BA53" s="1279"/>
      <c r="BB53" s="1279" t="s">
        <v>610</v>
      </c>
      <c r="BC53" s="1279"/>
      <c r="BD53" s="1279"/>
      <c r="BE53" s="1279"/>
      <c r="BF53" s="1279"/>
      <c r="BG53" s="1279"/>
      <c r="BH53" s="1279"/>
      <c r="BI53" s="1279"/>
      <c r="BJ53" s="1279"/>
      <c r="BK53" s="1279"/>
      <c r="BL53" s="1279"/>
      <c r="BM53" s="1279"/>
      <c r="BN53" s="1279"/>
      <c r="BO53" s="1279"/>
      <c r="BP53" s="1287"/>
      <c r="BQ53" s="1277"/>
      <c r="BR53" s="1277"/>
      <c r="BS53" s="1277"/>
      <c r="BT53" s="1277"/>
      <c r="BU53" s="1277"/>
      <c r="BV53" s="1277"/>
      <c r="BW53" s="1277"/>
      <c r="BX53" s="1287"/>
      <c r="BY53" s="1277"/>
      <c r="BZ53" s="1277"/>
      <c r="CA53" s="1277"/>
      <c r="CB53" s="1277"/>
      <c r="CC53" s="1277"/>
      <c r="CD53" s="1277"/>
      <c r="CE53" s="1277"/>
      <c r="CF53" s="1277">
        <v>58.2</v>
      </c>
      <c r="CG53" s="1277"/>
      <c r="CH53" s="1277"/>
      <c r="CI53" s="1277"/>
      <c r="CJ53" s="1277"/>
      <c r="CK53" s="1277"/>
      <c r="CL53" s="1277"/>
      <c r="CM53" s="1277"/>
      <c r="CN53" s="1277">
        <v>59.2</v>
      </c>
      <c r="CO53" s="1277"/>
      <c r="CP53" s="1277"/>
      <c r="CQ53" s="1277"/>
      <c r="CR53" s="1277"/>
      <c r="CS53" s="1277"/>
      <c r="CT53" s="1277"/>
      <c r="CU53" s="1277"/>
      <c r="CV53" s="1277">
        <v>59.7</v>
      </c>
      <c r="CW53" s="1277"/>
      <c r="CX53" s="1277"/>
      <c r="CY53" s="1277"/>
      <c r="CZ53" s="1277"/>
      <c r="DA53" s="1277"/>
      <c r="DB53" s="1277"/>
      <c r="DC53" s="1277"/>
    </row>
    <row r="54" spans="1:109" ht="13.5">
      <c r="A54" s="381"/>
      <c r="B54" s="366"/>
      <c r="G54" s="1286"/>
      <c r="H54" s="1286"/>
      <c r="I54" s="1275"/>
      <c r="J54" s="1275"/>
      <c r="K54" s="1280"/>
      <c r="L54" s="1280"/>
      <c r="M54" s="1280"/>
      <c r="N54" s="1280"/>
      <c r="AM54" s="37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c r="A55" s="381"/>
      <c r="B55" s="366"/>
      <c r="G55" s="1275"/>
      <c r="H55" s="1275"/>
      <c r="I55" s="1275"/>
      <c r="J55" s="1275"/>
      <c r="K55" s="1280"/>
      <c r="L55" s="1280"/>
      <c r="M55" s="1280"/>
      <c r="N55" s="1280"/>
      <c r="AN55" s="1278" t="s">
        <v>604</v>
      </c>
      <c r="AO55" s="1278"/>
      <c r="AP55" s="1278"/>
      <c r="AQ55" s="1278"/>
      <c r="AR55" s="1278"/>
      <c r="AS55" s="1278"/>
      <c r="AT55" s="1278"/>
      <c r="AU55" s="1278"/>
      <c r="AV55" s="1278"/>
      <c r="AW55" s="1278"/>
      <c r="AX55" s="1278"/>
      <c r="AY55" s="1278"/>
      <c r="AZ55" s="1278"/>
      <c r="BA55" s="1278"/>
      <c r="BB55" s="1279" t="s">
        <v>603</v>
      </c>
      <c r="BC55" s="1279"/>
      <c r="BD55" s="1279"/>
      <c r="BE55" s="1279"/>
      <c r="BF55" s="1279"/>
      <c r="BG55" s="1279"/>
      <c r="BH55" s="1279"/>
      <c r="BI55" s="1279"/>
      <c r="BJ55" s="1279"/>
      <c r="BK55" s="1279"/>
      <c r="BL55" s="1279"/>
      <c r="BM55" s="1279"/>
      <c r="BN55" s="1279"/>
      <c r="BO55" s="1279"/>
      <c r="BP55" s="1287"/>
      <c r="BQ55" s="1277"/>
      <c r="BR55" s="1277"/>
      <c r="BS55" s="1277"/>
      <c r="BT55" s="1277"/>
      <c r="BU55" s="1277"/>
      <c r="BV55" s="1277"/>
      <c r="BW55" s="1277"/>
      <c r="BX55" s="1287"/>
      <c r="BY55" s="1277"/>
      <c r="BZ55" s="1277"/>
      <c r="CA55" s="1277"/>
      <c r="CB55" s="1277"/>
      <c r="CC55" s="1277"/>
      <c r="CD55" s="1277"/>
      <c r="CE55" s="1277"/>
      <c r="CF55" s="1277">
        <v>36.5</v>
      </c>
      <c r="CG55" s="1277"/>
      <c r="CH55" s="1277"/>
      <c r="CI55" s="1277"/>
      <c r="CJ55" s="1277"/>
      <c r="CK55" s="1277"/>
      <c r="CL55" s="1277"/>
      <c r="CM55" s="1277"/>
      <c r="CN55" s="1277">
        <v>32.9</v>
      </c>
      <c r="CO55" s="1277"/>
      <c r="CP55" s="1277"/>
      <c r="CQ55" s="1277"/>
      <c r="CR55" s="1277"/>
      <c r="CS55" s="1277"/>
      <c r="CT55" s="1277"/>
      <c r="CU55" s="1277"/>
      <c r="CV55" s="1277">
        <v>28.5</v>
      </c>
      <c r="CW55" s="1277"/>
      <c r="CX55" s="1277"/>
      <c r="CY55" s="1277"/>
      <c r="CZ55" s="1277"/>
      <c r="DA55" s="1277"/>
      <c r="DB55" s="1277"/>
      <c r="DC55" s="1277"/>
    </row>
    <row r="56" spans="1:109" ht="13.5">
      <c r="A56" s="381"/>
      <c r="B56" s="366"/>
      <c r="G56" s="1275"/>
      <c r="H56" s="1275"/>
      <c r="I56" s="1275"/>
      <c r="J56" s="1275"/>
      <c r="K56" s="1280"/>
      <c r="L56" s="1280"/>
      <c r="M56" s="1280"/>
      <c r="N56" s="1280"/>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c r="B57" s="387"/>
      <c r="G57" s="1275"/>
      <c r="H57" s="1275"/>
      <c r="I57" s="1281"/>
      <c r="J57" s="1281"/>
      <c r="K57" s="1280"/>
      <c r="L57" s="1280"/>
      <c r="M57" s="1280"/>
      <c r="N57" s="1280"/>
      <c r="AM57" s="365"/>
      <c r="AN57" s="1278"/>
      <c r="AO57" s="1278"/>
      <c r="AP57" s="1278"/>
      <c r="AQ57" s="1278"/>
      <c r="AR57" s="1278"/>
      <c r="AS57" s="1278"/>
      <c r="AT57" s="1278"/>
      <c r="AU57" s="1278"/>
      <c r="AV57" s="1278"/>
      <c r="AW57" s="1278"/>
      <c r="AX57" s="1278"/>
      <c r="AY57" s="1278"/>
      <c r="AZ57" s="1278"/>
      <c r="BA57" s="1278"/>
      <c r="BB57" s="1279" t="s">
        <v>610</v>
      </c>
      <c r="BC57" s="1279"/>
      <c r="BD57" s="1279"/>
      <c r="BE57" s="1279"/>
      <c r="BF57" s="1279"/>
      <c r="BG57" s="1279"/>
      <c r="BH57" s="1279"/>
      <c r="BI57" s="1279"/>
      <c r="BJ57" s="1279"/>
      <c r="BK57" s="1279"/>
      <c r="BL57" s="1279"/>
      <c r="BM57" s="1279"/>
      <c r="BN57" s="1279"/>
      <c r="BO57" s="1279"/>
      <c r="BP57" s="1287"/>
      <c r="BQ57" s="1277"/>
      <c r="BR57" s="1277"/>
      <c r="BS57" s="1277"/>
      <c r="BT57" s="1277"/>
      <c r="BU57" s="1277"/>
      <c r="BV57" s="1277"/>
      <c r="BW57" s="1277"/>
      <c r="BX57" s="1287"/>
      <c r="BY57" s="1277"/>
      <c r="BZ57" s="1277"/>
      <c r="CA57" s="1277"/>
      <c r="CB57" s="1277"/>
      <c r="CC57" s="1277"/>
      <c r="CD57" s="1277"/>
      <c r="CE57" s="1277"/>
      <c r="CF57" s="1277">
        <v>54.1</v>
      </c>
      <c r="CG57" s="1277"/>
      <c r="CH57" s="1277"/>
      <c r="CI57" s="1277"/>
      <c r="CJ57" s="1277"/>
      <c r="CK57" s="1277"/>
      <c r="CL57" s="1277"/>
      <c r="CM57" s="1277"/>
      <c r="CN57" s="1277">
        <v>57</v>
      </c>
      <c r="CO57" s="1277"/>
      <c r="CP57" s="1277"/>
      <c r="CQ57" s="1277"/>
      <c r="CR57" s="1277"/>
      <c r="CS57" s="1277"/>
      <c r="CT57" s="1277"/>
      <c r="CU57" s="1277"/>
      <c r="CV57" s="1277">
        <v>56.7</v>
      </c>
      <c r="CW57" s="1277"/>
      <c r="CX57" s="1277"/>
      <c r="CY57" s="1277"/>
      <c r="CZ57" s="1277"/>
      <c r="DA57" s="1277"/>
      <c r="DB57" s="1277"/>
      <c r="DC57" s="1277"/>
      <c r="DD57" s="392"/>
      <c r="DE57" s="387"/>
    </row>
    <row r="58" spans="1:109" s="381" customFormat="1" ht="13.5">
      <c r="A58" s="365"/>
      <c r="B58" s="387"/>
      <c r="G58" s="1275"/>
      <c r="H58" s="1275"/>
      <c r="I58" s="1281"/>
      <c r="J58" s="1281"/>
      <c r="K58" s="1280"/>
      <c r="L58" s="1280"/>
      <c r="M58" s="1280"/>
      <c r="N58" s="1280"/>
      <c r="AM58" s="365"/>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609</v>
      </c>
    </row>
    <row r="64" spans="1:109" ht="13.5">
      <c r="B64" s="366"/>
      <c r="G64" s="382"/>
      <c r="I64" s="384"/>
      <c r="J64" s="384"/>
      <c r="K64" s="384"/>
      <c r="L64" s="384"/>
      <c r="M64" s="384"/>
      <c r="N64" s="383"/>
      <c r="AM64" s="382"/>
      <c r="AN64" s="382" t="s">
        <v>608</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s="365" customFormat="1" ht="13.5">
      <c r="B65" s="366"/>
      <c r="AN65" s="1288" t="s">
        <v>607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s="365" customFormat="1" ht="13.5">
      <c r="B66" s="366"/>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s="365" customFormat="1" ht="13.5">
      <c r="B67" s="366"/>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s="365" customFormat="1" ht="13.5">
      <c r="B68" s="366"/>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s="365" customFormat="1" ht="13.5">
      <c r="B69" s="366"/>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s="365" customFormat="1"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s="365" customFormat="1" ht="13.5">
      <c r="B71" s="366"/>
      <c r="G71" s="376"/>
      <c r="I71" s="379"/>
      <c r="J71" s="378"/>
      <c r="K71" s="378"/>
      <c r="L71" s="377"/>
      <c r="M71" s="378"/>
      <c r="N71" s="377"/>
      <c r="AM71" s="376"/>
      <c r="AN71" s="365" t="s">
        <v>606</v>
      </c>
    </row>
    <row r="72" spans="2:107" s="365" customFormat="1" ht="13.5">
      <c r="B72" s="366"/>
      <c r="G72" s="1275"/>
      <c r="H72" s="1275"/>
      <c r="I72" s="1275"/>
      <c r="J72" s="1275"/>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8" t="s">
        <v>546</v>
      </c>
      <c r="BQ72" s="1278"/>
      <c r="BR72" s="1278"/>
      <c r="BS72" s="1278"/>
      <c r="BT72" s="1278"/>
      <c r="BU72" s="1278"/>
      <c r="BV72" s="1278"/>
      <c r="BW72" s="1278"/>
      <c r="BX72" s="1278" t="s">
        <v>547</v>
      </c>
      <c r="BY72" s="1278"/>
      <c r="BZ72" s="1278"/>
      <c r="CA72" s="1278"/>
      <c r="CB72" s="1278"/>
      <c r="CC72" s="1278"/>
      <c r="CD72" s="1278"/>
      <c r="CE72" s="1278"/>
      <c r="CF72" s="1278" t="s">
        <v>548</v>
      </c>
      <c r="CG72" s="1278"/>
      <c r="CH72" s="1278"/>
      <c r="CI72" s="1278"/>
      <c r="CJ72" s="1278"/>
      <c r="CK72" s="1278"/>
      <c r="CL72" s="1278"/>
      <c r="CM72" s="1278"/>
      <c r="CN72" s="1278" t="s">
        <v>549</v>
      </c>
      <c r="CO72" s="1278"/>
      <c r="CP72" s="1278"/>
      <c r="CQ72" s="1278"/>
      <c r="CR72" s="1278"/>
      <c r="CS72" s="1278"/>
      <c r="CT72" s="1278"/>
      <c r="CU72" s="1278"/>
      <c r="CV72" s="1278" t="s">
        <v>550</v>
      </c>
      <c r="CW72" s="1278"/>
      <c r="CX72" s="1278"/>
      <c r="CY72" s="1278"/>
      <c r="CZ72" s="1278"/>
      <c r="DA72" s="1278"/>
      <c r="DB72" s="1278"/>
      <c r="DC72" s="1278"/>
    </row>
    <row r="73" spans="2:107" s="365" customFormat="1" ht="13.5">
      <c r="B73" s="366"/>
      <c r="G73" s="1286"/>
      <c r="H73" s="1286"/>
      <c r="I73" s="1286"/>
      <c r="J73" s="1286"/>
      <c r="K73" s="1276"/>
      <c r="L73" s="1276"/>
      <c r="M73" s="1276"/>
      <c r="N73" s="1276"/>
      <c r="AM73" s="373"/>
      <c r="AN73" s="1279" t="s">
        <v>605</v>
      </c>
      <c r="AO73" s="1279"/>
      <c r="AP73" s="1279"/>
      <c r="AQ73" s="1279"/>
      <c r="AR73" s="1279"/>
      <c r="AS73" s="1279"/>
      <c r="AT73" s="1279"/>
      <c r="AU73" s="1279"/>
      <c r="AV73" s="1279"/>
      <c r="AW73" s="1279"/>
      <c r="AX73" s="1279"/>
      <c r="AY73" s="1279"/>
      <c r="AZ73" s="1279"/>
      <c r="BA73" s="1279"/>
      <c r="BB73" s="1279" t="s">
        <v>603</v>
      </c>
      <c r="BC73" s="1279"/>
      <c r="BD73" s="1279"/>
      <c r="BE73" s="1279"/>
      <c r="BF73" s="1279"/>
      <c r="BG73" s="1279"/>
      <c r="BH73" s="1279"/>
      <c r="BI73" s="1279"/>
      <c r="BJ73" s="1279"/>
      <c r="BK73" s="1279"/>
      <c r="BL73" s="1279"/>
      <c r="BM73" s="1279"/>
      <c r="BN73" s="1279"/>
      <c r="BO73" s="1279"/>
      <c r="BP73" s="1277">
        <v>81.400000000000006</v>
      </c>
      <c r="BQ73" s="1277"/>
      <c r="BR73" s="1277"/>
      <c r="BS73" s="1277"/>
      <c r="BT73" s="1277"/>
      <c r="BU73" s="1277"/>
      <c r="BV73" s="1277"/>
      <c r="BW73" s="1277"/>
      <c r="BX73" s="1277">
        <v>68.5</v>
      </c>
      <c r="BY73" s="1277"/>
      <c r="BZ73" s="1277"/>
      <c r="CA73" s="1277"/>
      <c r="CB73" s="1277"/>
      <c r="CC73" s="1277"/>
      <c r="CD73" s="1277"/>
      <c r="CE73" s="1277"/>
      <c r="CF73" s="1277">
        <v>61</v>
      </c>
      <c r="CG73" s="1277"/>
      <c r="CH73" s="1277"/>
      <c r="CI73" s="1277"/>
      <c r="CJ73" s="1277"/>
      <c r="CK73" s="1277"/>
      <c r="CL73" s="1277"/>
      <c r="CM73" s="1277"/>
      <c r="CN73" s="1277">
        <v>67</v>
      </c>
      <c r="CO73" s="1277"/>
      <c r="CP73" s="1277"/>
      <c r="CQ73" s="1277"/>
      <c r="CR73" s="1277"/>
      <c r="CS73" s="1277"/>
      <c r="CT73" s="1277"/>
      <c r="CU73" s="1277"/>
      <c r="CV73" s="1277">
        <v>56.6</v>
      </c>
      <c r="CW73" s="1277"/>
      <c r="CX73" s="1277"/>
      <c r="CY73" s="1277"/>
      <c r="CZ73" s="1277"/>
      <c r="DA73" s="1277"/>
      <c r="DB73" s="1277"/>
      <c r="DC73" s="1277"/>
    </row>
    <row r="74" spans="2:107" s="365" customFormat="1" ht="13.5">
      <c r="B74" s="366"/>
      <c r="G74" s="1286"/>
      <c r="H74" s="1286"/>
      <c r="I74" s="1286"/>
      <c r="J74" s="1286"/>
      <c r="K74" s="1276"/>
      <c r="L74" s="1276"/>
      <c r="M74" s="1276"/>
      <c r="N74" s="1276"/>
      <c r="AM74" s="37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s="365" customFormat="1" ht="13.5">
      <c r="B75" s="366"/>
      <c r="G75" s="1286"/>
      <c r="H75" s="1286"/>
      <c r="I75" s="1275"/>
      <c r="J75" s="1275"/>
      <c r="K75" s="1280"/>
      <c r="L75" s="1280"/>
      <c r="M75" s="1280"/>
      <c r="N75" s="1280"/>
      <c r="AM75" s="373"/>
      <c r="AN75" s="1279"/>
      <c r="AO75" s="1279"/>
      <c r="AP75" s="1279"/>
      <c r="AQ75" s="1279"/>
      <c r="AR75" s="1279"/>
      <c r="AS75" s="1279"/>
      <c r="AT75" s="1279"/>
      <c r="AU75" s="1279"/>
      <c r="AV75" s="1279"/>
      <c r="AW75" s="1279"/>
      <c r="AX75" s="1279"/>
      <c r="AY75" s="1279"/>
      <c r="AZ75" s="1279"/>
      <c r="BA75" s="1279"/>
      <c r="BB75" s="1279" t="s">
        <v>602</v>
      </c>
      <c r="BC75" s="1279"/>
      <c r="BD75" s="1279"/>
      <c r="BE75" s="1279"/>
      <c r="BF75" s="1279"/>
      <c r="BG75" s="1279"/>
      <c r="BH75" s="1279"/>
      <c r="BI75" s="1279"/>
      <c r="BJ75" s="1279"/>
      <c r="BK75" s="1279"/>
      <c r="BL75" s="1279"/>
      <c r="BM75" s="1279"/>
      <c r="BN75" s="1279"/>
      <c r="BO75" s="1279"/>
      <c r="BP75" s="1277">
        <v>10.8</v>
      </c>
      <c r="BQ75" s="1277"/>
      <c r="BR75" s="1277"/>
      <c r="BS75" s="1277"/>
      <c r="BT75" s="1277"/>
      <c r="BU75" s="1277"/>
      <c r="BV75" s="1277"/>
      <c r="BW75" s="1277"/>
      <c r="BX75" s="1277">
        <v>10.199999999999999</v>
      </c>
      <c r="BY75" s="1277"/>
      <c r="BZ75" s="1277"/>
      <c r="CA75" s="1277"/>
      <c r="CB75" s="1277"/>
      <c r="CC75" s="1277"/>
      <c r="CD75" s="1277"/>
      <c r="CE75" s="1277"/>
      <c r="CF75" s="1277">
        <v>9.5</v>
      </c>
      <c r="CG75" s="1277"/>
      <c r="CH75" s="1277"/>
      <c r="CI75" s="1277"/>
      <c r="CJ75" s="1277"/>
      <c r="CK75" s="1277"/>
      <c r="CL75" s="1277"/>
      <c r="CM75" s="1277"/>
      <c r="CN75" s="1277">
        <v>8.8000000000000007</v>
      </c>
      <c r="CO75" s="1277"/>
      <c r="CP75" s="1277"/>
      <c r="CQ75" s="1277"/>
      <c r="CR75" s="1277"/>
      <c r="CS75" s="1277"/>
      <c r="CT75" s="1277"/>
      <c r="CU75" s="1277"/>
      <c r="CV75" s="1277">
        <v>8.5</v>
      </c>
      <c r="CW75" s="1277"/>
      <c r="CX75" s="1277"/>
      <c r="CY75" s="1277"/>
      <c r="CZ75" s="1277"/>
      <c r="DA75" s="1277"/>
      <c r="DB75" s="1277"/>
      <c r="DC75" s="1277"/>
    </row>
    <row r="76" spans="2:107" s="365" customFormat="1" ht="13.5">
      <c r="B76" s="366"/>
      <c r="G76" s="1286"/>
      <c r="H76" s="1286"/>
      <c r="I76" s="1275"/>
      <c r="J76" s="1275"/>
      <c r="K76" s="1280"/>
      <c r="L76" s="1280"/>
      <c r="M76" s="1280"/>
      <c r="N76" s="1280"/>
      <c r="AM76" s="37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s="365" customFormat="1" ht="13.5">
      <c r="B77" s="366"/>
      <c r="G77" s="1275"/>
      <c r="H77" s="1275"/>
      <c r="I77" s="1275"/>
      <c r="J77" s="1275"/>
      <c r="K77" s="1276"/>
      <c r="L77" s="1276"/>
      <c r="M77" s="1276"/>
      <c r="N77" s="1276"/>
      <c r="AN77" s="1278" t="s">
        <v>604</v>
      </c>
      <c r="AO77" s="1278"/>
      <c r="AP77" s="1278"/>
      <c r="AQ77" s="1278"/>
      <c r="AR77" s="1278"/>
      <c r="AS77" s="1278"/>
      <c r="AT77" s="1278"/>
      <c r="AU77" s="1278"/>
      <c r="AV77" s="1278"/>
      <c r="AW77" s="1278"/>
      <c r="AX77" s="1278"/>
      <c r="AY77" s="1278"/>
      <c r="AZ77" s="1278"/>
      <c r="BA77" s="1278"/>
      <c r="BB77" s="1279" t="s">
        <v>603</v>
      </c>
      <c r="BC77" s="1279"/>
      <c r="BD77" s="1279"/>
      <c r="BE77" s="1279"/>
      <c r="BF77" s="1279"/>
      <c r="BG77" s="1279"/>
      <c r="BH77" s="1279"/>
      <c r="BI77" s="1279"/>
      <c r="BJ77" s="1279"/>
      <c r="BK77" s="1279"/>
      <c r="BL77" s="1279"/>
      <c r="BM77" s="1279"/>
      <c r="BN77" s="1279"/>
      <c r="BO77" s="1279"/>
      <c r="BP77" s="1277">
        <v>54.6</v>
      </c>
      <c r="BQ77" s="1277"/>
      <c r="BR77" s="1277"/>
      <c r="BS77" s="1277"/>
      <c r="BT77" s="1277"/>
      <c r="BU77" s="1277"/>
      <c r="BV77" s="1277"/>
      <c r="BW77" s="1277"/>
      <c r="BX77" s="1277">
        <v>48.7</v>
      </c>
      <c r="BY77" s="1277"/>
      <c r="BZ77" s="1277"/>
      <c r="CA77" s="1277"/>
      <c r="CB77" s="1277"/>
      <c r="CC77" s="1277"/>
      <c r="CD77" s="1277"/>
      <c r="CE77" s="1277"/>
      <c r="CF77" s="1277">
        <v>36.5</v>
      </c>
      <c r="CG77" s="1277"/>
      <c r="CH77" s="1277"/>
      <c r="CI77" s="1277"/>
      <c r="CJ77" s="1277"/>
      <c r="CK77" s="1277"/>
      <c r="CL77" s="1277"/>
      <c r="CM77" s="1277"/>
      <c r="CN77" s="1277">
        <v>32.9</v>
      </c>
      <c r="CO77" s="1277"/>
      <c r="CP77" s="1277"/>
      <c r="CQ77" s="1277"/>
      <c r="CR77" s="1277"/>
      <c r="CS77" s="1277"/>
      <c r="CT77" s="1277"/>
      <c r="CU77" s="1277"/>
      <c r="CV77" s="1277">
        <v>28.5</v>
      </c>
      <c r="CW77" s="1277"/>
      <c r="CX77" s="1277"/>
      <c r="CY77" s="1277"/>
      <c r="CZ77" s="1277"/>
      <c r="DA77" s="1277"/>
      <c r="DB77" s="1277"/>
      <c r="DC77" s="1277"/>
    </row>
    <row r="78" spans="2:107" s="365" customFormat="1" ht="13.5">
      <c r="B78" s="366"/>
      <c r="G78" s="1275"/>
      <c r="H78" s="1275"/>
      <c r="I78" s="1275"/>
      <c r="J78" s="1275"/>
      <c r="K78" s="1276"/>
      <c r="L78" s="1276"/>
      <c r="M78" s="1276"/>
      <c r="N78" s="1276"/>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s="365" customFormat="1" ht="13.5">
      <c r="B79" s="366"/>
      <c r="G79" s="1275"/>
      <c r="H79" s="1275"/>
      <c r="I79" s="1281"/>
      <c r="J79" s="1281"/>
      <c r="K79" s="1282"/>
      <c r="L79" s="1282"/>
      <c r="M79" s="1282"/>
      <c r="N79" s="1282"/>
      <c r="AN79" s="1278"/>
      <c r="AO79" s="1278"/>
      <c r="AP79" s="1278"/>
      <c r="AQ79" s="1278"/>
      <c r="AR79" s="1278"/>
      <c r="AS79" s="1278"/>
      <c r="AT79" s="1278"/>
      <c r="AU79" s="1278"/>
      <c r="AV79" s="1278"/>
      <c r="AW79" s="1278"/>
      <c r="AX79" s="1278"/>
      <c r="AY79" s="1278"/>
      <c r="AZ79" s="1278"/>
      <c r="BA79" s="1278"/>
      <c r="BB79" s="1279" t="s">
        <v>602</v>
      </c>
      <c r="BC79" s="1279"/>
      <c r="BD79" s="1279"/>
      <c r="BE79" s="1279"/>
      <c r="BF79" s="1279"/>
      <c r="BG79" s="1279"/>
      <c r="BH79" s="1279"/>
      <c r="BI79" s="1279"/>
      <c r="BJ79" s="1279"/>
      <c r="BK79" s="1279"/>
      <c r="BL79" s="1279"/>
      <c r="BM79" s="1279"/>
      <c r="BN79" s="1279"/>
      <c r="BO79" s="1279"/>
      <c r="BP79" s="1277">
        <v>11.2</v>
      </c>
      <c r="BQ79" s="1277"/>
      <c r="BR79" s="1277"/>
      <c r="BS79" s="1277"/>
      <c r="BT79" s="1277"/>
      <c r="BU79" s="1277"/>
      <c r="BV79" s="1277"/>
      <c r="BW79" s="1277"/>
      <c r="BX79" s="1277">
        <v>10.4</v>
      </c>
      <c r="BY79" s="1277"/>
      <c r="BZ79" s="1277"/>
      <c r="CA79" s="1277"/>
      <c r="CB79" s="1277"/>
      <c r="CC79" s="1277"/>
      <c r="CD79" s="1277"/>
      <c r="CE79" s="1277"/>
      <c r="CF79" s="1277">
        <v>9</v>
      </c>
      <c r="CG79" s="1277"/>
      <c r="CH79" s="1277"/>
      <c r="CI79" s="1277"/>
      <c r="CJ79" s="1277"/>
      <c r="CK79" s="1277"/>
      <c r="CL79" s="1277"/>
      <c r="CM79" s="1277"/>
      <c r="CN79" s="1277">
        <v>8.1999999999999993</v>
      </c>
      <c r="CO79" s="1277"/>
      <c r="CP79" s="1277"/>
      <c r="CQ79" s="1277"/>
      <c r="CR79" s="1277"/>
      <c r="CS79" s="1277"/>
      <c r="CT79" s="1277"/>
      <c r="CU79" s="1277"/>
      <c r="CV79" s="1277">
        <v>8</v>
      </c>
      <c r="CW79" s="1277"/>
      <c r="CX79" s="1277"/>
      <c r="CY79" s="1277"/>
      <c r="CZ79" s="1277"/>
      <c r="DA79" s="1277"/>
      <c r="DB79" s="1277"/>
      <c r="DC79" s="1277"/>
    </row>
    <row r="80" spans="2:107" s="365" customFormat="1" ht="13.5">
      <c r="B80" s="366"/>
      <c r="G80" s="1275"/>
      <c r="H80" s="1275"/>
      <c r="I80" s="1281"/>
      <c r="J80" s="1281"/>
      <c r="K80" s="1282"/>
      <c r="L80" s="1282"/>
      <c r="M80" s="1282"/>
      <c r="N80" s="1282"/>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s="365" customFormat="1" ht="13.5" hidden="1" customHeight="1"/>
    <row r="162" s="365" customFormat="1" ht="13.5" hidden="1" customHeight="1"/>
    <row r="163" s="365" customFormat="1" ht="13.5" hidden="1" customHeight="1"/>
    <row r="164" s="365" customFormat="1" ht="13.5" hidden="1" customHeight="1"/>
    <row r="165" s="365" customFormat="1" ht="13.5" hidden="1" customHeight="1"/>
    <row r="166" s="365" customFormat="1" ht="13.5" hidden="1" customHeight="1"/>
    <row r="167" s="365" customFormat="1" ht="13.5" hidden="1" customHeight="1"/>
    <row r="168" s="365" customFormat="1" ht="13.5" hidden="1" customHeight="1"/>
    <row r="169" s="365" customFormat="1" ht="13.5" hidden="1" customHeight="1"/>
    <row r="170" s="365" customFormat="1" ht="13.5" hidden="1" customHeight="1"/>
    <row r="171" s="365" customFormat="1" ht="13.5" hidden="1" customHeight="1"/>
    <row r="172" s="365" customFormat="1" ht="13.5" hidden="1" customHeight="1"/>
    <row r="173" s="365" customFormat="1" ht="13.5" hidden="1" customHeight="1"/>
    <row r="174" s="365" customFormat="1" ht="13.5" hidden="1" customHeight="1"/>
    <row r="175" s="365" customFormat="1" ht="13.5" hidden="1" customHeight="1"/>
    <row r="176" s="365" customFormat="1" ht="13.5" hidden="1" customHeight="1"/>
    <row r="177" s="365" customFormat="1" ht="13.5" hidden="1" customHeight="1"/>
    <row r="178" s="365" customFormat="1" ht="13.5" hidden="1" customHeight="1"/>
    <row r="179" s="365" customFormat="1" ht="13.5" hidden="1" customHeight="1"/>
    <row r="180" s="365" customFormat="1" ht="13.5" hidden="1" customHeight="1"/>
    <row r="181" s="365" customFormat="1" ht="13.5" hidden="1" customHeight="1"/>
    <row r="182" s="365" customFormat="1" ht="13.5" hidden="1" customHeight="1"/>
    <row r="183" s="365" customFormat="1" ht="13.5" hidden="1" customHeight="1"/>
    <row r="184" s="365" customFormat="1" ht="13.5" hidden="1" customHeight="1"/>
    <row r="185" s="365" customFormat="1" ht="13.5" hidden="1" customHeight="1"/>
    <row r="186" s="365" customFormat="1" ht="13.5" hidden="1" customHeight="1"/>
    <row r="187" s="365" customFormat="1" ht="13.5" hidden="1" customHeight="1"/>
    <row r="188" s="365" customFormat="1" ht="13.5" hidden="1" customHeight="1"/>
    <row r="189" s="365" customFormat="1" ht="13.5" hidden="1" customHeight="1"/>
    <row r="190" s="365" customFormat="1" ht="13.5" hidden="1" customHeight="1"/>
    <row r="191" s="365" customFormat="1" ht="13.5" hidden="1" customHeight="1"/>
  </sheetData>
  <sheetProtection algorithmName="SHA-512" hashValue="IPrf10QYkGCrr8SM0E21VNLTP2qyKI7rztmAA4kxUgAdG4cIQHRDizAjM7yEW0cabTOGGXDM3xkCsSdMdMla4w==" saltValue="dJwzQSkwpaR8t2MvpkQ5RA=="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s="270" customFormat="1" ht="13.5" customHeight="1"/>
    <row r="2" spans="2:34" s="270" customFormat="1">
      <c r="B2" s="271"/>
      <c r="C2" s="271"/>
      <c r="D2" s="271"/>
      <c r="E2" s="271"/>
      <c r="F2" s="271"/>
      <c r="G2" s="271"/>
      <c r="H2" s="271"/>
      <c r="I2" s="271"/>
      <c r="J2" s="271"/>
      <c r="K2" s="271"/>
      <c r="L2" s="271"/>
      <c r="M2" s="271"/>
      <c r="N2" s="271"/>
      <c r="O2" s="271"/>
      <c r="P2" s="271"/>
      <c r="Q2" s="271"/>
      <c r="R2" s="271"/>
      <c r="T2" s="271"/>
      <c r="U2" s="271"/>
      <c r="V2" s="271"/>
      <c r="W2" s="271"/>
      <c r="X2" s="271"/>
      <c r="Y2" s="271"/>
      <c r="Z2" s="271"/>
      <c r="AA2" s="271"/>
      <c r="AB2" s="271"/>
      <c r="AC2" s="271"/>
      <c r="AD2" s="271"/>
      <c r="AE2" s="271"/>
      <c r="AF2" s="271"/>
      <c r="AG2" s="271"/>
    </row>
    <row r="3" spans="2:34" s="270" customFormat="1">
      <c r="B3" s="271"/>
      <c r="T3" s="271"/>
    </row>
    <row r="4" spans="2:34" s="270" customFormat="1">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row>
    <row r="5" spans="2:34" s="270" customFormat="1">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row>
    <row r="6" spans="2:34" s="270" customFormat="1">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row>
    <row r="7" spans="2:34" s="270" customFormat="1">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row>
    <row r="8" spans="2:34" s="270" customFormat="1">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row>
    <row r="9" spans="2:34" s="270" customFormat="1">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row>
    <row r="10" spans="2:34" s="270" customFormat="1">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row>
    <row r="11" spans="2:34" s="270" customFormat="1">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row>
    <row r="12" spans="2:34" s="270" customFormat="1">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row>
    <row r="13" spans="2:34" s="270" customFormat="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row>
    <row r="14" spans="2:34" s="270" customFormat="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row>
    <row r="15" spans="2:34" s="270" customFormat="1">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row>
    <row r="16" spans="2:34" s="270" customFormat="1">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row>
    <row r="17" spans="12:34" s="270" customFormat="1">
      <c r="L17" s="271"/>
      <c r="M17" s="271"/>
      <c r="N17" s="271"/>
      <c r="O17" s="271"/>
      <c r="P17" s="271"/>
      <c r="Q17" s="271"/>
      <c r="R17" s="271"/>
      <c r="S17" s="271"/>
      <c r="T17" s="271"/>
      <c r="U17" s="271"/>
      <c r="V17" s="271"/>
      <c r="W17" s="271"/>
      <c r="X17" s="271"/>
      <c r="Y17" s="271"/>
      <c r="Z17" s="271"/>
      <c r="AA17" s="271"/>
      <c r="AB17" s="271"/>
      <c r="AC17" s="271"/>
      <c r="AD17" s="271"/>
      <c r="AE17" s="271"/>
      <c r="AF17" s="271"/>
      <c r="AG17" s="271"/>
    </row>
    <row r="18" spans="12:34" s="270" customFormat="1">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row>
    <row r="19" spans="12:34" s="270" customFormat="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row>
    <row r="20" spans="12:34" s="270" customFormat="1">
      <c r="L20" s="271"/>
      <c r="M20" s="271"/>
      <c r="N20" s="271"/>
      <c r="O20" s="271"/>
      <c r="P20" s="271"/>
      <c r="Q20" s="271"/>
      <c r="R20" s="271"/>
      <c r="S20" s="271"/>
      <c r="T20" s="271"/>
      <c r="U20" s="271"/>
      <c r="V20" s="271"/>
      <c r="W20" s="271"/>
      <c r="X20" s="271"/>
      <c r="Y20" s="271"/>
      <c r="Z20" s="271"/>
      <c r="AA20" s="271"/>
      <c r="AB20" s="271"/>
      <c r="AC20" s="271"/>
      <c r="AD20" s="271"/>
      <c r="AE20" s="271"/>
      <c r="AF20" s="271"/>
      <c r="AG20" s="271"/>
    </row>
    <row r="21" spans="12:34" s="270" customFormat="1">
      <c r="L21" s="271"/>
      <c r="M21" s="271"/>
      <c r="N21" s="271"/>
      <c r="O21" s="271"/>
      <c r="P21" s="271"/>
      <c r="Q21" s="271"/>
      <c r="R21" s="271"/>
      <c r="S21" s="271"/>
      <c r="T21" s="271"/>
      <c r="U21" s="271"/>
      <c r="V21" s="271"/>
      <c r="W21" s="271"/>
      <c r="X21" s="271"/>
      <c r="Y21" s="271"/>
      <c r="Z21" s="271"/>
      <c r="AA21" s="271"/>
      <c r="AB21" s="271"/>
      <c r="AC21" s="271"/>
      <c r="AD21" s="271"/>
      <c r="AE21" s="271"/>
      <c r="AF21" s="271"/>
      <c r="AG21" s="271"/>
    </row>
    <row r="22" spans="12:34" s="270" customFormat="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row>
    <row r="23" spans="12:34" s="270" customFormat="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row>
    <row r="24" spans="12:34" s="270" customFormat="1">
      <c r="L24" s="271"/>
      <c r="M24" s="271"/>
      <c r="N24" s="271"/>
      <c r="O24" s="271"/>
      <c r="P24" s="271"/>
      <c r="R24" s="271"/>
      <c r="S24" s="271"/>
      <c r="T24" s="271"/>
      <c r="U24" s="271"/>
      <c r="V24" s="271"/>
      <c r="W24" s="271"/>
      <c r="X24" s="271"/>
      <c r="Y24" s="271"/>
      <c r="Z24" s="271"/>
      <c r="AA24" s="271"/>
      <c r="AB24" s="271"/>
      <c r="AC24" s="271"/>
      <c r="AD24" s="271"/>
      <c r="AE24" s="271"/>
      <c r="AF24" s="271"/>
      <c r="AG24" s="271"/>
      <c r="AH24" s="271"/>
    </row>
    <row r="25" spans="12:34" s="270" customFormat="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row>
    <row r="26" spans="12:34" s="270" customFormat="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row>
    <row r="27" spans="12:34" s="270" customFormat="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row>
    <row r="28" spans="12:34" s="270" customFormat="1">
      <c r="L28" s="271"/>
      <c r="M28" s="271"/>
      <c r="N28" s="271"/>
      <c r="P28" s="271"/>
      <c r="Q28" s="271"/>
      <c r="R28" s="271"/>
      <c r="S28" s="271"/>
      <c r="U28" s="271"/>
      <c r="V28" s="271"/>
      <c r="W28" s="271"/>
      <c r="X28" s="271"/>
      <c r="Y28" s="271"/>
      <c r="Z28" s="271"/>
      <c r="AA28" s="271"/>
      <c r="AB28" s="271"/>
      <c r="AC28" s="271"/>
      <c r="AD28" s="271"/>
      <c r="AE28" s="271"/>
      <c r="AF28" s="271"/>
      <c r="AG28" s="271"/>
    </row>
    <row r="29" spans="12:34" s="270" customFormat="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row>
    <row r="30" spans="12:34" s="270" customFormat="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row>
    <row r="31" spans="12:34" s="270" customFormat="1">
      <c r="L31" s="271"/>
      <c r="M31" s="271"/>
      <c r="N31" s="271"/>
      <c r="O31" s="271"/>
      <c r="P31" s="271"/>
      <c r="R31" s="271"/>
      <c r="S31" s="271"/>
      <c r="T31" s="271"/>
      <c r="U31" s="271"/>
      <c r="V31" s="271"/>
      <c r="W31" s="271"/>
      <c r="X31" s="271"/>
      <c r="Y31" s="271"/>
      <c r="Z31" s="271"/>
      <c r="AA31" s="271"/>
      <c r="AB31" s="271"/>
      <c r="AC31" s="271"/>
      <c r="AD31" s="271"/>
      <c r="AE31" s="271"/>
      <c r="AF31" s="271"/>
      <c r="AG31" s="271"/>
      <c r="AH31" s="271"/>
    </row>
    <row r="32" spans="12:34" s="270" customFormat="1">
      <c r="M32" s="271"/>
      <c r="N32" s="271"/>
      <c r="O32" s="271"/>
      <c r="P32" s="271"/>
      <c r="Q32" s="271"/>
      <c r="R32" s="271"/>
      <c r="S32" s="271"/>
      <c r="T32" s="271"/>
      <c r="U32" s="271"/>
      <c r="V32" s="271"/>
      <c r="W32" s="271"/>
      <c r="X32" s="271"/>
      <c r="Y32" s="271"/>
      <c r="Z32" s="271"/>
      <c r="AA32" s="271"/>
      <c r="AB32" s="271"/>
      <c r="AC32" s="271"/>
      <c r="AD32" s="271"/>
      <c r="AE32" s="271"/>
      <c r="AF32" s="271"/>
      <c r="AG32" s="271"/>
      <c r="AH32" s="271"/>
    </row>
    <row r="33" spans="2:34" s="270" customFormat="1">
      <c r="B33" s="271"/>
      <c r="D33" s="271"/>
      <c r="F33" s="271"/>
      <c r="H33" s="271"/>
      <c r="J33" s="271"/>
      <c r="K33" s="271"/>
      <c r="L33" s="271"/>
      <c r="M33" s="271"/>
      <c r="N33" s="271"/>
      <c r="O33" s="271"/>
      <c r="P33" s="271"/>
      <c r="Q33" s="271"/>
      <c r="R33" s="271"/>
      <c r="S33" s="271"/>
      <c r="T33" s="271"/>
      <c r="U33" s="271"/>
      <c r="V33" s="271"/>
      <c r="W33" s="271"/>
      <c r="Y33" s="271"/>
      <c r="Z33" s="271"/>
      <c r="AA33" s="271"/>
      <c r="AB33" s="271"/>
      <c r="AC33" s="271"/>
      <c r="AD33" s="271"/>
      <c r="AE33" s="271"/>
      <c r="AF33" s="271"/>
      <c r="AG33" s="271"/>
      <c r="AH33" s="271"/>
    </row>
    <row r="34" spans="2:34" s="270" customFormat="1">
      <c r="C34" s="271"/>
      <c r="D34" s="271"/>
      <c r="E34" s="271"/>
      <c r="F34" s="271"/>
      <c r="G34" s="271"/>
      <c r="H34" s="271"/>
      <c r="I34" s="271"/>
      <c r="J34" s="271"/>
      <c r="K34" s="271"/>
      <c r="L34" s="271"/>
      <c r="M34" s="271"/>
      <c r="N34" s="271"/>
      <c r="O34" s="271"/>
      <c r="Q34" s="271"/>
      <c r="S34" s="271"/>
      <c r="U34" s="271"/>
      <c r="V34" s="271"/>
      <c r="W34" s="271"/>
      <c r="X34" s="271"/>
      <c r="Y34" s="271"/>
      <c r="Z34" s="271"/>
      <c r="AA34" s="271"/>
      <c r="AB34" s="271"/>
      <c r="AC34" s="271"/>
      <c r="AD34" s="271"/>
      <c r="AE34" s="271"/>
      <c r="AF34" s="271"/>
      <c r="AG34" s="271"/>
      <c r="AH34" s="271"/>
    </row>
    <row r="35" spans="2:34" s="270" customFormat="1">
      <c r="B35" s="271"/>
      <c r="C35" s="271"/>
      <c r="E35" s="271"/>
      <c r="F35" s="271"/>
      <c r="G35" s="271"/>
      <c r="H35" s="271"/>
      <c r="I35" s="271"/>
      <c r="J35" s="271"/>
      <c r="K35" s="271"/>
      <c r="L35" s="271"/>
      <c r="M35" s="271"/>
      <c r="N35" s="271"/>
      <c r="O35" s="271"/>
      <c r="P35" s="271"/>
      <c r="Q35" s="271"/>
      <c r="R35" s="271"/>
      <c r="S35" s="271"/>
      <c r="T35" s="271"/>
      <c r="U35" s="271"/>
      <c r="V35" s="271"/>
      <c r="X35" s="271"/>
      <c r="Y35" s="271"/>
      <c r="Z35" s="271"/>
      <c r="AA35" s="271"/>
      <c r="AB35" s="271"/>
    </row>
    <row r="36" spans="2:34" s="270" customFormat="1">
      <c r="B36" s="271"/>
      <c r="C36" s="271"/>
      <c r="D36" s="271"/>
      <c r="E36" s="271"/>
      <c r="F36" s="271"/>
      <c r="G36" s="271"/>
      <c r="I36" s="271"/>
      <c r="L36" s="271"/>
      <c r="N36" s="271"/>
      <c r="O36" s="271"/>
      <c r="P36" s="271"/>
      <c r="Q36" s="271"/>
      <c r="R36" s="271"/>
      <c r="S36" s="271"/>
      <c r="T36" s="271"/>
      <c r="U36" s="271"/>
      <c r="V36" s="271"/>
      <c r="W36" s="271"/>
      <c r="X36" s="271"/>
    </row>
    <row r="37" spans="2:34" s="270" customFormat="1">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row>
    <row r="38" spans="2:34" s="270" customFormat="1">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row>
    <row r="39" spans="2:34" s="270" customFormat="1">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row>
    <row r="40" spans="2:34" s="270" customFormat="1">
      <c r="B40" s="271"/>
      <c r="C40" s="271"/>
      <c r="D40" s="271"/>
      <c r="E40" s="271"/>
      <c r="F40" s="271"/>
      <c r="G40" s="271"/>
      <c r="H40" s="271"/>
      <c r="I40" s="271"/>
      <c r="J40" s="271"/>
      <c r="K40" s="271"/>
      <c r="L40" s="271"/>
      <c r="M40" s="271"/>
      <c r="N40" s="271"/>
      <c r="O40" s="271"/>
      <c r="P40" s="271"/>
      <c r="Q40" s="271"/>
      <c r="R40" s="271"/>
      <c r="S40" s="271"/>
      <c r="T40" s="271"/>
      <c r="U40" s="271"/>
      <c r="V40" s="271"/>
      <c r="W40" s="271"/>
      <c r="Y40" s="271"/>
      <c r="Z40" s="271"/>
      <c r="AA40" s="271"/>
      <c r="AB40" s="271"/>
      <c r="AC40" s="271"/>
      <c r="AD40" s="271"/>
      <c r="AE40" s="271"/>
      <c r="AF40" s="271"/>
      <c r="AG40" s="271"/>
      <c r="AH40" s="271"/>
    </row>
    <row r="41" spans="2:34" s="270" customFormat="1">
      <c r="B41" s="271"/>
      <c r="C41" s="271"/>
      <c r="D41" s="271"/>
      <c r="E41" s="271"/>
      <c r="F41" s="271"/>
      <c r="G41" s="271"/>
      <c r="H41" s="271"/>
      <c r="I41" s="271"/>
      <c r="J41" s="271"/>
      <c r="K41" s="271"/>
      <c r="L41" s="271"/>
      <c r="M41" s="271"/>
      <c r="N41" s="271"/>
      <c r="O41" s="271"/>
      <c r="P41" s="271"/>
      <c r="Q41" s="271"/>
      <c r="S41" s="271"/>
      <c r="T41" s="271"/>
      <c r="U41" s="271"/>
      <c r="V41" s="271"/>
      <c r="W41" s="271"/>
      <c r="X41" s="271"/>
      <c r="Y41" s="271"/>
      <c r="Z41" s="271"/>
      <c r="AA41" s="271"/>
      <c r="AB41" s="271"/>
      <c r="AC41" s="271"/>
      <c r="AD41" s="271"/>
      <c r="AE41" s="271"/>
      <c r="AF41" s="271"/>
      <c r="AG41" s="271"/>
      <c r="AH41" s="271"/>
    </row>
    <row r="42" spans="2:34" s="270" customFormat="1">
      <c r="B42" s="271"/>
      <c r="C42" s="271"/>
      <c r="D42" s="271"/>
      <c r="E42" s="271"/>
      <c r="F42" s="271"/>
      <c r="G42" s="271"/>
      <c r="H42" s="271"/>
      <c r="I42" s="271"/>
      <c r="J42" s="271"/>
      <c r="K42" s="271"/>
      <c r="L42" s="271"/>
      <c r="M42" s="271"/>
      <c r="N42" s="271"/>
      <c r="O42" s="271"/>
      <c r="P42" s="271"/>
      <c r="Q42" s="271"/>
      <c r="R42" s="271"/>
      <c r="S42" s="271"/>
      <c r="T42" s="271"/>
      <c r="U42" s="271"/>
      <c r="V42" s="271"/>
      <c r="X42" s="271"/>
      <c r="Y42" s="271"/>
      <c r="Z42" s="271"/>
      <c r="AA42" s="271"/>
      <c r="AB42" s="271"/>
      <c r="AC42" s="271"/>
      <c r="AD42" s="271"/>
      <c r="AE42" s="271"/>
      <c r="AF42" s="271"/>
      <c r="AG42" s="271"/>
      <c r="AH42" s="271"/>
    </row>
    <row r="43" spans="2:34" s="270" customFormat="1">
      <c r="B43" s="271"/>
      <c r="C43" s="271"/>
      <c r="D43" s="271"/>
      <c r="E43" s="271"/>
      <c r="F43" s="271"/>
      <c r="G43" s="271"/>
      <c r="H43" s="271"/>
      <c r="I43" s="271"/>
      <c r="J43" s="271"/>
      <c r="K43" s="271"/>
      <c r="L43" s="271"/>
      <c r="M43" s="271"/>
      <c r="N43" s="271"/>
      <c r="O43" s="271"/>
      <c r="P43" s="271"/>
      <c r="Q43" s="271"/>
      <c r="R43" s="271"/>
      <c r="S43" s="271"/>
      <c r="T43" s="271"/>
      <c r="U43" s="271"/>
      <c r="V43" s="271"/>
      <c r="W43" s="271"/>
      <c r="X43" s="271"/>
    </row>
    <row r="44" spans="2:34" s="270" customFormat="1">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row>
    <row r="45" spans="2:34" s="270" customFormat="1">
      <c r="B45" s="271"/>
      <c r="C45" s="271"/>
      <c r="D45" s="271"/>
      <c r="E45" s="271"/>
      <c r="F45" s="271"/>
      <c r="G45" s="271"/>
      <c r="H45" s="271"/>
      <c r="I45" s="271"/>
      <c r="J45" s="271"/>
      <c r="K45" s="271"/>
      <c r="L45" s="271"/>
      <c r="M45" s="271"/>
      <c r="N45" s="271"/>
      <c r="O45" s="271"/>
      <c r="P45" s="271"/>
      <c r="Q45" s="271"/>
      <c r="R45" s="271"/>
      <c r="S45" s="271"/>
      <c r="T45" s="271"/>
      <c r="U45" s="271"/>
      <c r="V45" s="271"/>
      <c r="W45" s="271"/>
      <c r="Y45" s="271"/>
      <c r="Z45" s="271"/>
      <c r="AA45" s="271"/>
      <c r="AB45" s="271"/>
      <c r="AC45" s="271"/>
      <c r="AD45" s="271"/>
      <c r="AE45" s="271"/>
      <c r="AF45" s="271"/>
      <c r="AG45" s="271"/>
      <c r="AH45" s="271"/>
    </row>
    <row r="46" spans="2:34" s="270" customFormat="1">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row>
    <row r="47" spans="2:34" s="270" customFormat="1">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row>
    <row r="48" spans="2:34" s="270" customFormat="1">
      <c r="B48" s="271"/>
      <c r="C48" s="271"/>
      <c r="D48" s="271"/>
      <c r="E48" s="271"/>
      <c r="F48" s="271"/>
      <c r="G48" s="271"/>
      <c r="H48" s="271"/>
      <c r="I48" s="271"/>
      <c r="J48" s="271"/>
      <c r="K48" s="271"/>
      <c r="L48" s="271"/>
      <c r="M48" s="271"/>
      <c r="N48" s="271"/>
      <c r="O48" s="271"/>
      <c r="P48" s="271"/>
      <c r="Q48" s="271"/>
      <c r="R48" s="271"/>
      <c r="S48" s="271"/>
      <c r="T48" s="271"/>
      <c r="U48" s="271"/>
      <c r="V48" s="271"/>
      <c r="X48" s="271"/>
    </row>
    <row r="49" spans="28:34" s="270" customFormat="1">
      <c r="AB49" s="271"/>
      <c r="AC49" s="271"/>
      <c r="AD49" s="271"/>
      <c r="AE49" s="271"/>
      <c r="AF49" s="271"/>
      <c r="AG49" s="271"/>
      <c r="AH49" s="271"/>
    </row>
    <row r="50" spans="28:34" s="270" customFormat="1">
      <c r="AB50" s="271"/>
      <c r="AC50" s="271"/>
      <c r="AD50" s="271"/>
    </row>
    <row r="51" spans="28:34" s="270" customFormat="1">
      <c r="AB51" s="271"/>
    </row>
    <row r="52" spans="28:34" s="270" customFormat="1">
      <c r="AB52" s="271"/>
      <c r="AC52" s="271"/>
      <c r="AD52" s="271"/>
      <c r="AE52" s="271"/>
      <c r="AF52" s="271"/>
      <c r="AG52" s="271"/>
      <c r="AH52" s="271"/>
    </row>
    <row r="53" spans="28:34" s="270" customFormat="1">
      <c r="AB53" s="271"/>
      <c r="AC53" s="271"/>
      <c r="AD53" s="271"/>
      <c r="AE53" s="271"/>
    </row>
    <row r="54" spans="28:34" s="270" customFormat="1">
      <c r="AB54" s="271"/>
      <c r="AC54" s="271"/>
      <c r="AD54" s="271"/>
      <c r="AE54" s="271"/>
      <c r="AF54" s="271"/>
      <c r="AG54" s="271"/>
    </row>
    <row r="55" spans="28:34" s="270" customFormat="1">
      <c r="AB55" s="271"/>
      <c r="AC55" s="271"/>
      <c r="AD55" s="271"/>
      <c r="AE55" s="271"/>
      <c r="AF55" s="271"/>
      <c r="AG55" s="271"/>
      <c r="AH55" s="271"/>
    </row>
    <row r="56" spans="28:34" s="270" customFormat="1"/>
    <row r="57" spans="28:34" s="270" customFormat="1">
      <c r="AB57" s="271"/>
      <c r="AC57" s="271"/>
      <c r="AD57" s="271"/>
      <c r="AE57" s="271"/>
      <c r="AF57" s="271"/>
      <c r="AG57" s="271"/>
    </row>
    <row r="58" spans="28:34" s="270" customFormat="1">
      <c r="AB58" s="271"/>
      <c r="AC58" s="271"/>
      <c r="AD58" s="271"/>
      <c r="AE58" s="271"/>
      <c r="AF58" s="271"/>
      <c r="AG58" s="271"/>
    </row>
    <row r="59" spans="28:34" s="270" customFormat="1">
      <c r="AB59" s="271"/>
      <c r="AC59" s="271"/>
      <c r="AD59" s="271"/>
      <c r="AE59" s="271"/>
      <c r="AF59" s="271"/>
      <c r="AG59" s="271"/>
      <c r="AH59" s="271"/>
    </row>
    <row r="60" spans="28:34" s="270" customFormat="1">
      <c r="AB60" s="271"/>
      <c r="AC60" s="271"/>
      <c r="AD60" s="271"/>
      <c r="AE60" s="271"/>
      <c r="AF60" s="271"/>
      <c r="AG60" s="271"/>
      <c r="AH60" s="271"/>
    </row>
    <row r="61" spans="28:34" s="270" customFormat="1">
      <c r="AB61" s="271"/>
      <c r="AC61" s="271"/>
      <c r="AD61" s="271"/>
      <c r="AE61" s="271"/>
      <c r="AF61" s="271"/>
      <c r="AG61" s="271"/>
      <c r="AH61" s="271"/>
    </row>
    <row r="62" spans="28:34" s="270" customFormat="1">
      <c r="AB62" s="271"/>
      <c r="AC62" s="271"/>
      <c r="AD62" s="271"/>
      <c r="AE62" s="271"/>
      <c r="AF62" s="271"/>
      <c r="AG62" s="271"/>
      <c r="AH62" s="271"/>
    </row>
    <row r="63" spans="28:34" s="270" customFormat="1">
      <c r="AB63" s="271"/>
      <c r="AC63" s="271"/>
      <c r="AD63" s="271"/>
      <c r="AE63" s="271"/>
      <c r="AF63" s="271"/>
      <c r="AG63" s="271"/>
    </row>
    <row r="64" spans="28:34" s="270" customFormat="1">
      <c r="AB64" s="271"/>
      <c r="AC64" s="271"/>
      <c r="AD64" s="271"/>
      <c r="AE64" s="271"/>
      <c r="AF64" s="271"/>
    </row>
    <row r="65" spans="28:34" s="270" customFormat="1">
      <c r="AB65" s="271"/>
      <c r="AC65" s="271"/>
      <c r="AD65" s="271"/>
      <c r="AE65" s="271"/>
      <c r="AF65" s="271"/>
      <c r="AG65" s="271"/>
      <c r="AH65" s="271"/>
    </row>
    <row r="66" spans="28:34" s="270" customFormat="1">
      <c r="AB66" s="271"/>
      <c r="AC66" s="271"/>
      <c r="AD66" s="271"/>
      <c r="AE66" s="271"/>
      <c r="AF66" s="271"/>
      <c r="AG66" s="271"/>
      <c r="AH66" s="271"/>
    </row>
    <row r="67" spans="28:34" s="270" customFormat="1">
      <c r="AB67" s="271"/>
      <c r="AC67" s="271"/>
      <c r="AD67" s="271"/>
      <c r="AE67" s="271"/>
      <c r="AF67" s="271"/>
      <c r="AG67" s="271"/>
      <c r="AH67" s="271"/>
    </row>
    <row r="68" spans="28:34" s="270" customFormat="1"/>
    <row r="69" spans="28:34" s="270" customFormat="1">
      <c r="AB69" s="271"/>
      <c r="AC69" s="271"/>
      <c r="AD69" s="271"/>
      <c r="AE69" s="271"/>
    </row>
    <row r="70" spans="28:34" s="270" customFormat="1">
      <c r="AB70" s="271"/>
      <c r="AC70" s="271"/>
      <c r="AD70" s="271"/>
      <c r="AE70" s="271"/>
      <c r="AF70" s="271"/>
      <c r="AG70" s="271"/>
      <c r="AH70" s="271"/>
    </row>
    <row r="71" spans="28:34" s="270" customFormat="1">
      <c r="AB71" s="271"/>
      <c r="AC71" s="271"/>
      <c r="AD71" s="271"/>
      <c r="AE71" s="271"/>
      <c r="AF71" s="271"/>
      <c r="AG71" s="271"/>
      <c r="AH71" s="271"/>
    </row>
    <row r="72" spans="28:34" s="270" customFormat="1">
      <c r="AB72" s="271"/>
      <c r="AC72" s="271"/>
      <c r="AD72" s="271"/>
      <c r="AE72" s="271"/>
      <c r="AF72" s="271"/>
      <c r="AG72" s="271"/>
      <c r="AH72" s="271"/>
    </row>
    <row r="73" spans="28:34" s="270" customFormat="1">
      <c r="AB73" s="271"/>
      <c r="AC73" s="271"/>
      <c r="AD73" s="271"/>
      <c r="AE73" s="271"/>
      <c r="AF73" s="271"/>
      <c r="AG73" s="271"/>
      <c r="AH73" s="271"/>
    </row>
    <row r="74" spans="28:34" s="270" customFormat="1">
      <c r="AB74" s="271"/>
      <c r="AC74" s="271"/>
      <c r="AD74" s="271"/>
      <c r="AE74" s="271"/>
      <c r="AF74" s="271"/>
      <c r="AG74" s="271"/>
      <c r="AH74" s="271"/>
    </row>
    <row r="75" spans="28:34" s="270" customFormat="1">
      <c r="AB75" s="271"/>
      <c r="AC75" s="271"/>
      <c r="AD75" s="271"/>
      <c r="AE75" s="271"/>
      <c r="AF75" s="271"/>
      <c r="AG75" s="271"/>
    </row>
    <row r="76" spans="28:34" s="270" customFormat="1">
      <c r="AB76" s="271"/>
      <c r="AC76" s="271"/>
      <c r="AD76" s="271"/>
      <c r="AE76" s="271"/>
    </row>
    <row r="77" spans="28:34" s="270" customFormat="1">
      <c r="AB77" s="271"/>
      <c r="AC77" s="271"/>
      <c r="AD77" s="271"/>
      <c r="AE77" s="271"/>
      <c r="AF77" s="271"/>
    </row>
    <row r="78" spans="28:34" s="270" customFormat="1">
      <c r="AB78" s="271"/>
      <c r="AC78" s="271"/>
      <c r="AD78" s="271"/>
      <c r="AE78" s="271"/>
      <c r="AF78" s="271"/>
      <c r="AG78" s="271"/>
      <c r="AH78" s="271"/>
    </row>
    <row r="79" spans="28:34" s="270" customFormat="1">
      <c r="AB79" s="271"/>
      <c r="AC79" s="271"/>
      <c r="AD79" s="271"/>
      <c r="AE79" s="271"/>
      <c r="AF79" s="271"/>
      <c r="AG79" s="271"/>
      <c r="AH79" s="271"/>
    </row>
    <row r="80" spans="28:34" s="270" customFormat="1">
      <c r="AB80" s="271"/>
      <c r="AC80" s="271"/>
      <c r="AD80" s="271"/>
      <c r="AE80" s="271"/>
      <c r="AF80" s="271"/>
      <c r="AG80" s="271"/>
      <c r="AH80" s="271"/>
    </row>
    <row r="81" spans="25:34" s="270" customFormat="1">
      <c r="Y81" s="271"/>
      <c r="Z81" s="271"/>
      <c r="AA81" s="271"/>
      <c r="AB81" s="271"/>
      <c r="AC81" s="271"/>
      <c r="AD81" s="271"/>
      <c r="AE81" s="271"/>
      <c r="AF81" s="271"/>
      <c r="AG81" s="271"/>
      <c r="AH81" s="271"/>
    </row>
    <row r="82" spans="25:34" s="270" customFormat="1">
      <c r="Z82" s="271"/>
      <c r="AA82" s="271"/>
      <c r="AB82" s="271"/>
      <c r="AC82" s="271"/>
      <c r="AD82" s="271"/>
      <c r="AE82" s="271"/>
      <c r="AF82" s="271"/>
      <c r="AG82" s="271"/>
      <c r="AH82" s="271"/>
    </row>
    <row r="83" spans="25:34" s="270" customFormat="1"/>
    <row r="84" spans="25:34" s="270" customFormat="1">
      <c r="Y84" s="271"/>
      <c r="Z84" s="271"/>
      <c r="AA84" s="271"/>
      <c r="AB84" s="271"/>
      <c r="AC84" s="271"/>
      <c r="AD84" s="271"/>
      <c r="AE84" s="271"/>
      <c r="AF84" s="271"/>
      <c r="AG84" s="271"/>
      <c r="AH84" s="271"/>
    </row>
    <row r="85" spans="25:34" s="270" customFormat="1">
      <c r="Y85" s="271"/>
      <c r="Z85" s="271"/>
      <c r="AA85" s="271"/>
      <c r="AB85" s="271"/>
      <c r="AC85" s="271"/>
      <c r="AD85" s="271"/>
      <c r="AE85" s="271"/>
      <c r="AF85" s="271"/>
      <c r="AG85" s="271"/>
      <c r="AH85" s="271"/>
    </row>
    <row r="86" spans="25:34" s="270" customFormat="1">
      <c r="Y86" s="271"/>
      <c r="Z86" s="271"/>
      <c r="AA86" s="271"/>
      <c r="AB86" s="271"/>
      <c r="AC86" s="271"/>
      <c r="AD86" s="271"/>
      <c r="AE86" s="271"/>
      <c r="AF86" s="271"/>
      <c r="AG86" s="271"/>
      <c r="AH86" s="271"/>
    </row>
    <row r="87" spans="25:34" s="270" customFormat="1">
      <c r="Y87" s="271"/>
      <c r="Z87" s="271"/>
      <c r="AA87" s="271"/>
      <c r="AB87" s="271"/>
      <c r="AC87" s="271"/>
      <c r="AD87" s="271"/>
      <c r="AE87" s="271"/>
      <c r="AF87" s="271"/>
      <c r="AG87" s="271"/>
      <c r="AH87" s="271"/>
    </row>
    <row r="88" spans="25:34" s="270" customFormat="1">
      <c r="Y88" s="271"/>
      <c r="Z88" s="271"/>
      <c r="AA88" s="271"/>
      <c r="AB88" s="271"/>
      <c r="AC88" s="271"/>
      <c r="AD88" s="271"/>
      <c r="AE88" s="271"/>
      <c r="AF88" s="271"/>
      <c r="AG88" s="271"/>
    </row>
    <row r="89" spans="25:34" s="270" customFormat="1">
      <c r="Y89" s="271"/>
      <c r="Z89" s="271"/>
      <c r="AA89" s="271"/>
      <c r="AB89" s="271"/>
      <c r="AC89" s="271"/>
      <c r="AD89" s="271"/>
      <c r="AE89" s="271"/>
      <c r="AF89" s="271"/>
      <c r="AG89" s="271"/>
      <c r="AH89" s="271"/>
    </row>
    <row r="90" spans="25:34" s="270" customFormat="1">
      <c r="Y90" s="271"/>
      <c r="Z90" s="271"/>
      <c r="AA90" s="271"/>
      <c r="AB90" s="271"/>
      <c r="AC90" s="271"/>
      <c r="AD90" s="271"/>
      <c r="AE90" s="271"/>
      <c r="AF90" s="271"/>
      <c r="AG90" s="271"/>
      <c r="AH90" s="271"/>
    </row>
    <row r="91" spans="25:34" s="270" customFormat="1">
      <c r="Y91" s="271"/>
      <c r="Z91" s="271"/>
      <c r="AA91" s="271"/>
      <c r="AB91" s="271"/>
      <c r="AC91" s="271"/>
      <c r="AD91" s="271"/>
      <c r="AE91" s="271"/>
      <c r="AF91" s="271"/>
      <c r="AG91" s="271"/>
      <c r="AH91" s="271"/>
    </row>
    <row r="92" spans="25:34" s="270" customFormat="1" ht="13.5" customHeight="1">
      <c r="Y92" s="271"/>
      <c r="Z92" s="271"/>
      <c r="AA92" s="271"/>
      <c r="AB92" s="271"/>
      <c r="AC92" s="271"/>
      <c r="AD92" s="271"/>
      <c r="AE92" s="271"/>
      <c r="AF92" s="271"/>
      <c r="AG92" s="271"/>
      <c r="AH92" s="271"/>
    </row>
    <row r="93" spans="25:34" s="270" customFormat="1" ht="13.5" customHeight="1">
      <c r="Y93" s="271"/>
      <c r="Z93" s="271"/>
      <c r="AA93" s="271"/>
      <c r="AB93" s="271"/>
      <c r="AC93" s="271"/>
      <c r="AD93" s="271"/>
      <c r="AE93" s="271"/>
      <c r="AF93" s="271"/>
      <c r="AG93" s="271"/>
      <c r="AH93" s="271"/>
    </row>
    <row r="94" spans="25:34" s="270" customFormat="1" ht="13.5" customHeight="1">
      <c r="Y94" s="271"/>
      <c r="Z94" s="271"/>
      <c r="AA94" s="271"/>
      <c r="AB94" s="271"/>
      <c r="AC94" s="271"/>
      <c r="AD94" s="271"/>
      <c r="AE94" s="271"/>
    </row>
    <row r="95" spans="25:34" s="270" customFormat="1" ht="13.5" customHeight="1">
      <c r="Y95" s="271"/>
      <c r="Z95" s="271"/>
      <c r="AA95" s="271"/>
      <c r="AB95" s="271"/>
      <c r="AC95" s="271"/>
      <c r="AD95" s="271"/>
      <c r="AE95" s="271"/>
      <c r="AF95" s="271"/>
      <c r="AG95" s="271"/>
    </row>
    <row r="96" spans="25:34" s="270" customFormat="1" ht="13.5" customHeight="1">
      <c r="Y96" s="271"/>
      <c r="Z96" s="271"/>
      <c r="AA96" s="271"/>
      <c r="AB96" s="271"/>
      <c r="AC96" s="271"/>
      <c r="AD96" s="271"/>
      <c r="AE96" s="271"/>
      <c r="AF96" s="271"/>
      <c r="AG96" s="271"/>
      <c r="AH96" s="271"/>
    </row>
    <row r="97" spans="33:34" s="270" customFormat="1" ht="13.5" customHeight="1">
      <c r="AG97" s="271"/>
      <c r="AH97" s="271"/>
    </row>
    <row r="98" spans="33:34" s="270" customFormat="1" ht="13.5" customHeight="1">
      <c r="AG98" s="271"/>
      <c r="AH98" s="271"/>
    </row>
    <row r="99" spans="33:34" s="270" customFormat="1" ht="13.5" customHeight="1">
      <c r="AG99" s="271"/>
      <c r="AH99" s="271"/>
    </row>
    <row r="100" spans="33:34" s="270" customFormat="1" ht="13.5" customHeight="1">
      <c r="AG100" s="271"/>
      <c r="AH100" s="271"/>
    </row>
    <row r="101" spans="33:34" s="270" customFormat="1" ht="13.5" customHeight="1">
      <c r="AG101" s="271"/>
    </row>
    <row r="102" spans="33:34" s="270" customFormat="1" ht="13.5" customHeight="1">
      <c r="AG102" s="271"/>
      <c r="AH102" s="271"/>
    </row>
    <row r="103" spans="33:34" s="270" customFormat="1" ht="13.5" customHeight="1">
      <c r="AG103" s="271"/>
      <c r="AH103" s="271"/>
    </row>
    <row r="104" spans="33:34" s="270" customFormat="1" ht="13.5" customHeight="1"/>
    <row r="105" spans="33:34" s="270" customFormat="1" ht="13.5" customHeight="1">
      <c r="AG105" s="271"/>
      <c r="AH105" s="271"/>
    </row>
    <row r="106" spans="33:34" s="270" customFormat="1" ht="13.5" customHeight="1">
      <c r="AG106" s="271"/>
      <c r="AH106" s="271"/>
    </row>
    <row r="107" spans="33:34" s="270" customFormat="1" ht="13.5" customHeight="1">
      <c r="AG107" s="271"/>
      <c r="AH107" s="271"/>
    </row>
    <row r="108" spans="33:34" s="270" customFormat="1" ht="13.5" customHeight="1">
      <c r="AG108" s="271"/>
      <c r="AH108" s="271"/>
    </row>
    <row r="109" spans="33:34" s="270" customFormat="1" ht="13.5" customHeight="1">
      <c r="AG109" s="271"/>
      <c r="AH109" s="271"/>
    </row>
    <row r="110" spans="33:34" s="270" customFormat="1" ht="13.5" customHeight="1">
      <c r="AG110" s="271"/>
      <c r="AH110" s="271"/>
    </row>
    <row r="111" spans="33:34" s="270" customFormat="1" ht="13.5" customHeight="1">
      <c r="AG111" s="271"/>
      <c r="AH111" s="271"/>
    </row>
    <row r="112" spans="33:34" s="270" customFormat="1" ht="13.5" customHeight="1">
      <c r="AG112" s="271"/>
      <c r="AH112" s="271"/>
    </row>
    <row r="113" spans="34:122" s="270" customFormat="1" ht="13.5" customHeight="1">
      <c r="AH113" s="271"/>
    </row>
    <row r="114" spans="34:122" s="270" customFormat="1" ht="13.5" customHeight="1">
      <c r="AH114" s="271"/>
    </row>
    <row r="115" spans="34:122" s="270" customFormat="1" ht="13.5" customHeight="1">
      <c r="AH115" s="271"/>
    </row>
    <row r="116" spans="34:122" s="270" customFormat="1" ht="13.5" customHeight="1"/>
    <row r="117" spans="34:122" s="270" customFormat="1" ht="13.5" customHeight="1">
      <c r="AH117" s="271"/>
    </row>
    <row r="118" spans="34:122" s="270" customFormat="1" ht="13.5" customHeight="1">
      <c r="AH118" s="271"/>
    </row>
    <row r="119" spans="34:122" s="270" customFormat="1" ht="13.5" customHeight="1">
      <c r="AH119" s="271"/>
    </row>
    <row r="120" spans="34:122" s="270" customFormat="1" ht="13.5" customHeight="1"/>
    <row r="121" spans="34:122" s="270" customFormat="1" ht="13.5" customHeight="1"/>
    <row r="122" spans="34:122" s="270" customFormat="1" ht="13.5" customHeight="1">
      <c r="AH122" s="271"/>
    </row>
    <row r="123" spans="34:122" s="270" customFormat="1" ht="13.5" customHeight="1">
      <c r="AH123" s="271"/>
    </row>
    <row r="124" spans="34:122" s="270" customFormat="1" ht="13.5" customHeight="1">
      <c r="AH124" s="271"/>
    </row>
    <row r="125" spans="34:122" s="270" customFormat="1" ht="13.5" customHeight="1">
      <c r="AH125" s="271"/>
      <c r="DR125" s="270" t="s">
        <v>614</v>
      </c>
    </row>
    <row r="126" spans="34:122" s="270" customFormat="1" ht="13.5" hidden="1" customHeight="1">
      <c r="AH126" s="271"/>
    </row>
    <row r="127" spans="34:122" s="270" customFormat="1" ht="13.5" hidden="1" customHeight="1">
      <c r="AH127" s="271"/>
    </row>
    <row r="128" spans="34:122" s="270" customFormat="1" ht="13.5" hidden="1" customHeight="1">
      <c r="AH128" s="271"/>
    </row>
    <row r="129" s="270" customFormat="1" ht="13.5" hidden="1" customHeight="1"/>
    <row r="130" s="270" customFormat="1" ht="13.5" hidden="1" customHeight="1"/>
    <row r="131" s="270" customFormat="1" ht="13.5" hidden="1" customHeight="1"/>
    <row r="132" s="270" customFormat="1" ht="13.5" hidden="1" customHeight="1"/>
    <row r="133" s="270" customFormat="1" ht="13.5" hidden="1" customHeight="1"/>
    <row r="134" s="270" customFormat="1" ht="13.5" hidden="1" customHeight="1"/>
    <row r="135" s="270" customFormat="1" ht="13.5" hidden="1" customHeight="1"/>
  </sheetData>
  <sheetProtection algorithmName="SHA-512" hashValue="PLW7znzaTa/92+VHG3j3H4G2xcACxbdoEyYbdCurbA98nRA/pRx90gpSNIHtLuME3pGElaxPz1cgtwf8vcA1qQ==" saltValue="fOWV5zwcqOZEtuS+LYZzT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s="270" customFormat="1" ht="13.5" customHeight="1"/>
    <row r="2" spans="2:34" s="270" customFormat="1">
      <c r="B2" s="271"/>
      <c r="C2" s="271"/>
      <c r="D2" s="271"/>
      <c r="E2" s="271"/>
      <c r="F2" s="271"/>
      <c r="G2" s="271"/>
      <c r="H2" s="271"/>
      <c r="I2" s="271"/>
      <c r="J2" s="271"/>
      <c r="K2" s="271"/>
      <c r="L2" s="271"/>
      <c r="M2" s="271"/>
      <c r="N2" s="271"/>
      <c r="O2" s="271"/>
      <c r="P2" s="271"/>
      <c r="Q2" s="271"/>
      <c r="R2" s="271"/>
      <c r="T2" s="271"/>
      <c r="U2" s="271"/>
      <c r="V2" s="271"/>
      <c r="W2" s="271"/>
      <c r="X2" s="271"/>
      <c r="Y2" s="271"/>
      <c r="Z2" s="271"/>
      <c r="AA2" s="271"/>
      <c r="AB2" s="271"/>
      <c r="AC2" s="271"/>
      <c r="AD2" s="271"/>
      <c r="AE2" s="271"/>
      <c r="AF2" s="271"/>
      <c r="AG2" s="271"/>
    </row>
    <row r="3" spans="2:34" s="270" customFormat="1">
      <c r="B3" s="271"/>
      <c r="T3" s="271"/>
    </row>
    <row r="4" spans="2:34" s="270" customFormat="1">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row>
    <row r="5" spans="2:34" s="270" customFormat="1">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row>
    <row r="6" spans="2:34" s="270" customFormat="1">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row>
    <row r="7" spans="2:34" s="270" customFormat="1">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row>
    <row r="8" spans="2:34" s="270" customFormat="1">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row>
    <row r="9" spans="2:34" s="270" customFormat="1">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row>
    <row r="10" spans="2:34" s="270" customFormat="1">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row>
    <row r="11" spans="2:34" s="270" customFormat="1">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row>
    <row r="12" spans="2:34" s="270" customFormat="1">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row>
    <row r="13" spans="2:34" s="270" customFormat="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row>
    <row r="14" spans="2:34" s="270" customFormat="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row>
    <row r="15" spans="2:34" s="270" customFormat="1">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row>
    <row r="16" spans="2:34" s="270" customFormat="1">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row>
    <row r="17" spans="12:34" s="270" customFormat="1">
      <c r="L17" s="271"/>
      <c r="M17" s="271"/>
      <c r="N17" s="271"/>
      <c r="O17" s="271"/>
      <c r="P17" s="271"/>
      <c r="Q17" s="271"/>
      <c r="R17" s="271"/>
      <c r="S17" s="271"/>
      <c r="T17" s="271"/>
      <c r="U17" s="271"/>
      <c r="V17" s="271"/>
      <c r="W17" s="271"/>
      <c r="X17" s="271"/>
      <c r="Y17" s="271"/>
      <c r="Z17" s="271"/>
      <c r="AA17" s="271"/>
      <c r="AB17" s="271"/>
      <c r="AC17" s="271"/>
      <c r="AD17" s="271"/>
      <c r="AE17" s="271"/>
      <c r="AF17" s="271"/>
      <c r="AG17" s="271"/>
    </row>
    <row r="18" spans="12:34" s="270" customFormat="1">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row>
    <row r="19" spans="12:34" s="270" customFormat="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row>
    <row r="20" spans="12:34" s="270" customFormat="1">
      <c r="L20" s="271"/>
      <c r="M20" s="271"/>
      <c r="N20" s="271"/>
      <c r="O20" s="271"/>
      <c r="P20" s="271"/>
      <c r="Q20" s="271"/>
      <c r="R20" s="271"/>
      <c r="S20" s="271"/>
      <c r="T20" s="271"/>
      <c r="U20" s="271"/>
      <c r="V20" s="271"/>
      <c r="W20" s="271"/>
      <c r="X20" s="271"/>
      <c r="Y20" s="271"/>
      <c r="Z20" s="271"/>
      <c r="AA20" s="271"/>
      <c r="AB20" s="271"/>
      <c r="AC20" s="271"/>
      <c r="AD20" s="271"/>
      <c r="AE20" s="271"/>
      <c r="AF20" s="271"/>
      <c r="AG20" s="271"/>
    </row>
    <row r="21" spans="12:34" s="270" customFormat="1">
      <c r="L21" s="271"/>
      <c r="M21" s="271"/>
      <c r="N21" s="271"/>
      <c r="O21" s="271"/>
      <c r="P21" s="271"/>
      <c r="Q21" s="271"/>
      <c r="R21" s="271"/>
      <c r="S21" s="271"/>
      <c r="T21" s="271"/>
      <c r="U21" s="271"/>
      <c r="V21" s="271"/>
      <c r="W21" s="271"/>
      <c r="X21" s="271"/>
      <c r="Y21" s="271"/>
      <c r="Z21" s="271"/>
      <c r="AA21" s="271"/>
      <c r="AB21" s="271"/>
      <c r="AC21" s="271"/>
      <c r="AD21" s="271"/>
      <c r="AE21" s="271"/>
      <c r="AF21" s="271"/>
      <c r="AG21" s="271"/>
    </row>
    <row r="22" spans="12:34" s="270" customFormat="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row>
    <row r="23" spans="12:34" s="270" customFormat="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row>
    <row r="24" spans="12:34" s="270" customFormat="1">
      <c r="L24" s="271"/>
      <c r="M24" s="271"/>
      <c r="N24" s="271"/>
      <c r="O24" s="271"/>
      <c r="P24" s="271"/>
      <c r="R24" s="271"/>
      <c r="S24" s="271"/>
      <c r="T24" s="271"/>
      <c r="U24" s="271"/>
      <c r="V24" s="271"/>
      <c r="W24" s="271"/>
      <c r="X24" s="271"/>
      <c r="Y24" s="271"/>
      <c r="Z24" s="271"/>
      <c r="AA24" s="271"/>
      <c r="AB24" s="271"/>
      <c r="AC24" s="271"/>
      <c r="AD24" s="271"/>
      <c r="AE24" s="271"/>
      <c r="AF24" s="271"/>
      <c r="AG24" s="271"/>
      <c r="AH24" s="271"/>
    </row>
    <row r="25" spans="12:34" s="270" customFormat="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row>
    <row r="26" spans="12:34" s="270" customFormat="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row>
    <row r="27" spans="12:34" s="270" customFormat="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row>
    <row r="28" spans="12:34" s="270" customFormat="1">
      <c r="L28" s="271"/>
      <c r="M28" s="271"/>
      <c r="N28" s="271"/>
      <c r="P28" s="271"/>
      <c r="Q28" s="271"/>
      <c r="R28" s="271"/>
      <c r="S28" s="271"/>
      <c r="U28" s="271"/>
      <c r="V28" s="271"/>
      <c r="W28" s="271"/>
      <c r="X28" s="271"/>
      <c r="Y28" s="271"/>
      <c r="Z28" s="271"/>
      <c r="AA28" s="271"/>
      <c r="AB28" s="271"/>
      <c r="AC28" s="271"/>
      <c r="AD28" s="271"/>
      <c r="AE28" s="271"/>
      <c r="AF28" s="271"/>
      <c r="AG28" s="271"/>
    </row>
    <row r="29" spans="12:34" s="270" customFormat="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row>
    <row r="30" spans="12:34" s="270" customFormat="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row>
    <row r="31" spans="12:34" s="270" customFormat="1">
      <c r="L31" s="271"/>
      <c r="M31" s="271"/>
      <c r="N31" s="271"/>
      <c r="O31" s="271"/>
      <c r="P31" s="271"/>
      <c r="R31" s="271"/>
      <c r="S31" s="271"/>
      <c r="T31" s="271"/>
      <c r="U31" s="271"/>
      <c r="V31" s="271"/>
      <c r="W31" s="271"/>
      <c r="X31" s="271"/>
      <c r="Y31" s="271"/>
      <c r="Z31" s="271"/>
      <c r="AA31" s="271"/>
      <c r="AB31" s="271"/>
      <c r="AC31" s="271"/>
      <c r="AD31" s="271"/>
      <c r="AE31" s="271"/>
      <c r="AF31" s="271"/>
      <c r="AG31" s="271"/>
      <c r="AH31" s="271"/>
    </row>
    <row r="32" spans="12:34" s="270" customFormat="1">
      <c r="M32" s="271"/>
      <c r="N32" s="271"/>
      <c r="O32" s="271"/>
      <c r="P32" s="271"/>
      <c r="Q32" s="271"/>
      <c r="R32" s="271"/>
      <c r="S32" s="271"/>
      <c r="T32" s="271"/>
      <c r="U32" s="271"/>
      <c r="V32" s="271"/>
      <c r="W32" s="271"/>
      <c r="X32" s="271"/>
      <c r="Y32" s="271"/>
      <c r="Z32" s="271"/>
      <c r="AA32" s="271"/>
      <c r="AB32" s="271"/>
      <c r="AC32" s="271"/>
      <c r="AD32" s="271"/>
      <c r="AE32" s="271"/>
      <c r="AF32" s="271"/>
      <c r="AG32" s="271"/>
      <c r="AH32" s="271"/>
    </row>
    <row r="33" spans="2:34" s="270" customFormat="1">
      <c r="B33" s="271"/>
      <c r="D33" s="271"/>
      <c r="F33" s="271"/>
      <c r="H33" s="271"/>
      <c r="J33" s="271"/>
      <c r="K33" s="271"/>
      <c r="L33" s="271"/>
      <c r="M33" s="271"/>
      <c r="N33" s="271"/>
      <c r="O33" s="271"/>
      <c r="P33" s="271"/>
      <c r="Q33" s="271"/>
      <c r="R33" s="271"/>
      <c r="S33" s="271"/>
      <c r="T33" s="271"/>
      <c r="U33" s="271"/>
      <c r="V33" s="271"/>
      <c r="W33" s="271"/>
      <c r="Y33" s="271"/>
      <c r="Z33" s="271"/>
      <c r="AA33" s="271"/>
      <c r="AB33" s="271"/>
      <c r="AC33" s="271"/>
      <c r="AD33" s="271"/>
      <c r="AE33" s="271"/>
      <c r="AF33" s="271"/>
      <c r="AG33" s="271"/>
      <c r="AH33" s="271"/>
    </row>
    <row r="34" spans="2:34" s="270" customFormat="1">
      <c r="C34" s="271"/>
      <c r="D34" s="271"/>
      <c r="E34" s="271"/>
      <c r="F34" s="271"/>
      <c r="G34" s="271"/>
      <c r="H34" s="271"/>
      <c r="I34" s="271"/>
      <c r="J34" s="271"/>
      <c r="K34" s="271"/>
      <c r="L34" s="271"/>
      <c r="M34" s="271"/>
      <c r="N34" s="271"/>
      <c r="O34" s="271"/>
      <c r="Q34" s="271"/>
      <c r="S34" s="271"/>
      <c r="U34" s="271"/>
      <c r="V34" s="271"/>
      <c r="W34" s="271"/>
      <c r="X34" s="271"/>
      <c r="Y34" s="271"/>
      <c r="Z34" s="271"/>
      <c r="AA34" s="271"/>
      <c r="AB34" s="271"/>
      <c r="AC34" s="271"/>
      <c r="AD34" s="271"/>
      <c r="AE34" s="271"/>
      <c r="AF34" s="271"/>
      <c r="AG34" s="271"/>
      <c r="AH34" s="271"/>
    </row>
    <row r="35" spans="2:34" s="270" customFormat="1">
      <c r="B35" s="271"/>
      <c r="C35" s="271"/>
      <c r="E35" s="271"/>
      <c r="F35" s="271"/>
      <c r="G35" s="271"/>
      <c r="H35" s="271"/>
      <c r="I35" s="271"/>
      <c r="J35" s="271"/>
      <c r="K35" s="271"/>
      <c r="L35" s="271"/>
      <c r="M35" s="271"/>
      <c r="N35" s="271"/>
      <c r="O35" s="271"/>
      <c r="P35" s="271"/>
      <c r="Q35" s="271"/>
      <c r="R35" s="271"/>
      <c r="S35" s="271"/>
      <c r="T35" s="271"/>
      <c r="U35" s="271"/>
      <c r="V35" s="271"/>
      <c r="X35" s="271"/>
      <c r="Y35" s="271"/>
      <c r="Z35" s="271"/>
      <c r="AA35" s="271"/>
      <c r="AB35" s="271"/>
    </row>
    <row r="36" spans="2:34" s="270" customFormat="1">
      <c r="B36" s="271"/>
      <c r="C36" s="271"/>
      <c r="D36" s="271"/>
      <c r="E36" s="271"/>
      <c r="F36" s="271"/>
      <c r="G36" s="271"/>
      <c r="I36" s="271"/>
      <c r="L36" s="271"/>
      <c r="N36" s="271"/>
      <c r="O36" s="271"/>
      <c r="P36" s="271"/>
      <c r="Q36" s="271"/>
      <c r="R36" s="271"/>
      <c r="S36" s="271"/>
      <c r="T36" s="271"/>
      <c r="U36" s="271"/>
      <c r="V36" s="271"/>
      <c r="W36" s="271"/>
      <c r="X36" s="271"/>
    </row>
    <row r="37" spans="2:34" s="270" customFormat="1">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row>
    <row r="38" spans="2:34" s="270" customFormat="1">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row>
    <row r="39" spans="2:34" s="270" customFormat="1">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row>
    <row r="40" spans="2:34" s="270" customFormat="1">
      <c r="B40" s="271"/>
      <c r="C40" s="271"/>
      <c r="D40" s="271"/>
      <c r="E40" s="271"/>
      <c r="F40" s="271"/>
      <c r="G40" s="271"/>
      <c r="H40" s="271"/>
      <c r="I40" s="271"/>
      <c r="J40" s="271"/>
      <c r="K40" s="271"/>
      <c r="L40" s="271"/>
      <c r="M40" s="271"/>
      <c r="N40" s="271"/>
      <c r="O40" s="271"/>
      <c r="P40" s="271"/>
      <c r="Q40" s="271"/>
      <c r="R40" s="271"/>
      <c r="S40" s="271"/>
      <c r="T40" s="271"/>
      <c r="U40" s="271"/>
      <c r="V40" s="271"/>
      <c r="W40" s="271"/>
      <c r="Y40" s="271"/>
      <c r="Z40" s="271"/>
      <c r="AA40" s="271"/>
      <c r="AB40" s="271"/>
      <c r="AC40" s="271"/>
      <c r="AD40" s="271"/>
      <c r="AE40" s="271"/>
      <c r="AF40" s="271"/>
      <c r="AG40" s="271"/>
      <c r="AH40" s="271"/>
    </row>
    <row r="41" spans="2:34" s="270" customFormat="1">
      <c r="B41" s="271"/>
      <c r="C41" s="271"/>
      <c r="D41" s="271"/>
      <c r="E41" s="271"/>
      <c r="F41" s="271"/>
      <c r="G41" s="271"/>
      <c r="H41" s="271"/>
      <c r="I41" s="271"/>
      <c r="J41" s="271"/>
      <c r="K41" s="271"/>
      <c r="L41" s="271"/>
      <c r="M41" s="271"/>
      <c r="N41" s="271"/>
      <c r="O41" s="271"/>
      <c r="P41" s="271"/>
      <c r="Q41" s="271"/>
      <c r="S41" s="271"/>
      <c r="T41" s="271"/>
      <c r="U41" s="271"/>
      <c r="V41" s="271"/>
      <c r="W41" s="271"/>
      <c r="X41" s="271"/>
      <c r="Y41" s="271"/>
      <c r="Z41" s="271"/>
      <c r="AA41" s="271"/>
      <c r="AB41" s="271"/>
      <c r="AC41" s="271"/>
      <c r="AD41" s="271"/>
      <c r="AE41" s="271"/>
      <c r="AF41" s="271"/>
      <c r="AG41" s="271"/>
      <c r="AH41" s="271"/>
    </row>
    <row r="42" spans="2:34" s="270" customFormat="1">
      <c r="B42" s="271"/>
      <c r="C42" s="271"/>
      <c r="D42" s="271"/>
      <c r="E42" s="271"/>
      <c r="F42" s="271"/>
      <c r="G42" s="271"/>
      <c r="H42" s="271"/>
      <c r="I42" s="271"/>
      <c r="J42" s="271"/>
      <c r="K42" s="271"/>
      <c r="L42" s="271"/>
      <c r="M42" s="271"/>
      <c r="N42" s="271"/>
      <c r="O42" s="271"/>
      <c r="P42" s="271"/>
      <c r="Q42" s="271"/>
      <c r="R42" s="271"/>
      <c r="S42" s="271"/>
      <c r="T42" s="271"/>
      <c r="U42" s="271"/>
      <c r="V42" s="271"/>
      <c r="X42" s="271"/>
      <c r="Y42" s="271"/>
      <c r="Z42" s="271"/>
      <c r="AA42" s="271"/>
      <c r="AB42" s="271"/>
      <c r="AC42" s="271"/>
      <c r="AD42" s="271"/>
      <c r="AE42" s="271"/>
      <c r="AF42" s="271"/>
      <c r="AG42" s="271"/>
      <c r="AH42" s="271"/>
    </row>
    <row r="43" spans="2:34" s="270" customFormat="1">
      <c r="B43" s="271"/>
      <c r="C43" s="271"/>
      <c r="D43" s="271"/>
      <c r="E43" s="271"/>
      <c r="F43" s="271"/>
      <c r="G43" s="271"/>
      <c r="H43" s="271"/>
      <c r="I43" s="271"/>
      <c r="J43" s="271"/>
      <c r="K43" s="271"/>
      <c r="L43" s="271"/>
      <c r="M43" s="271"/>
      <c r="N43" s="271"/>
      <c r="O43" s="271"/>
      <c r="P43" s="271"/>
      <c r="Q43" s="271"/>
      <c r="R43" s="271"/>
      <c r="S43" s="271"/>
      <c r="T43" s="271"/>
      <c r="U43" s="271"/>
      <c r="V43" s="271"/>
      <c r="W43" s="271"/>
      <c r="X43" s="271"/>
    </row>
    <row r="44" spans="2:34" s="270" customFormat="1">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row>
    <row r="45" spans="2:34" s="270" customFormat="1">
      <c r="B45" s="271"/>
      <c r="C45" s="271"/>
      <c r="D45" s="271"/>
      <c r="E45" s="271"/>
      <c r="F45" s="271"/>
      <c r="G45" s="271"/>
      <c r="H45" s="271"/>
      <c r="I45" s="271"/>
      <c r="J45" s="271"/>
      <c r="K45" s="271"/>
      <c r="L45" s="271"/>
      <c r="M45" s="271"/>
      <c r="N45" s="271"/>
      <c r="O45" s="271"/>
      <c r="P45" s="271"/>
      <c r="Q45" s="271"/>
      <c r="R45" s="271"/>
      <c r="S45" s="271"/>
      <c r="T45" s="271"/>
      <c r="U45" s="271"/>
      <c r="V45" s="271"/>
      <c r="W45" s="271"/>
      <c r="Y45" s="271"/>
      <c r="Z45" s="271"/>
      <c r="AA45" s="271"/>
      <c r="AB45" s="271"/>
      <c r="AC45" s="271"/>
      <c r="AD45" s="271"/>
      <c r="AE45" s="271"/>
      <c r="AF45" s="271"/>
      <c r="AG45" s="271"/>
      <c r="AH45" s="271"/>
    </row>
    <row r="46" spans="2:34" s="270" customFormat="1">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row>
    <row r="47" spans="2:34" s="270" customFormat="1">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row>
    <row r="48" spans="2:34" s="270" customFormat="1">
      <c r="B48" s="271"/>
      <c r="C48" s="271"/>
      <c r="D48" s="271"/>
      <c r="E48" s="271"/>
      <c r="F48" s="271"/>
      <c r="G48" s="271"/>
      <c r="H48" s="271"/>
      <c r="I48" s="271"/>
      <c r="J48" s="271"/>
      <c r="K48" s="271"/>
      <c r="L48" s="271"/>
      <c r="M48" s="271"/>
      <c r="N48" s="271"/>
      <c r="O48" s="271"/>
      <c r="P48" s="271"/>
      <c r="Q48" s="271"/>
      <c r="R48" s="271"/>
      <c r="S48" s="271"/>
      <c r="T48" s="271"/>
      <c r="U48" s="271"/>
      <c r="V48" s="271"/>
      <c r="X48" s="271"/>
    </row>
    <row r="49" spans="28:34" s="270" customFormat="1">
      <c r="AB49" s="271"/>
      <c r="AC49" s="271"/>
      <c r="AD49" s="271"/>
      <c r="AE49" s="271"/>
      <c r="AF49" s="271"/>
      <c r="AG49" s="271"/>
      <c r="AH49" s="271"/>
    </row>
    <row r="50" spans="28:34" s="270" customFormat="1">
      <c r="AB50" s="271"/>
      <c r="AC50" s="271"/>
      <c r="AD50" s="271"/>
    </row>
    <row r="51" spans="28:34" s="270" customFormat="1">
      <c r="AB51" s="271"/>
    </row>
    <row r="52" spans="28:34" s="270" customFormat="1">
      <c r="AB52" s="271"/>
      <c r="AC52" s="271"/>
      <c r="AD52" s="271"/>
      <c r="AE52" s="271"/>
      <c r="AF52" s="271"/>
      <c r="AG52" s="271"/>
      <c r="AH52" s="271"/>
    </row>
    <row r="53" spans="28:34" s="270" customFormat="1">
      <c r="AB53" s="271"/>
      <c r="AC53" s="271"/>
      <c r="AD53" s="271"/>
      <c r="AE53" s="271"/>
    </row>
    <row r="54" spans="28:34" s="270" customFormat="1">
      <c r="AB54" s="271"/>
      <c r="AC54" s="271"/>
      <c r="AD54" s="271"/>
      <c r="AE54" s="271"/>
      <c r="AF54" s="271"/>
      <c r="AG54" s="271"/>
    </row>
    <row r="55" spans="28:34" s="270" customFormat="1">
      <c r="AB55" s="271"/>
      <c r="AC55" s="271"/>
      <c r="AD55" s="271"/>
      <c r="AE55" s="271"/>
      <c r="AF55" s="271"/>
      <c r="AG55" s="271"/>
      <c r="AH55" s="271"/>
    </row>
    <row r="56" spans="28:34" s="270" customFormat="1"/>
    <row r="57" spans="28:34" s="270" customFormat="1">
      <c r="AB57" s="271"/>
      <c r="AC57" s="271"/>
      <c r="AD57" s="271"/>
      <c r="AE57" s="271"/>
      <c r="AF57" s="271"/>
      <c r="AG57" s="271"/>
    </row>
    <row r="58" spans="28:34" s="270" customFormat="1">
      <c r="AB58" s="271"/>
      <c r="AC58" s="271"/>
      <c r="AD58" s="271"/>
      <c r="AE58" s="271"/>
      <c r="AF58" s="271"/>
      <c r="AG58" s="271"/>
    </row>
    <row r="59" spans="28:34" s="270" customFormat="1">
      <c r="AB59" s="271"/>
      <c r="AC59" s="271"/>
      <c r="AD59" s="271"/>
      <c r="AE59" s="271"/>
      <c r="AF59" s="271"/>
    </row>
    <row r="60" spans="28:34" s="270" customFormat="1">
      <c r="AB60" s="271"/>
      <c r="AC60" s="271"/>
      <c r="AD60" s="271"/>
      <c r="AE60" s="271"/>
      <c r="AF60" s="271"/>
      <c r="AG60" s="271"/>
      <c r="AH60" s="271"/>
    </row>
    <row r="61" spans="28:34" s="270" customFormat="1">
      <c r="AB61" s="271"/>
      <c r="AC61" s="271"/>
      <c r="AD61" s="271"/>
      <c r="AE61" s="271"/>
      <c r="AF61" s="271"/>
      <c r="AG61" s="271"/>
      <c r="AH61" s="271"/>
    </row>
    <row r="62" spans="28:34" s="270" customFormat="1">
      <c r="AB62" s="271"/>
      <c r="AC62" s="271"/>
      <c r="AD62" s="271"/>
      <c r="AE62" s="271"/>
      <c r="AF62" s="271"/>
      <c r="AG62" s="271"/>
      <c r="AH62" s="271"/>
    </row>
    <row r="63" spans="28:34" s="270" customFormat="1">
      <c r="AB63" s="271"/>
      <c r="AC63" s="271"/>
      <c r="AD63" s="271"/>
      <c r="AE63" s="271"/>
      <c r="AF63" s="271"/>
      <c r="AG63" s="271"/>
    </row>
    <row r="64" spans="28:34" s="270" customFormat="1">
      <c r="AB64" s="271"/>
      <c r="AC64" s="271"/>
      <c r="AD64" s="271"/>
      <c r="AE64" s="271"/>
      <c r="AF64" s="271"/>
    </row>
    <row r="65" spans="28:34" s="270" customFormat="1">
      <c r="AB65" s="271"/>
      <c r="AC65" s="271"/>
      <c r="AD65" s="271"/>
      <c r="AE65" s="271"/>
      <c r="AF65" s="271"/>
      <c r="AG65" s="271"/>
      <c r="AH65" s="271"/>
    </row>
    <row r="66" spans="28:34" s="270" customFormat="1">
      <c r="AB66" s="271"/>
      <c r="AC66" s="271"/>
      <c r="AD66" s="271"/>
      <c r="AE66" s="271"/>
      <c r="AF66" s="271"/>
      <c r="AG66" s="271"/>
      <c r="AH66" s="271"/>
    </row>
    <row r="67" spans="28:34" s="270" customFormat="1">
      <c r="AB67" s="271"/>
      <c r="AC67" s="271"/>
      <c r="AD67" s="271"/>
      <c r="AE67" s="271"/>
      <c r="AF67" s="271"/>
      <c r="AG67" s="271"/>
      <c r="AH67" s="271"/>
    </row>
    <row r="68" spans="28:34" s="270" customFormat="1"/>
    <row r="69" spans="28:34" s="270" customFormat="1">
      <c r="AB69" s="271"/>
      <c r="AC69" s="271"/>
      <c r="AD69" s="271"/>
      <c r="AE69" s="271"/>
    </row>
    <row r="70" spans="28:34" s="270" customFormat="1">
      <c r="AB70" s="271"/>
      <c r="AC70" s="271"/>
      <c r="AD70" s="271"/>
      <c r="AE70" s="271"/>
      <c r="AF70" s="271"/>
      <c r="AG70" s="271"/>
      <c r="AH70" s="271"/>
    </row>
    <row r="71" spans="28:34" s="270" customFormat="1">
      <c r="AB71" s="271"/>
      <c r="AC71" s="271"/>
      <c r="AD71" s="271"/>
      <c r="AE71" s="271"/>
      <c r="AF71" s="271"/>
      <c r="AG71" s="271"/>
      <c r="AH71" s="271"/>
    </row>
    <row r="72" spans="28:34" s="270" customFormat="1">
      <c r="AB72" s="271"/>
      <c r="AC72" s="271"/>
      <c r="AD72" s="271"/>
      <c r="AE72" s="271"/>
      <c r="AF72" s="271"/>
      <c r="AG72" s="271"/>
      <c r="AH72" s="271"/>
    </row>
    <row r="73" spans="28:34" s="270" customFormat="1">
      <c r="AB73" s="271"/>
      <c r="AC73" s="271"/>
      <c r="AD73" s="271"/>
      <c r="AE73" s="271"/>
      <c r="AF73" s="271"/>
      <c r="AG73" s="271"/>
      <c r="AH73" s="271"/>
    </row>
    <row r="74" spans="28:34" s="270" customFormat="1">
      <c r="AB74" s="271"/>
      <c r="AC74" s="271"/>
      <c r="AD74" s="271"/>
      <c r="AE74" s="271"/>
      <c r="AF74" s="271"/>
      <c r="AG74" s="271"/>
      <c r="AH74" s="271"/>
    </row>
    <row r="75" spans="28:34" s="270" customFormat="1">
      <c r="AB75" s="271"/>
      <c r="AC75" s="271"/>
      <c r="AD75" s="271"/>
      <c r="AE75" s="271"/>
      <c r="AF75" s="271"/>
      <c r="AG75" s="271"/>
    </row>
    <row r="76" spans="28:34" s="270" customFormat="1">
      <c r="AB76" s="271"/>
      <c r="AC76" s="271"/>
      <c r="AD76" s="271"/>
      <c r="AE76" s="271"/>
    </row>
    <row r="77" spans="28:34" s="270" customFormat="1">
      <c r="AB77" s="271"/>
      <c r="AC77" s="271"/>
      <c r="AD77" s="271"/>
      <c r="AE77" s="271"/>
      <c r="AF77" s="271"/>
    </row>
    <row r="78" spans="28:34" s="270" customFormat="1">
      <c r="AB78" s="271"/>
      <c r="AC78" s="271"/>
      <c r="AD78" s="271"/>
      <c r="AE78" s="271"/>
      <c r="AF78" s="271"/>
      <c r="AG78" s="271"/>
      <c r="AH78" s="271"/>
    </row>
    <row r="79" spans="28:34" s="270" customFormat="1">
      <c r="AB79" s="271"/>
      <c r="AC79" s="271"/>
      <c r="AD79" s="271"/>
      <c r="AE79" s="271"/>
      <c r="AF79" s="271"/>
      <c r="AG79" s="271"/>
      <c r="AH79" s="271"/>
    </row>
    <row r="80" spans="28:34" s="270" customFormat="1">
      <c r="AB80" s="271"/>
      <c r="AC80" s="271"/>
      <c r="AD80" s="271"/>
      <c r="AE80" s="271"/>
      <c r="AF80" s="271"/>
      <c r="AG80" s="271"/>
      <c r="AH80" s="271"/>
    </row>
    <row r="81" spans="25:34" s="270" customFormat="1">
      <c r="Y81" s="271"/>
      <c r="Z81" s="271"/>
      <c r="AA81" s="271"/>
      <c r="AB81" s="271"/>
      <c r="AC81" s="271"/>
      <c r="AD81" s="271"/>
      <c r="AE81" s="271"/>
      <c r="AF81" s="271"/>
      <c r="AG81" s="271"/>
      <c r="AH81" s="271"/>
    </row>
    <row r="82" spans="25:34" s="270" customFormat="1">
      <c r="Z82" s="271"/>
      <c r="AA82" s="271"/>
      <c r="AB82" s="271"/>
      <c r="AC82" s="271"/>
      <c r="AD82" s="271"/>
      <c r="AE82" s="271"/>
      <c r="AF82" s="271"/>
      <c r="AG82" s="271"/>
      <c r="AH82" s="271"/>
    </row>
    <row r="83" spans="25:34" s="270" customFormat="1"/>
    <row r="84" spans="25:34" s="270" customFormat="1">
      <c r="Y84" s="271"/>
      <c r="Z84" s="271"/>
      <c r="AA84" s="271"/>
      <c r="AB84" s="271"/>
      <c r="AC84" s="271"/>
      <c r="AD84" s="271"/>
      <c r="AE84" s="271"/>
      <c r="AF84" s="271"/>
      <c r="AG84" s="271"/>
      <c r="AH84" s="271"/>
    </row>
    <row r="85" spans="25:34" s="270" customFormat="1">
      <c r="Y85" s="271"/>
      <c r="Z85" s="271"/>
      <c r="AA85" s="271"/>
      <c r="AB85" s="271"/>
      <c r="AC85" s="271"/>
      <c r="AD85" s="271"/>
      <c r="AE85" s="271"/>
      <c r="AF85" s="271"/>
      <c r="AG85" s="271"/>
      <c r="AH85" s="271"/>
    </row>
    <row r="86" spans="25:34" s="270" customFormat="1">
      <c r="Y86" s="271"/>
      <c r="Z86" s="271"/>
      <c r="AA86" s="271"/>
      <c r="AB86" s="271"/>
      <c r="AC86" s="271"/>
      <c r="AD86" s="271"/>
      <c r="AE86" s="271"/>
      <c r="AF86" s="271"/>
      <c r="AG86" s="271"/>
      <c r="AH86" s="271"/>
    </row>
    <row r="87" spans="25:34" s="270" customFormat="1">
      <c r="Y87" s="271"/>
      <c r="Z87" s="271"/>
      <c r="AA87" s="271"/>
      <c r="AB87" s="271"/>
      <c r="AC87" s="271"/>
      <c r="AD87" s="271"/>
      <c r="AE87" s="271"/>
      <c r="AF87" s="271"/>
      <c r="AG87" s="271"/>
      <c r="AH87" s="271"/>
    </row>
    <row r="88" spans="25:34" s="270" customFormat="1">
      <c r="Y88" s="271"/>
      <c r="Z88" s="271"/>
      <c r="AA88" s="271"/>
      <c r="AB88" s="271"/>
      <c r="AC88" s="271"/>
      <c r="AD88" s="271"/>
      <c r="AE88" s="271"/>
      <c r="AF88" s="271"/>
      <c r="AG88" s="271"/>
    </row>
    <row r="89" spans="25:34" s="270" customFormat="1">
      <c r="Y89" s="271"/>
      <c r="Z89" s="271"/>
      <c r="AA89" s="271"/>
      <c r="AB89" s="271"/>
      <c r="AC89" s="271"/>
      <c r="AD89" s="271"/>
      <c r="AE89" s="271"/>
      <c r="AF89" s="271"/>
      <c r="AG89" s="271"/>
      <c r="AH89" s="271"/>
    </row>
    <row r="90" spans="25:34" s="270" customFormat="1">
      <c r="Y90" s="271"/>
      <c r="Z90" s="271"/>
      <c r="AA90" s="271"/>
      <c r="AB90" s="271"/>
      <c r="AC90" s="271"/>
      <c r="AD90" s="271"/>
      <c r="AE90" s="271"/>
      <c r="AF90" s="271"/>
      <c r="AG90" s="271"/>
      <c r="AH90" s="271"/>
    </row>
    <row r="91" spans="25:34" s="270" customFormat="1">
      <c r="Y91" s="271"/>
      <c r="Z91" s="271"/>
      <c r="AA91" s="271"/>
      <c r="AB91" s="271"/>
      <c r="AC91" s="271"/>
      <c r="AD91" s="271"/>
      <c r="AE91" s="271"/>
      <c r="AF91" s="271"/>
      <c r="AG91" s="271"/>
      <c r="AH91" s="271"/>
    </row>
    <row r="92" spans="25:34" s="270" customFormat="1" ht="13.5" customHeight="1">
      <c r="Y92" s="271"/>
      <c r="Z92" s="271"/>
      <c r="AA92" s="271"/>
      <c r="AB92" s="271"/>
      <c r="AC92" s="271"/>
      <c r="AD92" s="271"/>
      <c r="AE92" s="271"/>
      <c r="AF92" s="271"/>
      <c r="AG92" s="271"/>
      <c r="AH92" s="271"/>
    </row>
    <row r="93" spans="25:34" s="270" customFormat="1" ht="13.5" customHeight="1">
      <c r="Y93" s="271"/>
      <c r="Z93" s="271"/>
      <c r="AA93" s="271"/>
      <c r="AB93" s="271"/>
      <c r="AC93" s="271"/>
      <c r="AD93" s="271"/>
      <c r="AE93" s="271"/>
      <c r="AF93" s="271"/>
      <c r="AG93" s="271"/>
      <c r="AH93" s="271"/>
    </row>
    <row r="94" spans="25:34" s="270" customFormat="1" ht="13.5" customHeight="1">
      <c r="Y94" s="271"/>
      <c r="Z94" s="271"/>
      <c r="AA94" s="271"/>
      <c r="AB94" s="271"/>
      <c r="AC94" s="271"/>
      <c r="AD94" s="271"/>
      <c r="AE94" s="271"/>
    </row>
    <row r="95" spans="25:34" s="270" customFormat="1" ht="13.5" customHeight="1">
      <c r="Y95" s="271"/>
      <c r="Z95" s="271"/>
      <c r="AA95" s="271"/>
      <c r="AB95" s="271"/>
      <c r="AC95" s="271"/>
      <c r="AD95" s="271"/>
      <c r="AE95" s="271"/>
      <c r="AF95" s="271"/>
      <c r="AG95" s="271"/>
    </row>
    <row r="96" spans="25:34" s="270" customFormat="1" ht="13.5" customHeight="1">
      <c r="Y96" s="271"/>
      <c r="Z96" s="271"/>
      <c r="AA96" s="271"/>
      <c r="AB96" s="271"/>
      <c r="AC96" s="271"/>
      <c r="AD96" s="271"/>
      <c r="AE96" s="271"/>
      <c r="AF96" s="271"/>
      <c r="AG96" s="271"/>
      <c r="AH96" s="271"/>
    </row>
    <row r="97" spans="33:34" s="270" customFormat="1" ht="13.5" customHeight="1">
      <c r="AG97" s="271"/>
      <c r="AH97" s="271"/>
    </row>
    <row r="98" spans="33:34" s="270" customFormat="1" ht="13.5" customHeight="1">
      <c r="AG98" s="271"/>
      <c r="AH98" s="271"/>
    </row>
    <row r="99" spans="33:34" s="270" customFormat="1" ht="13.5" customHeight="1">
      <c r="AG99" s="271"/>
      <c r="AH99" s="271"/>
    </row>
    <row r="100" spans="33:34" s="270" customFormat="1" ht="13.5" customHeight="1">
      <c r="AG100" s="271"/>
      <c r="AH100" s="271"/>
    </row>
    <row r="101" spans="33:34" s="270" customFormat="1" ht="13.5" customHeight="1">
      <c r="AG101" s="271"/>
    </row>
    <row r="102" spans="33:34" s="270" customFormat="1" ht="13.5" customHeight="1">
      <c r="AG102" s="271"/>
      <c r="AH102" s="271"/>
    </row>
    <row r="103" spans="33:34" s="270" customFormat="1" ht="13.5" customHeight="1">
      <c r="AG103" s="271"/>
      <c r="AH103" s="271"/>
    </row>
    <row r="104" spans="33:34" s="270" customFormat="1" ht="13.5" customHeight="1"/>
    <row r="105" spans="33:34" s="270" customFormat="1" ht="13.5" customHeight="1">
      <c r="AG105" s="271"/>
      <c r="AH105" s="271"/>
    </row>
    <row r="106" spans="33:34" s="270" customFormat="1" ht="13.5" customHeight="1">
      <c r="AG106" s="271"/>
      <c r="AH106" s="271"/>
    </row>
    <row r="107" spans="33:34" s="270" customFormat="1" ht="13.5" customHeight="1">
      <c r="AG107" s="271"/>
      <c r="AH107" s="271"/>
    </row>
    <row r="108" spans="33:34" s="270" customFormat="1" ht="13.5" customHeight="1">
      <c r="AG108" s="271"/>
      <c r="AH108" s="271"/>
    </row>
    <row r="109" spans="33:34" s="270" customFormat="1" ht="13.5" customHeight="1">
      <c r="AG109" s="271"/>
      <c r="AH109" s="271"/>
    </row>
    <row r="110" spans="33:34" s="270" customFormat="1" ht="13.5" customHeight="1">
      <c r="AG110" s="271"/>
      <c r="AH110" s="271"/>
    </row>
    <row r="111" spans="33:34" s="270" customFormat="1" ht="13.5" customHeight="1">
      <c r="AG111" s="271"/>
      <c r="AH111" s="271"/>
    </row>
    <row r="112" spans="33:34" s="270" customFormat="1" ht="13.5" customHeight="1">
      <c r="AG112" s="271"/>
      <c r="AH112" s="271"/>
    </row>
    <row r="113" spans="34:122" s="270" customFormat="1" ht="13.5" customHeight="1">
      <c r="AH113" s="271"/>
    </row>
    <row r="114" spans="34:122" s="270" customFormat="1" ht="13.5" customHeight="1">
      <c r="AH114" s="271"/>
    </row>
    <row r="115" spans="34:122" s="270" customFormat="1" ht="13.5" customHeight="1">
      <c r="AH115" s="271"/>
    </row>
    <row r="116" spans="34:122" s="270" customFormat="1" ht="13.5" customHeight="1"/>
    <row r="117" spans="34:122" s="270" customFormat="1" ht="13.5" customHeight="1">
      <c r="AH117" s="271"/>
    </row>
    <row r="118" spans="34:122" s="270" customFormat="1" ht="13.5" customHeight="1">
      <c r="AH118" s="271"/>
    </row>
    <row r="119" spans="34:122" s="270" customFormat="1" ht="13.5" customHeight="1">
      <c r="AH119" s="271"/>
    </row>
    <row r="120" spans="34:122" s="270" customFormat="1" ht="13.5" customHeight="1"/>
    <row r="121" spans="34:122" s="270" customFormat="1" ht="13.5" customHeight="1"/>
    <row r="122" spans="34:122" s="270" customFormat="1" ht="13.5" customHeight="1">
      <c r="AH122" s="271"/>
    </row>
    <row r="123" spans="34:122" s="270" customFormat="1" ht="13.5" customHeight="1">
      <c r="AH123" s="271"/>
    </row>
    <row r="124" spans="34:122" s="270" customFormat="1" ht="13.5" customHeight="1">
      <c r="AH124" s="271"/>
    </row>
    <row r="125" spans="34:122" s="270" customFormat="1" ht="13.5" customHeight="1">
      <c r="AH125" s="271"/>
      <c r="DR125" s="270" t="s">
        <v>614</v>
      </c>
    </row>
    <row r="126" spans="34:122" s="270" customFormat="1" ht="13.5" hidden="1" customHeight="1">
      <c r="AH126" s="271"/>
    </row>
    <row r="127" spans="34:122" s="270" customFormat="1" ht="13.5" hidden="1" customHeight="1">
      <c r="AH127" s="271"/>
    </row>
    <row r="128" spans="34:122" s="270" customFormat="1" ht="13.5" hidden="1" customHeight="1">
      <c r="AH128" s="271"/>
    </row>
    <row r="129" s="270" customFormat="1" ht="13.5" hidden="1" customHeight="1"/>
    <row r="130" s="270" customFormat="1" ht="13.5" hidden="1" customHeight="1"/>
    <row r="131" s="270" customFormat="1" ht="13.5" hidden="1" customHeight="1"/>
    <row r="132" s="270" customFormat="1" ht="13.5" hidden="1" customHeight="1"/>
    <row r="133" s="270" customFormat="1" ht="13.5" hidden="1" customHeight="1"/>
    <row r="134" s="270" customFormat="1" ht="13.5" hidden="1" customHeight="1"/>
    <row r="135" s="270" customFormat="1" ht="13.5" hidden="1" customHeight="1"/>
  </sheetData>
  <sheetProtection algorithmName="SHA-512" hashValue="2dH8UqohH6NjjablbcvyMLlIY6xhGbqxbgmnOyhniWun2er7vW1DxGV50pWp9rUyNS5NNjMYpoMzQwdRGekVUw==" saltValue="BhPNcc7LGS3R8ZqDYOZar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543</v>
      </c>
      <c r="G2" s="136"/>
      <c r="H2" s="137"/>
    </row>
    <row r="3" spans="1:8">
      <c r="A3" s="133" t="s">
        <v>536</v>
      </c>
      <c r="B3" s="138"/>
      <c r="C3" s="139"/>
      <c r="D3" s="140">
        <v>110644</v>
      </c>
      <c r="E3" s="141"/>
      <c r="F3" s="142">
        <v>74444</v>
      </c>
      <c r="G3" s="143"/>
      <c r="H3" s="144"/>
    </row>
    <row r="4" spans="1:8">
      <c r="A4" s="145"/>
      <c r="B4" s="146"/>
      <c r="C4" s="147"/>
      <c r="D4" s="148">
        <v>53134</v>
      </c>
      <c r="E4" s="149"/>
      <c r="F4" s="150">
        <v>34175</v>
      </c>
      <c r="G4" s="151"/>
      <c r="H4" s="152"/>
    </row>
    <row r="5" spans="1:8">
      <c r="A5" s="133" t="s">
        <v>538</v>
      </c>
      <c r="B5" s="138"/>
      <c r="C5" s="139"/>
      <c r="D5" s="140">
        <v>57321</v>
      </c>
      <c r="E5" s="141"/>
      <c r="F5" s="142">
        <v>85205</v>
      </c>
      <c r="G5" s="143"/>
      <c r="H5" s="144"/>
    </row>
    <row r="6" spans="1:8">
      <c r="A6" s="145"/>
      <c r="B6" s="146"/>
      <c r="C6" s="147"/>
      <c r="D6" s="148">
        <v>28510</v>
      </c>
      <c r="E6" s="149"/>
      <c r="F6" s="150">
        <v>38847</v>
      </c>
      <c r="G6" s="151"/>
      <c r="H6" s="152"/>
    </row>
    <row r="7" spans="1:8">
      <c r="A7" s="133" t="s">
        <v>539</v>
      </c>
      <c r="B7" s="138"/>
      <c r="C7" s="139"/>
      <c r="D7" s="140">
        <v>92455</v>
      </c>
      <c r="E7" s="141"/>
      <c r="F7" s="142">
        <v>69469</v>
      </c>
      <c r="G7" s="143"/>
      <c r="H7" s="144"/>
    </row>
    <row r="8" spans="1:8">
      <c r="A8" s="145"/>
      <c r="B8" s="146"/>
      <c r="C8" s="147"/>
      <c r="D8" s="148">
        <v>57599</v>
      </c>
      <c r="E8" s="149"/>
      <c r="F8" s="150">
        <v>38215</v>
      </c>
      <c r="G8" s="151"/>
      <c r="H8" s="152"/>
    </row>
    <row r="9" spans="1:8">
      <c r="A9" s="133" t="s">
        <v>540</v>
      </c>
      <c r="B9" s="138"/>
      <c r="C9" s="139"/>
      <c r="D9" s="140">
        <v>62165</v>
      </c>
      <c r="E9" s="141"/>
      <c r="F9" s="142">
        <v>67293</v>
      </c>
      <c r="G9" s="143"/>
      <c r="H9" s="144"/>
    </row>
    <row r="10" spans="1:8">
      <c r="A10" s="145"/>
      <c r="B10" s="146"/>
      <c r="C10" s="147"/>
      <c r="D10" s="148">
        <v>25225</v>
      </c>
      <c r="E10" s="149"/>
      <c r="F10" s="150">
        <v>35076</v>
      </c>
      <c r="G10" s="151"/>
      <c r="H10" s="152"/>
    </row>
    <row r="11" spans="1:8">
      <c r="A11" s="133" t="s">
        <v>541</v>
      </c>
      <c r="B11" s="138"/>
      <c r="C11" s="139"/>
      <c r="D11" s="140">
        <v>93686</v>
      </c>
      <c r="E11" s="141"/>
      <c r="F11" s="142">
        <v>67343</v>
      </c>
      <c r="G11" s="143"/>
      <c r="H11" s="144"/>
    </row>
    <row r="12" spans="1:8">
      <c r="A12" s="145"/>
      <c r="B12" s="146"/>
      <c r="C12" s="153"/>
      <c r="D12" s="148">
        <v>37509</v>
      </c>
      <c r="E12" s="149"/>
      <c r="F12" s="150">
        <v>32865</v>
      </c>
      <c r="G12" s="151"/>
      <c r="H12" s="152"/>
    </row>
    <row r="13" spans="1:8">
      <c r="A13" s="133"/>
      <c r="B13" s="138"/>
      <c r="C13" s="154"/>
      <c r="D13" s="155">
        <v>83254</v>
      </c>
      <c r="E13" s="156"/>
      <c r="F13" s="157">
        <v>72751</v>
      </c>
      <c r="G13" s="158"/>
      <c r="H13" s="144"/>
    </row>
    <row r="14" spans="1:8">
      <c r="A14" s="145"/>
      <c r="B14" s="146"/>
      <c r="C14" s="147"/>
      <c r="D14" s="148">
        <v>40395</v>
      </c>
      <c r="E14" s="149"/>
      <c r="F14" s="150">
        <v>35836</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15.22</v>
      </c>
      <c r="C19" s="159">
        <f>ROUND(VALUE(SUBSTITUTE(実質収支比率等に係る経年分析!G$48,"▲","-")),2)</f>
        <v>14.76</v>
      </c>
      <c r="D19" s="159">
        <f>ROUND(VALUE(SUBSTITUTE(実質収支比率等に係る経年分析!H$48,"▲","-")),2)</f>
        <v>14.35</v>
      </c>
      <c r="E19" s="159">
        <f>ROUND(VALUE(SUBSTITUTE(実質収支比率等に係る経年分析!I$48,"▲","-")),2)</f>
        <v>12.38</v>
      </c>
      <c r="F19" s="159">
        <f>ROUND(VALUE(SUBSTITUTE(実質収支比率等に係る経年分析!J$48,"▲","-")),2)</f>
        <v>11.26</v>
      </c>
    </row>
    <row r="20" spans="1:11">
      <c r="A20" s="159" t="s">
        <v>48</v>
      </c>
      <c r="B20" s="159">
        <f>ROUND(VALUE(SUBSTITUTE(実質収支比率等に係る経年分析!F$47,"▲","-")),2)</f>
        <v>27.37</v>
      </c>
      <c r="C20" s="159">
        <f>ROUND(VALUE(SUBSTITUTE(実質収支比率等に係る経年分析!G$47,"▲","-")),2)</f>
        <v>27.42</v>
      </c>
      <c r="D20" s="159">
        <f>ROUND(VALUE(SUBSTITUTE(実質収支比率等に係る経年分析!H$47,"▲","-")),2)</f>
        <v>30.41</v>
      </c>
      <c r="E20" s="159">
        <f>ROUND(VALUE(SUBSTITUTE(実質収支比率等に係る経年分析!I$47,"▲","-")),2)</f>
        <v>30.88</v>
      </c>
      <c r="F20" s="159">
        <f>ROUND(VALUE(SUBSTITUTE(実質収支比率等に係る経年分析!J$47,"▲","-")),2)</f>
        <v>30.62</v>
      </c>
    </row>
    <row r="21" spans="1:11">
      <c r="A21" s="159" t="s">
        <v>49</v>
      </c>
      <c r="B21" s="159">
        <f>IF(ISNUMBER(VALUE(SUBSTITUTE(実質収支比率等に係る経年分析!F$49,"▲","-"))),ROUND(VALUE(SUBSTITUTE(実質収支比率等に係る経年分析!F$49,"▲","-")),2),NA())</f>
        <v>0.33</v>
      </c>
      <c r="C21" s="159">
        <f>IF(ISNUMBER(VALUE(SUBSTITUTE(実質収支比率等に係る経年分析!G$49,"▲","-"))),ROUND(VALUE(SUBSTITUTE(実質収支比率等に係る経年分析!G$49,"▲","-")),2),NA())</f>
        <v>-0.45</v>
      </c>
      <c r="D21" s="159">
        <f>IF(ISNUMBER(VALUE(SUBSTITUTE(実質収支比率等に係る経年分析!H$49,"▲","-"))),ROUND(VALUE(SUBSTITUTE(実質収支比率等に係る経年分析!H$49,"▲","-")),2),NA())</f>
        <v>4.3600000000000003</v>
      </c>
      <c r="E21" s="159">
        <f>IF(ISNUMBER(VALUE(SUBSTITUTE(実質収支比率等に係る経年分析!I$49,"▲","-"))),ROUND(VALUE(SUBSTITUTE(実質収支比率等に係る経年分析!I$49,"▲","-")),2),NA())</f>
        <v>0.71</v>
      </c>
      <c r="F21" s="159">
        <f>IF(ISNUMBER(VALUE(SUBSTITUTE(実質収支比率等に係る経年分析!J$49,"▲","-"))),ROUND(VALUE(SUBSTITUTE(実質収支比率等に係る経年分析!J$49,"▲","-")),2),NA())</f>
        <v>-0.62</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1.53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1.22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1.22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1.1599999999999999</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27.82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27.14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23.95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22.44</v>
      </c>
    </row>
    <row r="34" spans="1:16">
      <c r="A34" s="160" t="str">
        <f>IF(連結実質赤字比率に係る赤字・黒字の構成分析!C$36="",NA(),連結実質赤字比率に係る赤字・黒字の構成分析!C$36)</f>
        <v>学校給食センター特別会計</v>
      </c>
      <c r="B34" s="160">
        <f>IF(ROUND(VALUE(SUBSTITUTE(連結実質赤字比率に係る赤字・黒字の構成分析!F$36,"▲", "-")), 2) &lt; 0, ABS(ROUND(VALUE(SUBSTITUTE(連結実質赤字比率に係る赤字・黒字の構成分析!F$36,"▲", "-")), 2)), NA())</f>
        <v>0.1</v>
      </c>
      <c r="C34" s="160" t="e">
        <f>IF(ROUND(VALUE(SUBSTITUTE(連結実質赤字比率に係る赤字・黒字の構成分析!F$36,"▲", "-")), 2) &gt;= 0, ABS(ROUND(VALUE(SUBSTITUTE(連結実質赤字比率に係る赤字・黒字の構成分析!F$36,"▲", "-")), 2)), NA())</f>
        <v>#N/A</v>
      </c>
      <c r="D34" s="160">
        <f>IF(ROUND(VALUE(SUBSTITUTE(連結実質赤字比率に係る赤字・黒字の構成分析!G$36,"▲", "-")), 2) &lt; 0, ABS(ROUND(VALUE(SUBSTITUTE(連結実質赤字比率に係る赤字・黒字の構成分析!G$36,"▲", "-")), 2)), NA())</f>
        <v>0.1</v>
      </c>
      <c r="E34" s="160" t="e">
        <f>IF(ROUND(VALUE(SUBSTITUTE(連結実質赤字比率に係る赤字・黒字の構成分析!G$36,"▲", "-")), 2) &gt;= 0, ABS(ROUND(VALUE(SUBSTITUTE(連結実質赤字比率に係る赤字・黒字の構成分析!G$36,"▲", "-")), 2)), NA())</f>
        <v>#N/A</v>
      </c>
      <c r="F34" s="160">
        <f>IF(ROUND(VALUE(SUBSTITUTE(連結実質赤字比率に係る赤字・黒字の構成分析!H$36,"▲", "-")), 2) &lt; 0, ABS(ROUND(VALUE(SUBSTITUTE(連結実質赤字比率に係る赤字・黒字の構成分析!H$36,"▲", "-")), 2)), NA())</f>
        <v>0.08</v>
      </c>
      <c r="G34" s="160" t="e">
        <f>IF(ROUND(VALUE(SUBSTITUTE(連結実質赤字比率に係る赤字・黒字の構成分析!H$36,"▲", "-")), 2) &gt;= 0, ABS(ROUND(VALUE(SUBSTITUTE(連結実質赤字比率に係る赤字・黒字の構成分析!H$36,"▲", "-")), 2)), NA())</f>
        <v>#N/A</v>
      </c>
      <c r="H34" s="160">
        <f>IF(ROUND(VALUE(SUBSTITUTE(連結実質赤字比率に係る赤字・黒字の構成分析!I$36,"▲", "-")), 2) &lt; 0, ABS(ROUND(VALUE(SUBSTITUTE(連結実質赤字比率に係る赤字・黒字の構成分析!I$36,"▲", "-")), 2)), NA())</f>
        <v>0.06</v>
      </c>
      <c r="I34" s="160" t="e">
        <f>IF(ROUND(VALUE(SUBSTITUTE(連結実質赤字比率に係る赤字・黒字の構成分析!I$36,"▲", "-")), 2) &gt;= 0, ABS(ROUND(VALUE(SUBSTITUTE(連結実質赤字比率に係る赤字・黒字の構成分析!I$36,"▲", "-")), 2)), NA())</f>
        <v>#N/A</v>
      </c>
      <c r="J34" s="160">
        <f>IF(ROUND(VALUE(SUBSTITUTE(連結実質赤字比率に係る赤字・黒字の構成分析!J$36,"▲", "-")), 2) &lt; 0, ABS(ROUND(VALUE(SUBSTITUTE(連結実質赤字比率に係る赤字・黒字の構成分析!J$36,"▲", "-")), 2)), NA())</f>
        <v>0.05</v>
      </c>
      <c r="K34" s="160" t="e">
        <f>IF(ROUND(VALUE(SUBSTITUTE(連結実質赤字比率に係る赤字・黒字の構成分析!J$36,"▲", "-")), 2) &gt;= 0, ABS(ROUND(VALUE(SUBSTITUTE(連結実質赤字比率に係る赤字・黒字の構成分析!J$36,"▲", "-")), 2)), NA())</f>
        <v>#N/A</v>
      </c>
    </row>
    <row r="35" spans="1:16">
      <c r="A35" s="160" t="str">
        <f>IF(連結実質赤字比率に係る赤字・黒字の構成分析!C$35="",NA(),連結実質赤字比率に係る赤字・黒字の構成分析!C$35)</f>
        <v>国民健康保険事業勘定特別会計</v>
      </c>
      <c r="B35" s="160">
        <f>IF(ROUND(VALUE(SUBSTITUTE(連結実質赤字比率に係る赤字・黒字の構成分析!F$35,"▲", "-")), 2) &lt; 0, ABS(ROUND(VALUE(SUBSTITUTE(連結実質赤字比率に係る赤字・黒字の構成分析!F$35,"▲", "-")), 2)), NA())</f>
        <v>15.08</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14.37</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12.54</v>
      </c>
      <c r="G35" s="160" t="e">
        <f>IF(ROUND(VALUE(SUBSTITUTE(連結実質赤字比率に係る赤字・黒字の構成分析!H$35,"▲", "-")), 2) &gt;= 0, ABS(ROUND(VALUE(SUBSTITUTE(連結実質赤字比率に係る赤字・黒字の構成分析!H$35,"▲", "-")), 2)), NA())</f>
        <v>#N/A</v>
      </c>
      <c r="H35" s="160">
        <f>IF(ROUND(VALUE(SUBSTITUTE(連結実質赤字比率に係る赤字・黒字の構成分析!I$35,"▲", "-")), 2) &lt; 0, ABS(ROUND(VALUE(SUBSTITUTE(連結実質赤字比率に係る赤字・黒字の構成分析!I$35,"▲", "-")), 2)), NA())</f>
        <v>11.74</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11.03</v>
      </c>
      <c r="K35" s="160" t="e">
        <f>IF(ROUND(VALUE(SUBSTITUTE(連結実質赤字比率に係る赤字・黒字の構成分析!J$35,"▲", "-")), 2) &gt;= 0, ABS(ROUND(VALUE(SUBSTITUTE(連結実質赤字比率に係る赤字・黒字の構成分析!J$35,"▲", "-")), 2)), NA())</f>
        <v>#N/A</v>
      </c>
    </row>
    <row r="36" spans="1:16">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12.5</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12.27</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11.56</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11.5</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11.13</v>
      </c>
      <c r="K36" s="160" t="e">
        <f>IF(ROUND(VALUE(SUBSTITUTE(連結実質赤字比率に係る赤字・黒字の構成分析!J$34,"▲", "-")), 2) &gt;= 0, ABS(ROUND(VALUE(SUBSTITUTE(連結実質赤字比率に係る赤字・黒字の構成分析!J$34,"▲", "-")), 2)), NA())</f>
        <v>#N/A</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1014</v>
      </c>
      <c r="E42" s="161"/>
      <c r="F42" s="161"/>
      <c r="G42" s="161">
        <f>'実質公債費比率（分子）の構造'!L$52</f>
        <v>1048</v>
      </c>
      <c r="H42" s="161"/>
      <c r="I42" s="161"/>
      <c r="J42" s="161">
        <f>'実質公債費比率（分子）の構造'!M$52</f>
        <v>1105</v>
      </c>
      <c r="K42" s="161"/>
      <c r="L42" s="161"/>
      <c r="M42" s="161">
        <f>'実質公債費比率（分子）の構造'!N$52</f>
        <v>1126</v>
      </c>
      <c r="N42" s="161"/>
      <c r="O42" s="161"/>
      <c r="P42" s="161">
        <f>'実質公債費比率（分子）の構造'!O$52</f>
        <v>1181</v>
      </c>
    </row>
    <row r="43" spans="1:16">
      <c r="A43" s="161" t="s">
        <v>57</v>
      </c>
      <c r="B43" s="161">
        <f>'実質公債費比率（分子）の構造'!K$51</f>
        <v>2</v>
      </c>
      <c r="C43" s="161"/>
      <c r="D43" s="161"/>
      <c r="E43" s="161">
        <f>'実質公債費比率（分子）の構造'!L$51</f>
        <v>2</v>
      </c>
      <c r="F43" s="161"/>
      <c r="G43" s="161"/>
      <c r="H43" s="161">
        <f>'実質公債費比率（分子）の構造'!M$51</f>
        <v>2</v>
      </c>
      <c r="I43" s="161"/>
      <c r="J43" s="161"/>
      <c r="K43" s="161">
        <f>'実質公債費比率（分子）の構造'!N$51</f>
        <v>1</v>
      </c>
      <c r="L43" s="161"/>
      <c r="M43" s="161"/>
      <c r="N43" s="161">
        <f>'実質公債費比率（分子）の構造'!O$51</f>
        <v>1</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35</v>
      </c>
      <c r="C45" s="161"/>
      <c r="D45" s="161"/>
      <c r="E45" s="161">
        <f>'実質公債費比率（分子）の構造'!L$49</f>
        <v>37</v>
      </c>
      <c r="F45" s="161"/>
      <c r="G45" s="161"/>
      <c r="H45" s="161">
        <f>'実質公債費比率（分子）の構造'!M$49</f>
        <v>77</v>
      </c>
      <c r="I45" s="161"/>
      <c r="J45" s="161"/>
      <c r="K45" s="161">
        <f>'実質公債費比率（分子）の構造'!N$49</f>
        <v>78</v>
      </c>
      <c r="L45" s="161"/>
      <c r="M45" s="161"/>
      <c r="N45" s="161">
        <f>'実質公債費比率（分子）の構造'!O$49</f>
        <v>61</v>
      </c>
      <c r="O45" s="161"/>
      <c r="P45" s="161"/>
    </row>
    <row r="46" spans="1:16">
      <c r="A46" s="161" t="s">
        <v>60</v>
      </c>
      <c r="B46" s="161">
        <f>'実質公債費比率（分子）の構造'!K$48</f>
        <v>3</v>
      </c>
      <c r="C46" s="161"/>
      <c r="D46" s="161"/>
      <c r="E46" s="161">
        <f>'実質公債費比率（分子）の構造'!L$48</f>
        <v>3</v>
      </c>
      <c r="F46" s="161"/>
      <c r="G46" s="161"/>
      <c r="H46" s="161">
        <f>'実質公債費比率（分子）の構造'!M$48</f>
        <v>3</v>
      </c>
      <c r="I46" s="161"/>
      <c r="J46" s="161"/>
      <c r="K46" s="161">
        <f>'実質公債費比率（分子）の構造'!N$48</f>
        <v>4</v>
      </c>
      <c r="L46" s="161"/>
      <c r="M46" s="161"/>
      <c r="N46" s="161">
        <f>'実質公債費比率（分子）の構造'!O$48</f>
        <v>1</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1391</v>
      </c>
      <c r="C49" s="161"/>
      <c r="D49" s="161"/>
      <c r="E49" s="161">
        <f>'実質公債費比率（分子）の構造'!L$45</f>
        <v>1366</v>
      </c>
      <c r="F49" s="161"/>
      <c r="G49" s="161"/>
      <c r="H49" s="161">
        <f>'実質公債費比率（分子）の構造'!M$45</f>
        <v>1389</v>
      </c>
      <c r="I49" s="161"/>
      <c r="J49" s="161"/>
      <c r="K49" s="161">
        <f>'実質公債費比率（分子）の構造'!N$45</f>
        <v>1373</v>
      </c>
      <c r="L49" s="161"/>
      <c r="M49" s="161"/>
      <c r="N49" s="161">
        <f>'実質公債費比率（分子）の構造'!O$45</f>
        <v>1451</v>
      </c>
      <c r="O49" s="161"/>
      <c r="P49" s="161"/>
    </row>
    <row r="50" spans="1:16">
      <c r="A50" s="161" t="s">
        <v>64</v>
      </c>
      <c r="B50" s="161" t="e">
        <f>NA()</f>
        <v>#N/A</v>
      </c>
      <c r="C50" s="161">
        <f>IF(ISNUMBER('実質公債費比率（分子）の構造'!K$53),'実質公債費比率（分子）の構造'!K$53,NA())</f>
        <v>417</v>
      </c>
      <c r="D50" s="161" t="e">
        <f>NA()</f>
        <v>#N/A</v>
      </c>
      <c r="E50" s="161" t="e">
        <f>NA()</f>
        <v>#N/A</v>
      </c>
      <c r="F50" s="161">
        <f>IF(ISNUMBER('実質公債費比率（分子）の構造'!L$53),'実質公債費比率（分子）の構造'!L$53,NA())</f>
        <v>360</v>
      </c>
      <c r="G50" s="161" t="e">
        <f>NA()</f>
        <v>#N/A</v>
      </c>
      <c r="H50" s="161" t="e">
        <f>NA()</f>
        <v>#N/A</v>
      </c>
      <c r="I50" s="161">
        <f>IF(ISNUMBER('実質公債費比率（分子）の構造'!M$53),'実質公債費比率（分子）の構造'!M$53,NA())</f>
        <v>366</v>
      </c>
      <c r="J50" s="161" t="e">
        <f>NA()</f>
        <v>#N/A</v>
      </c>
      <c r="K50" s="161" t="e">
        <f>NA()</f>
        <v>#N/A</v>
      </c>
      <c r="L50" s="161">
        <f>IF(ISNUMBER('実質公債費比率（分子）の構造'!N$53),'実質公債費比率（分子）の構造'!N$53,NA())</f>
        <v>330</v>
      </c>
      <c r="M50" s="161" t="e">
        <f>NA()</f>
        <v>#N/A</v>
      </c>
      <c r="N50" s="161" t="e">
        <f>NA()</f>
        <v>#N/A</v>
      </c>
      <c r="O50" s="161">
        <f>IF(ISNUMBER('実質公債費比率（分子）の構造'!O$53),'実質公債費比率（分子）の構造'!O$53,NA())</f>
        <v>333</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8352</v>
      </c>
      <c r="E56" s="160"/>
      <c r="F56" s="160"/>
      <c r="G56" s="160">
        <f>'将来負担比率（分子）の構造'!J$52</f>
        <v>8694</v>
      </c>
      <c r="H56" s="160"/>
      <c r="I56" s="160"/>
      <c r="J56" s="160">
        <f>'将来負担比率（分子）の構造'!K$52</f>
        <v>8911</v>
      </c>
      <c r="K56" s="160"/>
      <c r="L56" s="160"/>
      <c r="M56" s="160">
        <f>'将来負担比率（分子）の構造'!L$52</f>
        <v>8735</v>
      </c>
      <c r="N56" s="160"/>
      <c r="O56" s="160"/>
      <c r="P56" s="160">
        <f>'将来負担比率（分子）の構造'!M$52</f>
        <v>8839</v>
      </c>
    </row>
    <row r="57" spans="1:16">
      <c r="A57" s="160" t="s">
        <v>35</v>
      </c>
      <c r="B57" s="160"/>
      <c r="C57" s="160"/>
      <c r="D57" s="160">
        <f>'将来負担比率（分子）の構造'!I$51</f>
        <v>2164</v>
      </c>
      <c r="E57" s="160"/>
      <c r="F57" s="160"/>
      <c r="G57" s="160">
        <f>'将来負担比率（分子）の構造'!J$51</f>
        <v>1909</v>
      </c>
      <c r="H57" s="160"/>
      <c r="I57" s="160"/>
      <c r="J57" s="160">
        <f>'将来負担比率（分子）の構造'!K$51</f>
        <v>1910</v>
      </c>
      <c r="K57" s="160"/>
      <c r="L57" s="160"/>
      <c r="M57" s="160">
        <f>'将来負担比率（分子）の構造'!L$51</f>
        <v>1731</v>
      </c>
      <c r="N57" s="160"/>
      <c r="O57" s="160"/>
      <c r="P57" s="160">
        <f>'将来負担比率（分子）の構造'!M$51</f>
        <v>1701</v>
      </c>
    </row>
    <row r="58" spans="1:16">
      <c r="A58" s="160" t="s">
        <v>34</v>
      </c>
      <c r="B58" s="160"/>
      <c r="C58" s="160"/>
      <c r="D58" s="160">
        <f>'将来負担比率（分子）の構造'!I$50</f>
        <v>2807</v>
      </c>
      <c r="E58" s="160"/>
      <c r="F58" s="160"/>
      <c r="G58" s="160">
        <f>'将来負担比率（分子）の構造'!J$50</f>
        <v>2792</v>
      </c>
      <c r="H58" s="160"/>
      <c r="I58" s="160"/>
      <c r="J58" s="160">
        <f>'将来負担比率（分子）の構造'!K$50</f>
        <v>2994</v>
      </c>
      <c r="K58" s="160"/>
      <c r="L58" s="160"/>
      <c r="M58" s="160">
        <f>'将来負担比率（分子）の構造'!L$50</f>
        <v>2943</v>
      </c>
      <c r="N58" s="160"/>
      <c r="O58" s="160"/>
      <c r="P58" s="160">
        <f>'将来負担比率（分子）の構造'!M$50</f>
        <v>3011</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2846</v>
      </c>
      <c r="C62" s="160"/>
      <c r="D62" s="160"/>
      <c r="E62" s="160">
        <f>'将来負担比率（分子）の構造'!J$45</f>
        <v>2572</v>
      </c>
      <c r="F62" s="160"/>
      <c r="G62" s="160"/>
      <c r="H62" s="160">
        <f>'将来負担比率（分子）の構造'!K$45</f>
        <v>2440</v>
      </c>
      <c r="I62" s="160"/>
      <c r="J62" s="160"/>
      <c r="K62" s="160">
        <f>'将来負担比率（分子）の構造'!L$45</f>
        <v>2488</v>
      </c>
      <c r="L62" s="160"/>
      <c r="M62" s="160"/>
      <c r="N62" s="160">
        <f>'将来負担比率（分子）の構造'!M$45</f>
        <v>2262</v>
      </c>
      <c r="O62" s="160"/>
      <c r="P62" s="160"/>
    </row>
    <row r="63" spans="1:16">
      <c r="A63" s="160" t="s">
        <v>27</v>
      </c>
      <c r="B63" s="160">
        <f>'将来負担比率（分子）の構造'!I$44</f>
        <v>467</v>
      </c>
      <c r="C63" s="160"/>
      <c r="D63" s="160"/>
      <c r="E63" s="160">
        <f>'将来負担比率（分子）の構造'!J$44</f>
        <v>538</v>
      </c>
      <c r="F63" s="160"/>
      <c r="G63" s="160"/>
      <c r="H63" s="160">
        <f>'将来負担比率（分子）の構造'!K$44</f>
        <v>463</v>
      </c>
      <c r="I63" s="160"/>
      <c r="J63" s="160"/>
      <c r="K63" s="160">
        <f>'将来負担比率（分子）の構造'!L$44</f>
        <v>381</v>
      </c>
      <c r="L63" s="160"/>
      <c r="M63" s="160"/>
      <c r="N63" s="160">
        <f>'将来負担比率（分子）の構造'!M$44</f>
        <v>337</v>
      </c>
      <c r="O63" s="160"/>
      <c r="P63" s="160"/>
    </row>
    <row r="64" spans="1:16">
      <c r="A64" s="160" t="s">
        <v>26</v>
      </c>
      <c r="B64" s="160">
        <f>'将来負担比率（分子）の構造'!I$43</f>
        <v>21</v>
      </c>
      <c r="C64" s="160"/>
      <c r="D64" s="160"/>
      <c r="E64" s="160">
        <f>'将来負担比率（分子）の構造'!J$43</f>
        <v>20</v>
      </c>
      <c r="F64" s="160"/>
      <c r="G64" s="160"/>
      <c r="H64" s="160">
        <f>'将来負担比率（分子）の構造'!K$43</f>
        <v>18</v>
      </c>
      <c r="I64" s="160"/>
      <c r="J64" s="160"/>
      <c r="K64" s="160">
        <f>'将来負担比率（分子）の構造'!L$43</f>
        <v>20</v>
      </c>
      <c r="L64" s="160"/>
      <c r="M64" s="160"/>
      <c r="N64" s="160">
        <f>'将来負担比率（分子）の構造'!M$43</f>
        <v>15</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13231</v>
      </c>
      <c r="C66" s="160"/>
      <c r="D66" s="160"/>
      <c r="E66" s="160">
        <f>'将来負担比率（分子）の構造'!J$41</f>
        <v>12955</v>
      </c>
      <c r="F66" s="160"/>
      <c r="G66" s="160"/>
      <c r="H66" s="160">
        <f>'将来負担比率（分子）の構造'!K$41</f>
        <v>13380</v>
      </c>
      <c r="I66" s="160"/>
      <c r="J66" s="160"/>
      <c r="K66" s="160">
        <f>'将来負担比率（分子）の構造'!L$41</f>
        <v>13207</v>
      </c>
      <c r="L66" s="160"/>
      <c r="M66" s="160"/>
      <c r="N66" s="160">
        <f>'将来負担比率（分子）の構造'!M$41</f>
        <v>13205</v>
      </c>
      <c r="O66" s="160"/>
      <c r="P66" s="160"/>
    </row>
    <row r="67" spans="1:16">
      <c r="A67" s="160" t="s">
        <v>68</v>
      </c>
      <c r="B67" s="160" t="e">
        <f>NA()</f>
        <v>#N/A</v>
      </c>
      <c r="C67" s="160">
        <f>IF(ISNUMBER('将来負担比率（分子）の構造'!I$53), IF('将来負担比率（分子）の構造'!I$53 &lt; 0, 0, '将来負担比率（分子）の構造'!I$53), NA())</f>
        <v>3243</v>
      </c>
      <c r="D67" s="160" t="e">
        <f>NA()</f>
        <v>#N/A</v>
      </c>
      <c r="E67" s="160" t="e">
        <f>NA()</f>
        <v>#N/A</v>
      </c>
      <c r="F67" s="160">
        <f>IF(ISNUMBER('将来負担比率（分子）の構造'!J$53), IF('将来負担比率（分子）の構造'!J$53 &lt; 0, 0, '将来負担比率（分子）の構造'!J$53), NA())</f>
        <v>2690</v>
      </c>
      <c r="G67" s="160" t="e">
        <f>NA()</f>
        <v>#N/A</v>
      </c>
      <c r="H67" s="160" t="e">
        <f>NA()</f>
        <v>#N/A</v>
      </c>
      <c r="I67" s="160">
        <f>IF(ISNUMBER('将来負担比率（分子）の構造'!K$53), IF('将来負担比率（分子）の構造'!K$53 &lt; 0, 0, '将来負担比率（分子）の構造'!K$53), NA())</f>
        <v>2485</v>
      </c>
      <c r="J67" s="160" t="e">
        <f>NA()</f>
        <v>#N/A</v>
      </c>
      <c r="K67" s="160" t="e">
        <f>NA()</f>
        <v>#N/A</v>
      </c>
      <c r="L67" s="160">
        <f>IF(ISNUMBER('将来負担比率（分子）の構造'!L$53), IF('将来負担比率（分子）の構造'!L$53 &lt; 0, 0, '将来負担比率（分子）の構造'!L$53), NA())</f>
        <v>2687</v>
      </c>
      <c r="M67" s="160" t="e">
        <f>NA()</f>
        <v>#N/A</v>
      </c>
      <c r="N67" s="160" t="e">
        <f>NA()</f>
        <v>#N/A</v>
      </c>
      <c r="O67" s="160">
        <f>IF(ISNUMBER('将来負担比率（分子）の構造'!M$53), IF('将来負担比率（分子）の構造'!M$53 &lt; 0, 0, '将来負担比率（分子）の構造'!M$53), NA())</f>
        <v>2267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1475</v>
      </c>
      <c r="C72" s="164">
        <f>基金残高に係る経年分析!G55</f>
        <v>1487</v>
      </c>
      <c r="D72" s="164">
        <f>基金残高に係る経年分析!H55</f>
        <v>1498</v>
      </c>
    </row>
    <row r="73" spans="1:16">
      <c r="A73" s="163" t="s">
        <v>71</v>
      </c>
      <c r="B73" s="164">
        <f>基金残高に係る経年分析!F56</f>
        <v>425</v>
      </c>
      <c r="C73" s="164">
        <f>基金残高に係る経年分析!G56</f>
        <v>302</v>
      </c>
      <c r="D73" s="164">
        <f>基金残高に係る経年分析!H56</f>
        <v>299</v>
      </c>
    </row>
    <row r="74" spans="1:16">
      <c r="A74" s="163" t="s">
        <v>72</v>
      </c>
      <c r="B74" s="164">
        <f>基金残高に係る経年分析!F57</f>
        <v>1094</v>
      </c>
      <c r="C74" s="164">
        <f>基金残高に係る経年分析!G57</f>
        <v>1154</v>
      </c>
      <c r="D74" s="164">
        <f>基金残高に係る経年分析!H57</f>
        <v>1214</v>
      </c>
    </row>
  </sheetData>
  <sheetProtection algorithmName="SHA-512" hashValue="UbqJNzFlLSJ2nJQrDi+QcNnL/NYNH2nSqdoAx91p0Chuu4CImtWWKjeYV44Bz80uNYHCmkS7fY3ZUBRYfeeyeA==" saltValue="RVs+XfSbdJ3OqdYImcKsA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1272718</v>
      </c>
      <c r="S5" s="707"/>
      <c r="T5" s="707"/>
      <c r="U5" s="707"/>
      <c r="V5" s="707"/>
      <c r="W5" s="707"/>
      <c r="X5" s="707"/>
      <c r="Y5" s="753"/>
      <c r="Z5" s="771">
        <v>12</v>
      </c>
      <c r="AA5" s="771"/>
      <c r="AB5" s="771"/>
      <c r="AC5" s="771"/>
      <c r="AD5" s="772">
        <v>1272718</v>
      </c>
      <c r="AE5" s="772"/>
      <c r="AF5" s="772"/>
      <c r="AG5" s="772"/>
      <c r="AH5" s="772"/>
      <c r="AI5" s="772"/>
      <c r="AJ5" s="772"/>
      <c r="AK5" s="772"/>
      <c r="AL5" s="754">
        <v>26.9</v>
      </c>
      <c r="AM5" s="723"/>
      <c r="AN5" s="723"/>
      <c r="AO5" s="755"/>
      <c r="AP5" s="740" t="s">
        <v>220</v>
      </c>
      <c r="AQ5" s="741"/>
      <c r="AR5" s="741"/>
      <c r="AS5" s="741"/>
      <c r="AT5" s="741"/>
      <c r="AU5" s="741"/>
      <c r="AV5" s="741"/>
      <c r="AW5" s="741"/>
      <c r="AX5" s="741"/>
      <c r="AY5" s="741"/>
      <c r="AZ5" s="741"/>
      <c r="BA5" s="741"/>
      <c r="BB5" s="741"/>
      <c r="BC5" s="741"/>
      <c r="BD5" s="741"/>
      <c r="BE5" s="741"/>
      <c r="BF5" s="742"/>
      <c r="BG5" s="641">
        <v>1272718</v>
      </c>
      <c r="BH5" s="644"/>
      <c r="BI5" s="644"/>
      <c r="BJ5" s="644"/>
      <c r="BK5" s="644"/>
      <c r="BL5" s="644"/>
      <c r="BM5" s="644"/>
      <c r="BN5" s="645"/>
      <c r="BO5" s="703">
        <v>100</v>
      </c>
      <c r="BP5" s="703"/>
      <c r="BQ5" s="703"/>
      <c r="BR5" s="703"/>
      <c r="BS5" s="704">
        <v>5352</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c r="B6" s="638" t="s">
        <v>224</v>
      </c>
      <c r="C6" s="639"/>
      <c r="D6" s="639"/>
      <c r="E6" s="639"/>
      <c r="F6" s="639"/>
      <c r="G6" s="639"/>
      <c r="H6" s="639"/>
      <c r="I6" s="639"/>
      <c r="J6" s="639"/>
      <c r="K6" s="639"/>
      <c r="L6" s="639"/>
      <c r="M6" s="639"/>
      <c r="N6" s="639"/>
      <c r="O6" s="639"/>
      <c r="P6" s="639"/>
      <c r="Q6" s="640"/>
      <c r="R6" s="641">
        <v>71360</v>
      </c>
      <c r="S6" s="644"/>
      <c r="T6" s="644"/>
      <c r="U6" s="644"/>
      <c r="V6" s="644"/>
      <c r="W6" s="644"/>
      <c r="X6" s="644"/>
      <c r="Y6" s="645"/>
      <c r="Z6" s="703">
        <v>0.7</v>
      </c>
      <c r="AA6" s="703"/>
      <c r="AB6" s="703"/>
      <c r="AC6" s="703"/>
      <c r="AD6" s="704">
        <v>71360</v>
      </c>
      <c r="AE6" s="704"/>
      <c r="AF6" s="704"/>
      <c r="AG6" s="704"/>
      <c r="AH6" s="704"/>
      <c r="AI6" s="704"/>
      <c r="AJ6" s="704"/>
      <c r="AK6" s="704"/>
      <c r="AL6" s="646">
        <v>1.5</v>
      </c>
      <c r="AM6" s="647"/>
      <c r="AN6" s="647"/>
      <c r="AO6" s="705"/>
      <c r="AP6" s="638" t="s">
        <v>225</v>
      </c>
      <c r="AQ6" s="639"/>
      <c r="AR6" s="639"/>
      <c r="AS6" s="639"/>
      <c r="AT6" s="639"/>
      <c r="AU6" s="639"/>
      <c r="AV6" s="639"/>
      <c r="AW6" s="639"/>
      <c r="AX6" s="639"/>
      <c r="AY6" s="639"/>
      <c r="AZ6" s="639"/>
      <c r="BA6" s="639"/>
      <c r="BB6" s="639"/>
      <c r="BC6" s="639"/>
      <c r="BD6" s="639"/>
      <c r="BE6" s="639"/>
      <c r="BF6" s="640"/>
      <c r="BG6" s="641">
        <v>1272718</v>
      </c>
      <c r="BH6" s="644"/>
      <c r="BI6" s="644"/>
      <c r="BJ6" s="644"/>
      <c r="BK6" s="644"/>
      <c r="BL6" s="644"/>
      <c r="BM6" s="644"/>
      <c r="BN6" s="645"/>
      <c r="BO6" s="703">
        <v>100</v>
      </c>
      <c r="BP6" s="703"/>
      <c r="BQ6" s="703"/>
      <c r="BR6" s="703"/>
      <c r="BS6" s="704">
        <v>5352</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115268</v>
      </c>
      <c r="CS6" s="644"/>
      <c r="CT6" s="644"/>
      <c r="CU6" s="644"/>
      <c r="CV6" s="644"/>
      <c r="CW6" s="644"/>
      <c r="CX6" s="644"/>
      <c r="CY6" s="645"/>
      <c r="CZ6" s="754">
        <v>1.1000000000000001</v>
      </c>
      <c r="DA6" s="723"/>
      <c r="DB6" s="723"/>
      <c r="DC6" s="757"/>
      <c r="DD6" s="649" t="s">
        <v>167</v>
      </c>
      <c r="DE6" s="644"/>
      <c r="DF6" s="644"/>
      <c r="DG6" s="644"/>
      <c r="DH6" s="644"/>
      <c r="DI6" s="644"/>
      <c r="DJ6" s="644"/>
      <c r="DK6" s="644"/>
      <c r="DL6" s="644"/>
      <c r="DM6" s="644"/>
      <c r="DN6" s="644"/>
      <c r="DO6" s="644"/>
      <c r="DP6" s="645"/>
      <c r="DQ6" s="649">
        <v>115268</v>
      </c>
      <c r="DR6" s="644"/>
      <c r="DS6" s="644"/>
      <c r="DT6" s="644"/>
      <c r="DU6" s="644"/>
      <c r="DV6" s="644"/>
      <c r="DW6" s="644"/>
      <c r="DX6" s="644"/>
      <c r="DY6" s="644"/>
      <c r="DZ6" s="644"/>
      <c r="EA6" s="644"/>
      <c r="EB6" s="644"/>
      <c r="EC6" s="684"/>
    </row>
    <row r="7" spans="2:143" ht="11.25" customHeight="1">
      <c r="B7" s="638" t="s">
        <v>227</v>
      </c>
      <c r="C7" s="639"/>
      <c r="D7" s="639"/>
      <c r="E7" s="639"/>
      <c r="F7" s="639"/>
      <c r="G7" s="639"/>
      <c r="H7" s="639"/>
      <c r="I7" s="639"/>
      <c r="J7" s="639"/>
      <c r="K7" s="639"/>
      <c r="L7" s="639"/>
      <c r="M7" s="639"/>
      <c r="N7" s="639"/>
      <c r="O7" s="639"/>
      <c r="P7" s="639"/>
      <c r="Q7" s="640"/>
      <c r="R7" s="641">
        <v>1896</v>
      </c>
      <c r="S7" s="644"/>
      <c r="T7" s="644"/>
      <c r="U7" s="644"/>
      <c r="V7" s="644"/>
      <c r="W7" s="644"/>
      <c r="X7" s="644"/>
      <c r="Y7" s="645"/>
      <c r="Z7" s="703">
        <v>0</v>
      </c>
      <c r="AA7" s="703"/>
      <c r="AB7" s="703"/>
      <c r="AC7" s="703"/>
      <c r="AD7" s="704">
        <v>1896</v>
      </c>
      <c r="AE7" s="704"/>
      <c r="AF7" s="704"/>
      <c r="AG7" s="704"/>
      <c r="AH7" s="704"/>
      <c r="AI7" s="704"/>
      <c r="AJ7" s="704"/>
      <c r="AK7" s="704"/>
      <c r="AL7" s="646">
        <v>0</v>
      </c>
      <c r="AM7" s="647"/>
      <c r="AN7" s="647"/>
      <c r="AO7" s="705"/>
      <c r="AP7" s="638" t="s">
        <v>228</v>
      </c>
      <c r="AQ7" s="639"/>
      <c r="AR7" s="639"/>
      <c r="AS7" s="639"/>
      <c r="AT7" s="639"/>
      <c r="AU7" s="639"/>
      <c r="AV7" s="639"/>
      <c r="AW7" s="639"/>
      <c r="AX7" s="639"/>
      <c r="AY7" s="639"/>
      <c r="AZ7" s="639"/>
      <c r="BA7" s="639"/>
      <c r="BB7" s="639"/>
      <c r="BC7" s="639"/>
      <c r="BD7" s="639"/>
      <c r="BE7" s="639"/>
      <c r="BF7" s="640"/>
      <c r="BG7" s="641">
        <v>460077</v>
      </c>
      <c r="BH7" s="644"/>
      <c r="BI7" s="644"/>
      <c r="BJ7" s="644"/>
      <c r="BK7" s="644"/>
      <c r="BL7" s="644"/>
      <c r="BM7" s="644"/>
      <c r="BN7" s="645"/>
      <c r="BO7" s="703">
        <v>36.1</v>
      </c>
      <c r="BP7" s="703"/>
      <c r="BQ7" s="703"/>
      <c r="BR7" s="703"/>
      <c r="BS7" s="704">
        <v>5352</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1451191</v>
      </c>
      <c r="CS7" s="644"/>
      <c r="CT7" s="644"/>
      <c r="CU7" s="644"/>
      <c r="CV7" s="644"/>
      <c r="CW7" s="644"/>
      <c r="CX7" s="644"/>
      <c r="CY7" s="645"/>
      <c r="CZ7" s="703">
        <v>14.4</v>
      </c>
      <c r="DA7" s="703"/>
      <c r="DB7" s="703"/>
      <c r="DC7" s="703"/>
      <c r="DD7" s="649">
        <v>5083</v>
      </c>
      <c r="DE7" s="644"/>
      <c r="DF7" s="644"/>
      <c r="DG7" s="644"/>
      <c r="DH7" s="644"/>
      <c r="DI7" s="644"/>
      <c r="DJ7" s="644"/>
      <c r="DK7" s="644"/>
      <c r="DL7" s="644"/>
      <c r="DM7" s="644"/>
      <c r="DN7" s="644"/>
      <c r="DO7" s="644"/>
      <c r="DP7" s="645"/>
      <c r="DQ7" s="649">
        <v>920199</v>
      </c>
      <c r="DR7" s="644"/>
      <c r="DS7" s="644"/>
      <c r="DT7" s="644"/>
      <c r="DU7" s="644"/>
      <c r="DV7" s="644"/>
      <c r="DW7" s="644"/>
      <c r="DX7" s="644"/>
      <c r="DY7" s="644"/>
      <c r="DZ7" s="644"/>
      <c r="EA7" s="644"/>
      <c r="EB7" s="644"/>
      <c r="EC7" s="684"/>
    </row>
    <row r="8" spans="2:143" ht="11.25" customHeight="1">
      <c r="B8" s="638" t="s">
        <v>230</v>
      </c>
      <c r="C8" s="639"/>
      <c r="D8" s="639"/>
      <c r="E8" s="639"/>
      <c r="F8" s="639"/>
      <c r="G8" s="639"/>
      <c r="H8" s="639"/>
      <c r="I8" s="639"/>
      <c r="J8" s="639"/>
      <c r="K8" s="639"/>
      <c r="L8" s="639"/>
      <c r="M8" s="639"/>
      <c r="N8" s="639"/>
      <c r="O8" s="639"/>
      <c r="P8" s="639"/>
      <c r="Q8" s="640"/>
      <c r="R8" s="641">
        <v>4891</v>
      </c>
      <c r="S8" s="644"/>
      <c r="T8" s="644"/>
      <c r="U8" s="644"/>
      <c r="V8" s="644"/>
      <c r="W8" s="644"/>
      <c r="X8" s="644"/>
      <c r="Y8" s="645"/>
      <c r="Z8" s="703">
        <v>0</v>
      </c>
      <c r="AA8" s="703"/>
      <c r="AB8" s="703"/>
      <c r="AC8" s="703"/>
      <c r="AD8" s="704">
        <v>4891</v>
      </c>
      <c r="AE8" s="704"/>
      <c r="AF8" s="704"/>
      <c r="AG8" s="704"/>
      <c r="AH8" s="704"/>
      <c r="AI8" s="704"/>
      <c r="AJ8" s="704"/>
      <c r="AK8" s="704"/>
      <c r="AL8" s="646">
        <v>0.1</v>
      </c>
      <c r="AM8" s="647"/>
      <c r="AN8" s="647"/>
      <c r="AO8" s="705"/>
      <c r="AP8" s="638" t="s">
        <v>231</v>
      </c>
      <c r="AQ8" s="639"/>
      <c r="AR8" s="639"/>
      <c r="AS8" s="639"/>
      <c r="AT8" s="639"/>
      <c r="AU8" s="639"/>
      <c r="AV8" s="639"/>
      <c r="AW8" s="639"/>
      <c r="AX8" s="639"/>
      <c r="AY8" s="639"/>
      <c r="AZ8" s="639"/>
      <c r="BA8" s="639"/>
      <c r="BB8" s="639"/>
      <c r="BC8" s="639"/>
      <c r="BD8" s="639"/>
      <c r="BE8" s="639"/>
      <c r="BF8" s="640"/>
      <c r="BG8" s="641">
        <v>20788</v>
      </c>
      <c r="BH8" s="644"/>
      <c r="BI8" s="644"/>
      <c r="BJ8" s="644"/>
      <c r="BK8" s="644"/>
      <c r="BL8" s="644"/>
      <c r="BM8" s="644"/>
      <c r="BN8" s="645"/>
      <c r="BO8" s="703">
        <v>1.6</v>
      </c>
      <c r="BP8" s="703"/>
      <c r="BQ8" s="703"/>
      <c r="BR8" s="703"/>
      <c r="BS8" s="649" t="s">
        <v>119</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3578619</v>
      </c>
      <c r="CS8" s="644"/>
      <c r="CT8" s="644"/>
      <c r="CU8" s="644"/>
      <c r="CV8" s="644"/>
      <c r="CW8" s="644"/>
      <c r="CX8" s="644"/>
      <c r="CY8" s="645"/>
      <c r="CZ8" s="703">
        <v>35.6</v>
      </c>
      <c r="DA8" s="703"/>
      <c r="DB8" s="703"/>
      <c r="DC8" s="703"/>
      <c r="DD8" s="649">
        <v>1163</v>
      </c>
      <c r="DE8" s="644"/>
      <c r="DF8" s="644"/>
      <c r="DG8" s="644"/>
      <c r="DH8" s="644"/>
      <c r="DI8" s="644"/>
      <c r="DJ8" s="644"/>
      <c r="DK8" s="644"/>
      <c r="DL8" s="644"/>
      <c r="DM8" s="644"/>
      <c r="DN8" s="644"/>
      <c r="DO8" s="644"/>
      <c r="DP8" s="645"/>
      <c r="DQ8" s="649">
        <v>1692234</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5157</v>
      </c>
      <c r="S9" s="644"/>
      <c r="T9" s="644"/>
      <c r="U9" s="644"/>
      <c r="V9" s="644"/>
      <c r="W9" s="644"/>
      <c r="X9" s="644"/>
      <c r="Y9" s="645"/>
      <c r="Z9" s="703">
        <v>0</v>
      </c>
      <c r="AA9" s="703"/>
      <c r="AB9" s="703"/>
      <c r="AC9" s="703"/>
      <c r="AD9" s="704">
        <v>5157</v>
      </c>
      <c r="AE9" s="704"/>
      <c r="AF9" s="704"/>
      <c r="AG9" s="704"/>
      <c r="AH9" s="704"/>
      <c r="AI9" s="704"/>
      <c r="AJ9" s="704"/>
      <c r="AK9" s="704"/>
      <c r="AL9" s="646">
        <v>0.1</v>
      </c>
      <c r="AM9" s="647"/>
      <c r="AN9" s="647"/>
      <c r="AO9" s="705"/>
      <c r="AP9" s="638" t="s">
        <v>234</v>
      </c>
      <c r="AQ9" s="639"/>
      <c r="AR9" s="639"/>
      <c r="AS9" s="639"/>
      <c r="AT9" s="639"/>
      <c r="AU9" s="639"/>
      <c r="AV9" s="639"/>
      <c r="AW9" s="639"/>
      <c r="AX9" s="639"/>
      <c r="AY9" s="639"/>
      <c r="AZ9" s="639"/>
      <c r="BA9" s="639"/>
      <c r="BB9" s="639"/>
      <c r="BC9" s="639"/>
      <c r="BD9" s="639"/>
      <c r="BE9" s="639"/>
      <c r="BF9" s="640"/>
      <c r="BG9" s="641">
        <v>383675</v>
      </c>
      <c r="BH9" s="644"/>
      <c r="BI9" s="644"/>
      <c r="BJ9" s="644"/>
      <c r="BK9" s="644"/>
      <c r="BL9" s="644"/>
      <c r="BM9" s="644"/>
      <c r="BN9" s="645"/>
      <c r="BO9" s="703">
        <v>30.1</v>
      </c>
      <c r="BP9" s="703"/>
      <c r="BQ9" s="703"/>
      <c r="BR9" s="703"/>
      <c r="BS9" s="649" t="s">
        <v>235</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676789</v>
      </c>
      <c r="CS9" s="644"/>
      <c r="CT9" s="644"/>
      <c r="CU9" s="644"/>
      <c r="CV9" s="644"/>
      <c r="CW9" s="644"/>
      <c r="CX9" s="644"/>
      <c r="CY9" s="645"/>
      <c r="CZ9" s="703">
        <v>6.7</v>
      </c>
      <c r="DA9" s="703"/>
      <c r="DB9" s="703"/>
      <c r="DC9" s="703"/>
      <c r="DD9" s="649">
        <v>13038</v>
      </c>
      <c r="DE9" s="644"/>
      <c r="DF9" s="644"/>
      <c r="DG9" s="644"/>
      <c r="DH9" s="644"/>
      <c r="DI9" s="644"/>
      <c r="DJ9" s="644"/>
      <c r="DK9" s="644"/>
      <c r="DL9" s="644"/>
      <c r="DM9" s="644"/>
      <c r="DN9" s="644"/>
      <c r="DO9" s="644"/>
      <c r="DP9" s="645"/>
      <c r="DQ9" s="649">
        <v>554265</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235</v>
      </c>
      <c r="S10" s="644"/>
      <c r="T10" s="644"/>
      <c r="U10" s="644"/>
      <c r="V10" s="644"/>
      <c r="W10" s="644"/>
      <c r="X10" s="644"/>
      <c r="Y10" s="645"/>
      <c r="Z10" s="703" t="s">
        <v>235</v>
      </c>
      <c r="AA10" s="703"/>
      <c r="AB10" s="703"/>
      <c r="AC10" s="703"/>
      <c r="AD10" s="704" t="s">
        <v>235</v>
      </c>
      <c r="AE10" s="704"/>
      <c r="AF10" s="704"/>
      <c r="AG10" s="704"/>
      <c r="AH10" s="704"/>
      <c r="AI10" s="704"/>
      <c r="AJ10" s="704"/>
      <c r="AK10" s="704"/>
      <c r="AL10" s="646" t="s">
        <v>235</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28508</v>
      </c>
      <c r="BH10" s="644"/>
      <c r="BI10" s="644"/>
      <c r="BJ10" s="644"/>
      <c r="BK10" s="644"/>
      <c r="BL10" s="644"/>
      <c r="BM10" s="644"/>
      <c r="BN10" s="645"/>
      <c r="BO10" s="703">
        <v>2.2000000000000002</v>
      </c>
      <c r="BP10" s="703"/>
      <c r="BQ10" s="703"/>
      <c r="BR10" s="703"/>
      <c r="BS10" s="649" t="s">
        <v>119</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7259</v>
      </c>
      <c r="CS10" s="644"/>
      <c r="CT10" s="644"/>
      <c r="CU10" s="644"/>
      <c r="CV10" s="644"/>
      <c r="CW10" s="644"/>
      <c r="CX10" s="644"/>
      <c r="CY10" s="645"/>
      <c r="CZ10" s="703">
        <v>0.1</v>
      </c>
      <c r="DA10" s="703"/>
      <c r="DB10" s="703"/>
      <c r="DC10" s="703"/>
      <c r="DD10" s="649" t="s">
        <v>119</v>
      </c>
      <c r="DE10" s="644"/>
      <c r="DF10" s="644"/>
      <c r="DG10" s="644"/>
      <c r="DH10" s="644"/>
      <c r="DI10" s="644"/>
      <c r="DJ10" s="644"/>
      <c r="DK10" s="644"/>
      <c r="DL10" s="644"/>
      <c r="DM10" s="644"/>
      <c r="DN10" s="644"/>
      <c r="DO10" s="644"/>
      <c r="DP10" s="645"/>
      <c r="DQ10" s="649">
        <v>7259</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235</v>
      </c>
      <c r="S11" s="644"/>
      <c r="T11" s="644"/>
      <c r="U11" s="644"/>
      <c r="V11" s="644"/>
      <c r="W11" s="644"/>
      <c r="X11" s="644"/>
      <c r="Y11" s="645"/>
      <c r="Z11" s="703" t="s">
        <v>235</v>
      </c>
      <c r="AA11" s="703"/>
      <c r="AB11" s="703"/>
      <c r="AC11" s="703"/>
      <c r="AD11" s="704" t="s">
        <v>167</v>
      </c>
      <c r="AE11" s="704"/>
      <c r="AF11" s="704"/>
      <c r="AG11" s="704"/>
      <c r="AH11" s="704"/>
      <c r="AI11" s="704"/>
      <c r="AJ11" s="704"/>
      <c r="AK11" s="704"/>
      <c r="AL11" s="646" t="s">
        <v>119</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27106</v>
      </c>
      <c r="BH11" s="644"/>
      <c r="BI11" s="644"/>
      <c r="BJ11" s="644"/>
      <c r="BK11" s="644"/>
      <c r="BL11" s="644"/>
      <c r="BM11" s="644"/>
      <c r="BN11" s="645"/>
      <c r="BO11" s="703">
        <v>2.1</v>
      </c>
      <c r="BP11" s="703"/>
      <c r="BQ11" s="703"/>
      <c r="BR11" s="703"/>
      <c r="BS11" s="649">
        <v>5352</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123180</v>
      </c>
      <c r="CS11" s="644"/>
      <c r="CT11" s="644"/>
      <c r="CU11" s="644"/>
      <c r="CV11" s="644"/>
      <c r="CW11" s="644"/>
      <c r="CX11" s="644"/>
      <c r="CY11" s="645"/>
      <c r="CZ11" s="703">
        <v>1.2</v>
      </c>
      <c r="DA11" s="703"/>
      <c r="DB11" s="703"/>
      <c r="DC11" s="703"/>
      <c r="DD11" s="649">
        <v>15595</v>
      </c>
      <c r="DE11" s="644"/>
      <c r="DF11" s="644"/>
      <c r="DG11" s="644"/>
      <c r="DH11" s="644"/>
      <c r="DI11" s="644"/>
      <c r="DJ11" s="644"/>
      <c r="DK11" s="644"/>
      <c r="DL11" s="644"/>
      <c r="DM11" s="644"/>
      <c r="DN11" s="644"/>
      <c r="DO11" s="644"/>
      <c r="DP11" s="645"/>
      <c r="DQ11" s="649">
        <v>79204</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274334</v>
      </c>
      <c r="S12" s="644"/>
      <c r="T12" s="644"/>
      <c r="U12" s="644"/>
      <c r="V12" s="644"/>
      <c r="W12" s="644"/>
      <c r="X12" s="644"/>
      <c r="Y12" s="645"/>
      <c r="Z12" s="703">
        <v>2.6</v>
      </c>
      <c r="AA12" s="703"/>
      <c r="AB12" s="703"/>
      <c r="AC12" s="703"/>
      <c r="AD12" s="704">
        <v>274334</v>
      </c>
      <c r="AE12" s="704"/>
      <c r="AF12" s="704"/>
      <c r="AG12" s="704"/>
      <c r="AH12" s="704"/>
      <c r="AI12" s="704"/>
      <c r="AJ12" s="704"/>
      <c r="AK12" s="704"/>
      <c r="AL12" s="646">
        <v>5.8</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578044</v>
      </c>
      <c r="BH12" s="644"/>
      <c r="BI12" s="644"/>
      <c r="BJ12" s="644"/>
      <c r="BK12" s="644"/>
      <c r="BL12" s="644"/>
      <c r="BM12" s="644"/>
      <c r="BN12" s="645"/>
      <c r="BO12" s="703">
        <v>45.4</v>
      </c>
      <c r="BP12" s="703"/>
      <c r="BQ12" s="703"/>
      <c r="BR12" s="703"/>
      <c r="BS12" s="649" t="s">
        <v>235</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110841</v>
      </c>
      <c r="CS12" s="644"/>
      <c r="CT12" s="644"/>
      <c r="CU12" s="644"/>
      <c r="CV12" s="644"/>
      <c r="CW12" s="644"/>
      <c r="CX12" s="644"/>
      <c r="CY12" s="645"/>
      <c r="CZ12" s="703">
        <v>1.1000000000000001</v>
      </c>
      <c r="DA12" s="703"/>
      <c r="DB12" s="703"/>
      <c r="DC12" s="703"/>
      <c r="DD12" s="649">
        <v>46584</v>
      </c>
      <c r="DE12" s="644"/>
      <c r="DF12" s="644"/>
      <c r="DG12" s="644"/>
      <c r="DH12" s="644"/>
      <c r="DI12" s="644"/>
      <c r="DJ12" s="644"/>
      <c r="DK12" s="644"/>
      <c r="DL12" s="644"/>
      <c r="DM12" s="644"/>
      <c r="DN12" s="644"/>
      <c r="DO12" s="644"/>
      <c r="DP12" s="645"/>
      <c r="DQ12" s="649">
        <v>57814</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v>13921</v>
      </c>
      <c r="S13" s="644"/>
      <c r="T13" s="644"/>
      <c r="U13" s="644"/>
      <c r="V13" s="644"/>
      <c r="W13" s="644"/>
      <c r="X13" s="644"/>
      <c r="Y13" s="645"/>
      <c r="Z13" s="703">
        <v>0.1</v>
      </c>
      <c r="AA13" s="703"/>
      <c r="AB13" s="703"/>
      <c r="AC13" s="703"/>
      <c r="AD13" s="704">
        <v>13921</v>
      </c>
      <c r="AE13" s="704"/>
      <c r="AF13" s="704"/>
      <c r="AG13" s="704"/>
      <c r="AH13" s="704"/>
      <c r="AI13" s="704"/>
      <c r="AJ13" s="704"/>
      <c r="AK13" s="704"/>
      <c r="AL13" s="646">
        <v>0.3</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565970</v>
      </c>
      <c r="BH13" s="644"/>
      <c r="BI13" s="644"/>
      <c r="BJ13" s="644"/>
      <c r="BK13" s="644"/>
      <c r="BL13" s="644"/>
      <c r="BM13" s="644"/>
      <c r="BN13" s="645"/>
      <c r="BO13" s="703">
        <v>44.5</v>
      </c>
      <c r="BP13" s="703"/>
      <c r="BQ13" s="703"/>
      <c r="BR13" s="703"/>
      <c r="BS13" s="649" t="s">
        <v>119</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1420025</v>
      </c>
      <c r="CS13" s="644"/>
      <c r="CT13" s="644"/>
      <c r="CU13" s="644"/>
      <c r="CV13" s="644"/>
      <c r="CW13" s="644"/>
      <c r="CX13" s="644"/>
      <c r="CY13" s="645"/>
      <c r="CZ13" s="703">
        <v>14.1</v>
      </c>
      <c r="DA13" s="703"/>
      <c r="DB13" s="703"/>
      <c r="DC13" s="703"/>
      <c r="DD13" s="649">
        <v>1178408</v>
      </c>
      <c r="DE13" s="644"/>
      <c r="DF13" s="644"/>
      <c r="DG13" s="644"/>
      <c r="DH13" s="644"/>
      <c r="DI13" s="644"/>
      <c r="DJ13" s="644"/>
      <c r="DK13" s="644"/>
      <c r="DL13" s="644"/>
      <c r="DM13" s="644"/>
      <c r="DN13" s="644"/>
      <c r="DO13" s="644"/>
      <c r="DP13" s="645"/>
      <c r="DQ13" s="649">
        <v>199061</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119</v>
      </c>
      <c r="S14" s="644"/>
      <c r="T14" s="644"/>
      <c r="U14" s="644"/>
      <c r="V14" s="644"/>
      <c r="W14" s="644"/>
      <c r="X14" s="644"/>
      <c r="Y14" s="645"/>
      <c r="Z14" s="703" t="s">
        <v>235</v>
      </c>
      <c r="AA14" s="703"/>
      <c r="AB14" s="703"/>
      <c r="AC14" s="703"/>
      <c r="AD14" s="704" t="s">
        <v>235</v>
      </c>
      <c r="AE14" s="704"/>
      <c r="AF14" s="704"/>
      <c r="AG14" s="704"/>
      <c r="AH14" s="704"/>
      <c r="AI14" s="704"/>
      <c r="AJ14" s="704"/>
      <c r="AK14" s="704"/>
      <c r="AL14" s="646" t="s">
        <v>235</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58186</v>
      </c>
      <c r="BH14" s="644"/>
      <c r="BI14" s="644"/>
      <c r="BJ14" s="644"/>
      <c r="BK14" s="644"/>
      <c r="BL14" s="644"/>
      <c r="BM14" s="644"/>
      <c r="BN14" s="645"/>
      <c r="BO14" s="703">
        <v>4.5999999999999996</v>
      </c>
      <c r="BP14" s="703"/>
      <c r="BQ14" s="703"/>
      <c r="BR14" s="703"/>
      <c r="BS14" s="649" t="s">
        <v>119</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241556</v>
      </c>
      <c r="CS14" s="644"/>
      <c r="CT14" s="644"/>
      <c r="CU14" s="644"/>
      <c r="CV14" s="644"/>
      <c r="CW14" s="644"/>
      <c r="CX14" s="644"/>
      <c r="CY14" s="645"/>
      <c r="CZ14" s="703">
        <v>2.4</v>
      </c>
      <c r="DA14" s="703"/>
      <c r="DB14" s="703"/>
      <c r="DC14" s="703"/>
      <c r="DD14" s="649">
        <v>4932</v>
      </c>
      <c r="DE14" s="644"/>
      <c r="DF14" s="644"/>
      <c r="DG14" s="644"/>
      <c r="DH14" s="644"/>
      <c r="DI14" s="644"/>
      <c r="DJ14" s="644"/>
      <c r="DK14" s="644"/>
      <c r="DL14" s="644"/>
      <c r="DM14" s="644"/>
      <c r="DN14" s="644"/>
      <c r="DO14" s="644"/>
      <c r="DP14" s="645"/>
      <c r="DQ14" s="649">
        <v>240756</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26188</v>
      </c>
      <c r="S15" s="644"/>
      <c r="T15" s="644"/>
      <c r="U15" s="644"/>
      <c r="V15" s="644"/>
      <c r="W15" s="644"/>
      <c r="X15" s="644"/>
      <c r="Y15" s="645"/>
      <c r="Z15" s="703">
        <v>0.2</v>
      </c>
      <c r="AA15" s="703"/>
      <c r="AB15" s="703"/>
      <c r="AC15" s="703"/>
      <c r="AD15" s="704">
        <v>26188</v>
      </c>
      <c r="AE15" s="704"/>
      <c r="AF15" s="704"/>
      <c r="AG15" s="704"/>
      <c r="AH15" s="704"/>
      <c r="AI15" s="704"/>
      <c r="AJ15" s="704"/>
      <c r="AK15" s="704"/>
      <c r="AL15" s="646">
        <v>0.6</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176411</v>
      </c>
      <c r="BH15" s="644"/>
      <c r="BI15" s="644"/>
      <c r="BJ15" s="644"/>
      <c r="BK15" s="644"/>
      <c r="BL15" s="644"/>
      <c r="BM15" s="644"/>
      <c r="BN15" s="645"/>
      <c r="BO15" s="703">
        <v>13.9</v>
      </c>
      <c r="BP15" s="703"/>
      <c r="BQ15" s="703"/>
      <c r="BR15" s="703"/>
      <c r="BS15" s="649" t="s">
        <v>119</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973030</v>
      </c>
      <c r="CS15" s="644"/>
      <c r="CT15" s="644"/>
      <c r="CU15" s="644"/>
      <c r="CV15" s="644"/>
      <c r="CW15" s="644"/>
      <c r="CX15" s="644"/>
      <c r="CY15" s="645"/>
      <c r="CZ15" s="703">
        <v>9.6999999999999993</v>
      </c>
      <c r="DA15" s="703"/>
      <c r="DB15" s="703"/>
      <c r="DC15" s="703"/>
      <c r="DD15" s="649">
        <v>342107</v>
      </c>
      <c r="DE15" s="644"/>
      <c r="DF15" s="644"/>
      <c r="DG15" s="644"/>
      <c r="DH15" s="644"/>
      <c r="DI15" s="644"/>
      <c r="DJ15" s="644"/>
      <c r="DK15" s="644"/>
      <c r="DL15" s="644"/>
      <c r="DM15" s="644"/>
      <c r="DN15" s="644"/>
      <c r="DO15" s="644"/>
      <c r="DP15" s="645"/>
      <c r="DQ15" s="649">
        <v>510033</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235</v>
      </c>
      <c r="S16" s="644"/>
      <c r="T16" s="644"/>
      <c r="U16" s="644"/>
      <c r="V16" s="644"/>
      <c r="W16" s="644"/>
      <c r="X16" s="644"/>
      <c r="Y16" s="645"/>
      <c r="Z16" s="703" t="s">
        <v>119</v>
      </c>
      <c r="AA16" s="703"/>
      <c r="AB16" s="703"/>
      <c r="AC16" s="703"/>
      <c r="AD16" s="704" t="s">
        <v>235</v>
      </c>
      <c r="AE16" s="704"/>
      <c r="AF16" s="704"/>
      <c r="AG16" s="704"/>
      <c r="AH16" s="704"/>
      <c r="AI16" s="704"/>
      <c r="AJ16" s="704"/>
      <c r="AK16" s="704"/>
      <c r="AL16" s="646" t="s">
        <v>119</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235</v>
      </c>
      <c r="BH16" s="644"/>
      <c r="BI16" s="644"/>
      <c r="BJ16" s="644"/>
      <c r="BK16" s="644"/>
      <c r="BL16" s="644"/>
      <c r="BM16" s="644"/>
      <c r="BN16" s="645"/>
      <c r="BO16" s="703" t="s">
        <v>235</v>
      </c>
      <c r="BP16" s="703"/>
      <c r="BQ16" s="703"/>
      <c r="BR16" s="703"/>
      <c r="BS16" s="649" t="s">
        <v>235</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19849</v>
      </c>
      <c r="CS16" s="644"/>
      <c r="CT16" s="644"/>
      <c r="CU16" s="644"/>
      <c r="CV16" s="644"/>
      <c r="CW16" s="644"/>
      <c r="CX16" s="644"/>
      <c r="CY16" s="645"/>
      <c r="CZ16" s="703">
        <v>0.2</v>
      </c>
      <c r="DA16" s="703"/>
      <c r="DB16" s="703"/>
      <c r="DC16" s="703"/>
      <c r="DD16" s="649" t="s">
        <v>235</v>
      </c>
      <c r="DE16" s="644"/>
      <c r="DF16" s="644"/>
      <c r="DG16" s="644"/>
      <c r="DH16" s="644"/>
      <c r="DI16" s="644"/>
      <c r="DJ16" s="644"/>
      <c r="DK16" s="644"/>
      <c r="DL16" s="644"/>
      <c r="DM16" s="644"/>
      <c r="DN16" s="644"/>
      <c r="DO16" s="644"/>
      <c r="DP16" s="645"/>
      <c r="DQ16" s="649">
        <v>16503</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2937</v>
      </c>
      <c r="S17" s="644"/>
      <c r="T17" s="644"/>
      <c r="U17" s="644"/>
      <c r="V17" s="644"/>
      <c r="W17" s="644"/>
      <c r="X17" s="644"/>
      <c r="Y17" s="645"/>
      <c r="Z17" s="703">
        <v>0</v>
      </c>
      <c r="AA17" s="703"/>
      <c r="AB17" s="703"/>
      <c r="AC17" s="703"/>
      <c r="AD17" s="704">
        <v>2937</v>
      </c>
      <c r="AE17" s="704"/>
      <c r="AF17" s="704"/>
      <c r="AG17" s="704"/>
      <c r="AH17" s="704"/>
      <c r="AI17" s="704"/>
      <c r="AJ17" s="704"/>
      <c r="AK17" s="704"/>
      <c r="AL17" s="646">
        <v>0.1</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235</v>
      </c>
      <c r="BH17" s="644"/>
      <c r="BI17" s="644"/>
      <c r="BJ17" s="644"/>
      <c r="BK17" s="644"/>
      <c r="BL17" s="644"/>
      <c r="BM17" s="644"/>
      <c r="BN17" s="645"/>
      <c r="BO17" s="703" t="s">
        <v>235</v>
      </c>
      <c r="BP17" s="703"/>
      <c r="BQ17" s="703"/>
      <c r="BR17" s="703"/>
      <c r="BS17" s="649" t="s">
        <v>235</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1346319</v>
      </c>
      <c r="CS17" s="644"/>
      <c r="CT17" s="644"/>
      <c r="CU17" s="644"/>
      <c r="CV17" s="644"/>
      <c r="CW17" s="644"/>
      <c r="CX17" s="644"/>
      <c r="CY17" s="645"/>
      <c r="CZ17" s="703">
        <v>13.4</v>
      </c>
      <c r="DA17" s="703"/>
      <c r="DB17" s="703"/>
      <c r="DC17" s="703"/>
      <c r="DD17" s="649" t="s">
        <v>119</v>
      </c>
      <c r="DE17" s="644"/>
      <c r="DF17" s="644"/>
      <c r="DG17" s="644"/>
      <c r="DH17" s="644"/>
      <c r="DI17" s="644"/>
      <c r="DJ17" s="644"/>
      <c r="DK17" s="644"/>
      <c r="DL17" s="644"/>
      <c r="DM17" s="644"/>
      <c r="DN17" s="644"/>
      <c r="DO17" s="644"/>
      <c r="DP17" s="645"/>
      <c r="DQ17" s="649">
        <v>1090484</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3454299</v>
      </c>
      <c r="S18" s="644"/>
      <c r="T18" s="644"/>
      <c r="U18" s="644"/>
      <c r="V18" s="644"/>
      <c r="W18" s="644"/>
      <c r="X18" s="644"/>
      <c r="Y18" s="645"/>
      <c r="Z18" s="703">
        <v>32.5</v>
      </c>
      <c r="AA18" s="703"/>
      <c r="AB18" s="703"/>
      <c r="AC18" s="703"/>
      <c r="AD18" s="704">
        <v>3029811</v>
      </c>
      <c r="AE18" s="704"/>
      <c r="AF18" s="704"/>
      <c r="AG18" s="704"/>
      <c r="AH18" s="704"/>
      <c r="AI18" s="704"/>
      <c r="AJ18" s="704"/>
      <c r="AK18" s="704"/>
      <c r="AL18" s="646">
        <v>64</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119</v>
      </c>
      <c r="BH18" s="644"/>
      <c r="BI18" s="644"/>
      <c r="BJ18" s="644"/>
      <c r="BK18" s="644"/>
      <c r="BL18" s="644"/>
      <c r="BM18" s="644"/>
      <c r="BN18" s="645"/>
      <c r="BO18" s="703" t="s">
        <v>119</v>
      </c>
      <c r="BP18" s="703"/>
      <c r="BQ18" s="703"/>
      <c r="BR18" s="703"/>
      <c r="BS18" s="649" t="s">
        <v>235</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235</v>
      </c>
      <c r="CS18" s="644"/>
      <c r="CT18" s="644"/>
      <c r="CU18" s="644"/>
      <c r="CV18" s="644"/>
      <c r="CW18" s="644"/>
      <c r="CX18" s="644"/>
      <c r="CY18" s="645"/>
      <c r="CZ18" s="703" t="s">
        <v>119</v>
      </c>
      <c r="DA18" s="703"/>
      <c r="DB18" s="703"/>
      <c r="DC18" s="703"/>
      <c r="DD18" s="649" t="s">
        <v>235</v>
      </c>
      <c r="DE18" s="644"/>
      <c r="DF18" s="644"/>
      <c r="DG18" s="644"/>
      <c r="DH18" s="644"/>
      <c r="DI18" s="644"/>
      <c r="DJ18" s="644"/>
      <c r="DK18" s="644"/>
      <c r="DL18" s="644"/>
      <c r="DM18" s="644"/>
      <c r="DN18" s="644"/>
      <c r="DO18" s="644"/>
      <c r="DP18" s="645"/>
      <c r="DQ18" s="649" t="s">
        <v>235</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3029811</v>
      </c>
      <c r="S19" s="644"/>
      <c r="T19" s="644"/>
      <c r="U19" s="644"/>
      <c r="V19" s="644"/>
      <c r="W19" s="644"/>
      <c r="X19" s="644"/>
      <c r="Y19" s="645"/>
      <c r="Z19" s="703">
        <v>28.5</v>
      </c>
      <c r="AA19" s="703"/>
      <c r="AB19" s="703"/>
      <c r="AC19" s="703"/>
      <c r="AD19" s="704">
        <v>3029811</v>
      </c>
      <c r="AE19" s="704"/>
      <c r="AF19" s="704"/>
      <c r="AG19" s="704"/>
      <c r="AH19" s="704"/>
      <c r="AI19" s="704"/>
      <c r="AJ19" s="704"/>
      <c r="AK19" s="704"/>
      <c r="AL19" s="646">
        <v>64</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235</v>
      </c>
      <c r="BH19" s="644"/>
      <c r="BI19" s="644"/>
      <c r="BJ19" s="644"/>
      <c r="BK19" s="644"/>
      <c r="BL19" s="644"/>
      <c r="BM19" s="644"/>
      <c r="BN19" s="645"/>
      <c r="BO19" s="703" t="s">
        <v>119</v>
      </c>
      <c r="BP19" s="703"/>
      <c r="BQ19" s="703"/>
      <c r="BR19" s="703"/>
      <c r="BS19" s="649" t="s">
        <v>235</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119</v>
      </c>
      <c r="CS19" s="644"/>
      <c r="CT19" s="644"/>
      <c r="CU19" s="644"/>
      <c r="CV19" s="644"/>
      <c r="CW19" s="644"/>
      <c r="CX19" s="644"/>
      <c r="CY19" s="645"/>
      <c r="CZ19" s="703" t="s">
        <v>235</v>
      </c>
      <c r="DA19" s="703"/>
      <c r="DB19" s="703"/>
      <c r="DC19" s="703"/>
      <c r="DD19" s="649" t="s">
        <v>235</v>
      </c>
      <c r="DE19" s="644"/>
      <c r="DF19" s="644"/>
      <c r="DG19" s="644"/>
      <c r="DH19" s="644"/>
      <c r="DI19" s="644"/>
      <c r="DJ19" s="644"/>
      <c r="DK19" s="644"/>
      <c r="DL19" s="644"/>
      <c r="DM19" s="644"/>
      <c r="DN19" s="644"/>
      <c r="DO19" s="644"/>
      <c r="DP19" s="645"/>
      <c r="DQ19" s="649" t="s">
        <v>119</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424488</v>
      </c>
      <c r="S20" s="644"/>
      <c r="T20" s="644"/>
      <c r="U20" s="644"/>
      <c r="V20" s="644"/>
      <c r="W20" s="644"/>
      <c r="X20" s="644"/>
      <c r="Y20" s="645"/>
      <c r="Z20" s="703">
        <v>4</v>
      </c>
      <c r="AA20" s="703"/>
      <c r="AB20" s="703"/>
      <c r="AC20" s="703"/>
      <c r="AD20" s="704" t="s">
        <v>119</v>
      </c>
      <c r="AE20" s="704"/>
      <c r="AF20" s="704"/>
      <c r="AG20" s="704"/>
      <c r="AH20" s="704"/>
      <c r="AI20" s="704"/>
      <c r="AJ20" s="704"/>
      <c r="AK20" s="704"/>
      <c r="AL20" s="646" t="s">
        <v>235</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235</v>
      </c>
      <c r="BH20" s="644"/>
      <c r="BI20" s="644"/>
      <c r="BJ20" s="644"/>
      <c r="BK20" s="644"/>
      <c r="BL20" s="644"/>
      <c r="BM20" s="644"/>
      <c r="BN20" s="645"/>
      <c r="BO20" s="703" t="s">
        <v>235</v>
      </c>
      <c r="BP20" s="703"/>
      <c r="BQ20" s="703"/>
      <c r="BR20" s="703"/>
      <c r="BS20" s="649" t="s">
        <v>119</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10063926</v>
      </c>
      <c r="CS20" s="644"/>
      <c r="CT20" s="644"/>
      <c r="CU20" s="644"/>
      <c r="CV20" s="644"/>
      <c r="CW20" s="644"/>
      <c r="CX20" s="644"/>
      <c r="CY20" s="645"/>
      <c r="CZ20" s="703">
        <v>100</v>
      </c>
      <c r="DA20" s="703"/>
      <c r="DB20" s="703"/>
      <c r="DC20" s="703"/>
      <c r="DD20" s="649">
        <v>1606910</v>
      </c>
      <c r="DE20" s="644"/>
      <c r="DF20" s="644"/>
      <c r="DG20" s="644"/>
      <c r="DH20" s="644"/>
      <c r="DI20" s="644"/>
      <c r="DJ20" s="644"/>
      <c r="DK20" s="644"/>
      <c r="DL20" s="644"/>
      <c r="DM20" s="644"/>
      <c r="DN20" s="644"/>
      <c r="DO20" s="644"/>
      <c r="DP20" s="645"/>
      <c r="DQ20" s="649">
        <v>5483080</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119</v>
      </c>
      <c r="S21" s="644"/>
      <c r="T21" s="644"/>
      <c r="U21" s="644"/>
      <c r="V21" s="644"/>
      <c r="W21" s="644"/>
      <c r="X21" s="644"/>
      <c r="Y21" s="645"/>
      <c r="Z21" s="703" t="s">
        <v>235</v>
      </c>
      <c r="AA21" s="703"/>
      <c r="AB21" s="703"/>
      <c r="AC21" s="703"/>
      <c r="AD21" s="704" t="s">
        <v>235</v>
      </c>
      <c r="AE21" s="704"/>
      <c r="AF21" s="704"/>
      <c r="AG21" s="704"/>
      <c r="AH21" s="704"/>
      <c r="AI21" s="704"/>
      <c r="AJ21" s="704"/>
      <c r="AK21" s="704"/>
      <c r="AL21" s="646" t="s">
        <v>235</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119</v>
      </c>
      <c r="BH21" s="644"/>
      <c r="BI21" s="644"/>
      <c r="BJ21" s="644"/>
      <c r="BK21" s="644"/>
      <c r="BL21" s="644"/>
      <c r="BM21" s="644"/>
      <c r="BN21" s="645"/>
      <c r="BO21" s="703" t="s">
        <v>119</v>
      </c>
      <c r="BP21" s="703"/>
      <c r="BQ21" s="703"/>
      <c r="BR21" s="703"/>
      <c r="BS21" s="649" t="s">
        <v>119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5127701</v>
      </c>
      <c r="S22" s="644"/>
      <c r="T22" s="644"/>
      <c r="U22" s="644"/>
      <c r="V22" s="644"/>
      <c r="W22" s="644"/>
      <c r="X22" s="644"/>
      <c r="Y22" s="645"/>
      <c r="Z22" s="703">
        <v>48.3</v>
      </c>
      <c r="AA22" s="703"/>
      <c r="AB22" s="703"/>
      <c r="AC22" s="703"/>
      <c r="AD22" s="704">
        <v>4703213</v>
      </c>
      <c r="AE22" s="704"/>
      <c r="AF22" s="704"/>
      <c r="AG22" s="704"/>
      <c r="AH22" s="704"/>
      <c r="AI22" s="704"/>
      <c r="AJ22" s="704"/>
      <c r="AK22" s="704"/>
      <c r="AL22" s="646">
        <v>99.3</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119</v>
      </c>
      <c r="BH22" s="644"/>
      <c r="BI22" s="644"/>
      <c r="BJ22" s="644"/>
      <c r="BK22" s="644"/>
      <c r="BL22" s="644"/>
      <c r="BM22" s="644"/>
      <c r="BN22" s="645"/>
      <c r="BO22" s="703" t="s">
        <v>119</v>
      </c>
      <c r="BP22" s="703"/>
      <c r="BQ22" s="703"/>
      <c r="BR22" s="703"/>
      <c r="BS22" s="649" t="s">
        <v>119</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3437</v>
      </c>
      <c r="S23" s="644"/>
      <c r="T23" s="644"/>
      <c r="U23" s="644"/>
      <c r="V23" s="644"/>
      <c r="W23" s="644"/>
      <c r="X23" s="644"/>
      <c r="Y23" s="645"/>
      <c r="Z23" s="703">
        <v>0</v>
      </c>
      <c r="AA23" s="703"/>
      <c r="AB23" s="703"/>
      <c r="AC23" s="703"/>
      <c r="AD23" s="704">
        <v>3437</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119</v>
      </c>
      <c r="BH23" s="644"/>
      <c r="BI23" s="644"/>
      <c r="BJ23" s="644"/>
      <c r="BK23" s="644"/>
      <c r="BL23" s="644"/>
      <c r="BM23" s="644"/>
      <c r="BN23" s="645"/>
      <c r="BO23" s="703" t="s">
        <v>119</v>
      </c>
      <c r="BP23" s="703"/>
      <c r="BQ23" s="703"/>
      <c r="BR23" s="703"/>
      <c r="BS23" s="649" t="s">
        <v>235</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240807</v>
      </c>
      <c r="S24" s="644"/>
      <c r="T24" s="644"/>
      <c r="U24" s="644"/>
      <c r="V24" s="644"/>
      <c r="W24" s="644"/>
      <c r="X24" s="644"/>
      <c r="Y24" s="645"/>
      <c r="Z24" s="703">
        <v>2.2999999999999998</v>
      </c>
      <c r="AA24" s="703"/>
      <c r="AB24" s="703"/>
      <c r="AC24" s="703"/>
      <c r="AD24" s="704" t="s">
        <v>235</v>
      </c>
      <c r="AE24" s="704"/>
      <c r="AF24" s="704"/>
      <c r="AG24" s="704"/>
      <c r="AH24" s="704"/>
      <c r="AI24" s="704"/>
      <c r="AJ24" s="704"/>
      <c r="AK24" s="704"/>
      <c r="AL24" s="646" t="s">
        <v>119</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235</v>
      </c>
      <c r="BH24" s="644"/>
      <c r="BI24" s="644"/>
      <c r="BJ24" s="644"/>
      <c r="BK24" s="644"/>
      <c r="BL24" s="644"/>
      <c r="BM24" s="644"/>
      <c r="BN24" s="645"/>
      <c r="BO24" s="703" t="s">
        <v>235</v>
      </c>
      <c r="BP24" s="703"/>
      <c r="BQ24" s="703"/>
      <c r="BR24" s="703"/>
      <c r="BS24" s="649" t="s">
        <v>235</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5088895</v>
      </c>
      <c r="CS24" s="707"/>
      <c r="CT24" s="707"/>
      <c r="CU24" s="707"/>
      <c r="CV24" s="707"/>
      <c r="CW24" s="707"/>
      <c r="CX24" s="707"/>
      <c r="CY24" s="753"/>
      <c r="CZ24" s="754">
        <v>50.6</v>
      </c>
      <c r="DA24" s="723"/>
      <c r="DB24" s="723"/>
      <c r="DC24" s="757"/>
      <c r="DD24" s="752">
        <v>3122600</v>
      </c>
      <c r="DE24" s="707"/>
      <c r="DF24" s="707"/>
      <c r="DG24" s="707"/>
      <c r="DH24" s="707"/>
      <c r="DI24" s="707"/>
      <c r="DJ24" s="707"/>
      <c r="DK24" s="753"/>
      <c r="DL24" s="752">
        <v>3118077</v>
      </c>
      <c r="DM24" s="707"/>
      <c r="DN24" s="707"/>
      <c r="DO24" s="707"/>
      <c r="DP24" s="707"/>
      <c r="DQ24" s="707"/>
      <c r="DR24" s="707"/>
      <c r="DS24" s="707"/>
      <c r="DT24" s="707"/>
      <c r="DU24" s="707"/>
      <c r="DV24" s="753"/>
      <c r="DW24" s="754">
        <v>62.9</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446659</v>
      </c>
      <c r="S25" s="644"/>
      <c r="T25" s="644"/>
      <c r="U25" s="644"/>
      <c r="V25" s="644"/>
      <c r="W25" s="644"/>
      <c r="X25" s="644"/>
      <c r="Y25" s="645"/>
      <c r="Z25" s="703">
        <v>4.2</v>
      </c>
      <c r="AA25" s="703"/>
      <c r="AB25" s="703"/>
      <c r="AC25" s="703"/>
      <c r="AD25" s="704">
        <v>5733</v>
      </c>
      <c r="AE25" s="704"/>
      <c r="AF25" s="704"/>
      <c r="AG25" s="704"/>
      <c r="AH25" s="704"/>
      <c r="AI25" s="704"/>
      <c r="AJ25" s="704"/>
      <c r="AK25" s="704"/>
      <c r="AL25" s="646">
        <v>0.1</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235</v>
      </c>
      <c r="BH25" s="644"/>
      <c r="BI25" s="644"/>
      <c r="BJ25" s="644"/>
      <c r="BK25" s="644"/>
      <c r="BL25" s="644"/>
      <c r="BM25" s="644"/>
      <c r="BN25" s="645"/>
      <c r="BO25" s="703" t="s">
        <v>119</v>
      </c>
      <c r="BP25" s="703"/>
      <c r="BQ25" s="703"/>
      <c r="BR25" s="703"/>
      <c r="BS25" s="649" t="s">
        <v>235</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1711263</v>
      </c>
      <c r="CS25" s="642"/>
      <c r="CT25" s="642"/>
      <c r="CU25" s="642"/>
      <c r="CV25" s="642"/>
      <c r="CW25" s="642"/>
      <c r="CX25" s="642"/>
      <c r="CY25" s="643"/>
      <c r="CZ25" s="646">
        <v>17</v>
      </c>
      <c r="DA25" s="675"/>
      <c r="DB25" s="675"/>
      <c r="DC25" s="676"/>
      <c r="DD25" s="649">
        <v>1490677</v>
      </c>
      <c r="DE25" s="642"/>
      <c r="DF25" s="642"/>
      <c r="DG25" s="642"/>
      <c r="DH25" s="642"/>
      <c r="DI25" s="642"/>
      <c r="DJ25" s="642"/>
      <c r="DK25" s="643"/>
      <c r="DL25" s="649">
        <v>1489703</v>
      </c>
      <c r="DM25" s="642"/>
      <c r="DN25" s="642"/>
      <c r="DO25" s="642"/>
      <c r="DP25" s="642"/>
      <c r="DQ25" s="642"/>
      <c r="DR25" s="642"/>
      <c r="DS25" s="642"/>
      <c r="DT25" s="642"/>
      <c r="DU25" s="642"/>
      <c r="DV25" s="643"/>
      <c r="DW25" s="646">
        <v>30.1</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49202</v>
      </c>
      <c r="S26" s="644"/>
      <c r="T26" s="644"/>
      <c r="U26" s="644"/>
      <c r="V26" s="644"/>
      <c r="W26" s="644"/>
      <c r="X26" s="644"/>
      <c r="Y26" s="645"/>
      <c r="Z26" s="703">
        <v>0.5</v>
      </c>
      <c r="AA26" s="703"/>
      <c r="AB26" s="703"/>
      <c r="AC26" s="703"/>
      <c r="AD26" s="704" t="s">
        <v>119</v>
      </c>
      <c r="AE26" s="704"/>
      <c r="AF26" s="704"/>
      <c r="AG26" s="704"/>
      <c r="AH26" s="704"/>
      <c r="AI26" s="704"/>
      <c r="AJ26" s="704"/>
      <c r="AK26" s="704"/>
      <c r="AL26" s="646" t="s">
        <v>235</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235</v>
      </c>
      <c r="BH26" s="644"/>
      <c r="BI26" s="644"/>
      <c r="BJ26" s="644"/>
      <c r="BK26" s="644"/>
      <c r="BL26" s="644"/>
      <c r="BM26" s="644"/>
      <c r="BN26" s="645"/>
      <c r="BO26" s="703" t="s">
        <v>235</v>
      </c>
      <c r="BP26" s="703"/>
      <c r="BQ26" s="703"/>
      <c r="BR26" s="703"/>
      <c r="BS26" s="649" t="s">
        <v>235</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1089764</v>
      </c>
      <c r="CS26" s="644"/>
      <c r="CT26" s="644"/>
      <c r="CU26" s="644"/>
      <c r="CV26" s="644"/>
      <c r="CW26" s="644"/>
      <c r="CX26" s="644"/>
      <c r="CY26" s="645"/>
      <c r="CZ26" s="646">
        <v>10.8</v>
      </c>
      <c r="DA26" s="675"/>
      <c r="DB26" s="675"/>
      <c r="DC26" s="676"/>
      <c r="DD26" s="649">
        <v>894529</v>
      </c>
      <c r="DE26" s="644"/>
      <c r="DF26" s="644"/>
      <c r="DG26" s="644"/>
      <c r="DH26" s="644"/>
      <c r="DI26" s="644"/>
      <c r="DJ26" s="644"/>
      <c r="DK26" s="645"/>
      <c r="DL26" s="649" t="s">
        <v>235</v>
      </c>
      <c r="DM26" s="644"/>
      <c r="DN26" s="644"/>
      <c r="DO26" s="644"/>
      <c r="DP26" s="644"/>
      <c r="DQ26" s="644"/>
      <c r="DR26" s="644"/>
      <c r="DS26" s="644"/>
      <c r="DT26" s="644"/>
      <c r="DU26" s="644"/>
      <c r="DV26" s="645"/>
      <c r="DW26" s="646" t="s">
        <v>235</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1593145</v>
      </c>
      <c r="S27" s="644"/>
      <c r="T27" s="644"/>
      <c r="U27" s="644"/>
      <c r="V27" s="644"/>
      <c r="W27" s="644"/>
      <c r="X27" s="644"/>
      <c r="Y27" s="645"/>
      <c r="Z27" s="703">
        <v>15</v>
      </c>
      <c r="AA27" s="703"/>
      <c r="AB27" s="703"/>
      <c r="AC27" s="703"/>
      <c r="AD27" s="704" t="s">
        <v>235</v>
      </c>
      <c r="AE27" s="704"/>
      <c r="AF27" s="704"/>
      <c r="AG27" s="704"/>
      <c r="AH27" s="704"/>
      <c r="AI27" s="704"/>
      <c r="AJ27" s="704"/>
      <c r="AK27" s="704"/>
      <c r="AL27" s="646" t="s">
        <v>119</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1272718</v>
      </c>
      <c r="BH27" s="644"/>
      <c r="BI27" s="644"/>
      <c r="BJ27" s="644"/>
      <c r="BK27" s="644"/>
      <c r="BL27" s="644"/>
      <c r="BM27" s="644"/>
      <c r="BN27" s="645"/>
      <c r="BO27" s="703">
        <v>100</v>
      </c>
      <c r="BP27" s="703"/>
      <c r="BQ27" s="703"/>
      <c r="BR27" s="703"/>
      <c r="BS27" s="649">
        <v>5352</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2031313</v>
      </c>
      <c r="CS27" s="642"/>
      <c r="CT27" s="642"/>
      <c r="CU27" s="642"/>
      <c r="CV27" s="642"/>
      <c r="CW27" s="642"/>
      <c r="CX27" s="642"/>
      <c r="CY27" s="643"/>
      <c r="CZ27" s="646">
        <v>20.2</v>
      </c>
      <c r="DA27" s="675"/>
      <c r="DB27" s="675"/>
      <c r="DC27" s="676"/>
      <c r="DD27" s="649">
        <v>541439</v>
      </c>
      <c r="DE27" s="642"/>
      <c r="DF27" s="642"/>
      <c r="DG27" s="642"/>
      <c r="DH27" s="642"/>
      <c r="DI27" s="642"/>
      <c r="DJ27" s="642"/>
      <c r="DK27" s="643"/>
      <c r="DL27" s="649">
        <v>541267</v>
      </c>
      <c r="DM27" s="642"/>
      <c r="DN27" s="642"/>
      <c r="DO27" s="642"/>
      <c r="DP27" s="642"/>
      <c r="DQ27" s="642"/>
      <c r="DR27" s="642"/>
      <c r="DS27" s="642"/>
      <c r="DT27" s="642"/>
      <c r="DU27" s="642"/>
      <c r="DV27" s="643"/>
      <c r="DW27" s="646">
        <v>10.9</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235</v>
      </c>
      <c r="S28" s="644"/>
      <c r="T28" s="644"/>
      <c r="U28" s="644"/>
      <c r="V28" s="644"/>
      <c r="W28" s="644"/>
      <c r="X28" s="644"/>
      <c r="Y28" s="645"/>
      <c r="Z28" s="703" t="s">
        <v>235</v>
      </c>
      <c r="AA28" s="703"/>
      <c r="AB28" s="703"/>
      <c r="AC28" s="703"/>
      <c r="AD28" s="704" t="s">
        <v>119</v>
      </c>
      <c r="AE28" s="704"/>
      <c r="AF28" s="704"/>
      <c r="AG28" s="704"/>
      <c r="AH28" s="704"/>
      <c r="AI28" s="704"/>
      <c r="AJ28" s="704"/>
      <c r="AK28" s="704"/>
      <c r="AL28" s="646" t="s">
        <v>235</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1346319</v>
      </c>
      <c r="CS28" s="644"/>
      <c r="CT28" s="644"/>
      <c r="CU28" s="644"/>
      <c r="CV28" s="644"/>
      <c r="CW28" s="644"/>
      <c r="CX28" s="644"/>
      <c r="CY28" s="645"/>
      <c r="CZ28" s="646">
        <v>13.4</v>
      </c>
      <c r="DA28" s="675"/>
      <c r="DB28" s="675"/>
      <c r="DC28" s="676"/>
      <c r="DD28" s="649">
        <v>1090484</v>
      </c>
      <c r="DE28" s="644"/>
      <c r="DF28" s="644"/>
      <c r="DG28" s="644"/>
      <c r="DH28" s="644"/>
      <c r="DI28" s="644"/>
      <c r="DJ28" s="644"/>
      <c r="DK28" s="645"/>
      <c r="DL28" s="649">
        <v>1087107</v>
      </c>
      <c r="DM28" s="644"/>
      <c r="DN28" s="644"/>
      <c r="DO28" s="644"/>
      <c r="DP28" s="644"/>
      <c r="DQ28" s="644"/>
      <c r="DR28" s="644"/>
      <c r="DS28" s="644"/>
      <c r="DT28" s="644"/>
      <c r="DU28" s="644"/>
      <c r="DV28" s="645"/>
      <c r="DW28" s="646">
        <v>21.9</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700694</v>
      </c>
      <c r="S29" s="644"/>
      <c r="T29" s="644"/>
      <c r="U29" s="644"/>
      <c r="V29" s="644"/>
      <c r="W29" s="644"/>
      <c r="X29" s="644"/>
      <c r="Y29" s="645"/>
      <c r="Z29" s="703">
        <v>6.6</v>
      </c>
      <c r="AA29" s="703"/>
      <c r="AB29" s="703"/>
      <c r="AC29" s="703"/>
      <c r="AD29" s="704" t="s">
        <v>235</v>
      </c>
      <c r="AE29" s="704"/>
      <c r="AF29" s="704"/>
      <c r="AG29" s="704"/>
      <c r="AH29" s="704"/>
      <c r="AI29" s="704"/>
      <c r="AJ29" s="704"/>
      <c r="AK29" s="704"/>
      <c r="AL29" s="646" t="s">
        <v>235</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1345420</v>
      </c>
      <c r="CS29" s="642"/>
      <c r="CT29" s="642"/>
      <c r="CU29" s="642"/>
      <c r="CV29" s="642"/>
      <c r="CW29" s="642"/>
      <c r="CX29" s="642"/>
      <c r="CY29" s="643"/>
      <c r="CZ29" s="646">
        <v>13.4</v>
      </c>
      <c r="DA29" s="675"/>
      <c r="DB29" s="675"/>
      <c r="DC29" s="676"/>
      <c r="DD29" s="649">
        <v>1089585</v>
      </c>
      <c r="DE29" s="642"/>
      <c r="DF29" s="642"/>
      <c r="DG29" s="642"/>
      <c r="DH29" s="642"/>
      <c r="DI29" s="642"/>
      <c r="DJ29" s="642"/>
      <c r="DK29" s="643"/>
      <c r="DL29" s="649">
        <v>1086208</v>
      </c>
      <c r="DM29" s="642"/>
      <c r="DN29" s="642"/>
      <c r="DO29" s="642"/>
      <c r="DP29" s="642"/>
      <c r="DQ29" s="642"/>
      <c r="DR29" s="642"/>
      <c r="DS29" s="642"/>
      <c r="DT29" s="642"/>
      <c r="DU29" s="642"/>
      <c r="DV29" s="643"/>
      <c r="DW29" s="646">
        <v>21.9</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51211</v>
      </c>
      <c r="S30" s="644"/>
      <c r="T30" s="644"/>
      <c r="U30" s="644"/>
      <c r="V30" s="644"/>
      <c r="W30" s="644"/>
      <c r="X30" s="644"/>
      <c r="Y30" s="645"/>
      <c r="Z30" s="703">
        <v>0.5</v>
      </c>
      <c r="AA30" s="703"/>
      <c r="AB30" s="703"/>
      <c r="AC30" s="703"/>
      <c r="AD30" s="704">
        <v>20636</v>
      </c>
      <c r="AE30" s="704"/>
      <c r="AF30" s="704"/>
      <c r="AG30" s="704"/>
      <c r="AH30" s="704"/>
      <c r="AI30" s="704"/>
      <c r="AJ30" s="704"/>
      <c r="AK30" s="704"/>
      <c r="AL30" s="646">
        <v>0.4</v>
      </c>
      <c r="AM30" s="647"/>
      <c r="AN30" s="647"/>
      <c r="AO30" s="705"/>
      <c r="AP30" s="731" t="s">
        <v>302</v>
      </c>
      <c r="AQ30" s="732"/>
      <c r="AR30" s="732"/>
      <c r="AS30" s="732"/>
      <c r="AT30" s="737" t="s">
        <v>303</v>
      </c>
      <c r="AU30" s="210"/>
      <c r="AV30" s="210"/>
      <c r="AW30" s="210"/>
      <c r="AX30" s="740" t="s">
        <v>179</v>
      </c>
      <c r="AY30" s="741"/>
      <c r="AZ30" s="741"/>
      <c r="BA30" s="741"/>
      <c r="BB30" s="741"/>
      <c r="BC30" s="741"/>
      <c r="BD30" s="741"/>
      <c r="BE30" s="741"/>
      <c r="BF30" s="742"/>
      <c r="BG30" s="721">
        <v>97.5</v>
      </c>
      <c r="BH30" s="722"/>
      <c r="BI30" s="722"/>
      <c r="BJ30" s="722"/>
      <c r="BK30" s="722"/>
      <c r="BL30" s="722"/>
      <c r="BM30" s="723">
        <v>91.6</v>
      </c>
      <c r="BN30" s="722"/>
      <c r="BO30" s="722"/>
      <c r="BP30" s="722"/>
      <c r="BQ30" s="724"/>
      <c r="BR30" s="721">
        <v>97.4</v>
      </c>
      <c r="BS30" s="722"/>
      <c r="BT30" s="722"/>
      <c r="BU30" s="722"/>
      <c r="BV30" s="722"/>
      <c r="BW30" s="722"/>
      <c r="BX30" s="723">
        <v>91</v>
      </c>
      <c r="BY30" s="722"/>
      <c r="BZ30" s="722"/>
      <c r="CA30" s="722"/>
      <c r="CB30" s="724"/>
      <c r="CD30" s="727"/>
      <c r="CE30" s="728"/>
      <c r="CF30" s="685" t="s">
        <v>304</v>
      </c>
      <c r="CG30" s="682"/>
      <c r="CH30" s="682"/>
      <c r="CI30" s="682"/>
      <c r="CJ30" s="682"/>
      <c r="CK30" s="682"/>
      <c r="CL30" s="682"/>
      <c r="CM30" s="682"/>
      <c r="CN30" s="682"/>
      <c r="CO30" s="682"/>
      <c r="CP30" s="682"/>
      <c r="CQ30" s="683"/>
      <c r="CR30" s="641">
        <v>1236873</v>
      </c>
      <c r="CS30" s="644"/>
      <c r="CT30" s="644"/>
      <c r="CU30" s="644"/>
      <c r="CV30" s="644"/>
      <c r="CW30" s="644"/>
      <c r="CX30" s="644"/>
      <c r="CY30" s="645"/>
      <c r="CZ30" s="646">
        <v>12.3</v>
      </c>
      <c r="DA30" s="675"/>
      <c r="DB30" s="675"/>
      <c r="DC30" s="676"/>
      <c r="DD30" s="649">
        <v>1002547</v>
      </c>
      <c r="DE30" s="644"/>
      <c r="DF30" s="644"/>
      <c r="DG30" s="644"/>
      <c r="DH30" s="644"/>
      <c r="DI30" s="644"/>
      <c r="DJ30" s="644"/>
      <c r="DK30" s="645"/>
      <c r="DL30" s="649">
        <v>999171</v>
      </c>
      <c r="DM30" s="644"/>
      <c r="DN30" s="644"/>
      <c r="DO30" s="644"/>
      <c r="DP30" s="644"/>
      <c r="DQ30" s="644"/>
      <c r="DR30" s="644"/>
      <c r="DS30" s="644"/>
      <c r="DT30" s="644"/>
      <c r="DU30" s="644"/>
      <c r="DV30" s="645"/>
      <c r="DW30" s="646">
        <v>20.2</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199801</v>
      </c>
      <c r="S31" s="644"/>
      <c r="T31" s="644"/>
      <c r="U31" s="644"/>
      <c r="V31" s="644"/>
      <c r="W31" s="644"/>
      <c r="X31" s="644"/>
      <c r="Y31" s="645"/>
      <c r="Z31" s="703">
        <v>1.9</v>
      </c>
      <c r="AA31" s="703"/>
      <c r="AB31" s="703"/>
      <c r="AC31" s="703"/>
      <c r="AD31" s="704" t="s">
        <v>119</v>
      </c>
      <c r="AE31" s="704"/>
      <c r="AF31" s="704"/>
      <c r="AG31" s="704"/>
      <c r="AH31" s="704"/>
      <c r="AI31" s="704"/>
      <c r="AJ31" s="704"/>
      <c r="AK31" s="704"/>
      <c r="AL31" s="646" t="s">
        <v>235</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98.3</v>
      </c>
      <c r="BH31" s="642"/>
      <c r="BI31" s="642"/>
      <c r="BJ31" s="642"/>
      <c r="BK31" s="642"/>
      <c r="BL31" s="642"/>
      <c r="BM31" s="647">
        <v>94.4</v>
      </c>
      <c r="BN31" s="720"/>
      <c r="BO31" s="720"/>
      <c r="BP31" s="720"/>
      <c r="BQ31" s="681"/>
      <c r="BR31" s="719">
        <v>97.4</v>
      </c>
      <c r="BS31" s="642"/>
      <c r="BT31" s="642"/>
      <c r="BU31" s="642"/>
      <c r="BV31" s="642"/>
      <c r="BW31" s="642"/>
      <c r="BX31" s="647">
        <v>93.5</v>
      </c>
      <c r="BY31" s="720"/>
      <c r="BZ31" s="720"/>
      <c r="CA31" s="720"/>
      <c r="CB31" s="681"/>
      <c r="CD31" s="727"/>
      <c r="CE31" s="728"/>
      <c r="CF31" s="685" t="s">
        <v>308</v>
      </c>
      <c r="CG31" s="682"/>
      <c r="CH31" s="682"/>
      <c r="CI31" s="682"/>
      <c r="CJ31" s="682"/>
      <c r="CK31" s="682"/>
      <c r="CL31" s="682"/>
      <c r="CM31" s="682"/>
      <c r="CN31" s="682"/>
      <c r="CO31" s="682"/>
      <c r="CP31" s="682"/>
      <c r="CQ31" s="683"/>
      <c r="CR31" s="641">
        <v>108547</v>
      </c>
      <c r="CS31" s="642"/>
      <c r="CT31" s="642"/>
      <c r="CU31" s="642"/>
      <c r="CV31" s="642"/>
      <c r="CW31" s="642"/>
      <c r="CX31" s="642"/>
      <c r="CY31" s="643"/>
      <c r="CZ31" s="646">
        <v>1.1000000000000001</v>
      </c>
      <c r="DA31" s="675"/>
      <c r="DB31" s="675"/>
      <c r="DC31" s="676"/>
      <c r="DD31" s="649">
        <v>87038</v>
      </c>
      <c r="DE31" s="642"/>
      <c r="DF31" s="642"/>
      <c r="DG31" s="642"/>
      <c r="DH31" s="642"/>
      <c r="DI31" s="642"/>
      <c r="DJ31" s="642"/>
      <c r="DK31" s="643"/>
      <c r="DL31" s="649">
        <v>87037</v>
      </c>
      <c r="DM31" s="642"/>
      <c r="DN31" s="642"/>
      <c r="DO31" s="642"/>
      <c r="DP31" s="642"/>
      <c r="DQ31" s="642"/>
      <c r="DR31" s="642"/>
      <c r="DS31" s="642"/>
      <c r="DT31" s="642"/>
      <c r="DU31" s="642"/>
      <c r="DV31" s="643"/>
      <c r="DW31" s="646">
        <v>1.8</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185719</v>
      </c>
      <c r="S32" s="644"/>
      <c r="T32" s="644"/>
      <c r="U32" s="644"/>
      <c r="V32" s="644"/>
      <c r="W32" s="644"/>
      <c r="X32" s="644"/>
      <c r="Y32" s="645"/>
      <c r="Z32" s="703">
        <v>1.7</v>
      </c>
      <c r="AA32" s="703"/>
      <c r="AB32" s="703"/>
      <c r="AC32" s="703"/>
      <c r="AD32" s="704" t="s">
        <v>235</v>
      </c>
      <c r="AE32" s="704"/>
      <c r="AF32" s="704"/>
      <c r="AG32" s="704"/>
      <c r="AH32" s="704"/>
      <c r="AI32" s="704"/>
      <c r="AJ32" s="704"/>
      <c r="AK32" s="704"/>
      <c r="AL32" s="646" t="s">
        <v>119</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96.5</v>
      </c>
      <c r="BH32" s="657"/>
      <c r="BI32" s="657"/>
      <c r="BJ32" s="657"/>
      <c r="BK32" s="657"/>
      <c r="BL32" s="657"/>
      <c r="BM32" s="701">
        <v>87.9</v>
      </c>
      <c r="BN32" s="657"/>
      <c r="BO32" s="657"/>
      <c r="BP32" s="657"/>
      <c r="BQ32" s="694"/>
      <c r="BR32" s="718">
        <v>97.2</v>
      </c>
      <c r="BS32" s="657"/>
      <c r="BT32" s="657"/>
      <c r="BU32" s="657"/>
      <c r="BV32" s="657"/>
      <c r="BW32" s="657"/>
      <c r="BX32" s="701">
        <v>87.1</v>
      </c>
      <c r="BY32" s="657"/>
      <c r="BZ32" s="657"/>
      <c r="CA32" s="657"/>
      <c r="CB32" s="694"/>
      <c r="CD32" s="729"/>
      <c r="CE32" s="730"/>
      <c r="CF32" s="685" t="s">
        <v>311</v>
      </c>
      <c r="CG32" s="682"/>
      <c r="CH32" s="682"/>
      <c r="CI32" s="682"/>
      <c r="CJ32" s="682"/>
      <c r="CK32" s="682"/>
      <c r="CL32" s="682"/>
      <c r="CM32" s="682"/>
      <c r="CN32" s="682"/>
      <c r="CO32" s="682"/>
      <c r="CP32" s="682"/>
      <c r="CQ32" s="683"/>
      <c r="CR32" s="641">
        <v>899</v>
      </c>
      <c r="CS32" s="644"/>
      <c r="CT32" s="644"/>
      <c r="CU32" s="644"/>
      <c r="CV32" s="644"/>
      <c r="CW32" s="644"/>
      <c r="CX32" s="644"/>
      <c r="CY32" s="645"/>
      <c r="CZ32" s="646">
        <v>0</v>
      </c>
      <c r="DA32" s="675"/>
      <c r="DB32" s="675"/>
      <c r="DC32" s="676"/>
      <c r="DD32" s="649">
        <v>899</v>
      </c>
      <c r="DE32" s="644"/>
      <c r="DF32" s="644"/>
      <c r="DG32" s="644"/>
      <c r="DH32" s="644"/>
      <c r="DI32" s="644"/>
      <c r="DJ32" s="644"/>
      <c r="DK32" s="645"/>
      <c r="DL32" s="649">
        <v>899</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603538</v>
      </c>
      <c r="S33" s="644"/>
      <c r="T33" s="644"/>
      <c r="U33" s="644"/>
      <c r="V33" s="644"/>
      <c r="W33" s="644"/>
      <c r="X33" s="644"/>
      <c r="Y33" s="645"/>
      <c r="Z33" s="703">
        <v>5.7</v>
      </c>
      <c r="AA33" s="703"/>
      <c r="AB33" s="703"/>
      <c r="AC33" s="703"/>
      <c r="AD33" s="704" t="s">
        <v>235</v>
      </c>
      <c r="AE33" s="704"/>
      <c r="AF33" s="704"/>
      <c r="AG33" s="704"/>
      <c r="AH33" s="704"/>
      <c r="AI33" s="704"/>
      <c r="AJ33" s="704"/>
      <c r="AK33" s="704"/>
      <c r="AL33" s="646" t="s">
        <v>235</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3348272</v>
      </c>
      <c r="CS33" s="642"/>
      <c r="CT33" s="642"/>
      <c r="CU33" s="642"/>
      <c r="CV33" s="642"/>
      <c r="CW33" s="642"/>
      <c r="CX33" s="642"/>
      <c r="CY33" s="643"/>
      <c r="CZ33" s="646">
        <v>33.299999999999997</v>
      </c>
      <c r="DA33" s="675"/>
      <c r="DB33" s="675"/>
      <c r="DC33" s="676"/>
      <c r="DD33" s="649">
        <v>2272961</v>
      </c>
      <c r="DE33" s="642"/>
      <c r="DF33" s="642"/>
      <c r="DG33" s="642"/>
      <c r="DH33" s="642"/>
      <c r="DI33" s="642"/>
      <c r="DJ33" s="642"/>
      <c r="DK33" s="643"/>
      <c r="DL33" s="649">
        <v>1707330</v>
      </c>
      <c r="DM33" s="642"/>
      <c r="DN33" s="642"/>
      <c r="DO33" s="642"/>
      <c r="DP33" s="642"/>
      <c r="DQ33" s="642"/>
      <c r="DR33" s="642"/>
      <c r="DS33" s="642"/>
      <c r="DT33" s="642"/>
      <c r="DU33" s="642"/>
      <c r="DV33" s="643"/>
      <c r="DW33" s="646">
        <v>34.4</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93041</v>
      </c>
      <c r="S34" s="644"/>
      <c r="T34" s="644"/>
      <c r="U34" s="644"/>
      <c r="V34" s="644"/>
      <c r="W34" s="644"/>
      <c r="X34" s="644"/>
      <c r="Y34" s="645"/>
      <c r="Z34" s="703">
        <v>0.9</v>
      </c>
      <c r="AA34" s="703"/>
      <c r="AB34" s="703"/>
      <c r="AC34" s="703"/>
      <c r="AD34" s="704">
        <v>3878</v>
      </c>
      <c r="AE34" s="704"/>
      <c r="AF34" s="704"/>
      <c r="AG34" s="704"/>
      <c r="AH34" s="704"/>
      <c r="AI34" s="704"/>
      <c r="AJ34" s="704"/>
      <c r="AK34" s="704"/>
      <c r="AL34" s="646">
        <v>0.1</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1139889</v>
      </c>
      <c r="CS34" s="644"/>
      <c r="CT34" s="644"/>
      <c r="CU34" s="644"/>
      <c r="CV34" s="644"/>
      <c r="CW34" s="644"/>
      <c r="CX34" s="644"/>
      <c r="CY34" s="645"/>
      <c r="CZ34" s="646">
        <v>11.3</v>
      </c>
      <c r="DA34" s="675"/>
      <c r="DB34" s="675"/>
      <c r="DC34" s="676"/>
      <c r="DD34" s="649">
        <v>690705</v>
      </c>
      <c r="DE34" s="644"/>
      <c r="DF34" s="644"/>
      <c r="DG34" s="644"/>
      <c r="DH34" s="644"/>
      <c r="DI34" s="644"/>
      <c r="DJ34" s="644"/>
      <c r="DK34" s="645"/>
      <c r="DL34" s="649">
        <v>381858</v>
      </c>
      <c r="DM34" s="644"/>
      <c r="DN34" s="644"/>
      <c r="DO34" s="644"/>
      <c r="DP34" s="644"/>
      <c r="DQ34" s="644"/>
      <c r="DR34" s="644"/>
      <c r="DS34" s="644"/>
      <c r="DT34" s="644"/>
      <c r="DU34" s="644"/>
      <c r="DV34" s="645"/>
      <c r="DW34" s="646">
        <v>7.7</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1319944</v>
      </c>
      <c r="S35" s="644"/>
      <c r="T35" s="644"/>
      <c r="U35" s="644"/>
      <c r="V35" s="644"/>
      <c r="W35" s="644"/>
      <c r="X35" s="644"/>
      <c r="Y35" s="645"/>
      <c r="Z35" s="703">
        <v>12.4</v>
      </c>
      <c r="AA35" s="703"/>
      <c r="AB35" s="703"/>
      <c r="AC35" s="703"/>
      <c r="AD35" s="704" t="s">
        <v>235</v>
      </c>
      <c r="AE35" s="704"/>
      <c r="AF35" s="704"/>
      <c r="AG35" s="704"/>
      <c r="AH35" s="704"/>
      <c r="AI35" s="704"/>
      <c r="AJ35" s="704"/>
      <c r="AK35" s="704"/>
      <c r="AL35" s="646" t="s">
        <v>235</v>
      </c>
      <c r="AM35" s="647"/>
      <c r="AN35" s="647"/>
      <c r="AO35" s="705"/>
      <c r="AP35" s="214"/>
      <c r="AQ35" s="709" t="s">
        <v>319</v>
      </c>
      <c r="AR35" s="710"/>
      <c r="AS35" s="710"/>
      <c r="AT35" s="710"/>
      <c r="AU35" s="710"/>
      <c r="AV35" s="710"/>
      <c r="AW35" s="710"/>
      <c r="AX35" s="710"/>
      <c r="AY35" s="711"/>
      <c r="AZ35" s="706">
        <v>970991</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-540086</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23551</v>
      </c>
      <c r="CS35" s="642"/>
      <c r="CT35" s="642"/>
      <c r="CU35" s="642"/>
      <c r="CV35" s="642"/>
      <c r="CW35" s="642"/>
      <c r="CX35" s="642"/>
      <c r="CY35" s="643"/>
      <c r="CZ35" s="646">
        <v>0.2</v>
      </c>
      <c r="DA35" s="675"/>
      <c r="DB35" s="675"/>
      <c r="DC35" s="676"/>
      <c r="DD35" s="649">
        <v>20962</v>
      </c>
      <c r="DE35" s="642"/>
      <c r="DF35" s="642"/>
      <c r="DG35" s="642"/>
      <c r="DH35" s="642"/>
      <c r="DI35" s="642"/>
      <c r="DJ35" s="642"/>
      <c r="DK35" s="643"/>
      <c r="DL35" s="649">
        <v>20962</v>
      </c>
      <c r="DM35" s="642"/>
      <c r="DN35" s="642"/>
      <c r="DO35" s="642"/>
      <c r="DP35" s="642"/>
      <c r="DQ35" s="642"/>
      <c r="DR35" s="642"/>
      <c r="DS35" s="642"/>
      <c r="DT35" s="642"/>
      <c r="DU35" s="642"/>
      <c r="DV35" s="643"/>
      <c r="DW35" s="646">
        <v>0.4</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119</v>
      </c>
      <c r="S36" s="644"/>
      <c r="T36" s="644"/>
      <c r="U36" s="644"/>
      <c r="V36" s="644"/>
      <c r="W36" s="644"/>
      <c r="X36" s="644"/>
      <c r="Y36" s="645"/>
      <c r="Z36" s="703" t="s">
        <v>235</v>
      </c>
      <c r="AA36" s="703"/>
      <c r="AB36" s="703"/>
      <c r="AC36" s="703"/>
      <c r="AD36" s="704" t="s">
        <v>119</v>
      </c>
      <c r="AE36" s="704"/>
      <c r="AF36" s="704"/>
      <c r="AG36" s="704"/>
      <c r="AH36" s="704"/>
      <c r="AI36" s="704"/>
      <c r="AJ36" s="704"/>
      <c r="AK36" s="704"/>
      <c r="AL36" s="646" t="s">
        <v>235</v>
      </c>
      <c r="AM36" s="647"/>
      <c r="AN36" s="647"/>
      <c r="AO36" s="705"/>
      <c r="AQ36" s="678" t="s">
        <v>323</v>
      </c>
      <c r="AR36" s="679"/>
      <c r="AS36" s="679"/>
      <c r="AT36" s="679"/>
      <c r="AU36" s="679"/>
      <c r="AV36" s="679"/>
      <c r="AW36" s="679"/>
      <c r="AX36" s="679"/>
      <c r="AY36" s="680"/>
      <c r="AZ36" s="641">
        <v>80390</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-601960</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970069</v>
      </c>
      <c r="CS36" s="644"/>
      <c r="CT36" s="644"/>
      <c r="CU36" s="644"/>
      <c r="CV36" s="644"/>
      <c r="CW36" s="644"/>
      <c r="CX36" s="644"/>
      <c r="CY36" s="645"/>
      <c r="CZ36" s="646">
        <v>9.6</v>
      </c>
      <c r="DA36" s="675"/>
      <c r="DB36" s="675"/>
      <c r="DC36" s="676"/>
      <c r="DD36" s="649">
        <v>823648</v>
      </c>
      <c r="DE36" s="644"/>
      <c r="DF36" s="644"/>
      <c r="DG36" s="644"/>
      <c r="DH36" s="644"/>
      <c r="DI36" s="644"/>
      <c r="DJ36" s="644"/>
      <c r="DK36" s="645"/>
      <c r="DL36" s="649">
        <v>649010</v>
      </c>
      <c r="DM36" s="644"/>
      <c r="DN36" s="644"/>
      <c r="DO36" s="644"/>
      <c r="DP36" s="644"/>
      <c r="DQ36" s="644"/>
      <c r="DR36" s="644"/>
      <c r="DS36" s="644"/>
      <c r="DT36" s="644"/>
      <c r="DU36" s="644"/>
      <c r="DV36" s="645"/>
      <c r="DW36" s="646">
        <v>13.1</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219744</v>
      </c>
      <c r="S37" s="644"/>
      <c r="T37" s="644"/>
      <c r="U37" s="644"/>
      <c r="V37" s="644"/>
      <c r="W37" s="644"/>
      <c r="X37" s="644"/>
      <c r="Y37" s="645"/>
      <c r="Z37" s="703">
        <v>2.1</v>
      </c>
      <c r="AA37" s="703"/>
      <c r="AB37" s="703"/>
      <c r="AC37" s="703"/>
      <c r="AD37" s="704" t="s">
        <v>235</v>
      </c>
      <c r="AE37" s="704"/>
      <c r="AF37" s="704"/>
      <c r="AG37" s="704"/>
      <c r="AH37" s="704"/>
      <c r="AI37" s="704"/>
      <c r="AJ37" s="704"/>
      <c r="AK37" s="704"/>
      <c r="AL37" s="646" t="s">
        <v>119</v>
      </c>
      <c r="AM37" s="647"/>
      <c r="AN37" s="647"/>
      <c r="AO37" s="705"/>
      <c r="AQ37" s="678" t="s">
        <v>327</v>
      </c>
      <c r="AR37" s="679"/>
      <c r="AS37" s="679"/>
      <c r="AT37" s="679"/>
      <c r="AU37" s="679"/>
      <c r="AV37" s="679"/>
      <c r="AW37" s="679"/>
      <c r="AX37" s="679"/>
      <c r="AY37" s="680"/>
      <c r="AZ37" s="641" t="s">
        <v>235</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2687</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446647</v>
      </c>
      <c r="CS37" s="642"/>
      <c r="CT37" s="642"/>
      <c r="CU37" s="642"/>
      <c r="CV37" s="642"/>
      <c r="CW37" s="642"/>
      <c r="CX37" s="642"/>
      <c r="CY37" s="643"/>
      <c r="CZ37" s="646">
        <v>4.4000000000000004</v>
      </c>
      <c r="DA37" s="675"/>
      <c r="DB37" s="675"/>
      <c r="DC37" s="676"/>
      <c r="DD37" s="649">
        <v>444455</v>
      </c>
      <c r="DE37" s="642"/>
      <c r="DF37" s="642"/>
      <c r="DG37" s="642"/>
      <c r="DH37" s="642"/>
      <c r="DI37" s="642"/>
      <c r="DJ37" s="642"/>
      <c r="DK37" s="643"/>
      <c r="DL37" s="649">
        <v>381102</v>
      </c>
      <c r="DM37" s="642"/>
      <c r="DN37" s="642"/>
      <c r="DO37" s="642"/>
      <c r="DP37" s="642"/>
      <c r="DQ37" s="642"/>
      <c r="DR37" s="642"/>
      <c r="DS37" s="642"/>
      <c r="DT37" s="642"/>
      <c r="DU37" s="642"/>
      <c r="DV37" s="643"/>
      <c r="DW37" s="646">
        <v>7.7</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10614899</v>
      </c>
      <c r="S38" s="693"/>
      <c r="T38" s="693"/>
      <c r="U38" s="693"/>
      <c r="V38" s="693"/>
      <c r="W38" s="693"/>
      <c r="X38" s="693"/>
      <c r="Y38" s="698"/>
      <c r="Z38" s="699">
        <v>100</v>
      </c>
      <c r="AA38" s="699"/>
      <c r="AB38" s="699"/>
      <c r="AC38" s="699"/>
      <c r="AD38" s="700">
        <v>4736897</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119</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4160</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890601</v>
      </c>
      <c r="CS38" s="644"/>
      <c r="CT38" s="644"/>
      <c r="CU38" s="644"/>
      <c r="CV38" s="644"/>
      <c r="CW38" s="644"/>
      <c r="CX38" s="644"/>
      <c r="CY38" s="645"/>
      <c r="CZ38" s="646">
        <v>8.8000000000000007</v>
      </c>
      <c r="DA38" s="675"/>
      <c r="DB38" s="675"/>
      <c r="DC38" s="676"/>
      <c r="DD38" s="649">
        <v>724024</v>
      </c>
      <c r="DE38" s="644"/>
      <c r="DF38" s="644"/>
      <c r="DG38" s="644"/>
      <c r="DH38" s="644"/>
      <c r="DI38" s="644"/>
      <c r="DJ38" s="644"/>
      <c r="DK38" s="645"/>
      <c r="DL38" s="649">
        <v>655500</v>
      </c>
      <c r="DM38" s="644"/>
      <c r="DN38" s="644"/>
      <c r="DO38" s="644"/>
      <c r="DP38" s="644"/>
      <c r="DQ38" s="644"/>
      <c r="DR38" s="644"/>
      <c r="DS38" s="644"/>
      <c r="DT38" s="644"/>
      <c r="DU38" s="644"/>
      <c r="DV38" s="645"/>
      <c r="DW38" s="646">
        <v>13.2</v>
      </c>
      <c r="DX38" s="675"/>
      <c r="DY38" s="675"/>
      <c r="DZ38" s="675"/>
      <c r="EA38" s="675"/>
      <c r="EB38" s="675"/>
      <c r="EC38" s="677"/>
    </row>
    <row r="39" spans="2:133" ht="11.25" customHeight="1">
      <c r="AQ39" s="678" t="s">
        <v>334</v>
      </c>
      <c r="AR39" s="679"/>
      <c r="AS39" s="679"/>
      <c r="AT39" s="679"/>
      <c r="AU39" s="679"/>
      <c r="AV39" s="679"/>
      <c r="AW39" s="679"/>
      <c r="AX39" s="679"/>
      <c r="AY39" s="680"/>
      <c r="AZ39" s="641" t="s">
        <v>235</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61</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253235</v>
      </c>
      <c r="CS39" s="642"/>
      <c r="CT39" s="642"/>
      <c r="CU39" s="642"/>
      <c r="CV39" s="642"/>
      <c r="CW39" s="642"/>
      <c r="CX39" s="642"/>
      <c r="CY39" s="643"/>
      <c r="CZ39" s="646">
        <v>2.5</v>
      </c>
      <c r="DA39" s="675"/>
      <c r="DB39" s="675"/>
      <c r="DC39" s="676"/>
      <c r="DD39" s="649">
        <v>622</v>
      </c>
      <c r="DE39" s="642"/>
      <c r="DF39" s="642"/>
      <c r="DG39" s="642"/>
      <c r="DH39" s="642"/>
      <c r="DI39" s="642"/>
      <c r="DJ39" s="642"/>
      <c r="DK39" s="643"/>
      <c r="DL39" s="649" t="s">
        <v>119</v>
      </c>
      <c r="DM39" s="642"/>
      <c r="DN39" s="642"/>
      <c r="DO39" s="642"/>
      <c r="DP39" s="642"/>
      <c r="DQ39" s="642"/>
      <c r="DR39" s="642"/>
      <c r="DS39" s="642"/>
      <c r="DT39" s="642"/>
      <c r="DU39" s="642"/>
      <c r="DV39" s="643"/>
      <c r="DW39" s="646" t="s">
        <v>235</v>
      </c>
      <c r="DX39" s="675"/>
      <c r="DY39" s="675"/>
      <c r="DZ39" s="675"/>
      <c r="EA39" s="675"/>
      <c r="EB39" s="675"/>
      <c r="EC39" s="677"/>
    </row>
    <row r="40" spans="2:133" ht="11.25" customHeight="1">
      <c r="AQ40" s="678" t="s">
        <v>338</v>
      </c>
      <c r="AR40" s="679"/>
      <c r="AS40" s="679"/>
      <c r="AT40" s="679"/>
      <c r="AU40" s="679"/>
      <c r="AV40" s="679"/>
      <c r="AW40" s="679"/>
      <c r="AX40" s="679"/>
      <c r="AY40" s="680"/>
      <c r="AZ40" s="641">
        <v>244662</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164</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70927</v>
      </c>
      <c r="CS40" s="644"/>
      <c r="CT40" s="644"/>
      <c r="CU40" s="644"/>
      <c r="CV40" s="644"/>
      <c r="CW40" s="644"/>
      <c r="CX40" s="644"/>
      <c r="CY40" s="645"/>
      <c r="CZ40" s="646">
        <v>0.7</v>
      </c>
      <c r="DA40" s="675"/>
      <c r="DB40" s="675"/>
      <c r="DC40" s="676"/>
      <c r="DD40" s="649">
        <v>13000</v>
      </c>
      <c r="DE40" s="644"/>
      <c r="DF40" s="644"/>
      <c r="DG40" s="644"/>
      <c r="DH40" s="644"/>
      <c r="DI40" s="644"/>
      <c r="DJ40" s="644"/>
      <c r="DK40" s="645"/>
      <c r="DL40" s="649" t="s">
        <v>119</v>
      </c>
      <c r="DM40" s="644"/>
      <c r="DN40" s="644"/>
      <c r="DO40" s="644"/>
      <c r="DP40" s="644"/>
      <c r="DQ40" s="644"/>
      <c r="DR40" s="644"/>
      <c r="DS40" s="644"/>
      <c r="DT40" s="644"/>
      <c r="DU40" s="644"/>
      <c r="DV40" s="645"/>
      <c r="DW40" s="646" t="s">
        <v>119</v>
      </c>
      <c r="DX40" s="675"/>
      <c r="DY40" s="675"/>
      <c r="DZ40" s="675"/>
      <c r="EA40" s="675"/>
      <c r="EB40" s="675"/>
      <c r="EC40" s="677"/>
    </row>
    <row r="41" spans="2:133" ht="11.25" customHeight="1">
      <c r="AQ41" s="690" t="s">
        <v>341</v>
      </c>
      <c r="AR41" s="691"/>
      <c r="AS41" s="691"/>
      <c r="AT41" s="691"/>
      <c r="AU41" s="691"/>
      <c r="AV41" s="691"/>
      <c r="AW41" s="691"/>
      <c r="AX41" s="691"/>
      <c r="AY41" s="692"/>
      <c r="AZ41" s="656">
        <v>645939</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310</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119</v>
      </c>
      <c r="CS41" s="642"/>
      <c r="CT41" s="642"/>
      <c r="CU41" s="642"/>
      <c r="CV41" s="642"/>
      <c r="CW41" s="642"/>
      <c r="CX41" s="642"/>
      <c r="CY41" s="643"/>
      <c r="CZ41" s="646" t="s">
        <v>119</v>
      </c>
      <c r="DA41" s="675"/>
      <c r="DB41" s="675"/>
      <c r="DC41" s="676"/>
      <c r="DD41" s="649" t="s">
        <v>119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1626759</v>
      </c>
      <c r="CS42" s="644"/>
      <c r="CT42" s="644"/>
      <c r="CU42" s="644"/>
      <c r="CV42" s="644"/>
      <c r="CW42" s="644"/>
      <c r="CX42" s="644"/>
      <c r="CY42" s="645"/>
      <c r="CZ42" s="646">
        <v>16.2</v>
      </c>
      <c r="DA42" s="647"/>
      <c r="DB42" s="647"/>
      <c r="DC42" s="648"/>
      <c r="DD42" s="649">
        <v>87519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33679</v>
      </c>
      <c r="CS43" s="642"/>
      <c r="CT43" s="642"/>
      <c r="CU43" s="642"/>
      <c r="CV43" s="642"/>
      <c r="CW43" s="642"/>
      <c r="CX43" s="642"/>
      <c r="CY43" s="643"/>
      <c r="CZ43" s="646">
        <v>0.3</v>
      </c>
      <c r="DA43" s="675"/>
      <c r="DB43" s="675"/>
      <c r="DC43" s="676"/>
      <c r="DD43" s="649">
        <v>18021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1606910</v>
      </c>
      <c r="CS44" s="644"/>
      <c r="CT44" s="644"/>
      <c r="CU44" s="644"/>
      <c r="CV44" s="644"/>
      <c r="CW44" s="644"/>
      <c r="CX44" s="644"/>
      <c r="CY44" s="645"/>
      <c r="CZ44" s="646">
        <v>16</v>
      </c>
      <c r="DA44" s="647"/>
      <c r="DB44" s="647"/>
      <c r="DC44" s="648"/>
      <c r="DD44" s="649">
        <v>71016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962686</v>
      </c>
      <c r="CS45" s="642"/>
      <c r="CT45" s="642"/>
      <c r="CU45" s="642"/>
      <c r="CV45" s="642"/>
      <c r="CW45" s="642"/>
      <c r="CX45" s="642"/>
      <c r="CY45" s="643"/>
      <c r="CZ45" s="646">
        <v>9.6</v>
      </c>
      <c r="DA45" s="675"/>
      <c r="DB45" s="675"/>
      <c r="DC45" s="676"/>
      <c r="DD45" s="649">
        <v>30150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643357</v>
      </c>
      <c r="CS46" s="644"/>
      <c r="CT46" s="644"/>
      <c r="CU46" s="644"/>
      <c r="CV46" s="644"/>
      <c r="CW46" s="644"/>
      <c r="CX46" s="644"/>
      <c r="CY46" s="645"/>
      <c r="CZ46" s="646">
        <v>6.4</v>
      </c>
      <c r="DA46" s="647"/>
      <c r="DB46" s="647"/>
      <c r="DC46" s="648"/>
      <c r="DD46" s="649">
        <v>40799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19849</v>
      </c>
      <c r="CS47" s="642"/>
      <c r="CT47" s="642"/>
      <c r="CU47" s="642"/>
      <c r="CV47" s="642"/>
      <c r="CW47" s="642"/>
      <c r="CX47" s="642"/>
      <c r="CY47" s="643"/>
      <c r="CZ47" s="646">
        <v>0.2</v>
      </c>
      <c r="DA47" s="675"/>
      <c r="DB47" s="675"/>
      <c r="DC47" s="676"/>
      <c r="DD47" s="649">
        <v>16503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235</v>
      </c>
      <c r="CS48" s="644"/>
      <c r="CT48" s="644"/>
      <c r="CU48" s="644"/>
      <c r="CV48" s="644"/>
      <c r="CW48" s="644"/>
      <c r="CX48" s="644"/>
      <c r="CY48" s="645"/>
      <c r="CZ48" s="646" t="s">
        <v>235</v>
      </c>
      <c r="DA48" s="647"/>
      <c r="DB48" s="647"/>
      <c r="DC48" s="648"/>
      <c r="DD48" s="649" t="s">
        <v>119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10063926</v>
      </c>
      <c r="CS49" s="657"/>
      <c r="CT49" s="657"/>
      <c r="CU49" s="657"/>
      <c r="CV49" s="657"/>
      <c r="CW49" s="657"/>
      <c r="CX49" s="657"/>
      <c r="CY49" s="658"/>
      <c r="CZ49" s="659">
        <v>100</v>
      </c>
      <c r="DA49" s="660"/>
      <c r="DB49" s="660"/>
      <c r="DC49" s="661"/>
      <c r="DD49" s="662">
        <v>5483080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EbJn0qs26HFjdwlDOP/Jb+N7MD7rsQlL6TgGigksKgIBEHrI1jxYT18eqxER5AiBMJFEgWjbn0D5sFZJ9qUH5w==" saltValue="2xCuS5oJblnUDTlxB20p0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11211</v>
      </c>
      <c r="R7" s="1174"/>
      <c r="S7" s="1174"/>
      <c r="T7" s="1174"/>
      <c r="U7" s="1174"/>
      <c r="V7" s="1174">
        <v>10112</v>
      </c>
      <c r="W7" s="1174"/>
      <c r="X7" s="1174"/>
      <c r="Y7" s="1174"/>
      <c r="Z7" s="1174"/>
      <c r="AA7" s="1174">
        <v>1098</v>
      </c>
      <c r="AB7" s="1174"/>
      <c r="AC7" s="1174"/>
      <c r="AD7" s="1174"/>
      <c r="AE7" s="1175"/>
      <c r="AF7" s="1176">
        <v>1098</v>
      </c>
      <c r="AG7" s="1177"/>
      <c r="AH7" s="1177"/>
      <c r="AI7" s="1177"/>
      <c r="AJ7" s="1178"/>
      <c r="AK7" s="1160">
        <v>186</v>
      </c>
      <c r="AL7" s="1161"/>
      <c r="AM7" s="1161"/>
      <c r="AN7" s="1161"/>
      <c r="AO7" s="1161"/>
      <c r="AP7" s="1161">
        <v>13204</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577</v>
      </c>
      <c r="BS7" s="1164" t="s">
        <v>578</v>
      </c>
      <c r="BT7" s="1165"/>
      <c r="BU7" s="1165"/>
      <c r="BV7" s="1165"/>
      <c r="BW7" s="1165"/>
      <c r="BX7" s="1165"/>
      <c r="BY7" s="1165"/>
      <c r="BZ7" s="1165"/>
      <c r="CA7" s="1165"/>
      <c r="CB7" s="1165"/>
      <c r="CC7" s="1165"/>
      <c r="CD7" s="1165"/>
      <c r="CE7" s="1165"/>
      <c r="CF7" s="1165"/>
      <c r="CG7" s="1166"/>
      <c r="CH7" s="1157">
        <v>-35</v>
      </c>
      <c r="CI7" s="1158"/>
      <c r="CJ7" s="1158"/>
      <c r="CK7" s="1158"/>
      <c r="CL7" s="1159"/>
      <c r="CM7" s="1157">
        <v>527</v>
      </c>
      <c r="CN7" s="1158"/>
      <c r="CO7" s="1158"/>
      <c r="CP7" s="1158"/>
      <c r="CQ7" s="1159"/>
      <c r="CR7" s="1157">
        <v>68</v>
      </c>
      <c r="CS7" s="1158"/>
      <c r="CT7" s="1158"/>
      <c r="CU7" s="1158"/>
      <c r="CV7" s="1159"/>
      <c r="CW7" s="1157">
        <v>83</v>
      </c>
      <c r="CX7" s="1158"/>
      <c r="CY7" s="1158"/>
      <c r="CZ7" s="1158"/>
      <c r="DA7" s="1159"/>
      <c r="DB7" s="1157">
        <v>392</v>
      </c>
      <c r="DC7" s="1158"/>
      <c r="DD7" s="1158"/>
      <c r="DE7" s="1158"/>
      <c r="DF7" s="1159"/>
      <c r="DG7" s="1157" t="s">
        <v>575</v>
      </c>
      <c r="DH7" s="1158"/>
      <c r="DI7" s="1158"/>
      <c r="DJ7" s="1158"/>
      <c r="DK7" s="1159"/>
      <c r="DL7" s="1157" t="s">
        <v>575</v>
      </c>
      <c r="DM7" s="1158"/>
      <c r="DN7" s="1158"/>
      <c r="DO7" s="1158"/>
      <c r="DP7" s="1159"/>
      <c r="DQ7" s="1157" t="s">
        <v>575</v>
      </c>
      <c r="DR7" s="1158"/>
      <c r="DS7" s="1158"/>
      <c r="DT7" s="1158"/>
      <c r="DU7" s="1159"/>
      <c r="DV7" s="1184"/>
      <c r="DW7" s="1185"/>
      <c r="DX7" s="1185"/>
      <c r="DY7" s="1185"/>
      <c r="DZ7" s="1186"/>
      <c r="EA7" s="234"/>
    </row>
    <row r="8" spans="1:131" s="235" customFormat="1" ht="26.25" customHeight="1">
      <c r="A8" s="241">
        <v>2</v>
      </c>
      <c r="B8" s="1106" t="s">
        <v>378</v>
      </c>
      <c r="C8" s="1107"/>
      <c r="D8" s="1107"/>
      <c r="E8" s="1107"/>
      <c r="F8" s="1107"/>
      <c r="G8" s="1107"/>
      <c r="H8" s="1107"/>
      <c r="I8" s="1107"/>
      <c r="J8" s="1107"/>
      <c r="K8" s="1107"/>
      <c r="L8" s="1107"/>
      <c r="M8" s="1107"/>
      <c r="N8" s="1107"/>
      <c r="O8" s="1107"/>
      <c r="P8" s="1108"/>
      <c r="Q8" s="1112">
        <v>159</v>
      </c>
      <c r="R8" s="1113"/>
      <c r="S8" s="1113"/>
      <c r="T8" s="1113"/>
      <c r="U8" s="1113"/>
      <c r="V8" s="1113">
        <v>162</v>
      </c>
      <c r="W8" s="1113"/>
      <c r="X8" s="1113"/>
      <c r="Y8" s="1113"/>
      <c r="Z8" s="1113"/>
      <c r="AA8" s="1113">
        <v>-3</v>
      </c>
      <c r="AB8" s="1113"/>
      <c r="AC8" s="1113"/>
      <c r="AD8" s="1113"/>
      <c r="AE8" s="1114"/>
      <c r="AF8" s="1088">
        <v>-3</v>
      </c>
      <c r="AG8" s="1089"/>
      <c r="AH8" s="1089"/>
      <c r="AI8" s="1089"/>
      <c r="AJ8" s="1090"/>
      <c r="AK8" s="1155">
        <v>100</v>
      </c>
      <c r="AL8" s="1156"/>
      <c r="AM8" s="1156"/>
      <c r="AN8" s="1156"/>
      <c r="AO8" s="1156"/>
      <c r="AP8" s="1156" t="s">
        <v>575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579</v>
      </c>
      <c r="BS8" s="1083" t="s">
        <v>580</v>
      </c>
      <c r="BT8" s="1084"/>
      <c r="BU8" s="1084"/>
      <c r="BV8" s="1084"/>
      <c r="BW8" s="1084"/>
      <c r="BX8" s="1084"/>
      <c r="BY8" s="1084"/>
      <c r="BZ8" s="1084"/>
      <c r="CA8" s="1084"/>
      <c r="CB8" s="1084"/>
      <c r="CC8" s="1084"/>
      <c r="CD8" s="1084"/>
      <c r="CE8" s="1084"/>
      <c r="CF8" s="1084"/>
      <c r="CG8" s="1085"/>
      <c r="CH8" s="1058">
        <v>1</v>
      </c>
      <c r="CI8" s="1059"/>
      <c r="CJ8" s="1059"/>
      <c r="CK8" s="1059"/>
      <c r="CL8" s="1060"/>
      <c r="CM8" s="1058">
        <v>1</v>
      </c>
      <c r="CN8" s="1059"/>
      <c r="CO8" s="1059"/>
      <c r="CP8" s="1059"/>
      <c r="CQ8" s="1060"/>
      <c r="CR8" s="1058">
        <v>19</v>
      </c>
      <c r="CS8" s="1059"/>
      <c r="CT8" s="1059"/>
      <c r="CU8" s="1059"/>
      <c r="CV8" s="1060"/>
      <c r="CW8" s="1058" t="s">
        <v>576</v>
      </c>
      <c r="CX8" s="1059"/>
      <c r="CY8" s="1059"/>
      <c r="CZ8" s="1059"/>
      <c r="DA8" s="1060"/>
      <c r="DB8" s="1058" t="s">
        <v>576</v>
      </c>
      <c r="DC8" s="1059"/>
      <c r="DD8" s="1059"/>
      <c r="DE8" s="1059"/>
      <c r="DF8" s="1060"/>
      <c r="DG8" s="1058" t="s">
        <v>576</v>
      </c>
      <c r="DH8" s="1059"/>
      <c r="DI8" s="1059"/>
      <c r="DJ8" s="1059"/>
      <c r="DK8" s="1060"/>
      <c r="DL8" s="1058" t="s">
        <v>576</v>
      </c>
      <c r="DM8" s="1059"/>
      <c r="DN8" s="1059"/>
      <c r="DO8" s="1059"/>
      <c r="DP8" s="1060"/>
      <c r="DQ8" s="1058" t="s">
        <v>576</v>
      </c>
      <c r="DR8" s="1059"/>
      <c r="DS8" s="1059"/>
      <c r="DT8" s="1059"/>
      <c r="DU8" s="1060"/>
      <c r="DV8" s="1061"/>
      <c r="DW8" s="1062"/>
      <c r="DX8" s="1062"/>
      <c r="DY8" s="1062"/>
      <c r="DZ8" s="1063"/>
      <c r="EA8" s="234"/>
    </row>
    <row r="9" spans="1:131" s="235" customFormat="1" ht="26.25" customHeight="1">
      <c r="A9" s="241">
        <v>3</v>
      </c>
      <c r="B9" s="1106" t="s">
        <v>379</v>
      </c>
      <c r="C9" s="1107"/>
      <c r="D9" s="1107"/>
      <c r="E9" s="1107"/>
      <c r="F9" s="1107"/>
      <c r="G9" s="1107"/>
      <c r="H9" s="1107"/>
      <c r="I9" s="1107"/>
      <c r="J9" s="1107"/>
      <c r="K9" s="1107"/>
      <c r="L9" s="1107"/>
      <c r="M9" s="1107"/>
      <c r="N9" s="1107"/>
      <c r="O9" s="1107"/>
      <c r="P9" s="1108"/>
      <c r="Q9" s="1112">
        <v>24</v>
      </c>
      <c r="R9" s="1113"/>
      <c r="S9" s="1113"/>
      <c r="T9" s="1113"/>
      <c r="U9" s="1113"/>
      <c r="V9" s="1113">
        <v>569</v>
      </c>
      <c r="W9" s="1113"/>
      <c r="X9" s="1113"/>
      <c r="Y9" s="1113"/>
      <c r="Z9" s="1113"/>
      <c r="AA9" s="1113">
        <v>-545</v>
      </c>
      <c r="AB9" s="1113"/>
      <c r="AC9" s="1113"/>
      <c r="AD9" s="1113"/>
      <c r="AE9" s="1114"/>
      <c r="AF9" s="1088">
        <v>-545</v>
      </c>
      <c r="AG9" s="1089"/>
      <c r="AH9" s="1089"/>
      <c r="AI9" s="1089"/>
      <c r="AJ9" s="1090"/>
      <c r="AK9" s="1155">
        <v>9</v>
      </c>
      <c r="AL9" s="1156"/>
      <c r="AM9" s="1156"/>
      <c r="AN9" s="1156"/>
      <c r="AO9" s="1156"/>
      <c r="AP9" s="1156">
        <v>1</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10615</v>
      </c>
      <c r="R23" s="1138"/>
      <c r="S23" s="1138"/>
      <c r="T23" s="1138"/>
      <c r="U23" s="1138"/>
      <c r="V23" s="1138">
        <v>10064</v>
      </c>
      <c r="W23" s="1138"/>
      <c r="X23" s="1138"/>
      <c r="Y23" s="1138"/>
      <c r="Z23" s="1138"/>
      <c r="AA23" s="1138">
        <v>551</v>
      </c>
      <c r="AB23" s="1138"/>
      <c r="AC23" s="1138"/>
      <c r="AD23" s="1138"/>
      <c r="AE23" s="1139"/>
      <c r="AF23" s="1140">
        <v>551</v>
      </c>
      <c r="AG23" s="1138"/>
      <c r="AH23" s="1138"/>
      <c r="AI23" s="1138"/>
      <c r="AJ23" s="1141"/>
      <c r="AK23" s="1142"/>
      <c r="AL23" s="1143"/>
      <c r="AM23" s="1143"/>
      <c r="AN23" s="1143"/>
      <c r="AO23" s="1143"/>
      <c r="AP23" s="1138">
        <v>13205</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2283</v>
      </c>
      <c r="R28" s="1123"/>
      <c r="S28" s="1123"/>
      <c r="T28" s="1123"/>
      <c r="U28" s="1123"/>
      <c r="V28" s="1123">
        <v>2823</v>
      </c>
      <c r="W28" s="1123"/>
      <c r="X28" s="1123"/>
      <c r="Y28" s="1123"/>
      <c r="Z28" s="1123"/>
      <c r="AA28" s="1123">
        <v>-540</v>
      </c>
      <c r="AB28" s="1123"/>
      <c r="AC28" s="1123"/>
      <c r="AD28" s="1123"/>
      <c r="AE28" s="1124"/>
      <c r="AF28" s="1125">
        <v>-540</v>
      </c>
      <c r="AG28" s="1123"/>
      <c r="AH28" s="1123"/>
      <c r="AI28" s="1123"/>
      <c r="AJ28" s="1126"/>
      <c r="AK28" s="1127">
        <v>245</v>
      </c>
      <c r="AL28" s="1115"/>
      <c r="AM28" s="1115"/>
      <c r="AN28" s="1115"/>
      <c r="AO28" s="1115"/>
      <c r="AP28" s="1115" t="s">
        <v>576</v>
      </c>
      <c r="AQ28" s="1115"/>
      <c r="AR28" s="1115"/>
      <c r="AS28" s="1115"/>
      <c r="AT28" s="1115"/>
      <c r="AU28" s="1115" t="s">
        <v>576</v>
      </c>
      <c r="AV28" s="1115"/>
      <c r="AW28" s="1115"/>
      <c r="AX28" s="1115"/>
      <c r="AY28" s="1115"/>
      <c r="AZ28" s="1116" t="s">
        <v>576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217</v>
      </c>
      <c r="R29" s="1113"/>
      <c r="S29" s="1113"/>
      <c r="T29" s="1113"/>
      <c r="U29" s="1113"/>
      <c r="V29" s="1113">
        <v>214</v>
      </c>
      <c r="W29" s="1113"/>
      <c r="X29" s="1113"/>
      <c r="Y29" s="1113"/>
      <c r="Z29" s="1113"/>
      <c r="AA29" s="1113">
        <v>3</v>
      </c>
      <c r="AB29" s="1113"/>
      <c r="AC29" s="1113"/>
      <c r="AD29" s="1113"/>
      <c r="AE29" s="1114"/>
      <c r="AF29" s="1088">
        <v>3</v>
      </c>
      <c r="AG29" s="1089"/>
      <c r="AH29" s="1089"/>
      <c r="AI29" s="1089"/>
      <c r="AJ29" s="1090"/>
      <c r="AK29" s="1049">
        <v>100</v>
      </c>
      <c r="AL29" s="1040"/>
      <c r="AM29" s="1040"/>
      <c r="AN29" s="1040"/>
      <c r="AO29" s="1040"/>
      <c r="AP29" s="1040" t="s">
        <v>576</v>
      </c>
      <c r="AQ29" s="1040"/>
      <c r="AR29" s="1040"/>
      <c r="AS29" s="1040"/>
      <c r="AT29" s="1040"/>
      <c r="AU29" s="1040" t="s">
        <v>576</v>
      </c>
      <c r="AV29" s="1040"/>
      <c r="AW29" s="1040"/>
      <c r="AX29" s="1040"/>
      <c r="AY29" s="1040"/>
      <c r="AZ29" s="1111" t="s">
        <v>576</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376</v>
      </c>
      <c r="R30" s="1113"/>
      <c r="S30" s="1113"/>
      <c r="T30" s="1113"/>
      <c r="U30" s="1113"/>
      <c r="V30" s="1113">
        <v>362</v>
      </c>
      <c r="W30" s="1113"/>
      <c r="X30" s="1113"/>
      <c r="Y30" s="1113"/>
      <c r="Z30" s="1113"/>
      <c r="AA30" s="1113">
        <v>14</v>
      </c>
      <c r="AB30" s="1113"/>
      <c r="AC30" s="1113"/>
      <c r="AD30" s="1113"/>
      <c r="AE30" s="1114"/>
      <c r="AF30" s="1088">
        <v>57</v>
      </c>
      <c r="AG30" s="1089"/>
      <c r="AH30" s="1089"/>
      <c r="AI30" s="1089"/>
      <c r="AJ30" s="1090"/>
      <c r="AK30" s="1049">
        <v>23</v>
      </c>
      <c r="AL30" s="1040"/>
      <c r="AM30" s="1040"/>
      <c r="AN30" s="1040"/>
      <c r="AO30" s="1040"/>
      <c r="AP30" s="1040">
        <v>374</v>
      </c>
      <c r="AQ30" s="1040"/>
      <c r="AR30" s="1040"/>
      <c r="AS30" s="1040"/>
      <c r="AT30" s="1040"/>
      <c r="AU30" s="1040">
        <v>15</v>
      </c>
      <c r="AV30" s="1040"/>
      <c r="AW30" s="1040"/>
      <c r="AX30" s="1040"/>
      <c r="AY30" s="1040"/>
      <c r="AZ30" s="1111" t="s">
        <v>576</v>
      </c>
      <c r="BA30" s="1111"/>
      <c r="BB30" s="1111"/>
      <c r="BC30" s="1111"/>
      <c r="BD30" s="1111"/>
      <c r="BE30" s="1101" t="s">
        <v>397</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c r="C31" s="1107"/>
      <c r="D31" s="1107"/>
      <c r="E31" s="1107"/>
      <c r="F31" s="1107"/>
      <c r="G31" s="1107"/>
      <c r="H31" s="1107"/>
      <c r="I31" s="1107"/>
      <c r="J31" s="1107"/>
      <c r="K31" s="1107"/>
      <c r="L31" s="1107"/>
      <c r="M31" s="1107"/>
      <c r="N31" s="1107"/>
      <c r="O31" s="1107"/>
      <c r="P31" s="1108"/>
      <c r="Q31" s="1112"/>
      <c r="R31" s="1113"/>
      <c r="S31" s="1113"/>
      <c r="T31" s="1113"/>
      <c r="U31" s="1113"/>
      <c r="V31" s="1113"/>
      <c r="W31" s="1113"/>
      <c r="X31" s="1113"/>
      <c r="Y31" s="1113"/>
      <c r="Z31" s="1113"/>
      <c r="AA31" s="1113"/>
      <c r="AB31" s="1113"/>
      <c r="AC31" s="1113"/>
      <c r="AD31" s="1113"/>
      <c r="AE31" s="1114"/>
      <c r="AF31" s="1088"/>
      <c r="AG31" s="1089"/>
      <c r="AH31" s="1089"/>
      <c r="AI31" s="1089"/>
      <c r="AJ31" s="1090"/>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399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-480</v>
      </c>
      <c r="AG63" s="1028"/>
      <c r="AH63" s="1028"/>
      <c r="AI63" s="1028"/>
      <c r="AJ63" s="1099"/>
      <c r="AK63" s="1100"/>
      <c r="AL63" s="1032"/>
      <c r="AM63" s="1032"/>
      <c r="AN63" s="1032"/>
      <c r="AO63" s="1032"/>
      <c r="AP63" s="1028">
        <v>374</v>
      </c>
      <c r="AQ63" s="1028"/>
      <c r="AR63" s="1028"/>
      <c r="AS63" s="1028"/>
      <c r="AT63" s="1028"/>
      <c r="AU63" s="1028">
        <v>15</v>
      </c>
      <c r="AV63" s="1028"/>
      <c r="AW63" s="1028"/>
      <c r="AX63" s="1028"/>
      <c r="AY63" s="1028"/>
      <c r="AZ63" s="1094"/>
      <c r="BA63" s="1094"/>
      <c r="BB63" s="1094"/>
      <c r="BC63" s="1094"/>
      <c r="BD63" s="1094"/>
      <c r="BE63" s="1029"/>
      <c r="BF63" s="1029"/>
      <c r="BG63" s="1029"/>
      <c r="BH63" s="1029"/>
      <c r="BI63" s="1030"/>
      <c r="BJ63" s="1095" t="s">
        <v>383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401</v>
      </c>
      <c r="B66" s="1065"/>
      <c r="C66" s="1065"/>
      <c r="D66" s="1065"/>
      <c r="E66" s="1065"/>
      <c r="F66" s="1065"/>
      <c r="G66" s="1065"/>
      <c r="H66" s="1065"/>
      <c r="I66" s="1065"/>
      <c r="J66" s="1065"/>
      <c r="K66" s="1065"/>
      <c r="L66" s="1065"/>
      <c r="M66" s="1065"/>
      <c r="N66" s="1065"/>
      <c r="O66" s="1065"/>
      <c r="P66" s="1066"/>
      <c r="Q66" s="1070" t="s">
        <v>402</v>
      </c>
      <c r="R66" s="1071"/>
      <c r="S66" s="1071"/>
      <c r="T66" s="1071"/>
      <c r="U66" s="1072"/>
      <c r="V66" s="1070" t="s">
        <v>403</v>
      </c>
      <c r="W66" s="1071"/>
      <c r="X66" s="1071"/>
      <c r="Y66" s="1071"/>
      <c r="Z66" s="1072"/>
      <c r="AA66" s="1070" t="s">
        <v>404</v>
      </c>
      <c r="AB66" s="1071"/>
      <c r="AC66" s="1071"/>
      <c r="AD66" s="1071"/>
      <c r="AE66" s="1072"/>
      <c r="AF66" s="1076" t="s">
        <v>405</v>
      </c>
      <c r="AG66" s="1077"/>
      <c r="AH66" s="1077"/>
      <c r="AI66" s="1077"/>
      <c r="AJ66" s="1078"/>
      <c r="AK66" s="1070" t="s">
        <v>390</v>
      </c>
      <c r="AL66" s="1065"/>
      <c r="AM66" s="1065"/>
      <c r="AN66" s="1065"/>
      <c r="AO66" s="1066"/>
      <c r="AP66" s="1070" t="s">
        <v>406</v>
      </c>
      <c r="AQ66" s="1071"/>
      <c r="AR66" s="1071"/>
      <c r="AS66" s="1071"/>
      <c r="AT66" s="1072"/>
      <c r="AU66" s="1070" t="s">
        <v>407</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581</v>
      </c>
      <c r="C68" s="1055"/>
      <c r="D68" s="1055"/>
      <c r="E68" s="1055"/>
      <c r="F68" s="1055"/>
      <c r="G68" s="1055"/>
      <c r="H68" s="1055"/>
      <c r="I68" s="1055"/>
      <c r="J68" s="1055"/>
      <c r="K68" s="1055"/>
      <c r="L68" s="1055"/>
      <c r="M68" s="1055"/>
      <c r="N68" s="1055"/>
      <c r="O68" s="1055"/>
      <c r="P68" s="1056"/>
      <c r="Q68" s="1057">
        <v>90</v>
      </c>
      <c r="R68" s="1051"/>
      <c r="S68" s="1051"/>
      <c r="T68" s="1051"/>
      <c r="U68" s="1051"/>
      <c r="V68" s="1051">
        <v>90</v>
      </c>
      <c r="W68" s="1051"/>
      <c r="X68" s="1051"/>
      <c r="Y68" s="1051"/>
      <c r="Z68" s="1051"/>
      <c r="AA68" s="1051">
        <v>0</v>
      </c>
      <c r="AB68" s="1051"/>
      <c r="AC68" s="1051"/>
      <c r="AD68" s="1051"/>
      <c r="AE68" s="1051"/>
      <c r="AF68" s="1051">
        <v>0</v>
      </c>
      <c r="AG68" s="1051"/>
      <c r="AH68" s="1051"/>
      <c r="AI68" s="1051"/>
      <c r="AJ68" s="1051"/>
      <c r="AK68" s="1051">
        <v>2</v>
      </c>
      <c r="AL68" s="1051"/>
      <c r="AM68" s="1051"/>
      <c r="AN68" s="1051"/>
      <c r="AO68" s="1051"/>
      <c r="AP68" s="1051" t="s">
        <v>504</v>
      </c>
      <c r="AQ68" s="1051"/>
      <c r="AR68" s="1051"/>
      <c r="AS68" s="1051"/>
      <c r="AT68" s="1051"/>
      <c r="AU68" s="1051" t="s">
        <v>504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582</v>
      </c>
      <c r="C69" s="1044"/>
      <c r="D69" s="1044"/>
      <c r="E69" s="1044"/>
      <c r="F69" s="1044"/>
      <c r="G69" s="1044"/>
      <c r="H69" s="1044"/>
      <c r="I69" s="1044"/>
      <c r="J69" s="1044"/>
      <c r="K69" s="1044"/>
      <c r="L69" s="1044"/>
      <c r="M69" s="1044"/>
      <c r="N69" s="1044"/>
      <c r="O69" s="1044"/>
      <c r="P69" s="1045"/>
      <c r="Q69" s="1046">
        <v>11954</v>
      </c>
      <c r="R69" s="1040"/>
      <c r="S69" s="1040"/>
      <c r="T69" s="1040"/>
      <c r="U69" s="1040"/>
      <c r="V69" s="1040">
        <v>11741</v>
      </c>
      <c r="W69" s="1040"/>
      <c r="X69" s="1040"/>
      <c r="Y69" s="1040"/>
      <c r="Z69" s="1040"/>
      <c r="AA69" s="1040">
        <v>213</v>
      </c>
      <c r="AB69" s="1040"/>
      <c r="AC69" s="1040"/>
      <c r="AD69" s="1040"/>
      <c r="AE69" s="1040"/>
      <c r="AF69" s="1040">
        <v>213</v>
      </c>
      <c r="AG69" s="1040"/>
      <c r="AH69" s="1040"/>
      <c r="AI69" s="1040"/>
      <c r="AJ69" s="1040"/>
      <c r="AK69" s="1040" t="s">
        <v>504</v>
      </c>
      <c r="AL69" s="1040"/>
      <c r="AM69" s="1040"/>
      <c r="AN69" s="1040"/>
      <c r="AO69" s="1040"/>
      <c r="AP69" s="1040" t="s">
        <v>504</v>
      </c>
      <c r="AQ69" s="1040"/>
      <c r="AR69" s="1040"/>
      <c r="AS69" s="1040"/>
      <c r="AT69" s="1040"/>
      <c r="AU69" s="1040" t="s">
        <v>504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583</v>
      </c>
      <c r="C70" s="1044"/>
      <c r="D70" s="1044"/>
      <c r="E70" s="1044"/>
      <c r="F70" s="1044"/>
      <c r="G70" s="1044"/>
      <c r="H70" s="1044"/>
      <c r="I70" s="1044"/>
      <c r="J70" s="1044"/>
      <c r="K70" s="1044"/>
      <c r="L70" s="1044"/>
      <c r="M70" s="1044"/>
      <c r="N70" s="1044"/>
      <c r="O70" s="1044"/>
      <c r="P70" s="1045"/>
      <c r="Q70" s="1046">
        <v>59</v>
      </c>
      <c r="R70" s="1040"/>
      <c r="S70" s="1040"/>
      <c r="T70" s="1040"/>
      <c r="U70" s="1040"/>
      <c r="V70" s="1040">
        <v>59</v>
      </c>
      <c r="W70" s="1040"/>
      <c r="X70" s="1040"/>
      <c r="Y70" s="1040"/>
      <c r="Z70" s="1040"/>
      <c r="AA70" s="1040" t="s">
        <v>504</v>
      </c>
      <c r="AB70" s="1040"/>
      <c r="AC70" s="1040"/>
      <c r="AD70" s="1040"/>
      <c r="AE70" s="1040"/>
      <c r="AF70" s="1040" t="s">
        <v>504</v>
      </c>
      <c r="AG70" s="1040"/>
      <c r="AH70" s="1040"/>
      <c r="AI70" s="1040"/>
      <c r="AJ70" s="1040"/>
      <c r="AK70" s="1040" t="s">
        <v>504</v>
      </c>
      <c r="AL70" s="1040"/>
      <c r="AM70" s="1040"/>
      <c r="AN70" s="1040"/>
      <c r="AO70" s="1040"/>
      <c r="AP70" s="1040" t="s">
        <v>504</v>
      </c>
      <c r="AQ70" s="1040"/>
      <c r="AR70" s="1040"/>
      <c r="AS70" s="1040"/>
      <c r="AT70" s="1040"/>
      <c r="AU70" s="1040" t="s">
        <v>504</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584</v>
      </c>
      <c r="C71" s="1044"/>
      <c r="D71" s="1044"/>
      <c r="E71" s="1044"/>
      <c r="F71" s="1044"/>
      <c r="G71" s="1044"/>
      <c r="H71" s="1044"/>
      <c r="I71" s="1044"/>
      <c r="J71" s="1044"/>
      <c r="K71" s="1044"/>
      <c r="L71" s="1044"/>
      <c r="M71" s="1044"/>
      <c r="N71" s="1044"/>
      <c r="O71" s="1044"/>
      <c r="P71" s="1045"/>
      <c r="Q71" s="1046">
        <v>185</v>
      </c>
      <c r="R71" s="1040"/>
      <c r="S71" s="1040"/>
      <c r="T71" s="1040"/>
      <c r="U71" s="1040"/>
      <c r="V71" s="1040">
        <v>177</v>
      </c>
      <c r="W71" s="1040"/>
      <c r="X71" s="1040"/>
      <c r="Y71" s="1040"/>
      <c r="Z71" s="1040"/>
      <c r="AA71" s="1040">
        <v>8</v>
      </c>
      <c r="AB71" s="1040"/>
      <c r="AC71" s="1040"/>
      <c r="AD71" s="1040"/>
      <c r="AE71" s="1040"/>
      <c r="AF71" s="1040">
        <v>8</v>
      </c>
      <c r="AG71" s="1040"/>
      <c r="AH71" s="1040"/>
      <c r="AI71" s="1040"/>
      <c r="AJ71" s="1040"/>
      <c r="AK71" s="1040" t="s">
        <v>504</v>
      </c>
      <c r="AL71" s="1040"/>
      <c r="AM71" s="1040"/>
      <c r="AN71" s="1040"/>
      <c r="AO71" s="1040"/>
      <c r="AP71" s="1040" t="s">
        <v>504</v>
      </c>
      <c r="AQ71" s="1040"/>
      <c r="AR71" s="1040"/>
      <c r="AS71" s="1040"/>
      <c r="AT71" s="1040"/>
      <c r="AU71" s="1040" t="s">
        <v>504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585</v>
      </c>
      <c r="C72" s="1044"/>
      <c r="D72" s="1044"/>
      <c r="E72" s="1044"/>
      <c r="F72" s="1044"/>
      <c r="G72" s="1044"/>
      <c r="H72" s="1044"/>
      <c r="I72" s="1044"/>
      <c r="J72" s="1044"/>
      <c r="K72" s="1044"/>
      <c r="L72" s="1044"/>
      <c r="M72" s="1044"/>
      <c r="N72" s="1044"/>
      <c r="O72" s="1044"/>
      <c r="P72" s="1045"/>
      <c r="Q72" s="1046">
        <v>1962</v>
      </c>
      <c r="R72" s="1040"/>
      <c r="S72" s="1040"/>
      <c r="T72" s="1040"/>
      <c r="U72" s="1040"/>
      <c r="V72" s="1040">
        <v>1960</v>
      </c>
      <c r="W72" s="1040"/>
      <c r="X72" s="1040"/>
      <c r="Y72" s="1040"/>
      <c r="Z72" s="1040"/>
      <c r="AA72" s="1040">
        <v>2</v>
      </c>
      <c r="AB72" s="1040"/>
      <c r="AC72" s="1040"/>
      <c r="AD72" s="1040"/>
      <c r="AE72" s="1040"/>
      <c r="AF72" s="1040">
        <v>2</v>
      </c>
      <c r="AG72" s="1040"/>
      <c r="AH72" s="1040"/>
      <c r="AI72" s="1040"/>
      <c r="AJ72" s="1040"/>
      <c r="AK72" s="1040">
        <v>4</v>
      </c>
      <c r="AL72" s="1040"/>
      <c r="AM72" s="1040"/>
      <c r="AN72" s="1040"/>
      <c r="AO72" s="1040"/>
      <c r="AP72" s="1040">
        <v>1220</v>
      </c>
      <c r="AQ72" s="1040"/>
      <c r="AR72" s="1040"/>
      <c r="AS72" s="1040"/>
      <c r="AT72" s="1040"/>
      <c r="AU72" s="1040">
        <v>145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586</v>
      </c>
      <c r="C73" s="1044"/>
      <c r="D73" s="1044"/>
      <c r="E73" s="1044"/>
      <c r="F73" s="1044"/>
      <c r="G73" s="1044"/>
      <c r="H73" s="1044"/>
      <c r="I73" s="1044"/>
      <c r="J73" s="1044"/>
      <c r="K73" s="1044"/>
      <c r="L73" s="1044"/>
      <c r="M73" s="1044"/>
      <c r="N73" s="1044"/>
      <c r="O73" s="1044"/>
      <c r="P73" s="1045"/>
      <c r="Q73" s="1046">
        <v>437</v>
      </c>
      <c r="R73" s="1040"/>
      <c r="S73" s="1040"/>
      <c r="T73" s="1040"/>
      <c r="U73" s="1040"/>
      <c r="V73" s="1040">
        <v>378</v>
      </c>
      <c r="W73" s="1040"/>
      <c r="X73" s="1040"/>
      <c r="Y73" s="1040"/>
      <c r="Z73" s="1040"/>
      <c r="AA73" s="1040">
        <v>59</v>
      </c>
      <c r="AB73" s="1040"/>
      <c r="AC73" s="1040"/>
      <c r="AD73" s="1040"/>
      <c r="AE73" s="1040"/>
      <c r="AF73" s="1040">
        <v>59</v>
      </c>
      <c r="AG73" s="1040"/>
      <c r="AH73" s="1040"/>
      <c r="AI73" s="1040"/>
      <c r="AJ73" s="1040"/>
      <c r="AK73" s="1040" t="s">
        <v>504</v>
      </c>
      <c r="AL73" s="1040"/>
      <c r="AM73" s="1040"/>
      <c r="AN73" s="1040"/>
      <c r="AO73" s="1040"/>
      <c r="AP73" s="1040">
        <v>47</v>
      </c>
      <c r="AQ73" s="1040"/>
      <c r="AR73" s="1040"/>
      <c r="AS73" s="1040"/>
      <c r="AT73" s="1040"/>
      <c r="AU73" s="1040">
        <v>6</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587</v>
      </c>
      <c r="C74" s="1044"/>
      <c r="D74" s="1044"/>
      <c r="E74" s="1044"/>
      <c r="F74" s="1044"/>
      <c r="G74" s="1044"/>
      <c r="H74" s="1044"/>
      <c r="I74" s="1044"/>
      <c r="J74" s="1044"/>
      <c r="K74" s="1044"/>
      <c r="L74" s="1044"/>
      <c r="M74" s="1044"/>
      <c r="N74" s="1044"/>
      <c r="O74" s="1044"/>
      <c r="P74" s="1045"/>
      <c r="Q74" s="1046">
        <v>170</v>
      </c>
      <c r="R74" s="1040"/>
      <c r="S74" s="1040"/>
      <c r="T74" s="1040"/>
      <c r="U74" s="1040"/>
      <c r="V74" s="1040">
        <v>161</v>
      </c>
      <c r="W74" s="1040"/>
      <c r="X74" s="1040"/>
      <c r="Y74" s="1040"/>
      <c r="Z74" s="1040"/>
      <c r="AA74" s="1040">
        <v>9</v>
      </c>
      <c r="AB74" s="1040"/>
      <c r="AC74" s="1040"/>
      <c r="AD74" s="1040"/>
      <c r="AE74" s="1040"/>
      <c r="AF74" s="1040">
        <v>9</v>
      </c>
      <c r="AG74" s="1040"/>
      <c r="AH74" s="1040"/>
      <c r="AI74" s="1040"/>
      <c r="AJ74" s="1040"/>
      <c r="AK74" s="1040">
        <v>15</v>
      </c>
      <c r="AL74" s="1040"/>
      <c r="AM74" s="1040"/>
      <c r="AN74" s="1040"/>
      <c r="AO74" s="1040"/>
      <c r="AP74" s="1040" t="s">
        <v>504</v>
      </c>
      <c r="AQ74" s="1040"/>
      <c r="AR74" s="1040"/>
      <c r="AS74" s="1040"/>
      <c r="AT74" s="1040"/>
      <c r="AU74" s="1040" t="s">
        <v>504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588</v>
      </c>
      <c r="C75" s="1044"/>
      <c r="D75" s="1044"/>
      <c r="E75" s="1044"/>
      <c r="F75" s="1044"/>
      <c r="G75" s="1044"/>
      <c r="H75" s="1044"/>
      <c r="I75" s="1044"/>
      <c r="J75" s="1044"/>
      <c r="K75" s="1044"/>
      <c r="L75" s="1044"/>
      <c r="M75" s="1044"/>
      <c r="N75" s="1044"/>
      <c r="O75" s="1044"/>
      <c r="P75" s="1045"/>
      <c r="Q75" s="1050">
        <v>204</v>
      </c>
      <c r="R75" s="1048"/>
      <c r="S75" s="1048"/>
      <c r="T75" s="1048"/>
      <c r="U75" s="1049"/>
      <c r="V75" s="1047">
        <v>195</v>
      </c>
      <c r="W75" s="1048"/>
      <c r="X75" s="1048"/>
      <c r="Y75" s="1048"/>
      <c r="Z75" s="1049"/>
      <c r="AA75" s="1047">
        <v>9</v>
      </c>
      <c r="AB75" s="1048"/>
      <c r="AC75" s="1048"/>
      <c r="AD75" s="1048"/>
      <c r="AE75" s="1049"/>
      <c r="AF75" s="1047">
        <v>9</v>
      </c>
      <c r="AG75" s="1048"/>
      <c r="AH75" s="1048"/>
      <c r="AI75" s="1048"/>
      <c r="AJ75" s="1049"/>
      <c r="AK75" s="1047">
        <v>16</v>
      </c>
      <c r="AL75" s="1048"/>
      <c r="AM75" s="1048"/>
      <c r="AN75" s="1048"/>
      <c r="AO75" s="1049"/>
      <c r="AP75" s="1047" t="s">
        <v>504</v>
      </c>
      <c r="AQ75" s="1048"/>
      <c r="AR75" s="1048"/>
      <c r="AS75" s="1048"/>
      <c r="AT75" s="1049"/>
      <c r="AU75" s="1040" t="s">
        <v>504</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589</v>
      </c>
      <c r="C76" s="1044"/>
      <c r="D76" s="1044"/>
      <c r="E76" s="1044"/>
      <c r="F76" s="1044"/>
      <c r="G76" s="1044"/>
      <c r="H76" s="1044"/>
      <c r="I76" s="1044"/>
      <c r="J76" s="1044"/>
      <c r="K76" s="1044"/>
      <c r="L76" s="1044"/>
      <c r="M76" s="1044"/>
      <c r="N76" s="1044"/>
      <c r="O76" s="1044"/>
      <c r="P76" s="1045"/>
      <c r="Q76" s="1050">
        <v>66</v>
      </c>
      <c r="R76" s="1048"/>
      <c r="S76" s="1048"/>
      <c r="T76" s="1048"/>
      <c r="U76" s="1049"/>
      <c r="V76" s="1047">
        <v>66</v>
      </c>
      <c r="W76" s="1048"/>
      <c r="X76" s="1048"/>
      <c r="Y76" s="1048"/>
      <c r="Z76" s="1049"/>
      <c r="AA76" s="1047" t="s">
        <v>504</v>
      </c>
      <c r="AB76" s="1048"/>
      <c r="AC76" s="1048"/>
      <c r="AD76" s="1048"/>
      <c r="AE76" s="1049"/>
      <c r="AF76" s="1047" t="s">
        <v>504</v>
      </c>
      <c r="AG76" s="1048"/>
      <c r="AH76" s="1048"/>
      <c r="AI76" s="1048"/>
      <c r="AJ76" s="1049"/>
      <c r="AK76" s="1047" t="s">
        <v>504</v>
      </c>
      <c r="AL76" s="1048"/>
      <c r="AM76" s="1048"/>
      <c r="AN76" s="1048"/>
      <c r="AO76" s="1049"/>
      <c r="AP76" s="1047" t="s">
        <v>504</v>
      </c>
      <c r="AQ76" s="1048"/>
      <c r="AR76" s="1048"/>
      <c r="AS76" s="1048"/>
      <c r="AT76" s="1049"/>
      <c r="AU76" s="1047" t="s">
        <v>504</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590</v>
      </c>
      <c r="C77" s="1044"/>
      <c r="D77" s="1044"/>
      <c r="E77" s="1044"/>
      <c r="F77" s="1044"/>
      <c r="G77" s="1044"/>
      <c r="H77" s="1044"/>
      <c r="I77" s="1044"/>
      <c r="J77" s="1044"/>
      <c r="K77" s="1044"/>
      <c r="L77" s="1044"/>
      <c r="M77" s="1044"/>
      <c r="N77" s="1044"/>
      <c r="O77" s="1044"/>
      <c r="P77" s="1045"/>
      <c r="Q77" s="1050">
        <v>862</v>
      </c>
      <c r="R77" s="1048"/>
      <c r="S77" s="1048"/>
      <c r="T77" s="1048"/>
      <c r="U77" s="1049"/>
      <c r="V77" s="1047">
        <v>843</v>
      </c>
      <c r="W77" s="1048"/>
      <c r="X77" s="1048"/>
      <c r="Y77" s="1048"/>
      <c r="Z77" s="1049"/>
      <c r="AA77" s="1047">
        <v>19</v>
      </c>
      <c r="AB77" s="1048"/>
      <c r="AC77" s="1048"/>
      <c r="AD77" s="1048"/>
      <c r="AE77" s="1049"/>
      <c r="AF77" s="1047">
        <v>19</v>
      </c>
      <c r="AG77" s="1048"/>
      <c r="AH77" s="1048"/>
      <c r="AI77" s="1048"/>
      <c r="AJ77" s="1049"/>
      <c r="AK77" s="1047" t="s">
        <v>504</v>
      </c>
      <c r="AL77" s="1048"/>
      <c r="AM77" s="1048"/>
      <c r="AN77" s="1048"/>
      <c r="AO77" s="1049"/>
      <c r="AP77" s="1047">
        <v>654</v>
      </c>
      <c r="AQ77" s="1048"/>
      <c r="AR77" s="1048"/>
      <c r="AS77" s="1048"/>
      <c r="AT77" s="1049"/>
      <c r="AU77" s="1047">
        <v>186</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591</v>
      </c>
      <c r="C78" s="1044"/>
      <c r="D78" s="1044"/>
      <c r="E78" s="1044"/>
      <c r="F78" s="1044"/>
      <c r="G78" s="1044"/>
      <c r="H78" s="1044"/>
      <c r="I78" s="1044"/>
      <c r="J78" s="1044"/>
      <c r="K78" s="1044"/>
      <c r="L78" s="1044"/>
      <c r="M78" s="1044"/>
      <c r="N78" s="1044"/>
      <c r="O78" s="1044"/>
      <c r="P78" s="1045"/>
      <c r="Q78" s="1046">
        <v>1054</v>
      </c>
      <c r="R78" s="1040"/>
      <c r="S78" s="1040"/>
      <c r="T78" s="1040"/>
      <c r="U78" s="1040"/>
      <c r="V78" s="1040">
        <v>1025</v>
      </c>
      <c r="W78" s="1040"/>
      <c r="X78" s="1040"/>
      <c r="Y78" s="1040"/>
      <c r="Z78" s="1040"/>
      <c r="AA78" s="1040">
        <v>29</v>
      </c>
      <c r="AB78" s="1040"/>
      <c r="AC78" s="1040"/>
      <c r="AD78" s="1040"/>
      <c r="AE78" s="1040"/>
      <c r="AF78" s="1040">
        <v>29</v>
      </c>
      <c r="AG78" s="1040"/>
      <c r="AH78" s="1040"/>
      <c r="AI78" s="1040"/>
      <c r="AJ78" s="1040"/>
      <c r="AK78" s="1040" t="s">
        <v>504</v>
      </c>
      <c r="AL78" s="1040"/>
      <c r="AM78" s="1040"/>
      <c r="AN78" s="1040"/>
      <c r="AO78" s="1040"/>
      <c r="AP78" s="1040" t="s">
        <v>504</v>
      </c>
      <c r="AQ78" s="1040"/>
      <c r="AR78" s="1040"/>
      <c r="AS78" s="1040"/>
      <c r="AT78" s="1040"/>
      <c r="AU78" s="1040" t="s">
        <v>504</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592</v>
      </c>
      <c r="C79" s="1044"/>
      <c r="D79" s="1044"/>
      <c r="E79" s="1044"/>
      <c r="F79" s="1044"/>
      <c r="G79" s="1044"/>
      <c r="H79" s="1044"/>
      <c r="I79" s="1044"/>
      <c r="J79" s="1044"/>
      <c r="K79" s="1044"/>
      <c r="L79" s="1044"/>
      <c r="M79" s="1044"/>
      <c r="N79" s="1044"/>
      <c r="O79" s="1044"/>
      <c r="P79" s="1045"/>
      <c r="Q79" s="1046">
        <v>68421</v>
      </c>
      <c r="R79" s="1040"/>
      <c r="S79" s="1040"/>
      <c r="T79" s="1040"/>
      <c r="U79" s="1040"/>
      <c r="V79" s="1040">
        <v>65798</v>
      </c>
      <c r="W79" s="1040"/>
      <c r="X79" s="1040"/>
      <c r="Y79" s="1040"/>
      <c r="Z79" s="1040"/>
      <c r="AA79" s="1040">
        <v>2623</v>
      </c>
      <c r="AB79" s="1040"/>
      <c r="AC79" s="1040"/>
      <c r="AD79" s="1040"/>
      <c r="AE79" s="1040"/>
      <c r="AF79" s="1040">
        <v>2623</v>
      </c>
      <c r="AG79" s="1040"/>
      <c r="AH79" s="1040"/>
      <c r="AI79" s="1040"/>
      <c r="AJ79" s="1040"/>
      <c r="AK79" s="1040">
        <v>499</v>
      </c>
      <c r="AL79" s="1040"/>
      <c r="AM79" s="1040"/>
      <c r="AN79" s="1040"/>
      <c r="AO79" s="1040"/>
      <c r="AP79" s="1040" t="s">
        <v>504</v>
      </c>
      <c r="AQ79" s="1040"/>
      <c r="AR79" s="1040"/>
      <c r="AS79" s="1040"/>
      <c r="AT79" s="1040"/>
      <c r="AU79" s="1040" t="s">
        <v>504</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593</v>
      </c>
      <c r="C80" s="1044"/>
      <c r="D80" s="1044"/>
      <c r="E80" s="1044"/>
      <c r="F80" s="1044"/>
      <c r="G80" s="1044"/>
      <c r="H80" s="1044"/>
      <c r="I80" s="1044"/>
      <c r="J80" s="1044"/>
      <c r="K80" s="1044"/>
      <c r="L80" s="1044"/>
      <c r="M80" s="1044"/>
      <c r="N80" s="1044"/>
      <c r="O80" s="1044"/>
      <c r="P80" s="1045"/>
      <c r="Q80" s="1046">
        <v>247</v>
      </c>
      <c r="R80" s="1040"/>
      <c r="S80" s="1040"/>
      <c r="T80" s="1040"/>
      <c r="U80" s="1040"/>
      <c r="V80" s="1040">
        <v>205</v>
      </c>
      <c r="W80" s="1040"/>
      <c r="X80" s="1040"/>
      <c r="Y80" s="1040"/>
      <c r="Z80" s="1040"/>
      <c r="AA80" s="1040">
        <v>42</v>
      </c>
      <c r="AB80" s="1040"/>
      <c r="AC80" s="1040"/>
      <c r="AD80" s="1040"/>
      <c r="AE80" s="1040"/>
      <c r="AF80" s="1040">
        <v>42</v>
      </c>
      <c r="AG80" s="1040"/>
      <c r="AH80" s="1040"/>
      <c r="AI80" s="1040"/>
      <c r="AJ80" s="1040"/>
      <c r="AK80" s="1040">
        <v>53</v>
      </c>
      <c r="AL80" s="1040"/>
      <c r="AM80" s="1040"/>
      <c r="AN80" s="1040"/>
      <c r="AO80" s="1040"/>
      <c r="AP80" s="1040" t="s">
        <v>504</v>
      </c>
      <c r="AQ80" s="1040"/>
      <c r="AR80" s="1040"/>
      <c r="AS80" s="1040"/>
      <c r="AT80" s="1040"/>
      <c r="AU80" s="1040" t="s">
        <v>504</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594</v>
      </c>
      <c r="C81" s="1044"/>
      <c r="D81" s="1044"/>
      <c r="E81" s="1044"/>
      <c r="F81" s="1044"/>
      <c r="G81" s="1044"/>
      <c r="H81" s="1044"/>
      <c r="I81" s="1044"/>
      <c r="J81" s="1044"/>
      <c r="K81" s="1044"/>
      <c r="L81" s="1044"/>
      <c r="M81" s="1044"/>
      <c r="N81" s="1044"/>
      <c r="O81" s="1044"/>
      <c r="P81" s="1045"/>
      <c r="Q81" s="1046">
        <v>758744</v>
      </c>
      <c r="R81" s="1040"/>
      <c r="S81" s="1040"/>
      <c r="T81" s="1040"/>
      <c r="U81" s="1040"/>
      <c r="V81" s="1040">
        <v>730814</v>
      </c>
      <c r="W81" s="1040"/>
      <c r="X81" s="1040"/>
      <c r="Y81" s="1040"/>
      <c r="Z81" s="1040"/>
      <c r="AA81" s="1040">
        <v>27930</v>
      </c>
      <c r="AB81" s="1040"/>
      <c r="AC81" s="1040"/>
      <c r="AD81" s="1040"/>
      <c r="AE81" s="1040"/>
      <c r="AF81" s="1040">
        <v>27930</v>
      </c>
      <c r="AG81" s="1040"/>
      <c r="AH81" s="1040"/>
      <c r="AI81" s="1040"/>
      <c r="AJ81" s="1040"/>
      <c r="AK81" s="1047" t="s">
        <v>504</v>
      </c>
      <c r="AL81" s="1048"/>
      <c r="AM81" s="1048"/>
      <c r="AN81" s="1048"/>
      <c r="AO81" s="1049"/>
      <c r="AP81" s="1040" t="s">
        <v>504</v>
      </c>
      <c r="AQ81" s="1040"/>
      <c r="AR81" s="1040"/>
      <c r="AS81" s="1040"/>
      <c r="AT81" s="1040"/>
      <c r="AU81" s="1040" t="s">
        <v>504</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t="s">
        <v>595</v>
      </c>
      <c r="C82" s="1044"/>
      <c r="D82" s="1044"/>
      <c r="E82" s="1044"/>
      <c r="F82" s="1044"/>
      <c r="G82" s="1044"/>
      <c r="H82" s="1044"/>
      <c r="I82" s="1044"/>
      <c r="J82" s="1044"/>
      <c r="K82" s="1044"/>
      <c r="L82" s="1044"/>
      <c r="M82" s="1044"/>
      <c r="N82" s="1044"/>
      <c r="O82" s="1044"/>
      <c r="P82" s="1045"/>
      <c r="Q82" s="1046">
        <v>1219</v>
      </c>
      <c r="R82" s="1040"/>
      <c r="S82" s="1040"/>
      <c r="T82" s="1040"/>
      <c r="U82" s="1040"/>
      <c r="V82" s="1040">
        <v>1210</v>
      </c>
      <c r="W82" s="1040"/>
      <c r="X82" s="1040"/>
      <c r="Y82" s="1040"/>
      <c r="Z82" s="1040"/>
      <c r="AA82" s="1040">
        <v>9</v>
      </c>
      <c r="AB82" s="1040"/>
      <c r="AC82" s="1040"/>
      <c r="AD82" s="1040"/>
      <c r="AE82" s="1040"/>
      <c r="AF82" s="1040">
        <v>1949</v>
      </c>
      <c r="AG82" s="1040"/>
      <c r="AH82" s="1040"/>
      <c r="AI82" s="1040"/>
      <c r="AJ82" s="1040"/>
      <c r="AK82" s="1040" t="s">
        <v>504</v>
      </c>
      <c r="AL82" s="1040"/>
      <c r="AM82" s="1040"/>
      <c r="AN82" s="1040"/>
      <c r="AO82" s="1040"/>
      <c r="AP82" s="1040">
        <v>2145</v>
      </c>
      <c r="AQ82" s="1040"/>
      <c r="AR82" s="1040"/>
      <c r="AS82" s="1040"/>
      <c r="AT82" s="1040"/>
      <c r="AU82" s="1040" t="s">
        <v>504</v>
      </c>
      <c r="AV82" s="1040"/>
      <c r="AW82" s="1040"/>
      <c r="AX82" s="1040"/>
      <c r="AY82" s="1040"/>
      <c r="AZ82" s="1041" t="s">
        <v>596</v>
      </c>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408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32894</v>
      </c>
      <c r="AG88" s="1028"/>
      <c r="AH88" s="1028"/>
      <c r="AI88" s="1028"/>
      <c r="AJ88" s="1028"/>
      <c r="AK88" s="1032"/>
      <c r="AL88" s="1032"/>
      <c r="AM88" s="1032"/>
      <c r="AN88" s="1032"/>
      <c r="AO88" s="1032"/>
      <c r="AP88" s="1028">
        <v>4066</v>
      </c>
      <c r="AQ88" s="1028"/>
      <c r="AR88" s="1028"/>
      <c r="AS88" s="1028"/>
      <c r="AT88" s="1028"/>
      <c r="AU88" s="1028">
        <v>337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409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87</v>
      </c>
      <c r="CS102" s="1020"/>
      <c r="CT102" s="1020"/>
      <c r="CU102" s="1020"/>
      <c r="CV102" s="1021"/>
      <c r="CW102" s="1019">
        <v>83</v>
      </c>
      <c r="CX102" s="1020"/>
      <c r="CY102" s="1020"/>
      <c r="CZ102" s="1020"/>
      <c r="DA102" s="1021"/>
      <c r="DB102" s="1019">
        <v>392</v>
      </c>
      <c r="DC102" s="1020"/>
      <c r="DD102" s="1020"/>
      <c r="DE102" s="1020"/>
      <c r="DF102" s="1021"/>
      <c r="DG102" s="1019" t="s">
        <v>575</v>
      </c>
      <c r="DH102" s="1020"/>
      <c r="DI102" s="1020"/>
      <c r="DJ102" s="1020"/>
      <c r="DK102" s="1021"/>
      <c r="DL102" s="1019" t="s">
        <v>575</v>
      </c>
      <c r="DM102" s="1020"/>
      <c r="DN102" s="1020"/>
      <c r="DO102" s="1020"/>
      <c r="DP102" s="1021"/>
      <c r="DQ102" s="1019" t="s">
        <v>575</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417</v>
      </c>
      <c r="AB109" s="963"/>
      <c r="AC109" s="963"/>
      <c r="AD109" s="963"/>
      <c r="AE109" s="964"/>
      <c r="AF109" s="965" t="s">
        <v>298</v>
      </c>
      <c r="AG109" s="963"/>
      <c r="AH109" s="963"/>
      <c r="AI109" s="963"/>
      <c r="AJ109" s="964"/>
      <c r="AK109" s="965" t="s">
        <v>297</v>
      </c>
      <c r="AL109" s="963"/>
      <c r="AM109" s="963"/>
      <c r="AN109" s="963"/>
      <c r="AO109" s="964"/>
      <c r="AP109" s="965" t="s">
        <v>418</v>
      </c>
      <c r="AQ109" s="963"/>
      <c r="AR109" s="963"/>
      <c r="AS109" s="963"/>
      <c r="AT109" s="994"/>
      <c r="AU109" s="962" t="s">
        <v>416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417</v>
      </c>
      <c r="BR109" s="963"/>
      <c r="BS109" s="963"/>
      <c r="BT109" s="963"/>
      <c r="BU109" s="964"/>
      <c r="BV109" s="965" t="s">
        <v>298</v>
      </c>
      <c r="BW109" s="963"/>
      <c r="BX109" s="963"/>
      <c r="BY109" s="963"/>
      <c r="BZ109" s="964"/>
      <c r="CA109" s="965" t="s">
        <v>297</v>
      </c>
      <c r="CB109" s="963"/>
      <c r="CC109" s="963"/>
      <c r="CD109" s="963"/>
      <c r="CE109" s="964"/>
      <c r="CF109" s="1001" t="s">
        <v>418</v>
      </c>
      <c r="CG109" s="1001"/>
      <c r="CH109" s="1001"/>
      <c r="CI109" s="1001"/>
      <c r="CJ109" s="1001"/>
      <c r="CK109" s="965" t="s">
        <v>419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417</v>
      </c>
      <c r="DH109" s="963"/>
      <c r="DI109" s="963"/>
      <c r="DJ109" s="963"/>
      <c r="DK109" s="964"/>
      <c r="DL109" s="965" t="s">
        <v>298</v>
      </c>
      <c r="DM109" s="963"/>
      <c r="DN109" s="963"/>
      <c r="DO109" s="963"/>
      <c r="DP109" s="964"/>
      <c r="DQ109" s="965" t="s">
        <v>297</v>
      </c>
      <c r="DR109" s="963"/>
      <c r="DS109" s="963"/>
      <c r="DT109" s="963"/>
      <c r="DU109" s="964"/>
      <c r="DV109" s="965" t="s">
        <v>418</v>
      </c>
      <c r="DW109" s="963"/>
      <c r="DX109" s="963"/>
      <c r="DY109" s="963"/>
      <c r="DZ109" s="994"/>
    </row>
    <row r="110" spans="1:131" s="226" customFormat="1" ht="26.25" customHeight="1">
      <c r="A110" s="865" t="s">
        <v>420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1388838</v>
      </c>
      <c r="AB110" s="956"/>
      <c r="AC110" s="956"/>
      <c r="AD110" s="956"/>
      <c r="AE110" s="957"/>
      <c r="AF110" s="958">
        <v>1373338</v>
      </c>
      <c r="AG110" s="956"/>
      <c r="AH110" s="956"/>
      <c r="AI110" s="956"/>
      <c r="AJ110" s="957"/>
      <c r="AK110" s="958">
        <v>1451290</v>
      </c>
      <c r="AL110" s="956"/>
      <c r="AM110" s="956"/>
      <c r="AN110" s="956"/>
      <c r="AO110" s="957"/>
      <c r="AP110" s="959">
        <v>36.299999999999997</v>
      </c>
      <c r="AQ110" s="960"/>
      <c r="AR110" s="960"/>
      <c r="AS110" s="960"/>
      <c r="AT110" s="961"/>
      <c r="AU110" s="995" t="s">
        <v>66</v>
      </c>
      <c r="AV110" s="996"/>
      <c r="AW110" s="996"/>
      <c r="AX110" s="996"/>
      <c r="AY110" s="996"/>
      <c r="AZ110" s="921" t="s">
        <v>421</v>
      </c>
      <c r="BA110" s="866"/>
      <c r="BB110" s="866"/>
      <c r="BC110" s="866"/>
      <c r="BD110" s="866"/>
      <c r="BE110" s="866"/>
      <c r="BF110" s="866"/>
      <c r="BG110" s="866"/>
      <c r="BH110" s="866"/>
      <c r="BI110" s="866"/>
      <c r="BJ110" s="866"/>
      <c r="BK110" s="866"/>
      <c r="BL110" s="866"/>
      <c r="BM110" s="866"/>
      <c r="BN110" s="866"/>
      <c r="BO110" s="866"/>
      <c r="BP110" s="867"/>
      <c r="BQ110" s="922">
        <v>13380201</v>
      </c>
      <c r="BR110" s="903"/>
      <c r="BS110" s="903"/>
      <c r="BT110" s="903"/>
      <c r="BU110" s="903"/>
      <c r="BV110" s="903">
        <v>13207148</v>
      </c>
      <c r="BW110" s="903"/>
      <c r="BX110" s="903"/>
      <c r="BY110" s="903"/>
      <c r="BZ110" s="903"/>
      <c r="CA110" s="903">
        <v>13205187</v>
      </c>
      <c r="CB110" s="903"/>
      <c r="CC110" s="903"/>
      <c r="CD110" s="903"/>
      <c r="CE110" s="903"/>
      <c r="CF110" s="927">
        <v>329.9</v>
      </c>
      <c r="CG110" s="928"/>
      <c r="CH110" s="928"/>
      <c r="CI110" s="928"/>
      <c r="CJ110" s="928"/>
      <c r="CK110" s="991" t="s">
        <v>422</v>
      </c>
      <c r="CL110" s="877"/>
      <c r="CM110" s="952" t="s">
        <v>423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424</v>
      </c>
      <c r="DH110" s="903"/>
      <c r="DI110" s="903"/>
      <c r="DJ110" s="903"/>
      <c r="DK110" s="903"/>
      <c r="DL110" s="903" t="s">
        <v>425</v>
      </c>
      <c r="DM110" s="903"/>
      <c r="DN110" s="903"/>
      <c r="DO110" s="903"/>
      <c r="DP110" s="903"/>
      <c r="DQ110" s="903" t="s">
        <v>119</v>
      </c>
      <c r="DR110" s="903"/>
      <c r="DS110" s="903"/>
      <c r="DT110" s="903"/>
      <c r="DU110" s="903"/>
      <c r="DV110" s="904" t="s">
        <v>119</v>
      </c>
      <c r="DW110" s="904"/>
      <c r="DX110" s="904"/>
      <c r="DY110" s="904"/>
      <c r="DZ110" s="905"/>
    </row>
    <row r="111" spans="1:131" s="226" customFormat="1" ht="26.25" customHeight="1">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427</v>
      </c>
      <c r="AB111" s="984"/>
      <c r="AC111" s="984"/>
      <c r="AD111" s="984"/>
      <c r="AE111" s="985"/>
      <c r="AF111" s="986" t="s">
        <v>425</v>
      </c>
      <c r="AG111" s="984"/>
      <c r="AH111" s="984"/>
      <c r="AI111" s="984"/>
      <c r="AJ111" s="985"/>
      <c r="AK111" s="986" t="s">
        <v>428</v>
      </c>
      <c r="AL111" s="984"/>
      <c r="AM111" s="984"/>
      <c r="AN111" s="984"/>
      <c r="AO111" s="985"/>
      <c r="AP111" s="987" t="s">
        <v>383</v>
      </c>
      <c r="AQ111" s="988"/>
      <c r="AR111" s="988"/>
      <c r="AS111" s="988"/>
      <c r="AT111" s="989"/>
      <c r="AU111" s="997"/>
      <c r="AV111" s="998"/>
      <c r="AW111" s="998"/>
      <c r="AX111" s="998"/>
      <c r="AY111" s="998"/>
      <c r="AZ111" s="873" t="s">
        <v>429</v>
      </c>
      <c r="BA111" s="808"/>
      <c r="BB111" s="808"/>
      <c r="BC111" s="808"/>
      <c r="BD111" s="808"/>
      <c r="BE111" s="808"/>
      <c r="BF111" s="808"/>
      <c r="BG111" s="808"/>
      <c r="BH111" s="808"/>
      <c r="BI111" s="808"/>
      <c r="BJ111" s="808"/>
      <c r="BK111" s="808"/>
      <c r="BL111" s="808"/>
      <c r="BM111" s="808"/>
      <c r="BN111" s="808"/>
      <c r="BO111" s="808"/>
      <c r="BP111" s="809"/>
      <c r="BQ111" s="874" t="s">
        <v>119</v>
      </c>
      <c r="BR111" s="875"/>
      <c r="BS111" s="875"/>
      <c r="BT111" s="875"/>
      <c r="BU111" s="875"/>
      <c r="BV111" s="875" t="s">
        <v>430</v>
      </c>
      <c r="BW111" s="875"/>
      <c r="BX111" s="875"/>
      <c r="BY111" s="875"/>
      <c r="BZ111" s="875"/>
      <c r="CA111" s="875" t="s">
        <v>427</v>
      </c>
      <c r="CB111" s="875"/>
      <c r="CC111" s="875"/>
      <c r="CD111" s="875"/>
      <c r="CE111" s="875"/>
      <c r="CF111" s="936" t="s">
        <v>383</v>
      </c>
      <c r="CG111" s="937"/>
      <c r="CH111" s="937"/>
      <c r="CI111" s="937"/>
      <c r="CJ111" s="937"/>
      <c r="CK111" s="992"/>
      <c r="CL111" s="879"/>
      <c r="CM111" s="882" t="s">
        <v>431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430</v>
      </c>
      <c r="DH111" s="875"/>
      <c r="DI111" s="875"/>
      <c r="DJ111" s="875"/>
      <c r="DK111" s="875"/>
      <c r="DL111" s="875" t="s">
        <v>119</v>
      </c>
      <c r="DM111" s="875"/>
      <c r="DN111" s="875"/>
      <c r="DO111" s="875"/>
      <c r="DP111" s="875"/>
      <c r="DQ111" s="875" t="s">
        <v>430</v>
      </c>
      <c r="DR111" s="875"/>
      <c r="DS111" s="875"/>
      <c r="DT111" s="875"/>
      <c r="DU111" s="875"/>
      <c r="DV111" s="852" t="s">
        <v>424</v>
      </c>
      <c r="DW111" s="852"/>
      <c r="DX111" s="852"/>
      <c r="DY111" s="852"/>
      <c r="DZ111" s="853"/>
    </row>
    <row r="112" spans="1:131" s="226" customFormat="1" ht="26.25" customHeight="1">
      <c r="A112" s="977" t="s">
        <v>432</v>
      </c>
      <c r="B112" s="978"/>
      <c r="C112" s="808" t="s">
        <v>433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425</v>
      </c>
      <c r="AB112" s="838"/>
      <c r="AC112" s="838"/>
      <c r="AD112" s="838"/>
      <c r="AE112" s="839"/>
      <c r="AF112" s="840" t="s">
        <v>425</v>
      </c>
      <c r="AG112" s="838"/>
      <c r="AH112" s="838"/>
      <c r="AI112" s="838"/>
      <c r="AJ112" s="839"/>
      <c r="AK112" s="840" t="s">
        <v>424</v>
      </c>
      <c r="AL112" s="838"/>
      <c r="AM112" s="838"/>
      <c r="AN112" s="838"/>
      <c r="AO112" s="839"/>
      <c r="AP112" s="885" t="s">
        <v>425</v>
      </c>
      <c r="AQ112" s="886"/>
      <c r="AR112" s="886"/>
      <c r="AS112" s="886"/>
      <c r="AT112" s="887"/>
      <c r="AU112" s="997"/>
      <c r="AV112" s="998"/>
      <c r="AW112" s="998"/>
      <c r="AX112" s="998"/>
      <c r="AY112" s="998"/>
      <c r="AZ112" s="873" t="s">
        <v>434</v>
      </c>
      <c r="BA112" s="808"/>
      <c r="BB112" s="808"/>
      <c r="BC112" s="808"/>
      <c r="BD112" s="808"/>
      <c r="BE112" s="808"/>
      <c r="BF112" s="808"/>
      <c r="BG112" s="808"/>
      <c r="BH112" s="808"/>
      <c r="BI112" s="808"/>
      <c r="BJ112" s="808"/>
      <c r="BK112" s="808"/>
      <c r="BL112" s="808"/>
      <c r="BM112" s="808"/>
      <c r="BN112" s="808"/>
      <c r="BO112" s="808"/>
      <c r="BP112" s="809"/>
      <c r="BQ112" s="874">
        <v>18332</v>
      </c>
      <c r="BR112" s="875"/>
      <c r="BS112" s="875"/>
      <c r="BT112" s="875"/>
      <c r="BU112" s="875"/>
      <c r="BV112" s="875">
        <v>19551</v>
      </c>
      <c r="BW112" s="875"/>
      <c r="BX112" s="875"/>
      <c r="BY112" s="875"/>
      <c r="BZ112" s="875"/>
      <c r="CA112" s="875">
        <v>15320</v>
      </c>
      <c r="CB112" s="875"/>
      <c r="CC112" s="875"/>
      <c r="CD112" s="875"/>
      <c r="CE112" s="875"/>
      <c r="CF112" s="936">
        <v>0.4</v>
      </c>
      <c r="CG112" s="937"/>
      <c r="CH112" s="937"/>
      <c r="CI112" s="937"/>
      <c r="CJ112" s="937"/>
      <c r="CK112" s="992"/>
      <c r="CL112" s="879"/>
      <c r="CM112" s="882" t="s">
        <v>435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424</v>
      </c>
      <c r="DH112" s="875"/>
      <c r="DI112" s="875"/>
      <c r="DJ112" s="875"/>
      <c r="DK112" s="875"/>
      <c r="DL112" s="875" t="s">
        <v>436</v>
      </c>
      <c r="DM112" s="875"/>
      <c r="DN112" s="875"/>
      <c r="DO112" s="875"/>
      <c r="DP112" s="875"/>
      <c r="DQ112" s="875" t="s">
        <v>119</v>
      </c>
      <c r="DR112" s="875"/>
      <c r="DS112" s="875"/>
      <c r="DT112" s="875"/>
      <c r="DU112" s="875"/>
      <c r="DV112" s="852" t="s">
        <v>427</v>
      </c>
      <c r="DW112" s="852"/>
      <c r="DX112" s="852"/>
      <c r="DY112" s="852"/>
      <c r="DZ112" s="853"/>
    </row>
    <row r="113" spans="1:130" s="226" customFormat="1" ht="26.25" customHeight="1">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2811</v>
      </c>
      <c r="AB113" s="984"/>
      <c r="AC113" s="984"/>
      <c r="AD113" s="984"/>
      <c r="AE113" s="985"/>
      <c r="AF113" s="986">
        <v>4200</v>
      </c>
      <c r="AG113" s="984"/>
      <c r="AH113" s="984"/>
      <c r="AI113" s="984"/>
      <c r="AJ113" s="985"/>
      <c r="AK113" s="986">
        <v>1486</v>
      </c>
      <c r="AL113" s="984"/>
      <c r="AM113" s="984"/>
      <c r="AN113" s="984"/>
      <c r="AO113" s="985"/>
      <c r="AP113" s="987">
        <v>0</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462920</v>
      </c>
      <c r="BR113" s="875"/>
      <c r="BS113" s="875"/>
      <c r="BT113" s="875"/>
      <c r="BU113" s="875"/>
      <c r="BV113" s="875">
        <v>381459</v>
      </c>
      <c r="BW113" s="875"/>
      <c r="BX113" s="875"/>
      <c r="BY113" s="875"/>
      <c r="BZ113" s="875"/>
      <c r="CA113" s="875">
        <v>336761</v>
      </c>
      <c r="CB113" s="875"/>
      <c r="CC113" s="875"/>
      <c r="CD113" s="875"/>
      <c r="CE113" s="875"/>
      <c r="CF113" s="936">
        <v>8.4</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440</v>
      </c>
      <c r="DH113" s="838"/>
      <c r="DI113" s="838"/>
      <c r="DJ113" s="838"/>
      <c r="DK113" s="839"/>
      <c r="DL113" s="840" t="s">
        <v>427</v>
      </c>
      <c r="DM113" s="838"/>
      <c r="DN113" s="838"/>
      <c r="DO113" s="838"/>
      <c r="DP113" s="839"/>
      <c r="DQ113" s="840" t="s">
        <v>436</v>
      </c>
      <c r="DR113" s="838"/>
      <c r="DS113" s="838"/>
      <c r="DT113" s="838"/>
      <c r="DU113" s="839"/>
      <c r="DV113" s="885" t="s">
        <v>430</v>
      </c>
      <c r="DW113" s="886"/>
      <c r="DX113" s="886"/>
      <c r="DY113" s="886"/>
      <c r="DZ113" s="887"/>
    </row>
    <row r="114" spans="1:130" s="226" customFormat="1" ht="26.25" customHeight="1">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77284</v>
      </c>
      <c r="AB114" s="838"/>
      <c r="AC114" s="838"/>
      <c r="AD114" s="838"/>
      <c r="AE114" s="839"/>
      <c r="AF114" s="840">
        <v>77986</v>
      </c>
      <c r="AG114" s="838"/>
      <c r="AH114" s="838"/>
      <c r="AI114" s="838"/>
      <c r="AJ114" s="839"/>
      <c r="AK114" s="840">
        <v>61130</v>
      </c>
      <c r="AL114" s="838"/>
      <c r="AM114" s="838"/>
      <c r="AN114" s="838"/>
      <c r="AO114" s="839"/>
      <c r="AP114" s="885">
        <v>1.5</v>
      </c>
      <c r="AQ114" s="886"/>
      <c r="AR114" s="886"/>
      <c r="AS114" s="886"/>
      <c r="AT114" s="887"/>
      <c r="AU114" s="997"/>
      <c r="AV114" s="998"/>
      <c r="AW114" s="998"/>
      <c r="AX114" s="998"/>
      <c r="AY114" s="998"/>
      <c r="AZ114" s="873" t="s">
        <v>442</v>
      </c>
      <c r="BA114" s="808"/>
      <c r="BB114" s="808"/>
      <c r="BC114" s="808"/>
      <c r="BD114" s="808"/>
      <c r="BE114" s="808"/>
      <c r="BF114" s="808"/>
      <c r="BG114" s="808"/>
      <c r="BH114" s="808"/>
      <c r="BI114" s="808"/>
      <c r="BJ114" s="808"/>
      <c r="BK114" s="808"/>
      <c r="BL114" s="808"/>
      <c r="BM114" s="808"/>
      <c r="BN114" s="808"/>
      <c r="BO114" s="808"/>
      <c r="BP114" s="809"/>
      <c r="BQ114" s="874">
        <v>2439585</v>
      </c>
      <c r="BR114" s="875"/>
      <c r="BS114" s="875"/>
      <c r="BT114" s="875"/>
      <c r="BU114" s="875"/>
      <c r="BV114" s="875">
        <v>2487998</v>
      </c>
      <c r="BW114" s="875"/>
      <c r="BX114" s="875"/>
      <c r="BY114" s="875"/>
      <c r="BZ114" s="875"/>
      <c r="CA114" s="875">
        <v>2261673</v>
      </c>
      <c r="CB114" s="875"/>
      <c r="CC114" s="875"/>
      <c r="CD114" s="875"/>
      <c r="CE114" s="875"/>
      <c r="CF114" s="936">
        <v>56.5</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428</v>
      </c>
      <c r="DH114" s="838"/>
      <c r="DI114" s="838"/>
      <c r="DJ114" s="838"/>
      <c r="DK114" s="839"/>
      <c r="DL114" s="840" t="s">
        <v>430</v>
      </c>
      <c r="DM114" s="838"/>
      <c r="DN114" s="838"/>
      <c r="DO114" s="838"/>
      <c r="DP114" s="839"/>
      <c r="DQ114" s="840" t="s">
        <v>383</v>
      </c>
      <c r="DR114" s="838"/>
      <c r="DS114" s="838"/>
      <c r="DT114" s="838"/>
      <c r="DU114" s="839"/>
      <c r="DV114" s="885" t="s">
        <v>424</v>
      </c>
      <c r="DW114" s="886"/>
      <c r="DX114" s="886"/>
      <c r="DY114" s="886"/>
      <c r="DZ114" s="887"/>
    </row>
    <row r="115" spans="1:130" s="226" customFormat="1" ht="26.25" customHeight="1">
      <c r="A115" s="979"/>
      <c r="B115" s="980"/>
      <c r="C115" s="808" t="s">
        <v>444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119</v>
      </c>
      <c r="AB115" s="984"/>
      <c r="AC115" s="984"/>
      <c r="AD115" s="984"/>
      <c r="AE115" s="985"/>
      <c r="AF115" s="986" t="s">
        <v>119</v>
      </c>
      <c r="AG115" s="984"/>
      <c r="AH115" s="984"/>
      <c r="AI115" s="984"/>
      <c r="AJ115" s="985"/>
      <c r="AK115" s="986" t="s">
        <v>430</v>
      </c>
      <c r="AL115" s="984"/>
      <c r="AM115" s="984"/>
      <c r="AN115" s="984"/>
      <c r="AO115" s="985"/>
      <c r="AP115" s="987" t="s">
        <v>430</v>
      </c>
      <c r="AQ115" s="988"/>
      <c r="AR115" s="988"/>
      <c r="AS115" s="988"/>
      <c r="AT115" s="989"/>
      <c r="AU115" s="997"/>
      <c r="AV115" s="998"/>
      <c r="AW115" s="998"/>
      <c r="AX115" s="998"/>
      <c r="AY115" s="998"/>
      <c r="AZ115" s="873" t="s">
        <v>445</v>
      </c>
      <c r="BA115" s="808"/>
      <c r="BB115" s="808"/>
      <c r="BC115" s="808"/>
      <c r="BD115" s="808"/>
      <c r="BE115" s="808"/>
      <c r="BF115" s="808"/>
      <c r="BG115" s="808"/>
      <c r="BH115" s="808"/>
      <c r="BI115" s="808"/>
      <c r="BJ115" s="808"/>
      <c r="BK115" s="808"/>
      <c r="BL115" s="808"/>
      <c r="BM115" s="808"/>
      <c r="BN115" s="808"/>
      <c r="BO115" s="808"/>
      <c r="BP115" s="809"/>
      <c r="BQ115" s="874" t="s">
        <v>430</v>
      </c>
      <c r="BR115" s="875"/>
      <c r="BS115" s="875"/>
      <c r="BT115" s="875"/>
      <c r="BU115" s="875"/>
      <c r="BV115" s="875" t="s">
        <v>425</v>
      </c>
      <c r="BW115" s="875"/>
      <c r="BX115" s="875"/>
      <c r="BY115" s="875"/>
      <c r="BZ115" s="875"/>
      <c r="CA115" s="875" t="s">
        <v>119</v>
      </c>
      <c r="CB115" s="875"/>
      <c r="CC115" s="875"/>
      <c r="CD115" s="875"/>
      <c r="CE115" s="875"/>
      <c r="CF115" s="936" t="s">
        <v>425</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119</v>
      </c>
      <c r="DH115" s="838"/>
      <c r="DI115" s="838"/>
      <c r="DJ115" s="838"/>
      <c r="DK115" s="839"/>
      <c r="DL115" s="840" t="s">
        <v>436</v>
      </c>
      <c r="DM115" s="838"/>
      <c r="DN115" s="838"/>
      <c r="DO115" s="838"/>
      <c r="DP115" s="839"/>
      <c r="DQ115" s="840" t="s">
        <v>383</v>
      </c>
      <c r="DR115" s="838"/>
      <c r="DS115" s="838"/>
      <c r="DT115" s="838"/>
      <c r="DU115" s="839"/>
      <c r="DV115" s="885" t="s">
        <v>428</v>
      </c>
      <c r="DW115" s="886"/>
      <c r="DX115" s="886"/>
      <c r="DY115" s="886"/>
      <c r="DZ115" s="887"/>
    </row>
    <row r="116" spans="1:130" s="226" customFormat="1" ht="26.25" customHeight="1">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1517</v>
      </c>
      <c r="AB116" s="838"/>
      <c r="AC116" s="838"/>
      <c r="AD116" s="838"/>
      <c r="AE116" s="839"/>
      <c r="AF116" s="840">
        <v>1298</v>
      </c>
      <c r="AG116" s="838"/>
      <c r="AH116" s="838"/>
      <c r="AI116" s="838"/>
      <c r="AJ116" s="839"/>
      <c r="AK116" s="840">
        <v>899</v>
      </c>
      <c r="AL116" s="838"/>
      <c r="AM116" s="838"/>
      <c r="AN116" s="838"/>
      <c r="AO116" s="839"/>
      <c r="AP116" s="885">
        <v>0</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424</v>
      </c>
      <c r="BR116" s="875"/>
      <c r="BS116" s="875"/>
      <c r="BT116" s="875"/>
      <c r="BU116" s="875"/>
      <c r="BV116" s="875" t="s">
        <v>119</v>
      </c>
      <c r="BW116" s="875"/>
      <c r="BX116" s="875"/>
      <c r="BY116" s="875"/>
      <c r="BZ116" s="875"/>
      <c r="CA116" s="875" t="s">
        <v>430</v>
      </c>
      <c r="CB116" s="875"/>
      <c r="CC116" s="875"/>
      <c r="CD116" s="875"/>
      <c r="CE116" s="875"/>
      <c r="CF116" s="936" t="s">
        <v>430</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119</v>
      </c>
      <c r="DH116" s="838"/>
      <c r="DI116" s="838"/>
      <c r="DJ116" s="838"/>
      <c r="DK116" s="839"/>
      <c r="DL116" s="840" t="s">
        <v>428</v>
      </c>
      <c r="DM116" s="838"/>
      <c r="DN116" s="838"/>
      <c r="DO116" s="838"/>
      <c r="DP116" s="839"/>
      <c r="DQ116" s="840" t="s">
        <v>119</v>
      </c>
      <c r="DR116" s="838"/>
      <c r="DS116" s="838"/>
      <c r="DT116" s="838"/>
      <c r="DU116" s="839"/>
      <c r="DV116" s="885" t="s">
        <v>428</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1470450</v>
      </c>
      <c r="AB117" s="970"/>
      <c r="AC117" s="970"/>
      <c r="AD117" s="970"/>
      <c r="AE117" s="971"/>
      <c r="AF117" s="972">
        <v>1456822</v>
      </c>
      <c r="AG117" s="970"/>
      <c r="AH117" s="970"/>
      <c r="AI117" s="970"/>
      <c r="AJ117" s="971"/>
      <c r="AK117" s="972">
        <v>1514805</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74" t="s">
        <v>430</v>
      </c>
      <c r="BR117" s="875"/>
      <c r="BS117" s="875"/>
      <c r="BT117" s="875"/>
      <c r="BU117" s="875"/>
      <c r="BV117" s="875" t="s">
        <v>428</v>
      </c>
      <c r="BW117" s="875"/>
      <c r="BX117" s="875"/>
      <c r="BY117" s="875"/>
      <c r="BZ117" s="875"/>
      <c r="CA117" s="875" t="s">
        <v>428</v>
      </c>
      <c r="CB117" s="875"/>
      <c r="CC117" s="875"/>
      <c r="CD117" s="875"/>
      <c r="CE117" s="875"/>
      <c r="CF117" s="936" t="s">
        <v>119</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119</v>
      </c>
      <c r="DH117" s="838"/>
      <c r="DI117" s="838"/>
      <c r="DJ117" s="838"/>
      <c r="DK117" s="839"/>
      <c r="DL117" s="840" t="s">
        <v>430</v>
      </c>
      <c r="DM117" s="838"/>
      <c r="DN117" s="838"/>
      <c r="DO117" s="838"/>
      <c r="DP117" s="839"/>
      <c r="DQ117" s="840" t="s">
        <v>383</v>
      </c>
      <c r="DR117" s="838"/>
      <c r="DS117" s="838"/>
      <c r="DT117" s="838"/>
      <c r="DU117" s="839"/>
      <c r="DV117" s="885" t="s">
        <v>425</v>
      </c>
      <c r="DW117" s="886"/>
      <c r="DX117" s="886"/>
      <c r="DY117" s="886"/>
      <c r="DZ117" s="887"/>
    </row>
    <row r="118" spans="1:130" s="226" customFormat="1" ht="26.25" customHeight="1">
      <c r="A118" s="962" t="s">
        <v>419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417</v>
      </c>
      <c r="AB118" s="963"/>
      <c r="AC118" s="963"/>
      <c r="AD118" s="963"/>
      <c r="AE118" s="964"/>
      <c r="AF118" s="965" t="s">
        <v>298</v>
      </c>
      <c r="AG118" s="963"/>
      <c r="AH118" s="963"/>
      <c r="AI118" s="963"/>
      <c r="AJ118" s="964"/>
      <c r="AK118" s="965" t="s">
        <v>297</v>
      </c>
      <c r="AL118" s="963"/>
      <c r="AM118" s="963"/>
      <c r="AN118" s="963"/>
      <c r="AO118" s="964"/>
      <c r="AP118" s="966" t="s">
        <v>418</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427</v>
      </c>
      <c r="BR118" s="906"/>
      <c r="BS118" s="906"/>
      <c r="BT118" s="906"/>
      <c r="BU118" s="906"/>
      <c r="BV118" s="906" t="s">
        <v>383</v>
      </c>
      <c r="BW118" s="906"/>
      <c r="BX118" s="906"/>
      <c r="BY118" s="906"/>
      <c r="BZ118" s="906"/>
      <c r="CA118" s="906" t="s">
        <v>425</v>
      </c>
      <c r="CB118" s="906"/>
      <c r="CC118" s="906"/>
      <c r="CD118" s="906"/>
      <c r="CE118" s="906"/>
      <c r="CF118" s="936" t="s">
        <v>427</v>
      </c>
      <c r="CG118" s="937"/>
      <c r="CH118" s="937"/>
      <c r="CI118" s="937"/>
      <c r="CJ118" s="937"/>
      <c r="CK118" s="992"/>
      <c r="CL118" s="879"/>
      <c r="CM118" s="882" t="s">
        <v>454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119</v>
      </c>
      <c r="DH118" s="838"/>
      <c r="DI118" s="838"/>
      <c r="DJ118" s="838"/>
      <c r="DK118" s="839"/>
      <c r="DL118" s="840" t="s">
        <v>119</v>
      </c>
      <c r="DM118" s="838"/>
      <c r="DN118" s="838"/>
      <c r="DO118" s="838"/>
      <c r="DP118" s="839"/>
      <c r="DQ118" s="840" t="s">
        <v>430</v>
      </c>
      <c r="DR118" s="838"/>
      <c r="DS118" s="838"/>
      <c r="DT118" s="838"/>
      <c r="DU118" s="839"/>
      <c r="DV118" s="885" t="s">
        <v>428</v>
      </c>
      <c r="DW118" s="886"/>
      <c r="DX118" s="886"/>
      <c r="DY118" s="886"/>
      <c r="DZ118" s="887"/>
    </row>
    <row r="119" spans="1:130" s="226" customFormat="1" ht="26.25" customHeight="1">
      <c r="A119" s="876" t="s">
        <v>422</v>
      </c>
      <c r="B119" s="877"/>
      <c r="C119" s="952" t="s">
        <v>423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425</v>
      </c>
      <c r="AB119" s="956"/>
      <c r="AC119" s="956"/>
      <c r="AD119" s="956"/>
      <c r="AE119" s="957"/>
      <c r="AF119" s="958" t="s">
        <v>425</v>
      </c>
      <c r="AG119" s="956"/>
      <c r="AH119" s="956"/>
      <c r="AI119" s="956"/>
      <c r="AJ119" s="957"/>
      <c r="AK119" s="958" t="s">
        <v>430</v>
      </c>
      <c r="AL119" s="956"/>
      <c r="AM119" s="956"/>
      <c r="AN119" s="956"/>
      <c r="AO119" s="957"/>
      <c r="AP119" s="959" t="s">
        <v>383</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455</v>
      </c>
      <c r="BP119" s="939"/>
      <c r="BQ119" s="943">
        <v>16301038</v>
      </c>
      <c r="BR119" s="906"/>
      <c r="BS119" s="906"/>
      <c r="BT119" s="906"/>
      <c r="BU119" s="906"/>
      <c r="BV119" s="906">
        <v>16096156</v>
      </c>
      <c r="BW119" s="906"/>
      <c r="BX119" s="906"/>
      <c r="BY119" s="906"/>
      <c r="BZ119" s="906"/>
      <c r="CA119" s="906">
        <v>15818941</v>
      </c>
      <c r="CB119" s="906"/>
      <c r="CC119" s="906"/>
      <c r="CD119" s="906"/>
      <c r="CE119" s="906"/>
      <c r="CF119" s="804"/>
      <c r="CG119" s="805"/>
      <c r="CH119" s="805"/>
      <c r="CI119" s="805"/>
      <c r="CJ119" s="895"/>
      <c r="CK119" s="993"/>
      <c r="CL119" s="881"/>
      <c r="CM119" s="899" t="s">
        <v>456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457</v>
      </c>
      <c r="DH119" s="821"/>
      <c r="DI119" s="821"/>
      <c r="DJ119" s="821"/>
      <c r="DK119" s="822"/>
      <c r="DL119" s="823" t="s">
        <v>430</v>
      </c>
      <c r="DM119" s="821"/>
      <c r="DN119" s="821"/>
      <c r="DO119" s="821"/>
      <c r="DP119" s="822"/>
      <c r="DQ119" s="823" t="s">
        <v>428</v>
      </c>
      <c r="DR119" s="821"/>
      <c r="DS119" s="821"/>
      <c r="DT119" s="821"/>
      <c r="DU119" s="822"/>
      <c r="DV119" s="909" t="s">
        <v>383</v>
      </c>
      <c r="DW119" s="910"/>
      <c r="DX119" s="910"/>
      <c r="DY119" s="910"/>
      <c r="DZ119" s="911"/>
    </row>
    <row r="120" spans="1:130" s="226" customFormat="1" ht="26.25" customHeight="1">
      <c r="A120" s="878"/>
      <c r="B120" s="879"/>
      <c r="C120" s="882" t="s">
        <v>431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430</v>
      </c>
      <c r="AB120" s="838"/>
      <c r="AC120" s="838"/>
      <c r="AD120" s="838"/>
      <c r="AE120" s="839"/>
      <c r="AF120" s="840" t="s">
        <v>383</v>
      </c>
      <c r="AG120" s="838"/>
      <c r="AH120" s="838"/>
      <c r="AI120" s="838"/>
      <c r="AJ120" s="839"/>
      <c r="AK120" s="840" t="s">
        <v>428</v>
      </c>
      <c r="AL120" s="838"/>
      <c r="AM120" s="838"/>
      <c r="AN120" s="838"/>
      <c r="AO120" s="839"/>
      <c r="AP120" s="885" t="s">
        <v>425</v>
      </c>
      <c r="AQ120" s="886"/>
      <c r="AR120" s="886"/>
      <c r="AS120" s="886"/>
      <c r="AT120" s="887"/>
      <c r="AU120" s="944" t="s">
        <v>458</v>
      </c>
      <c r="AV120" s="945"/>
      <c r="AW120" s="945"/>
      <c r="AX120" s="945"/>
      <c r="AY120" s="946"/>
      <c r="AZ120" s="921" t="s">
        <v>459</v>
      </c>
      <c r="BA120" s="866"/>
      <c r="BB120" s="866"/>
      <c r="BC120" s="866"/>
      <c r="BD120" s="866"/>
      <c r="BE120" s="866"/>
      <c r="BF120" s="866"/>
      <c r="BG120" s="866"/>
      <c r="BH120" s="866"/>
      <c r="BI120" s="866"/>
      <c r="BJ120" s="866"/>
      <c r="BK120" s="866"/>
      <c r="BL120" s="866"/>
      <c r="BM120" s="866"/>
      <c r="BN120" s="866"/>
      <c r="BO120" s="866"/>
      <c r="BP120" s="867"/>
      <c r="BQ120" s="922">
        <v>2994450</v>
      </c>
      <c r="BR120" s="903"/>
      <c r="BS120" s="903"/>
      <c r="BT120" s="903"/>
      <c r="BU120" s="903"/>
      <c r="BV120" s="903">
        <v>2943340</v>
      </c>
      <c r="BW120" s="903"/>
      <c r="BX120" s="903"/>
      <c r="BY120" s="903"/>
      <c r="BZ120" s="903"/>
      <c r="CA120" s="903">
        <v>3010856</v>
      </c>
      <c r="CB120" s="903"/>
      <c r="CC120" s="903"/>
      <c r="CD120" s="903"/>
      <c r="CE120" s="903"/>
      <c r="CF120" s="927">
        <v>75.2</v>
      </c>
      <c r="CG120" s="928"/>
      <c r="CH120" s="928"/>
      <c r="CI120" s="928"/>
      <c r="CJ120" s="928"/>
      <c r="CK120" s="929" t="s">
        <v>460</v>
      </c>
      <c r="CL120" s="913"/>
      <c r="CM120" s="913"/>
      <c r="CN120" s="913"/>
      <c r="CO120" s="914"/>
      <c r="CP120" s="933" t="s">
        <v>461</v>
      </c>
      <c r="CQ120" s="934"/>
      <c r="CR120" s="934"/>
      <c r="CS120" s="934"/>
      <c r="CT120" s="934"/>
      <c r="CU120" s="934"/>
      <c r="CV120" s="934"/>
      <c r="CW120" s="934"/>
      <c r="CX120" s="934"/>
      <c r="CY120" s="934"/>
      <c r="CZ120" s="934"/>
      <c r="DA120" s="934"/>
      <c r="DB120" s="934"/>
      <c r="DC120" s="934"/>
      <c r="DD120" s="934"/>
      <c r="DE120" s="934"/>
      <c r="DF120" s="935"/>
      <c r="DG120" s="922">
        <v>18332</v>
      </c>
      <c r="DH120" s="903"/>
      <c r="DI120" s="903"/>
      <c r="DJ120" s="903"/>
      <c r="DK120" s="903"/>
      <c r="DL120" s="903">
        <v>19551</v>
      </c>
      <c r="DM120" s="903"/>
      <c r="DN120" s="903"/>
      <c r="DO120" s="903"/>
      <c r="DP120" s="903"/>
      <c r="DQ120" s="903">
        <v>15320</v>
      </c>
      <c r="DR120" s="903"/>
      <c r="DS120" s="903"/>
      <c r="DT120" s="903"/>
      <c r="DU120" s="903"/>
      <c r="DV120" s="904">
        <v>0.4</v>
      </c>
      <c r="DW120" s="904"/>
      <c r="DX120" s="904"/>
      <c r="DY120" s="904"/>
      <c r="DZ120" s="905"/>
    </row>
    <row r="121" spans="1:130" s="226" customFormat="1" ht="26.25" customHeight="1">
      <c r="A121" s="878"/>
      <c r="B121" s="879"/>
      <c r="C121" s="924" t="s">
        <v>462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430</v>
      </c>
      <c r="AB121" s="838"/>
      <c r="AC121" s="838"/>
      <c r="AD121" s="838"/>
      <c r="AE121" s="839"/>
      <c r="AF121" s="840" t="s">
        <v>383</v>
      </c>
      <c r="AG121" s="838"/>
      <c r="AH121" s="838"/>
      <c r="AI121" s="838"/>
      <c r="AJ121" s="839"/>
      <c r="AK121" s="840" t="s">
        <v>430</v>
      </c>
      <c r="AL121" s="838"/>
      <c r="AM121" s="838"/>
      <c r="AN121" s="838"/>
      <c r="AO121" s="839"/>
      <c r="AP121" s="885" t="s">
        <v>457</v>
      </c>
      <c r="AQ121" s="886"/>
      <c r="AR121" s="886"/>
      <c r="AS121" s="886"/>
      <c r="AT121" s="887"/>
      <c r="AU121" s="947"/>
      <c r="AV121" s="948"/>
      <c r="AW121" s="948"/>
      <c r="AX121" s="948"/>
      <c r="AY121" s="949"/>
      <c r="AZ121" s="873" t="s">
        <v>463</v>
      </c>
      <c r="BA121" s="808"/>
      <c r="BB121" s="808"/>
      <c r="BC121" s="808"/>
      <c r="BD121" s="808"/>
      <c r="BE121" s="808"/>
      <c r="BF121" s="808"/>
      <c r="BG121" s="808"/>
      <c r="BH121" s="808"/>
      <c r="BI121" s="808"/>
      <c r="BJ121" s="808"/>
      <c r="BK121" s="808"/>
      <c r="BL121" s="808"/>
      <c r="BM121" s="808"/>
      <c r="BN121" s="808"/>
      <c r="BO121" s="808"/>
      <c r="BP121" s="809"/>
      <c r="BQ121" s="874">
        <v>1910424</v>
      </c>
      <c r="BR121" s="875"/>
      <c r="BS121" s="875"/>
      <c r="BT121" s="875"/>
      <c r="BU121" s="875"/>
      <c r="BV121" s="875">
        <v>1731209</v>
      </c>
      <c r="BW121" s="875"/>
      <c r="BX121" s="875"/>
      <c r="BY121" s="875"/>
      <c r="BZ121" s="875"/>
      <c r="CA121" s="875">
        <v>1701468</v>
      </c>
      <c r="CB121" s="875"/>
      <c r="CC121" s="875"/>
      <c r="CD121" s="875"/>
      <c r="CE121" s="875"/>
      <c r="CF121" s="936">
        <v>42.5</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428</v>
      </c>
      <c r="AB122" s="838"/>
      <c r="AC122" s="838"/>
      <c r="AD122" s="838"/>
      <c r="AE122" s="839"/>
      <c r="AF122" s="840" t="s">
        <v>119</v>
      </c>
      <c r="AG122" s="838"/>
      <c r="AH122" s="838"/>
      <c r="AI122" s="838"/>
      <c r="AJ122" s="839"/>
      <c r="AK122" s="840" t="s">
        <v>427</v>
      </c>
      <c r="AL122" s="838"/>
      <c r="AM122" s="838"/>
      <c r="AN122" s="838"/>
      <c r="AO122" s="839"/>
      <c r="AP122" s="885" t="s">
        <v>440</v>
      </c>
      <c r="AQ122" s="886"/>
      <c r="AR122" s="886"/>
      <c r="AS122" s="886"/>
      <c r="AT122" s="887"/>
      <c r="AU122" s="947"/>
      <c r="AV122" s="948"/>
      <c r="AW122" s="948"/>
      <c r="AX122" s="948"/>
      <c r="AY122" s="949"/>
      <c r="AZ122" s="940" t="s">
        <v>464</v>
      </c>
      <c r="BA122" s="941"/>
      <c r="BB122" s="941"/>
      <c r="BC122" s="941"/>
      <c r="BD122" s="941"/>
      <c r="BE122" s="941"/>
      <c r="BF122" s="941"/>
      <c r="BG122" s="941"/>
      <c r="BH122" s="941"/>
      <c r="BI122" s="941"/>
      <c r="BJ122" s="941"/>
      <c r="BK122" s="941"/>
      <c r="BL122" s="941"/>
      <c r="BM122" s="941"/>
      <c r="BN122" s="941"/>
      <c r="BO122" s="941"/>
      <c r="BP122" s="942"/>
      <c r="BQ122" s="943">
        <v>8911388</v>
      </c>
      <c r="BR122" s="906"/>
      <c r="BS122" s="906"/>
      <c r="BT122" s="906"/>
      <c r="BU122" s="906"/>
      <c r="BV122" s="906">
        <v>8734796</v>
      </c>
      <c r="BW122" s="906"/>
      <c r="BX122" s="906"/>
      <c r="BY122" s="906"/>
      <c r="BZ122" s="906"/>
      <c r="CA122" s="906">
        <v>8839444</v>
      </c>
      <c r="CB122" s="906"/>
      <c r="CC122" s="906"/>
      <c r="CD122" s="906"/>
      <c r="CE122" s="906"/>
      <c r="CF122" s="907">
        <v>220.8</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427</v>
      </c>
      <c r="AB123" s="838"/>
      <c r="AC123" s="838"/>
      <c r="AD123" s="838"/>
      <c r="AE123" s="839"/>
      <c r="AF123" s="840" t="s">
        <v>427</v>
      </c>
      <c r="AG123" s="838"/>
      <c r="AH123" s="838"/>
      <c r="AI123" s="838"/>
      <c r="AJ123" s="839"/>
      <c r="AK123" s="840" t="s">
        <v>425</v>
      </c>
      <c r="AL123" s="838"/>
      <c r="AM123" s="838"/>
      <c r="AN123" s="838"/>
      <c r="AO123" s="839"/>
      <c r="AP123" s="885" t="s">
        <v>119</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465</v>
      </c>
      <c r="BP123" s="939"/>
      <c r="BQ123" s="893">
        <v>13816262</v>
      </c>
      <c r="BR123" s="894"/>
      <c r="BS123" s="894"/>
      <c r="BT123" s="894"/>
      <c r="BU123" s="894"/>
      <c r="BV123" s="894">
        <v>13409345</v>
      </c>
      <c r="BW123" s="894"/>
      <c r="BX123" s="894"/>
      <c r="BY123" s="894"/>
      <c r="BZ123" s="894"/>
      <c r="CA123" s="894">
        <v>13551768</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425</v>
      </c>
      <c r="AB124" s="838"/>
      <c r="AC124" s="838"/>
      <c r="AD124" s="838"/>
      <c r="AE124" s="839"/>
      <c r="AF124" s="840" t="s">
        <v>425</v>
      </c>
      <c r="AG124" s="838"/>
      <c r="AH124" s="838"/>
      <c r="AI124" s="838"/>
      <c r="AJ124" s="839"/>
      <c r="AK124" s="840" t="s">
        <v>427</v>
      </c>
      <c r="AL124" s="838"/>
      <c r="AM124" s="838"/>
      <c r="AN124" s="838"/>
      <c r="AO124" s="839"/>
      <c r="AP124" s="885" t="s">
        <v>427</v>
      </c>
      <c r="AQ124" s="886"/>
      <c r="AR124" s="886"/>
      <c r="AS124" s="886"/>
      <c r="AT124" s="887"/>
      <c r="AU124" s="888" t="s">
        <v>466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61</v>
      </c>
      <c r="BR124" s="892"/>
      <c r="BS124" s="892"/>
      <c r="BT124" s="892"/>
      <c r="BU124" s="892"/>
      <c r="BV124" s="892">
        <v>67</v>
      </c>
      <c r="BW124" s="892"/>
      <c r="BX124" s="892"/>
      <c r="BY124" s="892"/>
      <c r="BZ124" s="892"/>
      <c r="CA124" s="892">
        <v>56.6</v>
      </c>
      <c r="CB124" s="892"/>
      <c r="CC124" s="892"/>
      <c r="CD124" s="892"/>
      <c r="CE124" s="892"/>
      <c r="CF124" s="782"/>
      <c r="CG124" s="783"/>
      <c r="CH124" s="783"/>
      <c r="CI124" s="783"/>
      <c r="CJ124" s="923"/>
      <c r="CK124" s="931"/>
      <c r="CL124" s="931"/>
      <c r="CM124" s="931"/>
      <c r="CN124" s="931"/>
      <c r="CO124" s="932"/>
      <c r="CP124" s="896" t="s">
        <v>467</v>
      </c>
      <c r="CQ124" s="897"/>
      <c r="CR124" s="897"/>
      <c r="CS124" s="897"/>
      <c r="CT124" s="897"/>
      <c r="CU124" s="897"/>
      <c r="CV124" s="897"/>
      <c r="CW124" s="897"/>
      <c r="CX124" s="897"/>
      <c r="CY124" s="897"/>
      <c r="CZ124" s="897"/>
      <c r="DA124" s="897"/>
      <c r="DB124" s="897"/>
      <c r="DC124" s="897"/>
      <c r="DD124" s="897"/>
      <c r="DE124" s="897"/>
      <c r="DF124" s="898"/>
      <c r="DG124" s="820" t="s">
        <v>383</v>
      </c>
      <c r="DH124" s="821"/>
      <c r="DI124" s="821"/>
      <c r="DJ124" s="821"/>
      <c r="DK124" s="822"/>
      <c r="DL124" s="823" t="s">
        <v>425</v>
      </c>
      <c r="DM124" s="821"/>
      <c r="DN124" s="821"/>
      <c r="DO124" s="821"/>
      <c r="DP124" s="822"/>
      <c r="DQ124" s="823" t="s">
        <v>425</v>
      </c>
      <c r="DR124" s="821"/>
      <c r="DS124" s="821"/>
      <c r="DT124" s="821"/>
      <c r="DU124" s="822"/>
      <c r="DV124" s="909" t="s">
        <v>425</v>
      </c>
      <c r="DW124" s="910"/>
      <c r="DX124" s="910"/>
      <c r="DY124" s="910"/>
      <c r="DZ124" s="911"/>
    </row>
    <row r="125" spans="1:130" s="226" customFormat="1" ht="26.25" customHeight="1">
      <c r="A125" s="878"/>
      <c r="B125" s="879"/>
      <c r="C125" s="882" t="s">
        <v>454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440</v>
      </c>
      <c r="AB125" s="838"/>
      <c r="AC125" s="838"/>
      <c r="AD125" s="838"/>
      <c r="AE125" s="839"/>
      <c r="AF125" s="840" t="s">
        <v>425</v>
      </c>
      <c r="AG125" s="838"/>
      <c r="AH125" s="838"/>
      <c r="AI125" s="838"/>
      <c r="AJ125" s="839"/>
      <c r="AK125" s="840" t="s">
        <v>425</v>
      </c>
      <c r="AL125" s="838"/>
      <c r="AM125" s="838"/>
      <c r="AN125" s="838"/>
      <c r="AO125" s="839"/>
      <c r="AP125" s="885" t="s">
        <v>425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468</v>
      </c>
      <c r="CL125" s="913"/>
      <c r="CM125" s="913"/>
      <c r="CN125" s="913"/>
      <c r="CO125" s="914"/>
      <c r="CP125" s="921" t="s">
        <v>469</v>
      </c>
      <c r="CQ125" s="866"/>
      <c r="CR125" s="866"/>
      <c r="CS125" s="866"/>
      <c r="CT125" s="866"/>
      <c r="CU125" s="866"/>
      <c r="CV125" s="866"/>
      <c r="CW125" s="866"/>
      <c r="CX125" s="866"/>
      <c r="CY125" s="866"/>
      <c r="CZ125" s="866"/>
      <c r="DA125" s="866"/>
      <c r="DB125" s="866"/>
      <c r="DC125" s="866"/>
      <c r="DD125" s="866"/>
      <c r="DE125" s="866"/>
      <c r="DF125" s="867"/>
      <c r="DG125" s="922" t="s">
        <v>425</v>
      </c>
      <c r="DH125" s="903"/>
      <c r="DI125" s="903"/>
      <c r="DJ125" s="903"/>
      <c r="DK125" s="903"/>
      <c r="DL125" s="903" t="s">
        <v>457</v>
      </c>
      <c r="DM125" s="903"/>
      <c r="DN125" s="903"/>
      <c r="DO125" s="903"/>
      <c r="DP125" s="903"/>
      <c r="DQ125" s="903" t="s">
        <v>119</v>
      </c>
      <c r="DR125" s="903"/>
      <c r="DS125" s="903"/>
      <c r="DT125" s="903"/>
      <c r="DU125" s="903"/>
      <c r="DV125" s="904" t="s">
        <v>457</v>
      </c>
      <c r="DW125" s="904"/>
      <c r="DX125" s="904"/>
      <c r="DY125" s="904"/>
      <c r="DZ125" s="905"/>
    </row>
    <row r="126" spans="1:130" s="226" customFormat="1" ht="26.25" customHeight="1" thickBot="1">
      <c r="A126" s="878"/>
      <c r="B126" s="879"/>
      <c r="C126" s="882" t="s">
        <v>456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425</v>
      </c>
      <c r="AB126" s="838"/>
      <c r="AC126" s="838"/>
      <c r="AD126" s="838"/>
      <c r="AE126" s="839"/>
      <c r="AF126" s="840" t="s">
        <v>425</v>
      </c>
      <c r="AG126" s="838"/>
      <c r="AH126" s="838"/>
      <c r="AI126" s="838"/>
      <c r="AJ126" s="839"/>
      <c r="AK126" s="840" t="s">
        <v>425</v>
      </c>
      <c r="AL126" s="838"/>
      <c r="AM126" s="838"/>
      <c r="AN126" s="838"/>
      <c r="AO126" s="839"/>
      <c r="AP126" s="885" t="s">
        <v>425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470</v>
      </c>
      <c r="CQ126" s="808"/>
      <c r="CR126" s="808"/>
      <c r="CS126" s="808"/>
      <c r="CT126" s="808"/>
      <c r="CU126" s="808"/>
      <c r="CV126" s="808"/>
      <c r="CW126" s="808"/>
      <c r="CX126" s="808"/>
      <c r="CY126" s="808"/>
      <c r="CZ126" s="808"/>
      <c r="DA126" s="808"/>
      <c r="DB126" s="808"/>
      <c r="DC126" s="808"/>
      <c r="DD126" s="808"/>
      <c r="DE126" s="808"/>
      <c r="DF126" s="809"/>
      <c r="DG126" s="874" t="s">
        <v>457</v>
      </c>
      <c r="DH126" s="875"/>
      <c r="DI126" s="875"/>
      <c r="DJ126" s="875"/>
      <c r="DK126" s="875"/>
      <c r="DL126" s="875" t="s">
        <v>425</v>
      </c>
      <c r="DM126" s="875"/>
      <c r="DN126" s="875"/>
      <c r="DO126" s="875"/>
      <c r="DP126" s="875"/>
      <c r="DQ126" s="875" t="s">
        <v>383</v>
      </c>
      <c r="DR126" s="875"/>
      <c r="DS126" s="875"/>
      <c r="DT126" s="875"/>
      <c r="DU126" s="875"/>
      <c r="DV126" s="852" t="s">
        <v>425</v>
      </c>
      <c r="DW126" s="852"/>
      <c r="DX126" s="852"/>
      <c r="DY126" s="852"/>
      <c r="DZ126" s="853"/>
    </row>
    <row r="127" spans="1:130" s="226" customFormat="1" ht="26.25" customHeight="1">
      <c r="A127" s="880"/>
      <c r="B127" s="881"/>
      <c r="C127" s="899" t="s">
        <v>471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425</v>
      </c>
      <c r="AB127" s="838"/>
      <c r="AC127" s="838"/>
      <c r="AD127" s="838"/>
      <c r="AE127" s="839"/>
      <c r="AF127" s="840" t="s">
        <v>425</v>
      </c>
      <c r="AG127" s="838"/>
      <c r="AH127" s="838"/>
      <c r="AI127" s="838"/>
      <c r="AJ127" s="839"/>
      <c r="AK127" s="840" t="s">
        <v>457</v>
      </c>
      <c r="AL127" s="838"/>
      <c r="AM127" s="838"/>
      <c r="AN127" s="838"/>
      <c r="AO127" s="839"/>
      <c r="AP127" s="885" t="s">
        <v>383</v>
      </c>
      <c r="AQ127" s="886"/>
      <c r="AR127" s="886"/>
      <c r="AS127" s="886"/>
      <c r="AT127" s="887"/>
      <c r="AU127" s="262"/>
      <c r="AV127" s="262"/>
      <c r="AW127" s="262"/>
      <c r="AX127" s="902" t="s">
        <v>472</v>
      </c>
      <c r="AY127" s="870"/>
      <c r="AZ127" s="870"/>
      <c r="BA127" s="870"/>
      <c r="BB127" s="870"/>
      <c r="BC127" s="870"/>
      <c r="BD127" s="870"/>
      <c r="BE127" s="871"/>
      <c r="BF127" s="869" t="s">
        <v>473</v>
      </c>
      <c r="BG127" s="870"/>
      <c r="BH127" s="870"/>
      <c r="BI127" s="870"/>
      <c r="BJ127" s="870"/>
      <c r="BK127" s="870"/>
      <c r="BL127" s="871"/>
      <c r="BM127" s="869" t="s">
        <v>474</v>
      </c>
      <c r="BN127" s="870"/>
      <c r="BO127" s="870"/>
      <c r="BP127" s="870"/>
      <c r="BQ127" s="870"/>
      <c r="BR127" s="870"/>
      <c r="BS127" s="871"/>
      <c r="BT127" s="869" t="s">
        <v>475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476</v>
      </c>
      <c r="CQ127" s="808"/>
      <c r="CR127" s="808"/>
      <c r="CS127" s="808"/>
      <c r="CT127" s="808"/>
      <c r="CU127" s="808"/>
      <c r="CV127" s="808"/>
      <c r="CW127" s="808"/>
      <c r="CX127" s="808"/>
      <c r="CY127" s="808"/>
      <c r="CZ127" s="808"/>
      <c r="DA127" s="808"/>
      <c r="DB127" s="808"/>
      <c r="DC127" s="808"/>
      <c r="DD127" s="808"/>
      <c r="DE127" s="808"/>
      <c r="DF127" s="809"/>
      <c r="DG127" s="874" t="s">
        <v>425</v>
      </c>
      <c r="DH127" s="875"/>
      <c r="DI127" s="875"/>
      <c r="DJ127" s="875"/>
      <c r="DK127" s="875"/>
      <c r="DL127" s="875" t="s">
        <v>425</v>
      </c>
      <c r="DM127" s="875"/>
      <c r="DN127" s="875"/>
      <c r="DO127" s="875"/>
      <c r="DP127" s="875"/>
      <c r="DQ127" s="875" t="s">
        <v>425</v>
      </c>
      <c r="DR127" s="875"/>
      <c r="DS127" s="875"/>
      <c r="DT127" s="875"/>
      <c r="DU127" s="875"/>
      <c r="DV127" s="852" t="s">
        <v>425</v>
      </c>
      <c r="DW127" s="852"/>
      <c r="DX127" s="852"/>
      <c r="DY127" s="852"/>
      <c r="DZ127" s="853"/>
    </row>
    <row r="128" spans="1:130" s="226" customFormat="1" ht="26.25" customHeight="1" thickBot="1">
      <c r="A128" s="854" t="s">
        <v>477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478</v>
      </c>
      <c r="X128" s="856"/>
      <c r="Y128" s="856"/>
      <c r="Z128" s="857"/>
      <c r="AA128" s="858">
        <v>320283</v>
      </c>
      <c r="AB128" s="859"/>
      <c r="AC128" s="859"/>
      <c r="AD128" s="859"/>
      <c r="AE128" s="860"/>
      <c r="AF128" s="861">
        <v>316625</v>
      </c>
      <c r="AG128" s="859"/>
      <c r="AH128" s="859"/>
      <c r="AI128" s="859"/>
      <c r="AJ128" s="860"/>
      <c r="AK128" s="861">
        <v>292251</v>
      </c>
      <c r="AL128" s="859"/>
      <c r="AM128" s="859"/>
      <c r="AN128" s="859"/>
      <c r="AO128" s="860"/>
      <c r="AP128" s="862"/>
      <c r="AQ128" s="863"/>
      <c r="AR128" s="863"/>
      <c r="AS128" s="863"/>
      <c r="AT128" s="864"/>
      <c r="AU128" s="262"/>
      <c r="AV128" s="262"/>
      <c r="AW128" s="262"/>
      <c r="AX128" s="865" t="s">
        <v>479</v>
      </c>
      <c r="AY128" s="866"/>
      <c r="AZ128" s="866"/>
      <c r="BA128" s="866"/>
      <c r="BB128" s="866"/>
      <c r="BC128" s="866"/>
      <c r="BD128" s="866"/>
      <c r="BE128" s="867"/>
      <c r="BF128" s="844" t="s">
        <v>440</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480</v>
      </c>
      <c r="CQ128" s="786"/>
      <c r="CR128" s="786"/>
      <c r="CS128" s="786"/>
      <c r="CT128" s="786"/>
      <c r="CU128" s="786"/>
      <c r="CV128" s="786"/>
      <c r="CW128" s="786"/>
      <c r="CX128" s="786"/>
      <c r="CY128" s="786"/>
      <c r="CZ128" s="786"/>
      <c r="DA128" s="786"/>
      <c r="DB128" s="786"/>
      <c r="DC128" s="786"/>
      <c r="DD128" s="786"/>
      <c r="DE128" s="786"/>
      <c r="DF128" s="787"/>
      <c r="DG128" s="848" t="s">
        <v>383</v>
      </c>
      <c r="DH128" s="849"/>
      <c r="DI128" s="849"/>
      <c r="DJ128" s="849"/>
      <c r="DK128" s="849"/>
      <c r="DL128" s="849" t="s">
        <v>440</v>
      </c>
      <c r="DM128" s="849"/>
      <c r="DN128" s="849"/>
      <c r="DO128" s="849"/>
      <c r="DP128" s="849"/>
      <c r="DQ128" s="849" t="s">
        <v>383</v>
      </c>
      <c r="DR128" s="849"/>
      <c r="DS128" s="849"/>
      <c r="DT128" s="849"/>
      <c r="DU128" s="849"/>
      <c r="DV128" s="850" t="s">
        <v>383</v>
      </c>
      <c r="DW128" s="850"/>
      <c r="DX128" s="850"/>
      <c r="DY128" s="850"/>
      <c r="DZ128" s="851"/>
    </row>
    <row r="129" spans="1:131" s="226" customFormat="1" ht="26.25" customHeight="1">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481</v>
      </c>
      <c r="X129" s="835"/>
      <c r="Y129" s="835"/>
      <c r="Z129" s="836"/>
      <c r="AA129" s="837">
        <v>4852711</v>
      </c>
      <c r="AB129" s="838"/>
      <c r="AC129" s="838"/>
      <c r="AD129" s="838"/>
      <c r="AE129" s="839"/>
      <c r="AF129" s="840">
        <v>4813910</v>
      </c>
      <c r="AG129" s="838"/>
      <c r="AH129" s="838"/>
      <c r="AI129" s="838"/>
      <c r="AJ129" s="839"/>
      <c r="AK129" s="840">
        <v>4892192</v>
      </c>
      <c r="AL129" s="838"/>
      <c r="AM129" s="838"/>
      <c r="AN129" s="838"/>
      <c r="AO129" s="839"/>
      <c r="AP129" s="841"/>
      <c r="AQ129" s="842"/>
      <c r="AR129" s="842"/>
      <c r="AS129" s="842"/>
      <c r="AT129" s="843"/>
      <c r="AU129" s="264"/>
      <c r="AV129" s="264"/>
      <c r="AW129" s="264"/>
      <c r="AX129" s="807" t="s">
        <v>482</v>
      </c>
      <c r="AY129" s="808"/>
      <c r="AZ129" s="808"/>
      <c r="BA129" s="808"/>
      <c r="BB129" s="808"/>
      <c r="BC129" s="808"/>
      <c r="BD129" s="808"/>
      <c r="BE129" s="809"/>
      <c r="BF129" s="827" t="s">
        <v>383</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484</v>
      </c>
      <c r="X130" s="835"/>
      <c r="Y130" s="835"/>
      <c r="Z130" s="836"/>
      <c r="AA130" s="837">
        <v>784196</v>
      </c>
      <c r="AB130" s="838"/>
      <c r="AC130" s="838"/>
      <c r="AD130" s="838"/>
      <c r="AE130" s="839"/>
      <c r="AF130" s="840">
        <v>809198</v>
      </c>
      <c r="AG130" s="838"/>
      <c r="AH130" s="838"/>
      <c r="AI130" s="838"/>
      <c r="AJ130" s="839"/>
      <c r="AK130" s="840">
        <v>889195</v>
      </c>
      <c r="AL130" s="838"/>
      <c r="AM130" s="838"/>
      <c r="AN130" s="838"/>
      <c r="AO130" s="839"/>
      <c r="AP130" s="841"/>
      <c r="AQ130" s="842"/>
      <c r="AR130" s="842"/>
      <c r="AS130" s="842"/>
      <c r="AT130" s="843"/>
      <c r="AU130" s="264"/>
      <c r="AV130" s="264"/>
      <c r="AW130" s="264"/>
      <c r="AX130" s="807" t="s">
        <v>485</v>
      </c>
      <c r="AY130" s="808"/>
      <c r="AZ130" s="808"/>
      <c r="BA130" s="808"/>
      <c r="BB130" s="808"/>
      <c r="BC130" s="808"/>
      <c r="BD130" s="808"/>
      <c r="BE130" s="809"/>
      <c r="BF130" s="810">
        <v>8.5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486</v>
      </c>
      <c r="X131" s="818"/>
      <c r="Y131" s="818"/>
      <c r="Z131" s="819"/>
      <c r="AA131" s="820">
        <v>4068515</v>
      </c>
      <c r="AB131" s="821"/>
      <c r="AC131" s="821"/>
      <c r="AD131" s="821"/>
      <c r="AE131" s="822"/>
      <c r="AF131" s="823">
        <v>4004712</v>
      </c>
      <c r="AG131" s="821"/>
      <c r="AH131" s="821"/>
      <c r="AI131" s="821"/>
      <c r="AJ131" s="822"/>
      <c r="AK131" s="823">
        <v>4002997</v>
      </c>
      <c r="AL131" s="821"/>
      <c r="AM131" s="821"/>
      <c r="AN131" s="821"/>
      <c r="AO131" s="822"/>
      <c r="AP131" s="824"/>
      <c r="AQ131" s="825"/>
      <c r="AR131" s="825"/>
      <c r="AS131" s="825"/>
      <c r="AT131" s="826"/>
      <c r="AU131" s="264"/>
      <c r="AV131" s="264"/>
      <c r="AW131" s="264"/>
      <c r="AX131" s="785" t="s">
        <v>487</v>
      </c>
      <c r="AY131" s="786"/>
      <c r="AZ131" s="786"/>
      <c r="BA131" s="786"/>
      <c r="BB131" s="786"/>
      <c r="BC131" s="786"/>
      <c r="BD131" s="786"/>
      <c r="BE131" s="787"/>
      <c r="BF131" s="788">
        <v>56.6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489</v>
      </c>
      <c r="W132" s="798"/>
      <c r="X132" s="798"/>
      <c r="Y132" s="798"/>
      <c r="Z132" s="799"/>
      <c r="AA132" s="800">
        <v>8.9951984940000003</v>
      </c>
      <c r="AB132" s="801"/>
      <c r="AC132" s="801"/>
      <c r="AD132" s="801"/>
      <c r="AE132" s="802"/>
      <c r="AF132" s="803">
        <v>8.2652385489999993</v>
      </c>
      <c r="AG132" s="801"/>
      <c r="AH132" s="801"/>
      <c r="AI132" s="801"/>
      <c r="AJ132" s="802"/>
      <c r="AK132" s="803">
        <v>8.327735444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490</v>
      </c>
      <c r="W133" s="777"/>
      <c r="X133" s="777"/>
      <c r="Y133" s="777"/>
      <c r="Z133" s="778"/>
      <c r="AA133" s="779">
        <v>9.5</v>
      </c>
      <c r="AB133" s="780"/>
      <c r="AC133" s="780"/>
      <c r="AD133" s="780"/>
      <c r="AE133" s="781"/>
      <c r="AF133" s="779">
        <v>8.8000000000000007</v>
      </c>
      <c r="AG133" s="780"/>
      <c r="AH133" s="780"/>
      <c r="AI133" s="780"/>
      <c r="AJ133" s="781"/>
      <c r="AK133" s="779">
        <v>8.5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rzB7MY7sOmhRKBN4wMbbCgjbLH098dFolqKS1IFuAtvKJkG18IvUuNHw+2pp4WAt/Jcvg1xYN3lH1Sd3fWnuw==" saltValue="jY9KwTVlrTK/jHurWhJcY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yxrDLBkz23AsA+e2BM8mLB/FsIqbHcgf+l9NQMbFjy0e5eFJ+CUS9DkzRlgfgOixfA/LkaZKMuRFs0VRalrA/A==" saltValue="N68J+/ijqwKzPuGJEPNr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ZLyqejjHLw+qBCpxCGntBe9zWP3HHwLQ26GY3nMAac+lKoqKsBX7o96jdcx5qD+zztA7zaoQRfCoVigukxLccQ==" saltValue="xObXIfMCkWLUjv8zuVsg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494</v>
      </c>
      <c r="AP7" s="283"/>
      <c r="AQ7" s="284" t="s">
        <v>495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496</v>
      </c>
      <c r="AQ8" s="290" t="s">
        <v>497</v>
      </c>
      <c r="AR8" s="291" t="s">
        <v>498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499</v>
      </c>
      <c r="AL9" s="1207"/>
      <c r="AM9" s="1207"/>
      <c r="AN9" s="1208"/>
      <c r="AO9" s="292">
        <v>1711263</v>
      </c>
      <c r="AP9" s="292">
        <v>99770</v>
      </c>
      <c r="AQ9" s="293">
        <v>79889</v>
      </c>
      <c r="AR9" s="294">
        <v>24.9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500</v>
      </c>
      <c r="AL10" s="1207"/>
      <c r="AM10" s="1207"/>
      <c r="AN10" s="1208"/>
      <c r="AO10" s="295">
        <v>192299</v>
      </c>
      <c r="AP10" s="295">
        <v>11211</v>
      </c>
      <c r="AQ10" s="296">
        <v>8108</v>
      </c>
      <c r="AR10" s="297">
        <v>38.299999999999997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501</v>
      </c>
      <c r="AL11" s="1207"/>
      <c r="AM11" s="1207"/>
      <c r="AN11" s="1208"/>
      <c r="AO11" s="295">
        <v>204128</v>
      </c>
      <c r="AP11" s="295">
        <v>11901</v>
      </c>
      <c r="AQ11" s="296">
        <v>12080</v>
      </c>
      <c r="AR11" s="297">
        <v>-1.5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502</v>
      </c>
      <c r="AL12" s="1207"/>
      <c r="AM12" s="1207"/>
      <c r="AN12" s="1208"/>
      <c r="AO12" s="295">
        <v>9690</v>
      </c>
      <c r="AP12" s="295">
        <v>565</v>
      </c>
      <c r="AQ12" s="296">
        <v>646</v>
      </c>
      <c r="AR12" s="297">
        <v>-12.5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503</v>
      </c>
      <c r="AL13" s="1207"/>
      <c r="AM13" s="1207"/>
      <c r="AN13" s="1208"/>
      <c r="AO13" s="295" t="s">
        <v>504</v>
      </c>
      <c r="AP13" s="295" t="s">
        <v>504</v>
      </c>
      <c r="AQ13" s="296">
        <v>5</v>
      </c>
      <c r="AR13" s="297" t="s">
        <v>504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505</v>
      </c>
      <c r="AL14" s="1207"/>
      <c r="AM14" s="1207"/>
      <c r="AN14" s="1208"/>
      <c r="AO14" s="295">
        <v>58283</v>
      </c>
      <c r="AP14" s="295">
        <v>3398</v>
      </c>
      <c r="AQ14" s="296">
        <v>3864</v>
      </c>
      <c r="AR14" s="297">
        <v>-12.1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506</v>
      </c>
      <c r="AL15" s="1207"/>
      <c r="AM15" s="1207"/>
      <c r="AN15" s="1208"/>
      <c r="AO15" s="295">
        <v>33679</v>
      </c>
      <c r="AP15" s="295">
        <v>1964</v>
      </c>
      <c r="AQ15" s="296">
        <v>1710</v>
      </c>
      <c r="AR15" s="297">
        <v>14.9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507</v>
      </c>
      <c r="AL16" s="1210"/>
      <c r="AM16" s="1210"/>
      <c r="AN16" s="1211"/>
      <c r="AO16" s="295">
        <v>-190273</v>
      </c>
      <c r="AP16" s="295">
        <v>-11093</v>
      </c>
      <c r="AQ16" s="296">
        <v>-7653</v>
      </c>
      <c r="AR16" s="297">
        <v>44.9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2019069</v>
      </c>
      <c r="AP17" s="295">
        <v>117716</v>
      </c>
      <c r="AQ17" s="296">
        <v>98649</v>
      </c>
      <c r="AR17" s="297">
        <v>19.3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512</v>
      </c>
      <c r="AL21" s="1204"/>
      <c r="AM21" s="1204"/>
      <c r="AN21" s="1205"/>
      <c r="AO21" s="307">
        <v>11.31</v>
      </c>
      <c r="AP21" s="308">
        <v>9.08</v>
      </c>
      <c r="AQ21" s="309">
        <v>2.23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513</v>
      </c>
      <c r="AL22" s="1204"/>
      <c r="AM22" s="1204"/>
      <c r="AN22" s="1205"/>
      <c r="AO22" s="312">
        <v>95.8</v>
      </c>
      <c r="AP22" s="313">
        <v>97.3</v>
      </c>
      <c r="AQ22" s="314">
        <v>-1.5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515</v>
      </c>
      <c r="AO27" s="273"/>
      <c r="AP27" s="273"/>
      <c r="AQ27" s="273"/>
      <c r="AR27" s="273"/>
      <c r="AS27" s="273"/>
      <c r="AT27" s="273"/>
    </row>
    <row r="28" spans="1:46" ht="17.2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494</v>
      </c>
      <c r="AP30" s="283"/>
      <c r="AQ30" s="284" t="s">
        <v>495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496</v>
      </c>
      <c r="AQ31" s="290" t="s">
        <v>497</v>
      </c>
      <c r="AR31" s="291" t="s">
        <v>498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518</v>
      </c>
      <c r="AL32" s="1195"/>
      <c r="AM32" s="1195"/>
      <c r="AN32" s="1196"/>
      <c r="AO32" s="322">
        <v>1451290</v>
      </c>
      <c r="AP32" s="322">
        <v>84613</v>
      </c>
      <c r="AQ32" s="323">
        <v>48423</v>
      </c>
      <c r="AR32" s="324">
        <v>74.7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519</v>
      </c>
      <c r="AL33" s="1195"/>
      <c r="AM33" s="1195"/>
      <c r="AN33" s="1196"/>
      <c r="AO33" s="322" t="s">
        <v>504</v>
      </c>
      <c r="AP33" s="322" t="s">
        <v>504</v>
      </c>
      <c r="AQ33" s="323" t="s">
        <v>504</v>
      </c>
      <c r="AR33" s="324" t="s">
        <v>504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520</v>
      </c>
      <c r="AL34" s="1195"/>
      <c r="AM34" s="1195"/>
      <c r="AN34" s="1196"/>
      <c r="AO34" s="322" t="s">
        <v>504</v>
      </c>
      <c r="AP34" s="322" t="s">
        <v>504</v>
      </c>
      <c r="AQ34" s="323">
        <v>13</v>
      </c>
      <c r="AR34" s="324" t="s">
        <v>504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521</v>
      </c>
      <c r="AL35" s="1195"/>
      <c r="AM35" s="1195"/>
      <c r="AN35" s="1196"/>
      <c r="AO35" s="322">
        <v>1486</v>
      </c>
      <c r="AP35" s="322">
        <v>87</v>
      </c>
      <c r="AQ35" s="323">
        <v>14651</v>
      </c>
      <c r="AR35" s="324">
        <v>-99.4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522</v>
      </c>
      <c r="AL36" s="1195"/>
      <c r="AM36" s="1195"/>
      <c r="AN36" s="1196"/>
      <c r="AO36" s="322">
        <v>61130</v>
      </c>
      <c r="AP36" s="322">
        <v>3564</v>
      </c>
      <c r="AQ36" s="323">
        <v>3601</v>
      </c>
      <c r="AR36" s="324">
        <v>-1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523</v>
      </c>
      <c r="AL37" s="1195"/>
      <c r="AM37" s="1195"/>
      <c r="AN37" s="1196"/>
      <c r="AO37" s="322" t="s">
        <v>504</v>
      </c>
      <c r="AP37" s="322" t="s">
        <v>504</v>
      </c>
      <c r="AQ37" s="323">
        <v>938</v>
      </c>
      <c r="AR37" s="324" t="s">
        <v>504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524</v>
      </c>
      <c r="AL38" s="1198"/>
      <c r="AM38" s="1198"/>
      <c r="AN38" s="1199"/>
      <c r="AO38" s="325">
        <v>899</v>
      </c>
      <c r="AP38" s="325">
        <v>52</v>
      </c>
      <c r="AQ38" s="326">
        <v>4</v>
      </c>
      <c r="AR38" s="314">
        <v>1200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525</v>
      </c>
      <c r="AL39" s="1198"/>
      <c r="AM39" s="1198"/>
      <c r="AN39" s="1199"/>
      <c r="AO39" s="322">
        <v>-292251</v>
      </c>
      <c r="AP39" s="322">
        <v>-17039</v>
      </c>
      <c r="AQ39" s="323">
        <v>-3765</v>
      </c>
      <c r="AR39" s="324">
        <v>352.6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526</v>
      </c>
      <c r="AL40" s="1195"/>
      <c r="AM40" s="1195"/>
      <c r="AN40" s="1196"/>
      <c r="AO40" s="322">
        <v>-889195</v>
      </c>
      <c r="AP40" s="322">
        <v>-51842</v>
      </c>
      <c r="AQ40" s="323">
        <v>-44033</v>
      </c>
      <c r="AR40" s="324">
        <v>17.7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333359</v>
      </c>
      <c r="AP41" s="322">
        <v>19436</v>
      </c>
      <c r="AQ41" s="323">
        <v>19832</v>
      </c>
      <c r="AR41" s="324">
        <v>-2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494</v>
      </c>
      <c r="AN49" s="1189" t="s">
        <v>530</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531</v>
      </c>
      <c r="AO50" s="339" t="s">
        <v>532</v>
      </c>
      <c r="AP50" s="340" t="s">
        <v>533</v>
      </c>
      <c r="AQ50" s="341" t="s">
        <v>534</v>
      </c>
      <c r="AR50" s="342" t="s">
        <v>535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2062623</v>
      </c>
      <c r="AN51" s="344">
        <v>110644</v>
      </c>
      <c r="AO51" s="345">
        <v>98.4</v>
      </c>
      <c r="AP51" s="346">
        <v>74444</v>
      </c>
      <c r="AQ51" s="347">
        <v>6.6</v>
      </c>
      <c r="AR51" s="348">
        <v>91.8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990527</v>
      </c>
      <c r="AN52" s="352">
        <v>53134</v>
      </c>
      <c r="AO52" s="353">
        <v>57.1</v>
      </c>
      <c r="AP52" s="354">
        <v>34175</v>
      </c>
      <c r="AQ52" s="355">
        <v>4.0999999999999996</v>
      </c>
      <c r="AR52" s="356">
        <v>53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1046571</v>
      </c>
      <c r="AN53" s="344">
        <v>57321</v>
      </c>
      <c r="AO53" s="345">
        <v>-48.2</v>
      </c>
      <c r="AP53" s="346">
        <v>85205</v>
      </c>
      <c r="AQ53" s="347">
        <v>14.5</v>
      </c>
      <c r="AR53" s="348">
        <v>-62.7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520540</v>
      </c>
      <c r="AN54" s="352">
        <v>28510</v>
      </c>
      <c r="AO54" s="353">
        <v>-46.3</v>
      </c>
      <c r="AP54" s="354">
        <v>38847</v>
      </c>
      <c r="AQ54" s="355">
        <v>13.7</v>
      </c>
      <c r="AR54" s="356">
        <v>-60</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1648002</v>
      </c>
      <c r="AN55" s="344">
        <v>92455</v>
      </c>
      <c r="AO55" s="345">
        <v>61.3</v>
      </c>
      <c r="AP55" s="346">
        <v>69469</v>
      </c>
      <c r="AQ55" s="347">
        <v>-18.5</v>
      </c>
      <c r="AR55" s="348">
        <v>79.8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1026701</v>
      </c>
      <c r="AN56" s="352">
        <v>57599</v>
      </c>
      <c r="AO56" s="353">
        <v>102</v>
      </c>
      <c r="AP56" s="354">
        <v>38215</v>
      </c>
      <c r="AQ56" s="355">
        <v>-1.6</v>
      </c>
      <c r="AR56" s="356">
        <v>103.6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1089822</v>
      </c>
      <c r="AN57" s="344">
        <v>62165</v>
      </c>
      <c r="AO57" s="345">
        <v>-32.799999999999997</v>
      </c>
      <c r="AP57" s="346">
        <v>67293</v>
      </c>
      <c r="AQ57" s="347">
        <v>-3.1</v>
      </c>
      <c r="AR57" s="348">
        <v>-29.7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442212</v>
      </c>
      <c r="AN58" s="352">
        <v>25225</v>
      </c>
      <c r="AO58" s="353">
        <v>-56.2</v>
      </c>
      <c r="AP58" s="354">
        <v>35076</v>
      </c>
      <c r="AQ58" s="355">
        <v>-8.1999999999999993</v>
      </c>
      <c r="AR58" s="356">
        <v>-48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1606910</v>
      </c>
      <c r="AN59" s="344">
        <v>93686</v>
      </c>
      <c r="AO59" s="345">
        <v>50.7</v>
      </c>
      <c r="AP59" s="346">
        <v>67343</v>
      </c>
      <c r="AQ59" s="347">
        <v>0.1</v>
      </c>
      <c r="AR59" s="348">
        <v>50.6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643357</v>
      </c>
      <c r="AN60" s="352">
        <v>37509</v>
      </c>
      <c r="AO60" s="353">
        <v>48.7</v>
      </c>
      <c r="AP60" s="354">
        <v>32865</v>
      </c>
      <c r="AQ60" s="355">
        <v>-6.3</v>
      </c>
      <c r="AR60" s="356">
        <v>55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1490786</v>
      </c>
      <c r="AN61" s="359">
        <v>83254</v>
      </c>
      <c r="AO61" s="360">
        <v>25.9</v>
      </c>
      <c r="AP61" s="361">
        <v>72751</v>
      </c>
      <c r="AQ61" s="362">
        <v>-0.1</v>
      </c>
      <c r="AR61" s="348">
        <v>26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724667</v>
      </c>
      <c r="AN62" s="352">
        <v>40395</v>
      </c>
      <c r="AO62" s="353">
        <v>21.1</v>
      </c>
      <c r="AP62" s="354">
        <v>35836</v>
      </c>
      <c r="AQ62" s="355">
        <v>0.3</v>
      </c>
      <c r="AR62" s="356">
        <v>20.8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8M20R/XuFJfiJVTOMXM3McWEBQ9KpN/7nxT5fDrkwOkOx1ssiymAClwKYfwvpkeD/PtShPbOpM3YdIzxk1HJKg==" saltValue="XvQvr1tnukJIm/weL8wOl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2+I99ZyV2nslr1gdmQji/ZZttqu2df3xlymh5VDS2Iwek0vch5ybjkPgyoXabDFOfH4gyi2y+CmV40yJRQueQ==" saltValue="FNJejsuP0Q2fRvgEQbXq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TifuGnxBvlyTdTCbwAdgl0oZiPjZv4iUfeuTrjKioYQuTA96cs0fZLxmFBVgVgUuQ6n/W3fykrn2kuDn8GX3w==" saltValue="8u1T3KEd8gTjKYuNbNDw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212" t="s">
        <v>3</v>
      </c>
      <c r="D47" s="1212"/>
      <c r="E47" s="1213"/>
      <c r="F47" s="11">
        <v>27.37</v>
      </c>
      <c r="G47" s="12">
        <v>27.42</v>
      </c>
      <c r="H47" s="12">
        <v>30.41</v>
      </c>
      <c r="I47" s="12">
        <v>30.88</v>
      </c>
      <c r="J47" s="13">
        <v>30.62</v>
      </c>
    </row>
    <row r="48" spans="2:10" ht="57.75" customHeight="1">
      <c r="B48" s="14"/>
      <c r="C48" s="1214" t="s">
        <v>4</v>
      </c>
      <c r="D48" s="1214"/>
      <c r="E48" s="1215"/>
      <c r="F48" s="15">
        <v>15.22</v>
      </c>
      <c r="G48" s="16">
        <v>14.76</v>
      </c>
      <c r="H48" s="16">
        <v>14.35</v>
      </c>
      <c r="I48" s="16">
        <v>12.38</v>
      </c>
      <c r="J48" s="17">
        <v>11.26</v>
      </c>
    </row>
    <row r="49" spans="2:10" ht="57.75" customHeight="1" thickBot="1">
      <c r="B49" s="18"/>
      <c r="C49" s="1216" t="s">
        <v>5</v>
      </c>
      <c r="D49" s="1216"/>
      <c r="E49" s="1217"/>
      <c r="F49" s="19">
        <v>0.33</v>
      </c>
      <c r="G49" s="20" t="s">
        <v>551</v>
      </c>
      <c r="H49" s="20">
        <v>4.3600000000000003</v>
      </c>
      <c r="I49" s="20">
        <v>0.71</v>
      </c>
      <c r="J49" s="21" t="s">
        <v>552</v>
      </c>
    </row>
    <row r="50" spans="2:10" ht="13.5" customHeight="1"/>
    <row r="51" spans="2:10" ht="13.5" hidden="1" customHeight="1"/>
    <row r="52" spans="2:10" ht="13.5" hidden="1" customHeight="1"/>
    <row r="53" spans="2:10" ht="13.5" hidden="1" customHeight="1"/>
  </sheetData>
  <sheetProtection algorithmName="SHA-512" hashValue="MXxzocI3RG1Nj9mhE/xk1nGtr6BR2bYVoeQmSfRu0PpjQDqd1WONEMiGbwrreWwU/VEL6dMkSO+MDrlfSNz0gA==" saltValue="53THyRnQVgYIVsh5dch0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2019-10-17T05:37:14Z</cp:lastPrinted>
  <dcterms:created xsi:type="dcterms:W3CDTF">2019-02-14T04:54:45Z</dcterms:created>
  <dcterms:modified xsi:type="dcterms:W3CDTF">2019-10-17T05:38:45Z</dcterms:modified>
  <cp:category/>
</cp:coreProperties>
</file>