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tabRatio="61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<sst xmlns="http://schemas.openxmlformats.org/spreadsheetml/2006/main" count="1119" uniqueCount="618">
  <si>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</si>
  <si>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</si>
  <si>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</si>
  <si>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</si>
  <si>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</si>
  <si>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</si>
  <si>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</si>
  <si>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</si>
  <si>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</si>
  <si>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</si>
  <si>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</si>
  <si>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</si>
  <si>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</si>
  <si>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</si>
  <si>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</si>
  <si>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</si>
  <si>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</si>
  <si>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</si>
  <si>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</si>
  <si>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</si>
  <si>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</si>
  <si>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</si>
  <si>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</si>
  <si>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</si>
  <si>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</si>
  <si>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</si>
  <si>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</si>
  <si>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</si>
  <si>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</si>
  <si>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</si>
  <si>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</si>
  <si>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</si>
  <si>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</si>
  <si>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</si>
  <si>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</si>
  <si>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</si>
  <si>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</si>
  <si>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</si>
  <si>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</si>
  <si>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</si>
  <si>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</si>
  <si>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</si>
  <si>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</si>
  <si>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</si>
  <si>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</si>
  <si>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</si>
  <si>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</si>
  <si>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</si>
  <si>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</si>
  <si>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</si>
  <si>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</si>
  <si>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</si>
  <si>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</si>
  <si>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</si>
  <si>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</si>
  <si>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</si>
  <si>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</si>
  <si>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</si>
  <si>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</si>
  <si>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</si>
  <si>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</si>
  <si>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</si>
  <si>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</si>
  <si>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</si>
  <si>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</si>
  <si>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</si>
  <si>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</si>
  <si>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</si>
  <si>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</si>
  <si>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</si>
  <si>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</si>
  <si>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</si>
  <si>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</si>
  <si>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</si>
  <si>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</si>
  <si>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</si>
  <si>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</si>
  <si>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</si>
  <si>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</si>
  <si>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</si>
  <si>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</si>
  <si>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</si>
  <si>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</si>
  <si>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</si>
  <si>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</si>
  <si>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</si>
  <si>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</si>
  <si>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</si>
  <si>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</si>
  <si>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</si>
  <si>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</si>
  <si>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</si>
  <si>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糸島市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</si>
  <si>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</si>
  <si>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</si>
  <si>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</si>
  <si>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</si>
  <si>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</si>
  <si>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</si>
  <si>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</si>
  <si>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</si>
  <si>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</si>
  <si>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</si>
  <si>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</si>
  <si>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</si>
  <si>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</si>
  <si>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</si>
  <si>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</si>
  <si>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</si>
  <si>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</si>
  <si>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</si>
  <si>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</si>
  <si>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</si>
  <si>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</si>
  <si>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</si>
  <si>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</si>
  <si>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</si>
  <si>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</si>
  <si>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</si>
  <si>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</si>
  <si>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</si>
  <si>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</si>
  <si>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</si>
  <si>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</si>
  <si>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</si>
  <si>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</si>
  <si>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</si>
  <si>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</si>
  <si>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</si>
  <si>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</si>
  <si>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</si>
  <si>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</si>
  <si>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</si>
  <si>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</si>
  <si>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</si>
  <si>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</si>
  <si>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</si>
  <si>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</si>
  <si>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</si>
  <si>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</si>
  <si>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</si>
  <si>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</si>
  <si>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</si>
  <si>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</si>
  <si>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</si>
  <si>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</si>
  <si>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</si>
  <si>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</si>
  <si>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</si>
  <si>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</si>
  <si>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</si>
  <si>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</si>
  <si>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</si>
  <si>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</si>
  <si>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</si>
  <si>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</si>
  <si>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</si>
  <si>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</si>
  <si>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</si>
  <si>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</si>
  <si>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</si>
  <si>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</si>
  <si>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</si>
  <si>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</si>
  <si>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</si>
  <si>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</si>
  <si>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</si>
  <si>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</si>
  <si>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</si>
  <si>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</si>
  <si>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</si>
  <si>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</si>
  <si>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</si>
  <si>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</si>
  <si>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</si>
  <si>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</si>
  <si>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</si>
  <si>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</si>
  <si>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</si>
  <si>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</si>
  <si>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</si>
  <si>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</si>
  <si>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</si>
  <si>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</si>
  <si>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</si>
  <si>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</si>
  <si>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</si>
  <si>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</si>
  <si>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</si>
  <si>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</si>
  <si>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</si>
  <si>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</si>
  <si>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</si>
  <si>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</si>
  <si>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</si>
  <si>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</si>
  <si>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</si>
  <si>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</si>
  <si>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</si>
  <si>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</si>
  <si>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</si>
  <si>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</si>
  <si>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</si>
  <si>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</si>
  <si>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</si>
  <si>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</si>
  <si>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</si>
  <si>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</si>
  <si>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福岡県糸島市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</si>
  <si>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</si>
  <si>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</si>
  <si>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</si>
  <si>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</si>
  <si>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</si>
  <si>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</si>
  <si>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</si>
  <si>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</si>
  <si>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</si>
  <si>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</si>
  <si>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</si>
  <si>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</si>
  <si>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</si>
  <si>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</si>
  <si>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</si>
  <si>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</si>
  <si>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</si>
  <si>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</si>
  <si>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</si>
  <si>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</si>
  <si>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</si>
  <si>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</si>
  <si>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</si>
  <si>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</si>
  <si>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</si>
  <si>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</si>
  <si>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</si>
  <si>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</si>
  <si>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</si>
  <si>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</si>
  <si>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</si>
  <si>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</si>
  <si>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</si>
  <si>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</si>
  <si>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</si>
  <si>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</si>
  <si>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</si>
  <si>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</si>
  <si>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</si>
  <si>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</si>
  <si>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</si>
  <si>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</si>
  <si>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</si>
  <si>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</si>
  <si>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</si>
  <si>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</si>
  <si>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</si>
  <si>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</si>
  <si>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</si>
  <si>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</si>
  <si>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</si>
  <si>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</si>
  <si>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</si>
  <si>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</si>
  <si>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</si>
  <si>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</si>
  <si>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</si>
  <si>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</si>
  <si>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</si>
  <si>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</si>
  <si>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</si>
  <si>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</si>
  <si>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</si>
  <si>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</si>
  <si>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</si>
  <si>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</si>
  <si>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</si>
  <si>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</si>
  <si>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</si>
  <si>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</si>
  <si>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</si>
  <si>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</si>
  <si>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</si>
  <si>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</si>
  <si>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</si>
  <si>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</si>
  <si>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</si>
  <si>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</si>
  <si>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</si>
  <si>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</si>
  <si>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</si>
  <si>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</si>
  <si>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</si>
  <si>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</si>
  <si>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</si>
  <si>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</si>
  <si>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</si>
  <si>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</si>
  <si>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</si>
  <si>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</si>
  <si>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</si>
  <si>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</si>
  <si>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</si>
  <si>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</si>
  <si>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</si>
  <si>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</si>
  <si>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</si>
  <si>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</si>
  <si>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</si>
  <si>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</si>
  <si>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</si>
  <si>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</si>
  <si>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</si>
  <si>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</si>
  <si>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</si>
  <si>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</si>
  <si>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</si>
  <si>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</si>
  <si>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</si>
  <si>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</si>
  <si>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</si>
  <si>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</si>
  <si>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</si>
  <si>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</si>
  <si>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</si>
  <si>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</si>
  <si>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</si>
  <si>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</si>
  <si>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</si>
  <si>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</si>
  <si>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</si>
  <si>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交通</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</si>
  <si>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</si>
  <si>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</si>
  <si>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</si>
  <si>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</si>
  <si>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</si>
  <si>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</si>
  <si>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</si>
  <si>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</si>
  <si>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</si>
  <si>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</si>
  <si>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</si>
  <si>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</si>
  <si>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</si>
  <si>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</si>
  <si>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</si>
  <si>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</si>
  <si>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</si>
  <si>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</si>
  <si>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</si>
  <si>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</si>
  <si>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</si>
  <si>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</si>
  <si>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</si>
  <si>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</si>
  <si>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</si>
  <si>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</si>
  <si>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福岡県糸島市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</si>
  <si>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</si>
  <si>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</si>
  <si>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</si>
  <si>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</si>
  <si>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</si>
  <si>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</si>
  <si>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</si>
  <si>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</si>
  <si>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</si>
  <si>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</si>
  <si>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</si>
  <si>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</si>
  <si>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</si>
  <si>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</si>
  <si>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</si>
  <si>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</si>
  <si>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</si>
  <si>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</si>
  <si>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</si>
  <si>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</si>
  <si>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</si>
  <si>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</si>
  <si>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</si>
  <si>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</si>
  <si>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</si>
  <si>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</si>
  <si>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</si>
  <si>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</si>
  <si>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</si>
  <si>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</si>
  <si>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</si>
  <si>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</si>
  <si>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</si>
  <si>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</si>
  <si>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</si>
  <si>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</si>
  <si>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</si>
  <si>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</si>
  <si>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</si>
  <si>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</si>
  <si>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</si>
  <si>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</si>
  <si>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</si>
  <si>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</si>
  <si>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</si>
  <si>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</si>
  <si>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</si>
  <si>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</si>
  <si>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</si>
  <si>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</si>
  <si>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</si>
  <si>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</si>
  <si>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</si>
  <si>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</si>
  <si>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</si>
  <si>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</si>
  <si>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</si>
  <si>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</si>
  <si>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</si>
  <si>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</si>
  <si>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</si>
  <si>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</si>
  <si>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</si>
  <si>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</si>
  <si>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</si>
  <si>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</si>
  <si>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</si>
  <si>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</si>
  <si>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</si>
  <si>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</si>
  <si>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</si>
  <si>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</si>
  <si>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</si>
  <si>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</si>
  <si>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</si>
  <si>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</si>
  <si>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</si>
  <si>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</si>
  <si>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</si>
  <si>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</si>
  <si>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</si>
  <si>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</si>
  <si>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</si>
  <si>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</si>
  <si>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</si>
  <si>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</si>
  <si>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</si>
  <si>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</si>
  <si>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</si>
  <si>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</si>
  <si>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</si>
  <si>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</si>
  <si>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</si>
  <si>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</si>
  <si>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</si>
  <si>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</si>
  <si>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</si>
  <si>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</si>
  <si>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</si>
  <si>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</si>
  <si>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</si>
  <si>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</si>
  <si>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</si>
  <si>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</si>
  <si>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</si>
  <si>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</si>
  <si>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</si>
  <si>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</si>
  <si>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</si>
  <si>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</si>
  <si>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</si>
  <si>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</si>
  <si>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渡船事業特別会計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</si>
  <si>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</si>
  <si>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</si>
  <si>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</si>
  <si>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</si>
  <si>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</si>
  <si>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</si>
  <si>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</si>
  <si>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</si>
  <si>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</si>
  <si>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</si>
  <si>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</si>
  <si>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</si>
  <si>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</si>
  <si>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</si>
  <si>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</si>
  <si>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</si>
  <si>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</si>
  <si>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</si>
  <si>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</si>
  <si>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</si>
  <si>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</si>
  <si>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</si>
  <si>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</si>
  <si>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</si>
  <si>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</si>
  <si>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</si>
  <si>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</si>
  <si>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</si>
  <si>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</si>
  <si>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</si>
  <si>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</si>
  <si>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</si>
  <si>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</si>
  <si>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</si>
  <si>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</si>
  <si>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</si>
  <si>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</si>
  <si>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</si>
  <si>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</si>
  <si>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</si>
  <si>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</si>
  <si>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</si>
  <si>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</si>
  <si>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</si>
  <si>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</si>
  <si>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</si>
  <si>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</si>
  <si>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</si>
  <si>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</si>
  <si>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</si>
  <si>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</si>
  <si>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</si>
  <si>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</si>
  <si>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</si>
  <si>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</si>
  <si>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</si>
  <si>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</si>
  <si>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</si>
  <si>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</si>
  <si>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</si>
  <si>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</si>
  <si>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</si>
  <si>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</si>
  <si>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</si>
  <si>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</si>
  <si>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</si>
  <si>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</si>
  <si>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</si>
  <si>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</si>
  <si>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</si>
  <si>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</si>
  <si>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</si>
  <si>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</si>
  <si>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</si>
  <si>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</si>
  <si>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</si>
  <si>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</si>
  <si>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</si>
  <si>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</si>
  <si>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</si>
  <si>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</si>
  <si>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</si>
  <si>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</si>
  <si>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</si>
  <si>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</si>
  <si>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</si>
  <si>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</si>
  <si>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</si>
  <si>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15.54</t>
  </si>
  <si>
    <t>水道事業会計</t>
  </si>
  <si>
    <t>下水道事業会計</t>
  </si>
  <si>
    <t>一般会計</t>
  </si>
  <si>
    <t>国民健康保険事業特別会計</t>
  </si>
  <si>
    <t>▲ 0.70</t>
  </si>
  <si>
    <t>介護保険事業特別会計</t>
  </si>
  <si>
    <t>後期高齢者医療特別会計</t>
  </si>
  <si>
    <t>住宅新築資金等貸付事業特別会計</t>
  </si>
  <si>
    <t>渡船事業特別会計</t>
  </si>
  <si>
    <t>その他会計（赤字）</t>
  </si>
  <si>
    <t>その他会計（黒字）</t>
  </si>
  <si>
    <t>-</t>
    <phoneticPr fontId="2"/>
  </si>
  <si>
    <t>-</t>
    <phoneticPr fontId="2"/>
  </si>
  <si>
    <t>糸島市土地開発公社</t>
    <rPh sb="0" eb="2">
      <t>イトシマ</t>
    </rPh>
    <rPh sb="2" eb="3">
      <t>シ</t>
    </rPh>
    <rPh sb="3" eb="5">
      <t>トチ</t>
    </rPh>
    <rPh sb="5" eb="7">
      <t>カイハツ</t>
    </rPh>
    <rPh sb="7" eb="9">
      <t>コウシャ</t>
    </rPh>
    <phoneticPr fontId="2"/>
  </si>
  <si>
    <t>志摩海洋センター</t>
    <rPh sb="0" eb="2">
      <t>シマ</t>
    </rPh>
    <rPh sb="2" eb="4">
      <t>カイヨウ</t>
    </rPh>
    <phoneticPr fontId="2"/>
  </si>
  <si>
    <t>○</t>
    <phoneticPr fontId="2"/>
  </si>
  <si>
    <t>-</t>
    <phoneticPr fontId="2"/>
  </si>
  <si>
    <t>-</t>
    <phoneticPr fontId="2"/>
  </si>
  <si>
    <t>-</t>
    <phoneticPr fontId="2"/>
  </si>
  <si>
    <t>-</t>
    <phoneticPr fontId="2"/>
  </si>
  <si>
    <t>福岡県市町村消防団員等公務災害補償組合</t>
    <rPh sb="0" eb="2">
      <t>フクオカ</t>
    </rPh>
    <rPh sb="2" eb="3">
      <t>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</si>
  <si>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</si>
  <si>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</si>
  <si>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</si>
  <si>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</si>
  <si>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</si>
  <si>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</si>
  <si>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</si>
  <si>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</si>
  <si>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</si>
  <si>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福岡地区水道企業団（水道用水供給事業）</t>
    <rPh sb="0" eb="2">
      <t>フクオカ</t>
    </rPh>
    <rPh sb="2" eb="4">
      <t>チク</t>
    </rPh>
    <rPh sb="4" eb="6">
      <t>スイドウ</t>
    </rPh>
    <rPh sb="6" eb="8">
      <t>キギョウ</t>
    </rPh>
    <rPh sb="8" eb="9">
      <t>ダン</t>
    </rPh>
    <rPh sb="10" eb="12">
      <t>スイドウ</t>
    </rPh>
    <rPh sb="12" eb="14">
      <t>ヨウスイ</t>
    </rPh>
    <rPh sb="14" eb="16">
      <t>キョウキュウ</t>
    </rPh>
    <rPh sb="16" eb="18">
      <t>ジギョウ</t>
    </rPh>
    <phoneticPr fontId="2"/>
  </si>
  <si>
    <t>法適用企業</t>
    <rPh sb="0" eb="1">
      <t>ホウ</t>
    </rPh>
    <rPh sb="1" eb="3">
      <t>テキヨウ</t>
    </rPh>
    <rPh sb="3" eb="5">
      <t>キギョウ</t>
    </rPh>
    <phoneticPr fontId="11"/>
  </si>
  <si>
    <t>-</t>
    <phoneticPr fontId="2"/>
  </si>
  <si>
    <t>-</t>
    <phoneticPr fontId="2"/>
  </si>
  <si>
    <t>-</t>
    <phoneticPr fontId="2"/>
  </si>
  <si>
    <t>-</t>
    <phoneticPr fontId="2"/>
  </si>
  <si>
    <t>-</t>
    <phoneticPr fontId="2"/>
  </si>
  <si>
    <t>-</t>
    <phoneticPr fontId="2"/>
  </si>
  <si>
    <t>-</t>
    <phoneticPr fontId="2"/>
  </si>
  <si>
    <t>-</t>
    <phoneticPr fontId="2"/>
  </si>
  <si>
    <t>公共施設等総合管理推進基金</t>
    <rPh sb="0" eb="2">
      <t>コウキョウ</t>
    </rPh>
    <rPh sb="2" eb="4">
      <t>シセツ</t>
    </rPh>
    <rPh sb="4" eb="5">
      <t>トウ</t>
    </rPh>
    <rPh sb="5" eb="7">
      <t>ソウゴウ</t>
    </rPh>
    <rPh sb="7" eb="9">
      <t>カンリ</t>
    </rPh>
    <rPh sb="9" eb="11">
      <t>スイシン</t>
    </rPh>
    <rPh sb="11" eb="13">
      <t>キキン</t>
    </rPh>
    <phoneticPr fontId="11"/>
  </si>
  <si>
    <t>ふるさと応援基金</t>
    <rPh sb="4" eb="6">
      <t>オウエン</t>
    </rPh>
    <rPh sb="6" eb="8">
      <t>キキン</t>
    </rPh>
    <phoneticPr fontId="11"/>
  </si>
  <si>
    <t>水源保全基金</t>
    <rPh sb="0" eb="2">
      <t>スイゲン</t>
    </rPh>
    <rPh sb="2" eb="4">
      <t>ホゼン</t>
    </rPh>
    <rPh sb="4" eb="6">
      <t>キキン</t>
    </rPh>
    <phoneticPr fontId="11"/>
  </si>
  <si>
    <t>定住・ブランド基金</t>
    <rPh sb="0" eb="2">
      <t>テイジュウ</t>
    </rPh>
    <rPh sb="7" eb="9">
      <t>キキン</t>
    </rPh>
    <phoneticPr fontId="11"/>
  </si>
  <si>
    <t>災害活動等支援基金</t>
    <rPh sb="0" eb="2">
      <t>サイガイ</t>
    </rPh>
    <rPh sb="2" eb="4">
      <t>カツドウ</t>
    </rPh>
    <rPh sb="4" eb="5">
      <t>トウ</t>
    </rPh>
    <rPh sb="5" eb="7">
      <t>シエン</t>
    </rPh>
    <rPh sb="7" eb="9">
      <t>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</si>
  <si>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</si>
  <si>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</si>
  <si>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</si>
  <si>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</si>
  <si>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</si>
  <si>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</si>
  <si>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</si>
  <si>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</si>
  <si>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</si>
  <si>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</si>
  <si>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</si>
  <si>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将来負担比率、有形固定資産償却率とも、類似団体を下回る結果となっているが、今後も資産の老朽化は少しずつ進んでいくと考えられる。</t>
    <rPh sb="0" eb="2">
      <t>ショウライ</t>
    </rPh>
    <rPh sb="2" eb="4">
      <t>フタン</t>
    </rPh>
    <rPh sb="4" eb="6">
      <t>ヒリツ</t>
    </rPh>
    <rPh sb="7" eb="9">
      <t>ユウケイ</t>
    </rPh>
    <rPh sb="9" eb="11">
      <t>コテイ</t>
    </rPh>
    <rPh sb="11" eb="13">
      <t>シサン</t>
    </rPh>
    <rPh sb="13" eb="15">
      <t>ショウキャク</t>
    </rPh>
    <rPh sb="15" eb="16">
      <t>リツ</t>
    </rPh>
    <rPh sb="19" eb="21">
      <t>ルイジ</t>
    </rPh>
    <rPh sb="21" eb="23">
      <t>ダンタイ</t>
    </rPh>
    <rPh sb="24" eb="26">
      <t>シタマワ</t>
    </rPh>
    <rPh sb="27" eb="29">
      <t>ケッカ</t>
    </rPh>
    <phoneticPr fontId="5"/>
  </si>
  <si>
    <t>実質公債費比率、将来負担比率ともに類似団体と比較して高かったが、近年は低い水準に移行してきた。
これは、過去の急激な人口増加に対応するための都市基盤施設整備を短期間で実施したことによる地方債残高の急増と、それに伴う元利償還金が高水準で推移していたものが、その多くで償還を終了したことによる。
今後は、臨時財政対策債等についての償還に加えて運動公園と新庁舎の整備に伴って数値の上昇が見込まれるため、行財政健全化改革の取組みを進めるなど、健全な財政運営に努めていく。</t>
    <rPh sb="166" eb="167">
      <t>クワ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</si>
</sst>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xmlns:c16r2="http://schemas.microsoft.com/office/drawing/2015/06/chart">
            <c:ext xmlns:c16="http://schemas.microsoft.com/office/drawing/2014/chart" uri="{C3380CC4-5D6E-409C-BE32-E72D297353CC}">
              <c16:uniqueId val="{00000000-8856-4C9E-B8D2-E1A2CB03F4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36753</c:v>
                </c:pt>
                <c:pt idx="1">
                  <c:v>41568</c:v>
                </c:pt>
                <c:pt idx="2">
                  <c:v>43254</c:v>
                </c:pt>
                <c:pt idx="3">
                  <c:v>42749</c:v>
                </c:pt>
                <c:pt idx="4">
                  <c:v>41489</c:v>
                </c:pt>
              </c:numCache>
            </c:numRef>
          </c:val>
          <c:smooth val="0"/>
          <c:extLst xmlns:c16r2="http://schemas.microsoft.com/office/drawing/2015/06/chart">
            <c:ext xmlns:c16="http://schemas.microsoft.com/office/drawing/2014/chart" uri="{C3380CC4-5D6E-409C-BE32-E72D297353CC}">
              <c16:uniqueId val="{00000001-8856-4C9E-B8D2-E1A2CB03F452}"/>
            </c:ext>
          </c:extLst>
        </c:ser>
        <c:dLbls>
          <c:showLegendKey val="0"/>
          <c:showVal val="0"/>
          <c:showCatName val="0"/>
          <c:showSerName val="0"/>
          <c:showPercent val="0"/>
          <c:showBubbleSize val="0"/>
        </c:dLbls>
        <c:marker val="1"/>
        <c:smooth val="0"/>
        <c:axId val="280357608"/>
        <c:axId val="475436984"/>
      </c:lineChart>
      <c:catAx>
        <c:axId val="280357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5436984"/>
        <c:crosses val="autoZero"/>
        <c:auto val="1"/>
        <c:lblAlgn val="ctr"/>
        <c:lblOffset val="100"/>
        <c:tickLblSkip val="1"/>
        <c:tickMarkSkip val="1"/>
        <c:noMultiLvlLbl val="0"/>
      </c:catAx>
      <c:valAx>
        <c:axId val="47543698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0357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6.09</c:v>
                </c:pt>
                <c:pt idx="1">
                  <c:v>5.21</c:v>
                </c:pt>
                <c:pt idx="2">
                  <c:v>7.49</c:v>
                </c:pt>
                <c:pt idx="3">
                  <c:v>6.49</c:v>
                </c:pt>
                <c:pt idx="4">
                  <c:v>7.07</c:v>
                </c:pt>
              </c:numCache>
            </c:numRef>
          </c:val>
          <c:extLst xmlns:c16r2="http://schemas.microsoft.com/office/drawing/2015/06/chart">
            <c:ext xmlns:c16="http://schemas.microsoft.com/office/drawing/2014/chart" uri="{C3380CC4-5D6E-409C-BE32-E72D297353CC}">
              <c16:uniqueId val="{00000000-1C79-4AB5-9385-8F1A31C90C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30.51</c:v>
                </c:pt>
                <c:pt idx="1">
                  <c:v>35.32</c:v>
                </c:pt>
                <c:pt idx="2">
                  <c:v>39.700000000000003</c:v>
                </c:pt>
                <c:pt idx="3">
                  <c:v>24.84</c:v>
                </c:pt>
                <c:pt idx="4">
                  <c:v>26.35</c:v>
                </c:pt>
              </c:numCache>
            </c:numRef>
          </c:val>
          <c:extLst xmlns:c16r2="http://schemas.microsoft.com/office/drawing/2015/06/chart">
            <c:ext xmlns:c16="http://schemas.microsoft.com/office/drawing/2014/chart" uri="{C3380CC4-5D6E-409C-BE32-E72D297353CC}">
              <c16:uniqueId val="{00000001-1C79-4AB5-9385-8F1A31C90C4B}"/>
            </c:ext>
          </c:extLst>
        </c:ser>
        <c:dLbls>
          <c:showLegendKey val="0"/>
          <c:showVal val="0"/>
          <c:showCatName val="0"/>
          <c:showSerName val="0"/>
          <c:showPercent val="0"/>
          <c:showBubbleSize val="0"/>
        </c:dLbls>
        <c:gapWidth val="250"/>
        <c:overlap val="100"/>
        <c:axId val="475438552"/>
        <c:axId val="475438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6.15</c:v>
                </c:pt>
                <c:pt idx="1">
                  <c:v>4.8899999999999997</c:v>
                </c:pt>
                <c:pt idx="2">
                  <c:v>6.64</c:v>
                </c:pt>
                <c:pt idx="3">
                  <c:v>-15.54</c:v>
                </c:pt>
                <c:pt idx="4">
                  <c:v>2.06</c:v>
                </c:pt>
              </c:numCache>
            </c:numRef>
          </c:val>
          <c:smooth val="0"/>
          <c:extLst xmlns:c16r2="http://schemas.microsoft.com/office/drawing/2015/06/chart">
            <c:ext xmlns:c16="http://schemas.microsoft.com/office/drawing/2014/chart" uri="{C3380CC4-5D6E-409C-BE32-E72D297353CC}">
              <c16:uniqueId val="{00000002-1C79-4AB5-9385-8F1A31C90C4B}"/>
            </c:ext>
          </c:extLst>
        </c:ser>
        <c:dLbls>
          <c:showLegendKey val="0"/>
          <c:showVal val="0"/>
          <c:showCatName val="0"/>
          <c:showSerName val="0"/>
          <c:showPercent val="0"/>
          <c:showBubbleSize val="0"/>
        </c:dLbls>
        <c:marker val="1"/>
        <c:smooth val="0"/>
        <c:axId val="475438552"/>
        <c:axId val="475438944"/>
      </c:lineChart>
      <c:catAx>
        <c:axId val="475438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5438944"/>
        <c:crosses val="autoZero"/>
        <c:auto val="1"/>
        <c:lblAlgn val="ctr"/>
        <c:lblOffset val="100"/>
        <c:tickLblSkip val="1"/>
        <c:tickMarkSkip val="1"/>
        <c:noMultiLvlLbl val="0"/>
      </c:catAx>
      <c:valAx>
        <c:axId val="475438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438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7BD-488F-9135-3FFAB4F554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7BD-488F-9135-3FFAB4F554CB}"/>
            </c:ext>
          </c:extLst>
        </c:ser>
        <c:ser>
          <c:idx val="2"/>
          <c:order val="2"/>
          <c:tx>
            <c:strRef>
              <c:f>データシート!$A$29</c:f>
              <c:strCache>
                <c:ptCount val="1"/>
                <c:pt idx="0">
                  <c:v>渡船事業特別会計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0.06</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F7BD-488F-9135-3FFAB4F554CB}"/>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0.02</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3-F7BD-488F-9135-3FFAB4F554C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0.12</c:v>
                </c:pt>
                <c:pt idx="2">
                  <c:v>#N/A</c:v>
                </c:pt>
                <c:pt idx="3">
                  <c:v>0.12</c:v>
                </c:pt>
                <c:pt idx="4">
                  <c:v>#N/A</c:v>
                </c:pt>
                <c:pt idx="5">
                  <c:v>0.13</c:v>
                </c:pt>
                <c:pt idx="6">
                  <c:v>#N/A</c:v>
                </c:pt>
                <c:pt idx="7">
                  <c:v>0.16</c:v>
                </c:pt>
                <c:pt idx="8">
                  <c:v>#N/A</c:v>
                </c:pt>
                <c:pt idx="9">
                  <c:v>0.17</c:v>
                </c:pt>
              </c:numCache>
            </c:numRef>
          </c:val>
          <c:extLst xmlns:c16r2="http://schemas.microsoft.com/office/drawing/2015/06/chart">
            <c:ext xmlns:c16="http://schemas.microsoft.com/office/drawing/2014/chart" uri="{C3380CC4-5D6E-409C-BE32-E72D297353CC}">
              <c16:uniqueId val="{00000004-F7BD-488F-9135-3FFAB4F554C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0.68</c:v>
                </c:pt>
                <c:pt idx="2">
                  <c:v>#N/A</c:v>
                </c:pt>
                <c:pt idx="3">
                  <c:v>0.49</c:v>
                </c:pt>
                <c:pt idx="4">
                  <c:v>#N/A</c:v>
                </c:pt>
                <c:pt idx="5">
                  <c:v>1.0900000000000001</c:v>
                </c:pt>
                <c:pt idx="6">
                  <c:v>#N/A</c:v>
                </c:pt>
                <c:pt idx="7">
                  <c:v>1.1399999999999999</c:v>
                </c:pt>
                <c:pt idx="8">
                  <c:v>#N/A</c:v>
                </c:pt>
                <c:pt idx="9">
                  <c:v>2.11</c:v>
                </c:pt>
              </c:numCache>
            </c:numRef>
          </c:val>
          <c:extLst xmlns:c16r2="http://schemas.microsoft.com/office/drawing/2015/06/chart">
            <c:ext xmlns:c16="http://schemas.microsoft.com/office/drawing/2014/chart" uri="{C3380CC4-5D6E-409C-BE32-E72D297353CC}">
              <c16:uniqueId val="{00000005-F7BD-488F-9135-3FFAB4F554C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1.24</c:v>
                </c:pt>
                <c:pt idx="2">
                  <c:v>0.7</c:v>
                </c:pt>
                <c:pt idx="3">
                  <c:v>#N/A</c:v>
                </c:pt>
                <c:pt idx="4">
                  <c:v>#N/A</c:v>
                </c:pt>
                <c:pt idx="5">
                  <c:v>0.11</c:v>
                </c:pt>
                <c:pt idx="6">
                  <c:v>#N/A</c:v>
                </c:pt>
                <c:pt idx="7">
                  <c:v>2.14</c:v>
                </c:pt>
                <c:pt idx="8">
                  <c:v>#N/A</c:v>
                </c:pt>
                <c:pt idx="9">
                  <c:v>3.97</c:v>
                </c:pt>
              </c:numCache>
            </c:numRef>
          </c:val>
          <c:extLst xmlns:c16r2="http://schemas.microsoft.com/office/drawing/2015/06/chart">
            <c:ext xmlns:c16="http://schemas.microsoft.com/office/drawing/2014/chart" uri="{C3380CC4-5D6E-409C-BE32-E72D297353CC}">
              <c16:uniqueId val="{00000006-F7BD-488F-9135-3FFAB4F554C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6.04</c:v>
                </c:pt>
                <c:pt idx="2">
                  <c:v>#N/A</c:v>
                </c:pt>
                <c:pt idx="3">
                  <c:v>5.18</c:v>
                </c:pt>
                <c:pt idx="4">
                  <c:v>#N/A</c:v>
                </c:pt>
                <c:pt idx="5">
                  <c:v>7.45</c:v>
                </c:pt>
                <c:pt idx="6">
                  <c:v>#N/A</c:v>
                </c:pt>
                <c:pt idx="7">
                  <c:v>6.46</c:v>
                </c:pt>
                <c:pt idx="8">
                  <c:v>#N/A</c:v>
                </c:pt>
                <c:pt idx="9">
                  <c:v>7.05</c:v>
                </c:pt>
              </c:numCache>
            </c:numRef>
          </c:val>
          <c:extLst xmlns:c16r2="http://schemas.microsoft.com/office/drawing/2015/06/chart">
            <c:ext xmlns:c16="http://schemas.microsoft.com/office/drawing/2014/chart" uri="{C3380CC4-5D6E-409C-BE32-E72D297353CC}">
              <c16:uniqueId val="{00000007-F7BD-488F-9135-3FFAB4F554C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8.91</c:v>
                </c:pt>
                <c:pt idx="2">
                  <c:v>#N/A</c:v>
                </c:pt>
                <c:pt idx="3">
                  <c:v>8.77</c:v>
                </c:pt>
                <c:pt idx="4">
                  <c:v>#N/A</c:v>
                </c:pt>
                <c:pt idx="5">
                  <c:v>8.59</c:v>
                </c:pt>
                <c:pt idx="6">
                  <c:v>#N/A</c:v>
                </c:pt>
                <c:pt idx="7">
                  <c:v>8.4700000000000006</c:v>
                </c:pt>
                <c:pt idx="8">
                  <c:v>#N/A</c:v>
                </c:pt>
                <c:pt idx="9">
                  <c:v>8.41</c:v>
                </c:pt>
              </c:numCache>
            </c:numRef>
          </c:val>
          <c:extLst xmlns:c16r2="http://schemas.microsoft.com/office/drawing/2015/06/chart">
            <c:ext xmlns:c16="http://schemas.microsoft.com/office/drawing/2014/chart" uri="{C3380CC4-5D6E-409C-BE32-E72D297353CC}">
              <c16:uniqueId val="{00000008-F7BD-488F-9135-3FFAB4F554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9.69</c:v>
                </c:pt>
                <c:pt idx="2">
                  <c:v>#N/A</c:v>
                </c:pt>
                <c:pt idx="3">
                  <c:v>10</c:v>
                </c:pt>
                <c:pt idx="4">
                  <c:v>#N/A</c:v>
                </c:pt>
                <c:pt idx="5">
                  <c:v>9.86</c:v>
                </c:pt>
                <c:pt idx="6">
                  <c:v>#N/A</c:v>
                </c:pt>
                <c:pt idx="7">
                  <c:v>10.07</c:v>
                </c:pt>
                <c:pt idx="8">
                  <c:v>#N/A</c:v>
                </c:pt>
                <c:pt idx="9">
                  <c:v>9.61</c:v>
                </c:pt>
              </c:numCache>
            </c:numRef>
          </c:val>
          <c:extLst xmlns:c16r2="http://schemas.microsoft.com/office/drawing/2015/06/chart">
            <c:ext xmlns:c16="http://schemas.microsoft.com/office/drawing/2014/chart" uri="{C3380CC4-5D6E-409C-BE32-E72D297353CC}">
              <c16:uniqueId val="{00000009-F7BD-488F-9135-3FFAB4F554CB}"/>
            </c:ext>
          </c:extLst>
        </c:ser>
        <c:dLbls>
          <c:showLegendKey val="0"/>
          <c:showVal val="0"/>
          <c:showCatName val="0"/>
          <c:showSerName val="0"/>
          <c:showPercent val="0"/>
          <c:showBubbleSize val="0"/>
        </c:dLbls>
        <c:gapWidth val="150"/>
        <c:overlap val="100"/>
        <c:axId val="475439728"/>
        <c:axId val="475440120"/>
      </c:barChart>
      <c:catAx>
        <c:axId val="47543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5440120"/>
        <c:crosses val="autoZero"/>
        <c:auto val="1"/>
        <c:lblAlgn val="ctr"/>
        <c:lblOffset val="100"/>
        <c:tickLblSkip val="1"/>
        <c:tickMarkSkip val="1"/>
        <c:noMultiLvlLbl val="0"/>
      </c:catAx>
      <c:valAx>
        <c:axId val="475440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439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3246</c:v>
                </c:pt>
                <c:pt idx="5">
                  <c:v>3005</c:v>
                </c:pt>
                <c:pt idx="8">
                  <c:v>2718</c:v>
                </c:pt>
                <c:pt idx="11">
                  <c:v>2811</c:v>
                </c:pt>
                <c:pt idx="14">
                  <c:v>2734</c:v>
                </c:pt>
              </c:numCache>
            </c:numRef>
          </c:val>
          <c:extLst xmlns:c16r2="http://schemas.microsoft.com/office/drawing/2015/06/chart">
            <c:ext xmlns:c16="http://schemas.microsoft.com/office/drawing/2014/chart" uri="{C3380CC4-5D6E-409C-BE32-E72D297353CC}">
              <c16:uniqueId val="{00000000-9914-44D5-A5FD-6D4D09B9AA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914-44D5-A5FD-6D4D09B9AA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115</c:v>
                </c:pt>
                <c:pt idx="3">
                  <c:v>88</c:v>
                </c:pt>
                <c:pt idx="6">
                  <c:v>62</c:v>
                </c:pt>
                <c:pt idx="9">
                  <c:v>43</c:v>
                </c:pt>
                <c:pt idx="12">
                  <c:v>38</c:v>
                </c:pt>
              </c:numCache>
            </c:numRef>
          </c:val>
          <c:extLst xmlns:c16r2="http://schemas.microsoft.com/office/drawing/2015/06/chart">
            <c:ext xmlns:c16="http://schemas.microsoft.com/office/drawing/2014/chart" uri="{C3380CC4-5D6E-409C-BE32-E72D297353CC}">
              <c16:uniqueId val="{00000002-9914-44D5-A5FD-6D4D09B9AA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3</c:v>
                </c:pt>
                <c:pt idx="12">
                  <c:v>2</c:v>
                </c:pt>
              </c:numCache>
            </c:numRef>
          </c:val>
          <c:extLst xmlns:c16r2="http://schemas.microsoft.com/office/drawing/2015/06/chart">
            <c:ext xmlns:c16="http://schemas.microsoft.com/office/drawing/2014/chart" uri="{C3380CC4-5D6E-409C-BE32-E72D297353CC}">
              <c16:uniqueId val="{00000003-9914-44D5-A5FD-6D4D09B9AA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1140</c:v>
                </c:pt>
                <c:pt idx="3">
                  <c:v>825</c:v>
                </c:pt>
                <c:pt idx="6">
                  <c:v>865</c:v>
                </c:pt>
                <c:pt idx="9">
                  <c:v>870</c:v>
                </c:pt>
                <c:pt idx="12">
                  <c:v>876</c:v>
                </c:pt>
              </c:numCache>
            </c:numRef>
          </c:val>
          <c:extLst xmlns:c16r2="http://schemas.microsoft.com/office/drawing/2015/06/chart">
            <c:ext xmlns:c16="http://schemas.microsoft.com/office/drawing/2014/chart" uri="{C3380CC4-5D6E-409C-BE32-E72D297353CC}">
              <c16:uniqueId val="{00000004-9914-44D5-A5FD-6D4D09B9AA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914-44D5-A5FD-6D4D09B9AA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914-44D5-A5FD-6D4D09B9AA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4394</c:v>
                </c:pt>
                <c:pt idx="3">
                  <c:v>3493</c:v>
                </c:pt>
                <c:pt idx="6">
                  <c:v>2900</c:v>
                </c:pt>
                <c:pt idx="9">
                  <c:v>2718</c:v>
                </c:pt>
                <c:pt idx="12">
                  <c:v>2816</c:v>
                </c:pt>
              </c:numCache>
            </c:numRef>
          </c:val>
          <c:extLst xmlns:c16r2="http://schemas.microsoft.com/office/drawing/2015/06/chart">
            <c:ext xmlns:c16="http://schemas.microsoft.com/office/drawing/2014/chart" uri="{C3380CC4-5D6E-409C-BE32-E72D297353CC}">
              <c16:uniqueId val="{00000007-9914-44D5-A5FD-6D4D09B9AA56}"/>
            </c:ext>
          </c:extLst>
        </c:ser>
        <c:dLbls>
          <c:showLegendKey val="0"/>
          <c:showVal val="0"/>
          <c:showCatName val="0"/>
          <c:showSerName val="0"/>
          <c:showPercent val="0"/>
          <c:showBubbleSize val="0"/>
        </c:dLbls>
        <c:gapWidth val="100"/>
        <c:overlap val="100"/>
        <c:axId val="475261136"/>
        <c:axId val="475261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2403</c:v>
                </c:pt>
                <c:pt idx="2">
                  <c:v>#N/A</c:v>
                </c:pt>
                <c:pt idx="3">
                  <c:v>#N/A</c:v>
                </c:pt>
                <c:pt idx="4">
                  <c:v>1401</c:v>
                </c:pt>
                <c:pt idx="5">
                  <c:v>#N/A</c:v>
                </c:pt>
                <c:pt idx="6">
                  <c:v>#N/A</c:v>
                </c:pt>
                <c:pt idx="7">
                  <c:v>1109</c:v>
                </c:pt>
                <c:pt idx="8">
                  <c:v>#N/A</c:v>
                </c:pt>
                <c:pt idx="9">
                  <c:v>#N/A</c:v>
                </c:pt>
                <c:pt idx="10">
                  <c:v>823</c:v>
                </c:pt>
                <c:pt idx="11">
                  <c:v>#N/A</c:v>
                </c:pt>
                <c:pt idx="12">
                  <c:v>#N/A</c:v>
                </c:pt>
                <c:pt idx="13">
                  <c:v>998</c:v>
                </c:pt>
                <c:pt idx="14">
                  <c:v>#N/A</c:v>
                </c:pt>
              </c:numCache>
            </c:numRef>
          </c:val>
          <c:smooth val="0"/>
          <c:extLst xmlns:c16r2="http://schemas.microsoft.com/office/drawing/2015/06/chart">
            <c:ext xmlns:c16="http://schemas.microsoft.com/office/drawing/2014/chart" uri="{C3380CC4-5D6E-409C-BE32-E72D297353CC}">
              <c16:uniqueId val="{00000008-9914-44D5-A5FD-6D4D09B9AA56}"/>
            </c:ext>
          </c:extLst>
        </c:ser>
        <c:dLbls>
          <c:showLegendKey val="0"/>
          <c:showVal val="0"/>
          <c:showCatName val="0"/>
          <c:showSerName val="0"/>
          <c:showPercent val="0"/>
          <c:showBubbleSize val="0"/>
        </c:dLbls>
        <c:marker val="1"/>
        <c:smooth val="0"/>
        <c:axId val="475261136"/>
        <c:axId val="475261528"/>
      </c:lineChart>
      <c:catAx>
        <c:axId val="475261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5261528"/>
        <c:crosses val="autoZero"/>
        <c:auto val="1"/>
        <c:lblAlgn val="ctr"/>
        <c:lblOffset val="100"/>
        <c:tickLblSkip val="1"/>
        <c:tickMarkSkip val="1"/>
        <c:noMultiLvlLbl val="0"/>
      </c:catAx>
      <c:valAx>
        <c:axId val="475261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261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31542</c:v>
                </c:pt>
                <c:pt idx="5">
                  <c:v>31072</c:v>
                </c:pt>
                <c:pt idx="8">
                  <c:v>31074</c:v>
                </c:pt>
                <c:pt idx="11">
                  <c:v>31110</c:v>
                </c:pt>
                <c:pt idx="14">
                  <c:v>30547</c:v>
                </c:pt>
              </c:numCache>
            </c:numRef>
          </c:val>
          <c:extLst xmlns:c16r2="http://schemas.microsoft.com/office/drawing/2015/06/chart">
            <c:ext xmlns:c16="http://schemas.microsoft.com/office/drawing/2014/chart" uri="{C3380CC4-5D6E-409C-BE32-E72D297353CC}">
              <c16:uniqueId val="{00000000-91BA-487B-9E55-1F79A6A055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798</c:v>
                </c:pt>
                <c:pt idx="5">
                  <c:v>640</c:v>
                </c:pt>
                <c:pt idx="8">
                  <c:v>479</c:v>
                </c:pt>
                <c:pt idx="11">
                  <c:v>434</c:v>
                </c:pt>
                <c:pt idx="14">
                  <c:v>298</c:v>
                </c:pt>
              </c:numCache>
            </c:numRef>
          </c:val>
          <c:extLst xmlns:c16r2="http://schemas.microsoft.com/office/drawing/2015/06/chart">
            <c:ext xmlns:c16="http://schemas.microsoft.com/office/drawing/2014/chart" uri="{C3380CC4-5D6E-409C-BE32-E72D297353CC}">
              <c16:uniqueId val="{00000001-91BA-487B-9E55-1F79A6A055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6914</c:v>
                </c:pt>
                <c:pt idx="5">
                  <c:v>7730</c:v>
                </c:pt>
                <c:pt idx="8">
                  <c:v>8594</c:v>
                </c:pt>
                <c:pt idx="11">
                  <c:v>9208</c:v>
                </c:pt>
                <c:pt idx="14">
                  <c:v>10250</c:v>
                </c:pt>
              </c:numCache>
            </c:numRef>
          </c:val>
          <c:extLst xmlns:c16r2="http://schemas.microsoft.com/office/drawing/2015/06/chart">
            <c:ext xmlns:c16="http://schemas.microsoft.com/office/drawing/2014/chart" uri="{C3380CC4-5D6E-409C-BE32-E72D297353CC}">
              <c16:uniqueId val="{00000002-91BA-487B-9E55-1F79A6A055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1BA-487B-9E55-1F79A6A055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1BA-487B-9E55-1F79A6A055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1BA-487B-9E55-1F79A6A055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4753</c:v>
                </c:pt>
                <c:pt idx="3">
                  <c:v>4361</c:v>
                </c:pt>
                <c:pt idx="6">
                  <c:v>4226</c:v>
                </c:pt>
                <c:pt idx="9">
                  <c:v>3917</c:v>
                </c:pt>
                <c:pt idx="12">
                  <c:v>3687</c:v>
                </c:pt>
              </c:numCache>
            </c:numRef>
          </c:val>
          <c:extLst xmlns:c16r2="http://schemas.microsoft.com/office/drawing/2015/06/chart">
            <c:ext xmlns:c16="http://schemas.microsoft.com/office/drawing/2014/chart" uri="{C3380CC4-5D6E-409C-BE32-E72D297353CC}">
              <c16:uniqueId val="{00000006-91BA-487B-9E55-1F79A6A055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c:v>
                </c:pt>
                <c:pt idx="3">
                  <c:v>4</c:v>
                </c:pt>
                <c:pt idx="6">
                  <c:v>1</c:v>
                </c:pt>
                <c:pt idx="9">
                  <c:v>1</c:v>
                </c:pt>
                <c:pt idx="12">
                  <c:v>0</c:v>
                </c:pt>
              </c:numCache>
            </c:numRef>
          </c:val>
          <c:extLst xmlns:c16r2="http://schemas.microsoft.com/office/drawing/2015/06/chart">
            <c:ext xmlns:c16="http://schemas.microsoft.com/office/drawing/2014/chart" uri="{C3380CC4-5D6E-409C-BE32-E72D297353CC}">
              <c16:uniqueId val="{00000007-91BA-487B-9E55-1F79A6A055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14988</c:v>
                </c:pt>
                <c:pt idx="3">
                  <c:v>13092</c:v>
                </c:pt>
                <c:pt idx="6">
                  <c:v>11560</c:v>
                </c:pt>
                <c:pt idx="9">
                  <c:v>10034</c:v>
                </c:pt>
                <c:pt idx="12">
                  <c:v>9884</c:v>
                </c:pt>
              </c:numCache>
            </c:numRef>
          </c:val>
          <c:extLst xmlns:c16r2="http://schemas.microsoft.com/office/drawing/2015/06/chart">
            <c:ext xmlns:c16="http://schemas.microsoft.com/office/drawing/2014/chart" uri="{C3380CC4-5D6E-409C-BE32-E72D297353CC}">
              <c16:uniqueId val="{00000008-91BA-487B-9E55-1F79A6A055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303</c:v>
                </c:pt>
                <c:pt idx="3">
                  <c:v>245</c:v>
                </c:pt>
                <c:pt idx="6">
                  <c:v>188</c:v>
                </c:pt>
                <c:pt idx="9">
                  <c:v>148</c:v>
                </c:pt>
                <c:pt idx="12">
                  <c:v>113</c:v>
                </c:pt>
              </c:numCache>
            </c:numRef>
          </c:val>
          <c:extLst xmlns:c16r2="http://schemas.microsoft.com/office/drawing/2015/06/chart">
            <c:ext xmlns:c16="http://schemas.microsoft.com/office/drawing/2014/chart" uri="{C3380CC4-5D6E-409C-BE32-E72D297353CC}">
              <c16:uniqueId val="{00000009-91BA-487B-9E55-1F79A6A055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29903</c:v>
                </c:pt>
                <c:pt idx="3">
                  <c:v>29358</c:v>
                </c:pt>
                <c:pt idx="6">
                  <c:v>29524</c:v>
                </c:pt>
                <c:pt idx="9">
                  <c:v>29683</c:v>
                </c:pt>
                <c:pt idx="12">
                  <c:v>29801</c:v>
                </c:pt>
              </c:numCache>
            </c:numRef>
          </c:val>
          <c:extLst xmlns:c16r2="http://schemas.microsoft.com/office/drawing/2015/06/chart">
            <c:ext xmlns:c16="http://schemas.microsoft.com/office/drawing/2014/chart" uri="{C3380CC4-5D6E-409C-BE32-E72D297353CC}">
              <c16:uniqueId val="{0000000A-91BA-487B-9E55-1F79A6A05513}"/>
            </c:ext>
          </c:extLst>
        </c:ser>
        <c:dLbls>
          <c:showLegendKey val="0"/>
          <c:showVal val="0"/>
          <c:showCatName val="0"/>
          <c:showSerName val="0"/>
          <c:showPercent val="0"/>
          <c:showBubbleSize val="0"/>
        </c:dLbls>
        <c:gapWidth val="100"/>
        <c:overlap val="100"/>
        <c:axId val="475263880"/>
        <c:axId val="475264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10701</c:v>
                </c:pt>
                <c:pt idx="2">
                  <c:v>#N/A</c:v>
                </c:pt>
                <c:pt idx="3">
                  <c:v>#N/A</c:v>
                </c:pt>
                <c:pt idx="4">
                  <c:v>7618</c:v>
                </c:pt>
                <c:pt idx="5">
                  <c:v>#N/A</c:v>
                </c:pt>
                <c:pt idx="6">
                  <c:v>#N/A</c:v>
                </c:pt>
                <c:pt idx="7">
                  <c:v>5350</c:v>
                </c:pt>
                <c:pt idx="8">
                  <c:v>#N/A</c:v>
                </c:pt>
                <c:pt idx="9">
                  <c:v>#N/A</c:v>
                </c:pt>
                <c:pt idx="10">
                  <c:v>3031</c:v>
                </c:pt>
                <c:pt idx="11">
                  <c:v>#N/A</c:v>
                </c:pt>
                <c:pt idx="12">
                  <c:v>#N/A</c:v>
                </c:pt>
                <c:pt idx="13">
                  <c:v>2391</c:v>
                </c:pt>
                <c:pt idx="14">
                  <c:v>#N/A</c:v>
                </c:pt>
              </c:numCache>
            </c:numRef>
          </c:val>
          <c:smooth val="0"/>
          <c:extLst xmlns:c16r2="http://schemas.microsoft.com/office/drawing/2015/06/chart">
            <c:ext xmlns:c16="http://schemas.microsoft.com/office/drawing/2014/chart" uri="{C3380CC4-5D6E-409C-BE32-E72D297353CC}">
              <c16:uniqueId val="{0000000B-91BA-487B-9E55-1F79A6A05513}"/>
            </c:ext>
          </c:extLst>
        </c:ser>
        <c:dLbls>
          <c:showLegendKey val="0"/>
          <c:showVal val="0"/>
          <c:showCatName val="0"/>
          <c:showSerName val="0"/>
          <c:showPercent val="0"/>
          <c:showBubbleSize val="0"/>
        </c:dLbls>
        <c:marker val="1"/>
        <c:smooth val="0"/>
        <c:axId val="475263880"/>
        <c:axId val="475264272"/>
      </c:lineChart>
      <c:catAx>
        <c:axId val="475263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5264272"/>
        <c:crosses val="autoZero"/>
        <c:auto val="1"/>
        <c:lblAlgn val="ctr"/>
        <c:lblOffset val="100"/>
        <c:tickLblSkip val="1"/>
        <c:tickMarkSkip val="1"/>
        <c:noMultiLvlLbl val="0"/>
      </c:catAx>
      <c:valAx>
        <c:axId val="475264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263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8080</c:v>
                </c:pt>
                <c:pt idx="1">
                  <c:v>5014</c:v>
                </c:pt>
                <c:pt idx="2">
                  <c:v>5308</c:v>
                </c:pt>
              </c:numCache>
            </c:numRef>
          </c:val>
          <c:extLst xmlns:c16r2="http://schemas.microsoft.com/office/drawing/2015/06/chart">
            <c:ext xmlns:c16="http://schemas.microsoft.com/office/drawing/2014/chart" uri="{C3380CC4-5D6E-409C-BE32-E72D297353CC}">
              <c16:uniqueId val="{00000000-FAD7-4AA9-8347-C5B0A0B359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247</c:v>
                </c:pt>
                <c:pt idx="1">
                  <c:v>255</c:v>
                </c:pt>
                <c:pt idx="2">
                  <c:v>276</c:v>
                </c:pt>
              </c:numCache>
            </c:numRef>
          </c:val>
          <c:extLst xmlns:c16r2="http://schemas.microsoft.com/office/drawing/2015/06/chart">
            <c:ext xmlns:c16="http://schemas.microsoft.com/office/drawing/2014/chart" uri="{C3380CC4-5D6E-409C-BE32-E72D297353CC}">
              <c16:uniqueId val="{00000001-FAD7-4AA9-8347-C5B0A0B359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229</c:v>
                </c:pt>
                <c:pt idx="1">
                  <c:v>3818</c:v>
                </c:pt>
                <c:pt idx="2">
                  <c:v>4272</c:v>
                </c:pt>
              </c:numCache>
            </c:numRef>
          </c:val>
          <c:extLst xmlns:c16r2="http://schemas.microsoft.com/office/drawing/2015/06/chart">
            <c:ext xmlns:c16="http://schemas.microsoft.com/office/drawing/2014/chart" uri="{C3380CC4-5D6E-409C-BE32-E72D297353CC}">
              <c16:uniqueId val="{00000002-FAD7-4AA9-8347-C5B0A0B35938}"/>
            </c:ext>
          </c:extLst>
        </c:ser>
        <c:dLbls>
          <c:showLegendKey val="0"/>
          <c:showVal val="0"/>
          <c:showCatName val="0"/>
          <c:showSerName val="0"/>
          <c:showPercent val="0"/>
          <c:showBubbleSize val="0"/>
        </c:dLbls>
        <c:gapWidth val="120"/>
        <c:overlap val="100"/>
        <c:axId val="475263096"/>
        <c:axId val="475262704"/>
      </c:barChart>
      <c:catAx>
        <c:axId val="475263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5262704"/>
        <c:crosses val="autoZero"/>
        <c:auto val="1"/>
        <c:lblAlgn val="ctr"/>
        <c:lblOffset val="100"/>
        <c:tickLblSkip val="1"/>
        <c:tickMarkSkip val="1"/>
        <c:noMultiLvlLbl val="0"/>
      </c:catAx>
      <c:valAx>
        <c:axId val="475262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5263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E68-4493-817E-EE7CC3A5287F}"/>
                </c:ext>
                <c:ext xmlns:c15="http://schemas.microsoft.com/office/drawing/2012/chart" uri="{CE6537A1-D6FC-4f65-9D91-7224C49458BB}">
                  <c15:dlblFieldTable>
                    <c15:dlblFTEntry>
                      <c15:txfldGUID>{70EED62E-57C4-4C01-9739-91671915EA79}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E68-4493-817E-EE7CC3A5287F}"/>
                </c:ext>
                <c:ext xmlns:c15="http://schemas.microsoft.com/office/drawing/2012/chart" uri="{CE6537A1-D6FC-4f65-9D91-7224C49458BB}">
                  <c15:dlblFieldTable>
                    <c15:dlblFTEntry>
                      <c15:txfldGUID>{F891B713-B9E8-4538-949A-080407116489}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E68-4493-817E-EE7CC3A5287F}"/>
                </c:ext>
                <c:ext xmlns:c15="http://schemas.microsoft.com/office/drawing/2012/chart" uri="{CE6537A1-D6FC-4f65-9D91-7224C49458BB}">
                  <c15:dlblFieldTable>
                    <c15:dlblFTEntry>
                      <c15:txfldGUID>{49DC8A3C-3599-428D-BDBA-2E202676C329}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E68-4493-817E-EE7CC3A5287F}"/>
                </c:ext>
                <c:ext xmlns:c15="http://schemas.microsoft.com/office/drawing/2012/chart" uri="{CE6537A1-D6FC-4f65-9D91-7224C49458BB}">
                  <c15:dlblFieldTable>
                    <c15:dlblFTEntry>
                      <c15:txfldGUID>{EECCCE4F-2A89-4D54-A37A-21DD99A47126}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E68-4493-817E-EE7CC3A5287F}"/>
                </c:ext>
                <c:ext xmlns:c15="http://schemas.microsoft.com/office/drawing/2012/chart" uri="{CE6537A1-D6FC-4f65-9D91-7224C49458BB}">
                  <c15:dlblFieldTable>
                    <c15:dlblFTEntry>
                      <c15:txfldGUID>{79041A1A-1AC6-45D0-AC3A-BC5336C9697B}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E68-4493-817E-EE7CC3A5287F}"/>
                </c:ext>
                <c:ext xmlns:c15="http://schemas.microsoft.com/office/drawing/2012/chart" uri="{CE6537A1-D6FC-4f65-9D91-7224C49458BB}">
                  <c15:dlblFieldTable>
                    <c15:dlblFTEntry>
                      <c15:txfldGUID>{9B175C6A-6469-4297-A59D-D7BAB4BE8EE8}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E68-4493-817E-EE7CC3A5287F}"/>
                </c:ext>
                <c:ext xmlns:c15="http://schemas.microsoft.com/office/drawing/2012/chart" uri="{CE6537A1-D6FC-4f65-9D91-7224C49458BB}">
                  <c15:dlblFieldTable>
                    <c15:dlblFTEntry>
                      <c15:txfldGUID>{B652AA89-E7A9-4FA7-B41F-64B3DB17F468}</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E68-4493-817E-EE7CC3A5287F}"/>
                </c:ext>
                <c:ext xmlns:c15="http://schemas.microsoft.com/office/drawing/2012/chart" uri="{CE6537A1-D6FC-4f65-9D91-7224C49458BB}">
                  <c15:layout/>
                  <c15:dlblFieldTable>
                    <c15:dlblFTEntry>
                      <c15:txfldGUID>{D6964DE3-2392-4024-BE5F-1FE594223B26}</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E68-4493-817E-EE7CC3A5287F}"/>
                </c:ext>
                <c:ext xmlns:c15="http://schemas.microsoft.com/office/drawing/2012/chart" uri="{CE6537A1-D6FC-4f65-9D91-7224C49458BB}">
                  <c15:layout/>
                  <c15:dlblFieldTable>
                    <c15:dlblFTEntry>
                      <c15:txfldGUID>{46259D60-F4C2-49C2-BEDC-0D3764257F33}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55.3</c:v>
                </c:pt>
                <c:pt idx="32">
                  <c:v>56.6</c:v>
                </c:pt>
              </c:numCache>
            </c:numRef>
          </c:xVal>
          <c:yVal>
            <c:numRef>
              <c:f>公会計指標分析・財政指標組合せ分析表!$BP$51:$DC$51</c:f>
              <c:numCache>
                <c:formatCode>#,##0.0;"▲ "#,##0.0</c:formatCode>
                <c:ptCount val="40"/>
                <c:pt idx="24">
                  <c:v>17.3</c:v>
                </c:pt>
                <c:pt idx="32">
                  <c:v>13.7</c:v>
                </c:pt>
              </c:numCache>
            </c:numRef>
          </c:yVal>
          <c:smooth val="0"/>
          <c:extLst xmlns:c16r2="http://schemas.microsoft.com/office/drawing/2015/06/chart">
            <c:ext xmlns:c16="http://schemas.microsoft.com/office/drawing/2014/chart" uri="{C3380CC4-5D6E-409C-BE32-E72D297353CC}">
              <c16:uniqueId val="{00000009-BE68-4493-817E-EE7CC3A528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E68-4493-817E-EE7CC3A5287F}"/>
                </c:ext>
                <c:ext xmlns:c15="http://schemas.microsoft.com/office/drawing/2012/chart" uri="{CE6537A1-D6FC-4f65-9D91-7224C49458BB}">
                  <c15:dlblFieldTable>
                    <c15:dlblFTEntry>
                      <c15:txfldGUID>{860BBBB7-E1F6-44E7-BA2F-8D228350002A}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E68-4493-817E-EE7CC3A5287F}"/>
                </c:ext>
                <c:ext xmlns:c15="http://schemas.microsoft.com/office/drawing/2012/chart" uri="{CE6537A1-D6FC-4f65-9D91-7224C49458BB}">
                  <c15:dlblFieldTable>
                    <c15:dlblFTEntry>
                      <c15:txfldGUID>{97F3E18F-24C5-4A90-85A9-115FAD1D9D40}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E68-4493-817E-EE7CC3A5287F}"/>
                </c:ext>
                <c:ext xmlns:c15="http://schemas.microsoft.com/office/drawing/2012/chart" uri="{CE6537A1-D6FC-4f65-9D91-7224C49458BB}">
                  <c15:dlblFieldTable>
                    <c15:dlblFTEntry>
                      <c15:txfldGUID>{996DCC89-4CF4-4B57-B28E-A71C4F789380}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E68-4493-817E-EE7CC3A5287F}"/>
                </c:ext>
                <c:ext xmlns:c15="http://schemas.microsoft.com/office/drawing/2012/chart" uri="{CE6537A1-D6FC-4f65-9D91-7224C49458BB}">
                  <c15:dlblFieldTable>
                    <c15:dlblFTEntry>
                      <c15:txfldGUID>{D611A941-0351-46FA-9478-06F444771366}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E68-4493-817E-EE7CC3A5287F}"/>
                </c:ext>
                <c:ext xmlns:c15="http://schemas.microsoft.com/office/drawing/2012/chart" uri="{CE6537A1-D6FC-4f65-9D91-7224C49458BB}">
                  <c15:dlblFieldTable>
                    <c15:dlblFTEntry>
                      <c15:txfldGUID>{BA7392B8-E1AE-4066-B3EF-F83A0A0BAD56}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E68-4493-817E-EE7CC3A5287F}"/>
                </c:ext>
                <c:ext xmlns:c15="http://schemas.microsoft.com/office/drawing/2012/chart" uri="{CE6537A1-D6FC-4f65-9D91-7224C49458BB}">
                  <c15:dlblFieldTable>
                    <c15:dlblFTEntry>
                      <c15:txfldGUID>{C476324A-5D70-437C-9C53-CBBE45FD0761}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E68-4493-817E-EE7CC3A5287F}"/>
                </c:ext>
                <c:ext xmlns:c15="http://schemas.microsoft.com/office/drawing/2012/chart" uri="{CE6537A1-D6FC-4f65-9D91-7224C49458BB}">
                  <c15:dlblFieldTable>
                    <c15:dlblFTEntry>
                      <c15:txfldGUID>{4177D67D-BAFB-4318-9F70-B760B7A3D3E1}</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E68-4493-817E-EE7CC3A5287F}"/>
                </c:ext>
                <c:ext xmlns:c15="http://schemas.microsoft.com/office/drawing/2012/chart" uri="{CE6537A1-D6FC-4f65-9D91-7224C49458BB}">
                  <c15:layout/>
                  <c15:dlblFieldTable>
                    <c15:dlblFTEntry>
                      <c15:txfldGUID>{D02D3658-5516-4643-9EBA-07A5C9995CD9}</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E68-4493-817E-EE7CC3A5287F}"/>
                </c:ext>
                <c:ext xmlns:c15="http://schemas.microsoft.com/office/drawing/2012/chart" uri="{CE6537A1-D6FC-4f65-9D91-7224C49458BB}">
                  <c15:layout/>
                  <c15:dlblFieldTable>
                    <c15:dlblFTEntry>
                      <c15:txfldGUID>{5AEAA265-5B34-40C0-A89E-C8D4EBF9CEBD}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pt idx="32">
                  <c:v>57.6</c:v>
                </c:pt>
              </c:numCache>
            </c:numRef>
          </c:xVal>
          <c:yVal>
            <c:numRef>
              <c:f>公会計指標分析・財政指標組合せ分析表!$BP$55:$DC$55</c:f>
              <c:numCache>
                <c:formatCode>#,##0.0;"▲ "#,##0.0</c:formatCode>
                <c:ptCount val="40"/>
                <c:pt idx="24">
                  <c:v>32.5</c:v>
                </c:pt>
                <c:pt idx="32">
                  <c:v>30.2</c:v>
                </c:pt>
              </c:numCache>
            </c:numRef>
          </c:yVal>
          <c:smooth val="0"/>
          <c:extLst xmlns:c16r2="http://schemas.microsoft.com/office/drawing/2015/06/chart">
            <c:ext xmlns:c16="http://schemas.microsoft.com/office/drawing/2014/chart" uri="{C3380CC4-5D6E-409C-BE32-E72D297353CC}">
              <c16:uniqueId val="{00000013-BE68-4493-817E-EE7CC3A5287F}"/>
            </c:ext>
          </c:extLst>
        </c:ser>
        <c:dLbls>
          <c:showLegendKey val="0"/>
          <c:showVal val="1"/>
          <c:showCatName val="0"/>
          <c:showSerName val="0"/>
          <c:showPercent val="0"/>
          <c:showBubbleSize val="0"/>
        </c:dLbls>
        <c:axId val="486805664"/>
        <c:axId val="486806056"/>
      </c:scatterChart>
      <c:valAx>
        <c:axId val="486805664"/>
        <c:scaling>
          <c:orientation val="minMax"/>
          <c:max val="57.800000000000004"/>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806056"/>
        <c:crosses val="autoZero"/>
        <c:crossBetween val="midCat"/>
      </c:valAx>
      <c:valAx>
        <c:axId val="486806056"/>
        <c:scaling>
          <c:orientation val="minMax"/>
          <c:max val="36"/>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805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D8-47C0-9317-9994E23FD8E8}"/>
                </c:ext>
                <c:ext xmlns:c15="http://schemas.microsoft.com/office/drawing/2012/chart" uri="{CE6537A1-D6FC-4f65-9D91-7224C49458BB}">
                  <c15:layout/>
                  <c15:dlblFieldTable>
                    <c15:dlblFTEntry>
                      <c15:txfldGUID>{C9F06947-E205-47FA-80A1-6253CD530C8D}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D8-47C0-9317-9994E23FD8E8}"/>
                </c:ext>
                <c:ext xmlns:c15="http://schemas.microsoft.com/office/drawing/2012/chart" uri="{CE6537A1-D6FC-4f65-9D91-7224C49458BB}">
                  <c15:dlblFieldTable>
                    <c15:dlblFTEntry>
                      <c15:txfldGUID>{0BA60F7A-47F0-44D6-B43E-96AC8AE6985B}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D8-47C0-9317-9994E23FD8E8}"/>
                </c:ext>
                <c:ext xmlns:c15="http://schemas.microsoft.com/office/drawing/2012/chart" uri="{CE6537A1-D6FC-4f65-9D91-7224C49458BB}">
                  <c15:dlblFieldTable>
                    <c15:dlblFTEntry>
                      <c15:txfldGUID>{70B4956D-3BF8-4C91-874C-27B218C75772}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D8-47C0-9317-9994E23FD8E8}"/>
                </c:ext>
                <c:ext xmlns:c15="http://schemas.microsoft.com/office/drawing/2012/chart" uri="{CE6537A1-D6FC-4f65-9D91-7224C49458BB}">
                  <c15:dlblFieldTable>
                    <c15:dlblFTEntry>
                      <c15:txfldGUID>{B1814231-D1DD-4210-879B-9C0A74041DCD}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D8-47C0-9317-9994E23FD8E8}"/>
                </c:ext>
                <c:ext xmlns:c15="http://schemas.microsoft.com/office/drawing/2012/chart" uri="{CE6537A1-D6FC-4f65-9D91-7224C49458BB}">
                  <c15:dlblFieldTable>
                    <c15:dlblFTEntry>
                      <c15:txfldGUID>{6E4DE3F9-217C-4A80-9368-9569A6104D88}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D8-47C0-9317-9994E23FD8E8}"/>
                </c:ext>
                <c:ext xmlns:c15="http://schemas.microsoft.com/office/drawing/2012/chart" uri="{CE6537A1-D6FC-4f65-9D91-7224C49458BB}">
                  <c15:layout/>
                  <c15:dlblFieldTable>
                    <c15:dlblFTEntry>
                      <c15:txfldGUID>{BD64B790-780B-42D1-A310-239DCDD14C34}</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D8-47C0-9317-9994E23FD8E8}"/>
                </c:ext>
                <c:ext xmlns:c15="http://schemas.microsoft.com/office/drawing/2012/chart" uri="{CE6537A1-D6FC-4f65-9D91-7224C49458BB}">
                  <c15:layout/>
                  <c15:dlblFieldTable>
                    <c15:dlblFTEntry>
                      <c15:txfldGUID>{757C3E7D-F271-4A17-B2FF-93C20F26ACEE}</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D8-47C0-9317-9994E23FD8E8}"/>
                </c:ext>
                <c:ext xmlns:c15="http://schemas.microsoft.com/office/drawing/2012/chart" uri="{CE6537A1-D6FC-4f65-9D91-7224C49458BB}">
                  <c15:layout/>
                  <c15:dlblFieldTable>
                    <c15:dlblFTEntry>
                      <c15:txfldGUID>{22648D66-8F88-4E4A-8CDA-4DEF6E97AE90}</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D8-47C0-9317-9994E23FD8E8}"/>
                </c:ext>
                <c:ext xmlns:c15="http://schemas.microsoft.com/office/drawing/2012/chart" uri="{CE6537A1-D6FC-4f65-9D91-7224C49458BB}">
                  <c15:layout/>
                  <c15:dlblFieldTable>
                    <c15:dlblFTEntry>
                      <c15:txfldGUID>{6423910B-B631-44E1-A06B-30909BD217F4}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14.8</c:v>
                </c:pt>
                <c:pt idx="8">
                  <c:v>12.1</c:v>
                </c:pt>
                <c:pt idx="16">
                  <c:v>9.1</c:v>
                </c:pt>
                <c:pt idx="24">
                  <c:v>6.2</c:v>
                </c:pt>
                <c:pt idx="32">
                  <c:v>5.5</c:v>
                </c:pt>
              </c:numCache>
            </c:numRef>
          </c:xVal>
          <c:yVal>
            <c:numRef>
              <c:f>公会計指標分析・財政指標組合せ分析表!$BP$73:$DC$73</c:f>
              <c:numCache>
                <c:formatCode>#,##0.0;"▲ "#,##0.0</c:formatCode>
                <c:ptCount val="40"/>
                <c:pt idx="0">
                  <c:v>59.5</c:v>
                </c:pt>
                <c:pt idx="8">
                  <c:v>42.8</c:v>
                </c:pt>
                <c:pt idx="16">
                  <c:v>30.2</c:v>
                </c:pt>
                <c:pt idx="24">
                  <c:v>17.3</c:v>
                </c:pt>
                <c:pt idx="32">
                  <c:v>13.7</c:v>
                </c:pt>
              </c:numCache>
            </c:numRef>
          </c:yVal>
          <c:smooth val="0"/>
          <c:extLst xmlns:c16r2="http://schemas.microsoft.com/office/drawing/2015/06/chart">
            <c:ext xmlns:c16="http://schemas.microsoft.com/office/drawing/2014/chart" uri="{C3380CC4-5D6E-409C-BE32-E72D297353CC}">
              <c16:uniqueId val="{00000009-6BD8-47C0-9317-9994E23FD8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D8-47C0-9317-9994E23FD8E8}"/>
                </c:ext>
                <c:ext xmlns:c15="http://schemas.microsoft.com/office/drawing/2012/chart" uri="{CE6537A1-D6FC-4f65-9D91-7224C49458BB}">
                  <c15:layout/>
                  <c15:dlblFieldTable>
                    <c15:dlblFTEntry>
                      <c15:txfldGUID>{0886329A-D472-4A54-B615-0365CC8155D3}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D8-47C0-9317-9994E23FD8E8}"/>
                </c:ext>
                <c:ext xmlns:c15="http://schemas.microsoft.com/office/drawing/2012/chart" uri="{CE6537A1-D6FC-4f65-9D91-7224C49458BB}">
                  <c15:dlblFieldTable>
                    <c15:dlblFTEntry>
                      <c15:txfldGUID>{FF3E5D8E-7932-4241-9847-737B06DE9193}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D8-47C0-9317-9994E23FD8E8}"/>
                </c:ext>
                <c:ext xmlns:c15="http://schemas.microsoft.com/office/drawing/2012/chart" uri="{CE6537A1-D6FC-4f65-9D91-7224C49458BB}">
                  <c15:dlblFieldTable>
                    <c15:dlblFTEntry>
                      <c15:txfldGUID>{1645574C-35C6-436A-96FE-8CF120C2A423}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D8-47C0-9317-9994E23FD8E8}"/>
                </c:ext>
                <c:ext xmlns:c15="http://schemas.microsoft.com/office/drawing/2012/chart" uri="{CE6537A1-D6FC-4f65-9D91-7224C49458BB}">
                  <c15:dlblFieldTable>
                    <c15:dlblFTEntry>
                      <c15:txfldGUID>{4143C9EC-CF4A-49B3-A794-7898CC28415A}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D8-47C0-9317-9994E23FD8E8}"/>
                </c:ext>
                <c:ext xmlns:c15="http://schemas.microsoft.com/office/drawing/2012/chart" uri="{CE6537A1-D6FC-4f65-9D91-7224C49458BB}">
                  <c15:dlblFieldTable>
                    <c15:dlblFTEntry>
                      <c15:txfldGUID>{DCC77399-6782-486C-8DAE-AA57E3F3F126}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D8-47C0-9317-9994E23FD8E8}"/>
                </c:ext>
                <c:ext xmlns:c15="http://schemas.microsoft.com/office/drawing/2012/chart" uri="{CE6537A1-D6FC-4f65-9D91-7224C49458BB}">
                  <c15:layout/>
                  <c15:dlblFieldTable>
                    <c15:dlblFTEntry>
                      <c15:txfldGUID>{A78D0927-BE4D-458F-8152-42A2800111BF}</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D8-47C0-9317-9994E23FD8E8}"/>
                </c:ext>
                <c:ext xmlns:c15="http://schemas.microsoft.com/office/drawing/2012/chart" uri="{CE6537A1-D6FC-4f65-9D91-7224C49458BB}">
                  <c15:layout/>
                  <c15:dlblFieldTable>
                    <c15:dlblFTEntry>
                      <c15:txfldGUID>{2D42A1FC-AB8A-4218-AE19-C2AB77D71ACB}</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0"/>
                  <c:y val="-3.987240283114004E-3"/>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D8-47C0-9317-9994E23FD8E8}"/>
                </c:ext>
                <c:ext xmlns:c15="http://schemas.microsoft.com/office/drawing/2012/chart" uri="{CE6537A1-D6FC-4f65-9D91-7224C49458BB}">
                  <c15:layout/>
                  <c15:dlblFieldTable>
                    <c15:dlblFTEntry>
                      <c15:txfldGUID>{F2E5ADDD-AAE6-4823-85B3-69AD89B29A62}</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0"/>
                  <c:y val="3.9872402831138444E-3"/>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D8-47C0-9317-9994E23FD8E8}"/>
                </c:ext>
                <c:ext xmlns:c15="http://schemas.microsoft.com/office/drawing/2012/chart" uri="{CE6537A1-D6FC-4f65-9D91-7224C49458BB}">
                  <c15:layout/>
                  <c15:dlblFieldTable>
                    <c15:dlblFTEntry>
                      <c15:txfldGUID>{506BE8AC-9861-4911-A8C4-BDDD7AEB9353}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6BD8-47C0-9317-9994E23FD8E8}"/>
            </c:ext>
          </c:extLst>
        </c:ser>
        <c:dLbls>
          <c:showLegendKey val="0"/>
          <c:showVal val="1"/>
          <c:showCatName val="0"/>
          <c:showSerName val="0"/>
          <c:showPercent val="0"/>
          <c:showBubbleSize val="0"/>
        </c:dLbls>
        <c:axId val="486806840"/>
        <c:axId val="486807232"/>
      </c:scatterChart>
      <c:valAx>
        <c:axId val="486806840"/>
        <c:scaling>
          <c:orientation val="minMax"/>
          <c:max val="15.6"/>
          <c:min val="4.9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807232"/>
        <c:crosses val="autoZero"/>
        <c:crossBetween val="midCat"/>
      </c:valAx>
      <c:valAx>
        <c:axId val="486807232"/>
        <c:scaling>
          <c:orientation val="minMax"/>
          <c:max val="68"/>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8068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平成１０年度代前半にかけて、急激な人口増及び都市化に対応するため、道路や学校、清掃施設等の都市基盤整備を行ってきたことで、ここ近年の地方債の償還が高額で推移していた。</a:t>
          </a:r>
          <a:endParaRPr lang="ja-JP" altLang="ja-JP" sz="1400">
            <a:effectLst/>
          </a:endParaRPr>
        </a:p>
        <a:p>
          <a:r>
            <a:rPr kumimoji="1" lang="ja-JP" altLang="ja-JP" sz="1100">
              <a:solidFill>
                <a:schemeClr val="dk1"/>
              </a:solidFill>
              <a:effectLst/>
              <a:latin typeface="+mn-lt"/>
              <a:ea typeface="+mn-ea"/>
              <a:cs typeface="+mn-cs"/>
            </a:rPr>
            <a:t>　平成２６、２７年度にかけてこれらの償還が終了した。これらに加え引き続き地方債の計画的な発行を行うとともに、既存の地方債について繰上償還の実施を行っていく計画</a:t>
          </a:r>
          <a:r>
            <a:rPr kumimoji="1" lang="ja-JP" altLang="en-US" sz="1100">
              <a:solidFill>
                <a:schemeClr val="dk1"/>
              </a:solidFill>
              <a:effectLst/>
              <a:latin typeface="+mn-lt"/>
              <a:ea typeface="+mn-ea"/>
              <a:cs typeface="+mn-cs"/>
            </a:rPr>
            <a:t>であるが、</a:t>
          </a:r>
          <a:r>
            <a:rPr lang="ja-JP" altLang="en-US" sz="1100" b="0" i="0" u="none" strike="noStrike" baseline="0" smtClean="0">
              <a:solidFill>
                <a:schemeClr val="dk1"/>
              </a:solidFill>
              <a:latin typeface="+mn-lt"/>
              <a:ea typeface="+mn-ea"/>
              <a:cs typeface="+mn-cs"/>
            </a:rPr>
            <a:t>筑前深江駅関連施設整備事業や小中学校空調設備整備事業などの増により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当分の間は３０億円から３１億円台で推移する</a:t>
          </a:r>
          <a:r>
            <a:rPr kumimoji="1" lang="ja-JP" altLang="ja-JP" sz="1100">
              <a:solidFill>
                <a:schemeClr val="dk1"/>
              </a:solidFill>
              <a:effectLst/>
              <a:latin typeface="+mn-lt"/>
              <a:ea typeface="+mn-ea"/>
              <a:cs typeface="+mn-cs"/>
            </a:rPr>
            <a:t>見込みである。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１０年度代前半にかけて、急激な人口増及び都市化に対応するため道路や学校、清掃施設等の都市基盤整備を行ってきたことで地方債の現在高が高いことと、下水道事業に対する公営企業等への負担見込みが高いことで、将来負担比率が高い割合で推移している。</a:t>
          </a:r>
          <a:endParaRPr lang="ja-JP" altLang="ja-JP" sz="1400">
            <a:effectLst/>
          </a:endParaRPr>
        </a:p>
        <a:p>
          <a:r>
            <a:rPr kumimoji="1" lang="ja-JP" altLang="ja-JP" sz="1100">
              <a:solidFill>
                <a:schemeClr val="dk1"/>
              </a:solidFill>
              <a:effectLst/>
              <a:latin typeface="+mn-lt"/>
              <a:ea typeface="+mn-ea"/>
              <a:cs typeface="+mn-cs"/>
            </a:rPr>
            <a:t>　今後は、前述の地方債の償還が終了</a:t>
          </a:r>
          <a:r>
            <a:rPr kumimoji="1" lang="ja-JP" altLang="en-US" sz="1100">
              <a:solidFill>
                <a:schemeClr val="dk1"/>
              </a:solidFill>
              <a:effectLst/>
              <a:latin typeface="+mn-lt"/>
              <a:ea typeface="+mn-ea"/>
              <a:cs typeface="+mn-cs"/>
            </a:rPr>
            <a:t>したため改善していくが、運動公園及び新庁舎の整備に伴って、２０２０年度以降市債残高が徐々に増えるため、２０２３年度までは悪化傾向にあるが、それ以降は改善に転じる</a:t>
          </a:r>
          <a:r>
            <a:rPr kumimoji="1" lang="ja-JP" altLang="ja-JP" sz="1100">
              <a:solidFill>
                <a:schemeClr val="dk1"/>
              </a:solidFill>
              <a:effectLst/>
              <a:latin typeface="+mn-lt"/>
              <a:ea typeface="+mn-ea"/>
              <a:cs typeface="+mn-cs"/>
            </a:rPr>
            <a:t>見込みである。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歳入歳出の決算上生じた剰余金の増加</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により、財政調整基金に７７７百万円を積立てた一方、歳出超過となることから４８３百万円を取り崩したこと、ふるさと応援基金については、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個性豊かで活力あるまちづくりに資する事業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に対し、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１２１百万円の取崩しを行った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、寄附額増加に伴い３７６百万円を積立てたこと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将来の大型事業に備えて、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１８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り、基金全体としては７６９百万円の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・基金残高は平成２９年度をピークに、運動公園及び新庁舎の整備により、基金の取崩しは行うものの、６０億円程度を維持していく予定である。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a:t>
          </a:r>
          <a:r>
            <a:rPr lang="ja-JP" altLang="en-US" sz="1300">
              <a:effectLst/>
              <a:latin typeface="ＭＳ ゴシック" panose="020B0609070205080204" pitchFamily="49" charset="-128"/>
              <a:ea typeface="ＭＳ ゴシック" panose="020B0609070205080204" pitchFamily="49" charset="-128"/>
            </a:rPr>
            <a:t>市が所有又は管理する庁舎、学校、公民館等の公共建築物及び道路、橋りょう等のインフラ施設の建設、改修及び除却の計画的な推進</a:t>
          </a:r>
          <a:endParaRPr lang="en-US"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effectLst/>
              <a:latin typeface="ＭＳ ゴシック" panose="020B0609070205080204" pitchFamily="49" charset="-128"/>
              <a:ea typeface="ＭＳ ゴシック" panose="020B0609070205080204" pitchFamily="49" charset="-128"/>
            </a:rPr>
            <a:t>定住・ブランド基金：定住の促進及び本市のブランド化の推進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・ふるさと応援基金：１２１百万円の取崩しを行ったものの、寄附額増加に伴い３７６百万円を積立てたことによる増加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・公共施設等総合管理推進基金：将来の大型事業に備えて、１８２百万円を積立てたことによる増加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公共施設等総合管理推進基金：将来の大型事業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に備えて積立予定。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ふるさと応援寄附金の動向に応じて、積立を行いながら、</a:t>
          </a:r>
          <a:r>
            <a:rPr lang="ja-JP" altLang="en-US" sz="1300">
              <a:effectLst/>
              <a:latin typeface="ＭＳ ゴシック" panose="020B0609070205080204" pitchFamily="49" charset="-128"/>
              <a:ea typeface="ＭＳ ゴシック" panose="020B0609070205080204" pitchFamily="49" charset="-128"/>
            </a:rPr>
            <a:t>寄附者のふるさと糸島への思いを反映し、個性豊かで活力あるまちづくりに資する事業への取崩しを行う。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a:t>
          </a:r>
          <a:r>
            <a:rPr lang="ja-JP" altLang="en-US" sz="1300">
              <a:effectLst/>
              <a:latin typeface="ＭＳ ゴシック" panose="020B0609070205080204" pitchFamily="49" charset="-128"/>
              <a:ea typeface="ＭＳ ゴシック" panose="020B0609070205080204" pitchFamily="49" charset="-128"/>
            </a:rPr>
            <a:t>歳入歳出の決算上生じた剰余金の増加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・財政調整基金については、災害等への備えのため、５０億円程度を維持していく予定である。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・住宅新築資金等貸付事業基金を２１百万円を積立てたことによる増加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effectLst/>
              <a:latin typeface="ＭＳ ゴシック" panose="020B0609070205080204" pitchFamily="49" charset="-128"/>
              <a:ea typeface="ＭＳ ゴシック" panose="020B0609070205080204" pitchFamily="49" charset="-128"/>
            </a:rPr>
            <a:t>市債の償還及びその適正な管理に必要な財源を確保し、将来にわたる市財政の健全な運営に努める。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100,750
99,894
215.70
36,363,570
34,863,833
1,424,563
20,144,006
29,801,393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ポイント増加したが、類似団体を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ポイント下回る結果となっている。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今後も資産の老朽化は少しずつ進んでいくと考えられるが、固定資産の精査を続けており、若干の変動も見込まれる。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年度に糸島市公共施設等総合管理計画を策定しており、今後アクションプランを作成するなど、計画的な施設管理に取り組んでいく。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760595" y="4565777"/>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813300"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4673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813300" y="4341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4673600" y="4565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67" name="有形固定資産減価償却率平均値テキスト"/>
        <xdr:cNvSpPr txBox="1"/>
      </xdr:nvSpPr>
      <xdr:spPr>
        <a:xfrm>
          <a:off x="4813300" y="4897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7117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40005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3238500" y="509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95631</xdr:rowOff>
    </xdr:from>
    <xdr:to>
      <xdr:col>23</xdr:col>
      <xdr:colOff>136525</xdr:colOff>
      <xdr:row>30</xdr:row>
      <xdr:rowOff>25781</xdr:rowOff>
    </xdr:to>
    <xdr:sp macro="" textlink="">
      <xdr:nvSpPr>
        <xdr:cNvPr id="76" name="楕円 75"/>
        <xdr:cNvSpPr/>
      </xdr:nvSpPr>
      <xdr:spPr>
        <a:xfrm>
          <a:off x="4711700" y="50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74058</xdr:rowOff>
    </xdr:from>
    <xdr:ext cx="405111" cy="259045"/>
    <xdr:sp macro="" textlink="">
      <xdr:nvSpPr>
        <xdr:cNvPr id="77" name="有形固定資産減価償却率該当値テキスト"/>
        <xdr:cNvSpPr txBox="1"/>
      </xdr:nvSpPr>
      <xdr:spPr>
        <a:xfrm>
          <a:off x="4813300" y="5046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123698</xdr:rowOff>
    </xdr:from>
    <xdr:to>
      <xdr:col>19</xdr:col>
      <xdr:colOff>187325</xdr:colOff>
      <xdr:row>30</xdr:row>
      <xdr:rowOff>53848</xdr:rowOff>
    </xdr:to>
    <xdr:sp macro="" textlink="">
      <xdr:nvSpPr>
        <xdr:cNvPr id="78" name="楕円 77"/>
        <xdr:cNvSpPr/>
      </xdr:nvSpPr>
      <xdr:spPr>
        <a:xfrm>
          <a:off x="4000500" y="50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146431</xdr:rowOff>
    </xdr:from>
    <xdr:to>
      <xdr:col>23</xdr:col>
      <xdr:colOff>85725</xdr:colOff>
      <xdr:row>30</xdr:row>
      <xdr:rowOff>3048</xdr:rowOff>
    </xdr:to>
    <xdr:cxnSp macro="">
      <xdr:nvCxnSpPr>
        <xdr:cNvPr id="79" name="直線コネクタ 78"/>
        <xdr:cNvCxnSpPr/>
      </xdr:nvCxnSpPr>
      <xdr:spPr>
        <a:xfrm flipV="1">
          <a:off x="4051300" y="5118481"/>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80" name="n_1aveValue有形固定資産減価償却率"/>
        <xdr:cNvSpPr txBox="1"/>
      </xdr:nvSpPr>
      <xdr:spPr>
        <a:xfrm>
          <a:off x="38360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68216</xdr:rowOff>
    </xdr:from>
    <xdr:ext cx="405111" cy="259045"/>
    <xdr:sp macro="" textlink="">
      <xdr:nvSpPr>
        <xdr:cNvPr id="81" name="n_2aveValue有形固定資産減価償却率"/>
        <xdr:cNvSpPr txBox="1"/>
      </xdr:nvSpPr>
      <xdr:spPr>
        <a:xfrm>
          <a:off x="3086744" y="48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44975</xdr:rowOff>
    </xdr:from>
    <xdr:ext cx="405111" cy="259045"/>
    <xdr:sp macro="" textlink="">
      <xdr:nvSpPr>
        <xdr:cNvPr id="82" name="n_1mainValue有形固定資産減価償却率"/>
        <xdr:cNvSpPr txBox="1"/>
      </xdr:nvSpPr>
      <xdr:spPr>
        <a:xfrm>
          <a:off x="3836044" y="518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類似団体を</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ポイント下回る結果となっている。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将来負担比率（分子）で分析しているとおり、将来負担額の減、充当可能基金の増により債務が減少しているが、今後、運動公園及び新庁舎の整備に伴い、２０２３年度までは悪化傾向、それ以降は改善に転じるものと考えられる。</a:t>
          </a: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1" name="直線コネクタ 110"/>
        <xdr:cNvCxnSpPr/>
      </xdr:nvCxnSpPr>
      <xdr:spPr>
        <a:xfrm flipV="1">
          <a:off x="14793595" y="4529314"/>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4" name="債務償還可能年数最大値テキスト"/>
        <xdr:cNvSpPr txBox="1"/>
      </xdr:nvSpPr>
      <xdr:spPr>
        <a:xfrm>
          <a:off x="14846300" y="430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5" name="直線コネクタ 114"/>
        <xdr:cNvCxnSpPr/>
      </xdr:nvCxnSpPr>
      <xdr:spPr>
        <a:xfrm>
          <a:off x="14706600" y="452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16" name="債務償還可能年数平均値テキスト"/>
        <xdr:cNvSpPr txBox="1"/>
      </xdr:nvSpPr>
      <xdr:spPr>
        <a:xfrm>
          <a:off x="14846300" y="501362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7" name="フローチャート: 判断 116"/>
        <xdr:cNvSpPr/>
      </xdr:nvSpPr>
      <xdr:spPr>
        <a:xfrm>
          <a:off x="14744700" y="516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126647</xdr:rowOff>
    </xdr:from>
    <xdr:to>
      <xdr:col>76</xdr:col>
      <xdr:colOff>73025</xdr:colOff>
      <xdr:row>31</xdr:row>
      <xdr:rowOff>56797</xdr:rowOff>
    </xdr:to>
    <xdr:sp macro="" textlink="">
      <xdr:nvSpPr>
        <xdr:cNvPr id="123" name="楕円 122"/>
        <xdr:cNvSpPr/>
      </xdr:nvSpPr>
      <xdr:spPr>
        <a:xfrm>
          <a:off x="14744700" y="527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105074</xdr:rowOff>
    </xdr:from>
    <xdr:ext cx="340478" cy="259045"/>
    <xdr:sp macro="" textlink="">
      <xdr:nvSpPr>
        <xdr:cNvPr id="124" name="債務償還可能年数該当値テキスト"/>
        <xdr:cNvSpPr txBox="1"/>
      </xdr:nvSpPr>
      <xdr:spPr>
        <a:xfrm>
          <a:off x="14846300" y="5248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100,750
99,894
215.70
36,363,570
34,863,833
1,424,563
20,144,006
29,801,393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118762</xdr:rowOff>
    </xdr:from>
    <xdr:ext cx="405111" cy="259045"/>
    <xdr:sp macro="" textlink="">
      <xdr:nvSpPr>
        <xdr:cNvPr id="61" name="【道路】&#10;有形固定資産減価償却率平均値テキスト"/>
        <xdr:cNvSpPr txBox="1"/>
      </xdr:nvSpPr>
      <xdr:spPr>
        <a:xfrm>
          <a:off x="4673600" y="629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0" name="楕円 69"/>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36212</xdr:rowOff>
    </xdr:from>
    <xdr:ext cx="405111" cy="259045"/>
    <xdr:sp macro="" textlink="">
      <xdr:nvSpPr>
        <xdr:cNvPr id="71" name="【道路】&#10;有形固定資産減価償却率該当値テキスト"/>
        <xdr:cNvSpPr txBox="1"/>
      </xdr:nvSpPr>
      <xdr:spPr>
        <a:xfrm>
          <a:off x="4673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92075</xdr:rowOff>
    </xdr:from>
    <xdr:to>
      <xdr:col>20</xdr:col>
      <xdr:colOff>38100</xdr:colOff>
      <xdr:row>39</xdr:row>
      <xdr:rowOff>22225</xdr:rowOff>
    </xdr:to>
    <xdr:sp macro="" textlink="">
      <xdr:nvSpPr>
        <xdr:cNvPr id="72" name="楕円 71"/>
        <xdr:cNvSpPr/>
      </xdr:nvSpPr>
      <xdr:spPr>
        <a:xfrm>
          <a:off x="3746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108585</xdr:rowOff>
    </xdr:from>
    <xdr:to>
      <xdr:col>24</xdr:col>
      <xdr:colOff>63500</xdr:colOff>
      <xdr:row>38</xdr:row>
      <xdr:rowOff>142875</xdr:rowOff>
    </xdr:to>
    <xdr:cxnSp macro="">
      <xdr:nvCxnSpPr>
        <xdr:cNvPr id="73" name="直線コネクタ 72"/>
        <xdr:cNvCxnSpPr/>
      </xdr:nvCxnSpPr>
      <xdr:spPr>
        <a:xfrm flipV="1">
          <a:off x="3797300" y="66236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74" name="n_1aveValue【道路】&#10;有形固定資産減価償却率"/>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5"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13352</xdr:rowOff>
    </xdr:from>
    <xdr:ext cx="405111" cy="259045"/>
    <xdr:sp macro="" textlink="">
      <xdr:nvSpPr>
        <xdr:cNvPr id="76" name="n_1mainValue【道路】&#10;有形固定資産減価償却率"/>
        <xdr:cNvSpPr txBox="1"/>
      </xdr:nvSpPr>
      <xdr:spPr>
        <a:xfrm>
          <a:off x="35820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36009</xdr:rowOff>
    </xdr:from>
    <xdr:ext cx="534377" cy="259045"/>
    <xdr:sp macro="" textlink="">
      <xdr:nvSpPr>
        <xdr:cNvPr id="105" name="【道路】&#10;一人当たり延長平均値テキスト"/>
        <xdr:cNvSpPr txBox="1"/>
      </xdr:nvSpPr>
      <xdr:spPr>
        <a:xfrm>
          <a:off x="10515600" y="637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08" name="フローチャート: 判断 107"/>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91542</xdr:rowOff>
    </xdr:from>
    <xdr:to>
      <xdr:col>55</xdr:col>
      <xdr:colOff>50800</xdr:colOff>
      <xdr:row>40</xdr:row>
      <xdr:rowOff>21692</xdr:rowOff>
    </xdr:to>
    <xdr:sp macro="" textlink="">
      <xdr:nvSpPr>
        <xdr:cNvPr id="114" name="楕円 113"/>
        <xdr:cNvSpPr/>
      </xdr:nvSpPr>
      <xdr:spPr>
        <a:xfrm>
          <a:off x="10426700" y="67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69969</xdr:rowOff>
    </xdr:from>
    <xdr:ext cx="534377" cy="259045"/>
    <xdr:sp macro="" textlink="">
      <xdr:nvSpPr>
        <xdr:cNvPr id="115" name="【道路】&#10;一人当たり延長該当値テキスト"/>
        <xdr:cNvSpPr txBox="1"/>
      </xdr:nvSpPr>
      <xdr:spPr>
        <a:xfrm>
          <a:off x="10515600" y="675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141529</xdr:rowOff>
    </xdr:from>
    <xdr:to>
      <xdr:col>50</xdr:col>
      <xdr:colOff>165100</xdr:colOff>
      <xdr:row>40</xdr:row>
      <xdr:rowOff>71679</xdr:rowOff>
    </xdr:to>
    <xdr:sp macro="" textlink="">
      <xdr:nvSpPr>
        <xdr:cNvPr id="116" name="楕円 115"/>
        <xdr:cNvSpPr/>
      </xdr:nvSpPr>
      <xdr:spPr>
        <a:xfrm>
          <a:off x="9588500" y="682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142342</xdr:rowOff>
    </xdr:from>
    <xdr:to>
      <xdr:col>55</xdr:col>
      <xdr:colOff>0</xdr:colOff>
      <xdr:row>40</xdr:row>
      <xdr:rowOff>20879</xdr:rowOff>
    </xdr:to>
    <xdr:cxnSp macro="">
      <xdr:nvCxnSpPr>
        <xdr:cNvPr id="117" name="直線コネクタ 116"/>
        <xdr:cNvCxnSpPr/>
      </xdr:nvCxnSpPr>
      <xdr:spPr>
        <a:xfrm flipV="1">
          <a:off x="9639300" y="6828892"/>
          <a:ext cx="8382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18" name="n_1aveValue【道路】&#10;一人当たり延長"/>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19" name="n_2aveValue【道路】&#10;一人当たり延長"/>
        <xdr:cNvSpPr txBox="1"/>
      </xdr:nvSpPr>
      <xdr:spPr>
        <a:xfrm>
          <a:off x="8483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62806</xdr:rowOff>
    </xdr:from>
    <xdr:ext cx="469744" cy="259045"/>
    <xdr:sp macro="" textlink="">
      <xdr:nvSpPr>
        <xdr:cNvPr id="120" name="n_1mainValue【道路】&#10;一人当たり延長"/>
        <xdr:cNvSpPr txBox="1"/>
      </xdr:nvSpPr>
      <xdr:spPr>
        <a:xfrm>
          <a:off x="9391727" y="692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1" name="【橋りょう・トンネル】&#10;有形固定資産減価償却率平均値テキスト"/>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4" name="フローチャート: 判断 153"/>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140244</xdr:rowOff>
    </xdr:from>
    <xdr:to>
      <xdr:col>24</xdr:col>
      <xdr:colOff>114300</xdr:colOff>
      <xdr:row>59</xdr:row>
      <xdr:rowOff>70394</xdr:rowOff>
    </xdr:to>
    <xdr:sp macro="" textlink="">
      <xdr:nvSpPr>
        <xdr:cNvPr id="160" name="楕円 159"/>
        <xdr:cNvSpPr/>
      </xdr:nvSpPr>
      <xdr:spPr>
        <a:xfrm>
          <a:off x="45847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163121</xdr:rowOff>
    </xdr:from>
    <xdr:ext cx="405111" cy="259045"/>
    <xdr:sp macro="" textlink="">
      <xdr:nvSpPr>
        <xdr:cNvPr id="161" name="【橋りょう・トンネル】&#10;有形固定資産減価償却率該当値テキスト"/>
        <xdr:cNvSpPr txBox="1"/>
      </xdr:nvSpPr>
      <xdr:spPr>
        <a:xfrm>
          <a:off x="4673600" y="993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112485</xdr:rowOff>
    </xdr:from>
    <xdr:to>
      <xdr:col>20</xdr:col>
      <xdr:colOff>38100</xdr:colOff>
      <xdr:row>59</xdr:row>
      <xdr:rowOff>42635</xdr:rowOff>
    </xdr:to>
    <xdr:sp macro="" textlink="">
      <xdr:nvSpPr>
        <xdr:cNvPr id="162" name="楕円 161"/>
        <xdr:cNvSpPr/>
      </xdr:nvSpPr>
      <xdr:spPr>
        <a:xfrm>
          <a:off x="3746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163285</xdr:rowOff>
    </xdr:from>
    <xdr:to>
      <xdr:col>24</xdr:col>
      <xdr:colOff>63500</xdr:colOff>
      <xdr:row>59</xdr:row>
      <xdr:rowOff>19594</xdr:rowOff>
    </xdr:to>
    <xdr:cxnSp macro="">
      <xdr:nvCxnSpPr>
        <xdr:cNvPr id="163" name="直線コネクタ 162"/>
        <xdr:cNvCxnSpPr/>
      </xdr:nvCxnSpPr>
      <xdr:spPr>
        <a:xfrm>
          <a:off x="3797300" y="1010738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64"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65" name="n_2ave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59162</xdr:rowOff>
    </xdr:from>
    <xdr:ext cx="405111" cy="259045"/>
    <xdr:sp macro="" textlink="">
      <xdr:nvSpPr>
        <xdr:cNvPr id="166" name="n_1mainValue【橋りょう・トンネル】&#10;有形固定資産減価償却率"/>
        <xdr:cNvSpPr txBox="1"/>
      </xdr:nvSpPr>
      <xdr:spPr>
        <a:xfrm>
          <a:off x="35820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8" name="テキスト ボックス 17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0" name="テキスト ボックス 17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2" name="テキスト ボックス 18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4" name="テキスト ボックス 18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6" name="テキスト ボックス 18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0" name="直線コネクタ 189"/>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91"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92" name="直線コネクタ 191"/>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3"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4" name="直線コネクタ 193"/>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166619</xdr:rowOff>
    </xdr:from>
    <xdr:ext cx="599010" cy="259045"/>
    <xdr:sp macro="" textlink="">
      <xdr:nvSpPr>
        <xdr:cNvPr id="195" name="【橋りょう・トンネル】&#10;一人当たり有形固定資産（償却資産）額平均値テキスト"/>
        <xdr:cNvSpPr txBox="1"/>
      </xdr:nvSpPr>
      <xdr:spPr>
        <a:xfrm>
          <a:off x="10515600" y="1062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6" name="フローチャート: 判断 195"/>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197" name="フローチャート: 判断 196"/>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198" name="フローチャート: 判断 197"/>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138553</xdr:rowOff>
    </xdr:from>
    <xdr:to>
      <xdr:col>55</xdr:col>
      <xdr:colOff>50800</xdr:colOff>
      <xdr:row>64</xdr:row>
      <xdr:rowOff>68703</xdr:rowOff>
    </xdr:to>
    <xdr:sp macro="" textlink="">
      <xdr:nvSpPr>
        <xdr:cNvPr id="204" name="楕円 203"/>
        <xdr:cNvSpPr/>
      </xdr:nvSpPr>
      <xdr:spPr>
        <a:xfrm>
          <a:off x="10426700" y="1093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53480</xdr:rowOff>
    </xdr:from>
    <xdr:ext cx="534377" cy="259045"/>
    <xdr:sp macro="" textlink="">
      <xdr:nvSpPr>
        <xdr:cNvPr id="205" name="【橋りょう・トンネル】&#10;一人当たり有形固定資産（償却資産）額該当値テキスト"/>
        <xdr:cNvSpPr txBox="1"/>
      </xdr:nvSpPr>
      <xdr:spPr>
        <a:xfrm>
          <a:off x="10515600" y="1085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140280</xdr:rowOff>
    </xdr:from>
    <xdr:to>
      <xdr:col>50</xdr:col>
      <xdr:colOff>165100</xdr:colOff>
      <xdr:row>64</xdr:row>
      <xdr:rowOff>70430</xdr:rowOff>
    </xdr:to>
    <xdr:sp macro="" textlink="">
      <xdr:nvSpPr>
        <xdr:cNvPr id="206" name="楕円 205"/>
        <xdr:cNvSpPr/>
      </xdr:nvSpPr>
      <xdr:spPr>
        <a:xfrm>
          <a:off x="9588500" y="109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17903</xdr:rowOff>
    </xdr:from>
    <xdr:to>
      <xdr:col>55</xdr:col>
      <xdr:colOff>0</xdr:colOff>
      <xdr:row>64</xdr:row>
      <xdr:rowOff>19630</xdr:rowOff>
    </xdr:to>
    <xdr:cxnSp macro="">
      <xdr:nvCxnSpPr>
        <xdr:cNvPr id="207" name="直線コネクタ 206"/>
        <xdr:cNvCxnSpPr/>
      </xdr:nvCxnSpPr>
      <xdr:spPr>
        <a:xfrm flipV="1">
          <a:off x="9639300" y="10990703"/>
          <a:ext cx="8382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08"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09"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61557</xdr:rowOff>
    </xdr:from>
    <xdr:ext cx="534377" cy="259045"/>
    <xdr:sp macro="" textlink="">
      <xdr:nvSpPr>
        <xdr:cNvPr id="210" name="n_1mainValue【橋りょう・トンネル】&#10;一人当たり有形固定資産（償却資産）額"/>
        <xdr:cNvSpPr txBox="1"/>
      </xdr:nvSpPr>
      <xdr:spPr>
        <a:xfrm>
          <a:off x="9359411" y="1103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35" name="直線コネクタ 234"/>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36"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37" name="直線コネクタ 236"/>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38"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39" name="直線コネクタ 238"/>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17797</xdr:rowOff>
    </xdr:from>
    <xdr:ext cx="405111" cy="259045"/>
    <xdr:sp macro="" textlink="">
      <xdr:nvSpPr>
        <xdr:cNvPr id="240" name="【公営住宅】&#10;有形固定資産減価償却率平均値テキスト"/>
        <xdr:cNvSpPr txBox="1"/>
      </xdr:nvSpPr>
      <xdr:spPr>
        <a:xfrm>
          <a:off x="467360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41" name="フローチャート: 判断 240"/>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42" name="フローチャート: 判断 241"/>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43" name="フローチャート: 判断 242"/>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133986</xdr:rowOff>
    </xdr:from>
    <xdr:to>
      <xdr:col>24</xdr:col>
      <xdr:colOff>114300</xdr:colOff>
      <xdr:row>84</xdr:row>
      <xdr:rowOff>64136</xdr:rowOff>
    </xdr:to>
    <xdr:sp macro="" textlink="">
      <xdr:nvSpPr>
        <xdr:cNvPr id="249" name="楕円 248"/>
        <xdr:cNvSpPr/>
      </xdr:nvSpPr>
      <xdr:spPr>
        <a:xfrm>
          <a:off x="45847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112413</xdr:rowOff>
    </xdr:from>
    <xdr:ext cx="405111" cy="259045"/>
    <xdr:sp macro="" textlink="">
      <xdr:nvSpPr>
        <xdr:cNvPr id="250" name="【公営住宅】&#10;有形固定資産減価償却率該当値テキスト"/>
        <xdr:cNvSpPr txBox="1"/>
      </xdr:nvSpPr>
      <xdr:spPr>
        <a:xfrm>
          <a:off x="4673600"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2539</xdr:rowOff>
    </xdr:from>
    <xdr:to>
      <xdr:col>20</xdr:col>
      <xdr:colOff>38100</xdr:colOff>
      <xdr:row>84</xdr:row>
      <xdr:rowOff>104139</xdr:rowOff>
    </xdr:to>
    <xdr:sp macro="" textlink="">
      <xdr:nvSpPr>
        <xdr:cNvPr id="251" name="楕円 250"/>
        <xdr:cNvSpPr/>
      </xdr:nvSpPr>
      <xdr:spPr>
        <a:xfrm>
          <a:off x="3746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13336</xdr:rowOff>
    </xdr:from>
    <xdr:to>
      <xdr:col>24</xdr:col>
      <xdr:colOff>63500</xdr:colOff>
      <xdr:row>84</xdr:row>
      <xdr:rowOff>53339</xdr:rowOff>
    </xdr:to>
    <xdr:cxnSp macro="">
      <xdr:nvCxnSpPr>
        <xdr:cNvPr id="252" name="直線コネクタ 251"/>
        <xdr:cNvCxnSpPr/>
      </xdr:nvCxnSpPr>
      <xdr:spPr>
        <a:xfrm flipV="1">
          <a:off x="3797300" y="144151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253" name="n_1aveValue【公営住宅】&#10;有形固定資産減価償却率"/>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54" name="n_2ave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95266</xdr:rowOff>
    </xdr:from>
    <xdr:ext cx="405111" cy="259045"/>
    <xdr:sp macro="" textlink="">
      <xdr:nvSpPr>
        <xdr:cNvPr id="255" name="n_1mainValue【公営住宅】&#10;有形固定資産減価償却率"/>
        <xdr:cNvSpPr txBox="1"/>
      </xdr:nvSpPr>
      <xdr:spPr>
        <a:xfrm>
          <a:off x="3582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79" name="直線コネクタ 278"/>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8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81" name="直線コネクタ 28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82"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83" name="直線コネクタ 282"/>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99331</xdr:rowOff>
    </xdr:from>
    <xdr:ext cx="469744" cy="259045"/>
    <xdr:sp macro="" textlink="">
      <xdr:nvSpPr>
        <xdr:cNvPr id="284" name="【公営住宅】&#10;一人当たり面積平均値テキスト"/>
        <xdr:cNvSpPr txBox="1"/>
      </xdr:nvSpPr>
      <xdr:spPr>
        <a:xfrm>
          <a:off x="10515600" y="1415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85" name="フローチャート: 判断 284"/>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86" name="フローチャート: 判断 285"/>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87" name="フローチャート: 判断 286"/>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93" name="楕円 292"/>
        <xdr:cNvSpPr/>
      </xdr:nvSpPr>
      <xdr:spPr>
        <a:xfrm>
          <a:off x="10426700" y="146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58690</xdr:rowOff>
    </xdr:from>
    <xdr:ext cx="469744" cy="259045"/>
    <xdr:sp macro="" textlink="">
      <xdr:nvSpPr>
        <xdr:cNvPr id="294" name="【公営住宅】&#10;一人当たり面積該当値テキスト"/>
        <xdr:cNvSpPr txBox="1"/>
      </xdr:nvSpPr>
      <xdr:spPr>
        <a:xfrm>
          <a:off x="10515600" y="1463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79502</xdr:rowOff>
    </xdr:from>
    <xdr:to>
      <xdr:col>50</xdr:col>
      <xdr:colOff>165100</xdr:colOff>
      <xdr:row>86</xdr:row>
      <xdr:rowOff>9652</xdr:rowOff>
    </xdr:to>
    <xdr:sp macro="" textlink="">
      <xdr:nvSpPr>
        <xdr:cNvPr id="295" name="楕円 294"/>
        <xdr:cNvSpPr/>
      </xdr:nvSpPr>
      <xdr:spPr>
        <a:xfrm>
          <a:off x="9588500" y="146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130302</xdr:rowOff>
    </xdr:from>
    <xdr:to>
      <xdr:col>55</xdr:col>
      <xdr:colOff>0</xdr:colOff>
      <xdr:row>85</xdr:row>
      <xdr:rowOff>131063</xdr:rowOff>
    </xdr:to>
    <xdr:cxnSp macro="">
      <xdr:nvCxnSpPr>
        <xdr:cNvPr id="296" name="直線コネクタ 295"/>
        <xdr:cNvCxnSpPr/>
      </xdr:nvCxnSpPr>
      <xdr:spPr>
        <a:xfrm>
          <a:off x="9639300" y="1470355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161814</xdr:rowOff>
    </xdr:from>
    <xdr:ext cx="469744" cy="259045"/>
    <xdr:sp macro="" textlink="">
      <xdr:nvSpPr>
        <xdr:cNvPr id="297" name="n_1aveValue【公営住宅】&#10;一人当たり面積"/>
        <xdr:cNvSpPr txBox="1"/>
      </xdr:nvSpPr>
      <xdr:spPr>
        <a:xfrm>
          <a:off x="93917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298" name="n_2aveValue【公営住宅】&#10;一人当たり面積"/>
        <xdr:cNvSpPr txBox="1"/>
      </xdr:nvSpPr>
      <xdr:spPr>
        <a:xfrm>
          <a:off x="8515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779</xdr:rowOff>
    </xdr:from>
    <xdr:ext cx="469744" cy="259045"/>
    <xdr:sp macro="" textlink="">
      <xdr:nvSpPr>
        <xdr:cNvPr id="299" name="n_1mainValue【公営住宅】&#10;一人当たり面積"/>
        <xdr:cNvSpPr txBox="1"/>
      </xdr:nvSpPr>
      <xdr:spPr>
        <a:xfrm>
          <a:off x="9391727"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0" name="テキスト ボックス 30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1" name="直線コネクタ 31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2" name="テキスト ボックス 31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3" name="直線コネクタ 31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4" name="テキスト ボックス 31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5" name="直線コネクタ 31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6" name="テキスト ボックス 31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7" name="直線コネクタ 31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8" name="テキスト ボックス 317"/>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135637</xdr:rowOff>
    </xdr:to>
    <xdr:cxnSp macro="">
      <xdr:nvCxnSpPr>
        <xdr:cNvPr id="322" name="直線コネクタ 321"/>
        <xdr:cNvCxnSpPr/>
      </xdr:nvCxnSpPr>
      <xdr:spPr>
        <a:xfrm flipV="1">
          <a:off x="4634865" y="17230344"/>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139464</xdr:rowOff>
    </xdr:from>
    <xdr:ext cx="405111" cy="259045"/>
    <xdr:sp macro="" textlink="">
      <xdr:nvSpPr>
        <xdr:cNvPr id="323" name="【港湾・漁港】&#10;有形固定資産減価償却率最小値テキスト"/>
        <xdr:cNvSpPr txBox="1"/>
      </xdr:nvSpPr>
      <xdr:spPr>
        <a:xfrm>
          <a:off x="4673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135637</xdr:rowOff>
    </xdr:from>
    <xdr:to>
      <xdr:col>24</xdr:col>
      <xdr:colOff>152400</xdr:colOff>
      <xdr:row>108</xdr:row>
      <xdr:rowOff>135637</xdr:rowOff>
    </xdr:to>
    <xdr:cxnSp macro="">
      <xdr:nvCxnSpPr>
        <xdr:cNvPr id="324" name="直線コネクタ 323"/>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25" name="【港湾・漁港】&#10;有形固定資産減価償却率最大値テキスト"/>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26" name="直線コネクタ 325"/>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39133</xdr:rowOff>
    </xdr:from>
    <xdr:ext cx="405111" cy="259045"/>
    <xdr:sp macro="" textlink="">
      <xdr:nvSpPr>
        <xdr:cNvPr id="327" name="【港湾・漁港】&#10;有形固定資産減価償却率平均値テキスト"/>
        <xdr:cNvSpPr txBox="1"/>
      </xdr:nvSpPr>
      <xdr:spPr>
        <a:xfrm>
          <a:off x="4673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xdr:rowOff>
    </xdr:from>
    <xdr:to>
      <xdr:col>24</xdr:col>
      <xdr:colOff>114300</xdr:colOff>
      <xdr:row>104</xdr:row>
      <xdr:rowOff>117856</xdr:rowOff>
    </xdr:to>
    <xdr:sp macro="" textlink="">
      <xdr:nvSpPr>
        <xdr:cNvPr id="328" name="フローチャート: 判断 327"/>
        <xdr:cNvSpPr/>
      </xdr:nvSpPr>
      <xdr:spPr>
        <a:xfrm>
          <a:off x="4584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52832</xdr:rowOff>
    </xdr:from>
    <xdr:to>
      <xdr:col>20</xdr:col>
      <xdr:colOff>38100</xdr:colOff>
      <xdr:row>104</xdr:row>
      <xdr:rowOff>154432</xdr:rowOff>
    </xdr:to>
    <xdr:sp macro="" textlink="">
      <xdr:nvSpPr>
        <xdr:cNvPr id="329" name="フローチャート: 判断 328"/>
        <xdr:cNvSpPr/>
      </xdr:nvSpPr>
      <xdr:spPr>
        <a:xfrm>
          <a:off x="3746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45974</xdr:rowOff>
    </xdr:from>
    <xdr:to>
      <xdr:col>15</xdr:col>
      <xdr:colOff>101600</xdr:colOff>
      <xdr:row>106</xdr:row>
      <xdr:rowOff>147574</xdr:rowOff>
    </xdr:to>
    <xdr:sp macro="" textlink="">
      <xdr:nvSpPr>
        <xdr:cNvPr id="330" name="フローチャート: 判断 329"/>
        <xdr:cNvSpPr/>
      </xdr:nvSpPr>
      <xdr:spPr>
        <a:xfrm>
          <a:off x="2857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137413</xdr:rowOff>
    </xdr:from>
    <xdr:to>
      <xdr:col>24</xdr:col>
      <xdr:colOff>114300</xdr:colOff>
      <xdr:row>107</xdr:row>
      <xdr:rowOff>67563</xdr:rowOff>
    </xdr:to>
    <xdr:sp macro="" textlink="">
      <xdr:nvSpPr>
        <xdr:cNvPr id="336" name="楕円 335"/>
        <xdr:cNvSpPr/>
      </xdr:nvSpPr>
      <xdr:spPr>
        <a:xfrm>
          <a:off x="45847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115840</xdr:rowOff>
    </xdr:from>
    <xdr:ext cx="405111" cy="259045"/>
    <xdr:sp macro="" textlink="">
      <xdr:nvSpPr>
        <xdr:cNvPr id="337" name="【港湾・漁港】&#10;有形固定資産減価償却率該当値テキスト"/>
        <xdr:cNvSpPr txBox="1"/>
      </xdr:nvSpPr>
      <xdr:spPr>
        <a:xfrm>
          <a:off x="4673600" y="1828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139700</xdr:rowOff>
    </xdr:from>
    <xdr:to>
      <xdr:col>20</xdr:col>
      <xdr:colOff>38100</xdr:colOff>
      <xdr:row>107</xdr:row>
      <xdr:rowOff>69850</xdr:rowOff>
    </xdr:to>
    <xdr:sp macro="" textlink="">
      <xdr:nvSpPr>
        <xdr:cNvPr id="338" name="楕円 337"/>
        <xdr:cNvSpPr/>
      </xdr:nvSpPr>
      <xdr:spPr>
        <a:xfrm>
          <a:off x="3746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16763</xdr:rowOff>
    </xdr:from>
    <xdr:to>
      <xdr:col>24</xdr:col>
      <xdr:colOff>63500</xdr:colOff>
      <xdr:row>107</xdr:row>
      <xdr:rowOff>19050</xdr:rowOff>
    </xdr:to>
    <xdr:cxnSp macro="">
      <xdr:nvCxnSpPr>
        <xdr:cNvPr id="339" name="直線コネクタ 338"/>
        <xdr:cNvCxnSpPr/>
      </xdr:nvCxnSpPr>
      <xdr:spPr>
        <a:xfrm flipV="1">
          <a:off x="3797300" y="183619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170959</xdr:rowOff>
    </xdr:from>
    <xdr:ext cx="405111" cy="259045"/>
    <xdr:sp macro="" textlink="">
      <xdr:nvSpPr>
        <xdr:cNvPr id="340" name="n_1aveValue【港湾・漁港】&#10;有形固定資産減価償却率"/>
        <xdr:cNvSpPr txBox="1"/>
      </xdr:nvSpPr>
      <xdr:spPr>
        <a:xfrm>
          <a:off x="3582044" y="1765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164101</xdr:rowOff>
    </xdr:from>
    <xdr:ext cx="405111" cy="259045"/>
    <xdr:sp macro="" textlink="">
      <xdr:nvSpPr>
        <xdr:cNvPr id="341" name="n_2aveValue【港湾・漁港】&#10;有形固定資産減価償却率"/>
        <xdr:cNvSpPr txBox="1"/>
      </xdr:nvSpPr>
      <xdr:spPr>
        <a:xfrm>
          <a:off x="2705744" y="179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60977</xdr:rowOff>
    </xdr:from>
    <xdr:ext cx="405111" cy="259045"/>
    <xdr:sp macro="" textlink="">
      <xdr:nvSpPr>
        <xdr:cNvPr id="342" name="n_1mainValue【港湾・漁港】&#10;有形固定資産減価償却率"/>
        <xdr:cNvSpPr txBox="1"/>
      </xdr:nvSpPr>
      <xdr:spPr>
        <a:xfrm>
          <a:off x="3582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3" name="直線コネクタ 3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4" name="テキスト ボックス 35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5" name="直線コネクタ 3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6" name="テキスト ボックス 35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9" name="直線コネクタ 3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60" name="テキスト ボックス 359"/>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1" name="直線コネクタ 3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62" name="テキスト ボックス 36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4" name="テキスト ボックス 36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66" name="直線コネクタ 365"/>
        <xdr:cNvCxnSpPr/>
      </xdr:nvCxnSpPr>
      <xdr:spPr>
        <a:xfrm flipV="1">
          <a:off x="10476865" y="17172341"/>
          <a:ext cx="0" cy="147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67" name="【港湾・漁港】&#10;一人当たり有形固定資産（償却資産）額最小値テキスト"/>
        <xdr:cNvSpPr txBox="1"/>
      </xdr:nvSpPr>
      <xdr:spPr>
        <a:xfrm>
          <a:off x="10515600" y="186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68" name="直線コネクタ 367"/>
        <xdr:cNvCxnSpPr/>
      </xdr:nvCxnSpPr>
      <xdr:spPr>
        <a:xfrm>
          <a:off x="10388600" y="186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69" name="【港湾・漁港】&#10;一人当たり有形固定資産（償却資産）額最大値テキスト"/>
        <xdr:cNvSpPr txBox="1"/>
      </xdr:nvSpPr>
      <xdr:spPr>
        <a:xfrm>
          <a:off x="10515600" y="16947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70" name="直線コネクタ 369"/>
        <xdr:cNvCxnSpPr/>
      </xdr:nvCxnSpPr>
      <xdr:spPr>
        <a:xfrm>
          <a:off x="10388600" y="17172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166946</xdr:rowOff>
    </xdr:from>
    <xdr:ext cx="599010" cy="259045"/>
    <xdr:sp macro="" textlink="">
      <xdr:nvSpPr>
        <xdr:cNvPr id="371" name="【港湾・漁港】&#10;一人当たり有形固定資産（償却資産）額平均値テキスト"/>
        <xdr:cNvSpPr txBox="1"/>
      </xdr:nvSpPr>
      <xdr:spPr>
        <a:xfrm>
          <a:off x="10515600" y="18169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72" name="フローチャート: 判断 371"/>
        <xdr:cNvSpPr/>
      </xdr:nvSpPr>
      <xdr:spPr>
        <a:xfrm>
          <a:off x="10426700" y="183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73" name="フローチャート: 判断 372"/>
        <xdr:cNvSpPr/>
      </xdr:nvSpPr>
      <xdr:spPr>
        <a:xfrm>
          <a:off x="9588500" y="1842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135796</xdr:rowOff>
    </xdr:from>
    <xdr:to>
      <xdr:col>46</xdr:col>
      <xdr:colOff>38100</xdr:colOff>
      <xdr:row>108</xdr:row>
      <xdr:rowOff>65946</xdr:rowOff>
    </xdr:to>
    <xdr:sp macro="" textlink="">
      <xdr:nvSpPr>
        <xdr:cNvPr id="374" name="フローチャート: 判断 373"/>
        <xdr:cNvSpPr/>
      </xdr:nvSpPr>
      <xdr:spPr>
        <a:xfrm>
          <a:off x="8699500" y="1848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13970</xdr:rowOff>
    </xdr:from>
    <xdr:to>
      <xdr:col>55</xdr:col>
      <xdr:colOff>50800</xdr:colOff>
      <xdr:row>108</xdr:row>
      <xdr:rowOff>115570</xdr:rowOff>
    </xdr:to>
    <xdr:sp macro="" textlink="">
      <xdr:nvSpPr>
        <xdr:cNvPr id="380" name="楕円 379"/>
        <xdr:cNvSpPr/>
      </xdr:nvSpPr>
      <xdr:spPr>
        <a:xfrm>
          <a:off x="104267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100347</xdr:rowOff>
    </xdr:from>
    <xdr:ext cx="599010" cy="259045"/>
    <xdr:sp macro="" textlink="">
      <xdr:nvSpPr>
        <xdr:cNvPr id="381" name="【港湾・漁港】&#10;一人当たり有形固定資産（償却資産）額該当値テキスト"/>
        <xdr:cNvSpPr txBox="1"/>
      </xdr:nvSpPr>
      <xdr:spPr>
        <a:xfrm>
          <a:off x="10515600" y="1844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16117</xdr:rowOff>
    </xdr:from>
    <xdr:to>
      <xdr:col>50</xdr:col>
      <xdr:colOff>165100</xdr:colOff>
      <xdr:row>108</xdr:row>
      <xdr:rowOff>117717</xdr:rowOff>
    </xdr:to>
    <xdr:sp macro="" textlink="">
      <xdr:nvSpPr>
        <xdr:cNvPr id="382" name="楕円 381"/>
        <xdr:cNvSpPr/>
      </xdr:nvSpPr>
      <xdr:spPr>
        <a:xfrm>
          <a:off x="9588500" y="1853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64770</xdr:rowOff>
    </xdr:from>
    <xdr:to>
      <xdr:col>55</xdr:col>
      <xdr:colOff>0</xdr:colOff>
      <xdr:row>108</xdr:row>
      <xdr:rowOff>66917</xdr:rowOff>
    </xdr:to>
    <xdr:cxnSp macro="">
      <xdr:nvCxnSpPr>
        <xdr:cNvPr id="383" name="直線コネクタ 382"/>
        <xdr:cNvCxnSpPr/>
      </xdr:nvCxnSpPr>
      <xdr:spPr>
        <a:xfrm flipV="1">
          <a:off x="9639300" y="18581370"/>
          <a:ext cx="8382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25692</xdr:rowOff>
    </xdr:from>
    <xdr:ext cx="599010" cy="259045"/>
    <xdr:sp macro="" textlink="">
      <xdr:nvSpPr>
        <xdr:cNvPr id="384" name="n_1aveValue【港湾・漁港】&#10;一人当たり有形固定資産（償却資産）額"/>
        <xdr:cNvSpPr txBox="1"/>
      </xdr:nvSpPr>
      <xdr:spPr>
        <a:xfrm>
          <a:off x="9327095" y="181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82473</xdr:rowOff>
    </xdr:from>
    <xdr:ext cx="599010" cy="259045"/>
    <xdr:sp macro="" textlink="">
      <xdr:nvSpPr>
        <xdr:cNvPr id="385" name="n_2aveValue【港湾・漁港】&#10;一人当たり有形固定資産（償却資産）額"/>
        <xdr:cNvSpPr txBox="1"/>
      </xdr:nvSpPr>
      <xdr:spPr>
        <a:xfrm>
          <a:off x="8450795" y="182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108844</xdr:rowOff>
    </xdr:from>
    <xdr:ext cx="599010" cy="259045"/>
    <xdr:sp macro="" textlink="">
      <xdr:nvSpPr>
        <xdr:cNvPr id="386" name="n_1mainValue【港湾・漁港】&#10;一人当たり有形固定資産（償却資産）額"/>
        <xdr:cNvSpPr txBox="1"/>
      </xdr:nvSpPr>
      <xdr:spPr>
        <a:xfrm>
          <a:off x="9327095" y="1862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7" name="テキスト ボックス 39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9" name="テキスト ボックス 39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7" name="テキスト ボックス 40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411" name="直線コネクタ 410"/>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12"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13" name="直線コネクタ 412"/>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414"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415" name="直線コネクタ 414"/>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416" name="【認定こども園・幼稚園・保育所】&#10;有形固定資産減価償却率平均値テキスト"/>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17" name="フローチャート: 判断 416"/>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18" name="フローチャート: 判断 417"/>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19" name="フローチャート: 判断 418"/>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97790</xdr:rowOff>
    </xdr:from>
    <xdr:to>
      <xdr:col>81</xdr:col>
      <xdr:colOff>101600</xdr:colOff>
      <xdr:row>38</xdr:row>
      <xdr:rowOff>27940</xdr:rowOff>
    </xdr:to>
    <xdr:sp macro="" textlink="">
      <xdr:nvSpPr>
        <xdr:cNvPr id="425" name="楕円 424"/>
        <xdr:cNvSpPr/>
      </xdr:nvSpPr>
      <xdr:spPr>
        <a:xfrm>
          <a:off x="15430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154322</xdr:rowOff>
    </xdr:from>
    <xdr:ext cx="405111" cy="259045"/>
    <xdr:sp macro="" textlink="">
      <xdr:nvSpPr>
        <xdr:cNvPr id="426" name="n_1aveValue【認定こども園・幼稚園・保育所】&#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427" name="n_2aveValue【認定こども園・幼稚園・保育所】&#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44467</xdr:rowOff>
    </xdr:from>
    <xdr:ext cx="405111" cy="259045"/>
    <xdr:sp macro="" textlink="">
      <xdr:nvSpPr>
        <xdr:cNvPr id="428" name="n_1mainValue【認定こども園・幼稚園・保育所】&#10;有形固定資産減価償却率"/>
        <xdr:cNvSpPr txBox="1"/>
      </xdr:nvSpPr>
      <xdr:spPr>
        <a:xfrm>
          <a:off x="15266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9" name="直線コネクタ 43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0" name="テキスト ボックス 43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1" name="直線コネクタ 44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2" name="テキスト ボックス 44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3" name="直線コネクタ 44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4" name="テキスト ボックス 44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5" name="直線コネクタ 44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6" name="テキスト ボックス 44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7" name="直線コネクタ 44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8" name="テキスト ボックス 44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52" name="直線コネクタ 451"/>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53"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54" name="直線コネクタ 453"/>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55"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56" name="直線コネクタ 455"/>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57"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58" name="フローチャート: 判断 457"/>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59" name="フローチャート: 判断 458"/>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60" name="フローチャート: 判断 459"/>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124460</xdr:rowOff>
    </xdr:from>
    <xdr:to>
      <xdr:col>112</xdr:col>
      <xdr:colOff>38100</xdr:colOff>
      <xdr:row>42</xdr:row>
      <xdr:rowOff>54610</xdr:rowOff>
    </xdr:to>
    <xdr:sp macro="" textlink="">
      <xdr:nvSpPr>
        <xdr:cNvPr id="466" name="楕円 465"/>
        <xdr:cNvSpPr/>
      </xdr:nvSpPr>
      <xdr:spPr>
        <a:xfrm>
          <a:off x="21272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55897</xdr:rowOff>
    </xdr:from>
    <xdr:ext cx="469744" cy="259045"/>
    <xdr:sp macro="" textlink="">
      <xdr:nvSpPr>
        <xdr:cNvPr id="467" name="n_1aveValue【認定こども園・幼稚園・保育所】&#10;一人当たり面積"/>
        <xdr:cNvSpPr txBox="1"/>
      </xdr:nvSpPr>
      <xdr:spPr>
        <a:xfrm>
          <a:off x="210757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468" name="n_2aveValue【認定こども園・幼稚園・保育所】&#10;一人当たり面積"/>
        <xdr:cNvSpPr txBox="1"/>
      </xdr:nvSpPr>
      <xdr:spPr>
        <a:xfrm>
          <a:off x="20199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45737</xdr:rowOff>
    </xdr:from>
    <xdr:ext cx="469744" cy="259045"/>
    <xdr:sp macro="" textlink="">
      <xdr:nvSpPr>
        <xdr:cNvPr id="469" name="n_1mainValue【認定こども園・幼稚園・保育所】&#10;一人当たり面積"/>
        <xdr:cNvSpPr txBox="1"/>
      </xdr:nvSpPr>
      <xdr:spPr>
        <a:xfrm>
          <a:off x="210757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0" name="テキスト ボックス 47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2" name="テキスト ボックス 48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2" name="テキスト ボックス 49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4" name="テキスト ボックス 49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96" name="直線コネクタ 495"/>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97"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98" name="直線コネクタ 497"/>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99"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00" name="直線コネクタ 499"/>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501"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02" name="フローチャート: 判断 501"/>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03" name="フローチャート: 判断 502"/>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04" name="フローチャート: 判断 503"/>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122283</xdr:rowOff>
    </xdr:from>
    <xdr:to>
      <xdr:col>85</xdr:col>
      <xdr:colOff>177800</xdr:colOff>
      <xdr:row>59</xdr:row>
      <xdr:rowOff>52433</xdr:rowOff>
    </xdr:to>
    <xdr:sp macro="" textlink="">
      <xdr:nvSpPr>
        <xdr:cNvPr id="510" name="楕円 509"/>
        <xdr:cNvSpPr/>
      </xdr:nvSpPr>
      <xdr:spPr>
        <a:xfrm>
          <a:off x="162687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145160</xdr:rowOff>
    </xdr:from>
    <xdr:ext cx="405111" cy="259045"/>
    <xdr:sp macro="" textlink="">
      <xdr:nvSpPr>
        <xdr:cNvPr id="511" name="【学校施設】&#10;有形固定資産減価償却率該当値テキスト"/>
        <xdr:cNvSpPr txBox="1"/>
      </xdr:nvSpPr>
      <xdr:spPr>
        <a:xfrm>
          <a:off x="16357600" y="991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19413</xdr:rowOff>
    </xdr:from>
    <xdr:to>
      <xdr:col>81</xdr:col>
      <xdr:colOff>101600</xdr:colOff>
      <xdr:row>59</xdr:row>
      <xdr:rowOff>121013</xdr:rowOff>
    </xdr:to>
    <xdr:sp macro="" textlink="">
      <xdr:nvSpPr>
        <xdr:cNvPr id="512" name="楕円 511"/>
        <xdr:cNvSpPr/>
      </xdr:nvSpPr>
      <xdr:spPr>
        <a:xfrm>
          <a:off x="15430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1633</xdr:rowOff>
    </xdr:from>
    <xdr:to>
      <xdr:col>85</xdr:col>
      <xdr:colOff>127000</xdr:colOff>
      <xdr:row>59</xdr:row>
      <xdr:rowOff>70213</xdr:rowOff>
    </xdr:to>
    <xdr:cxnSp macro="">
      <xdr:nvCxnSpPr>
        <xdr:cNvPr id="513" name="直線コネクタ 512"/>
        <xdr:cNvCxnSpPr/>
      </xdr:nvCxnSpPr>
      <xdr:spPr>
        <a:xfrm flipV="1">
          <a:off x="15481300" y="1011718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14"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515" name="n_2aveValue【学校施設】&#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137540</xdr:rowOff>
    </xdr:from>
    <xdr:ext cx="405111" cy="259045"/>
    <xdr:sp macro="" textlink="">
      <xdr:nvSpPr>
        <xdr:cNvPr id="516" name="n_1mainValue【学校施設】&#10;有形固定資産減価償却率"/>
        <xdr:cNvSpPr txBox="1"/>
      </xdr:nvSpPr>
      <xdr:spPr>
        <a:xfrm>
          <a:off x="15266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7" name="テキスト ボックス 52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28" name="直線コネクタ 52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9" name="テキスト ボックス 52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0" name="直線コネクタ 52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1" name="テキスト ボックス 53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2" name="直線コネクタ 53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3" name="テキスト ボックス 53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4" name="直線コネクタ 53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5" name="テキスト ボックス 53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6" name="直線コネクタ 53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7" name="テキスト ボックス 53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8" name="直線コネクタ 53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9" name="テキスト ボックス 53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43" name="直線コネクタ 542"/>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44"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45" name="直線コネクタ 544"/>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46"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47" name="直線コネクタ 546"/>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167040</xdr:rowOff>
    </xdr:from>
    <xdr:ext cx="469744" cy="259045"/>
    <xdr:sp macro="" textlink="">
      <xdr:nvSpPr>
        <xdr:cNvPr id="548" name="【学校施設】&#10;一人当たり面積平均値テキスト"/>
        <xdr:cNvSpPr txBox="1"/>
      </xdr:nvSpPr>
      <xdr:spPr>
        <a:xfrm>
          <a:off x="22199600" y="1011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49" name="フローチャート: 判断 548"/>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50" name="フローチャート: 判断 549"/>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51" name="フローチャート: 判断 550"/>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112485</xdr:rowOff>
    </xdr:from>
    <xdr:to>
      <xdr:col>116</xdr:col>
      <xdr:colOff>114300</xdr:colOff>
      <xdr:row>61</xdr:row>
      <xdr:rowOff>42635</xdr:rowOff>
    </xdr:to>
    <xdr:sp macro="" textlink="">
      <xdr:nvSpPr>
        <xdr:cNvPr id="557" name="楕円 556"/>
        <xdr:cNvSpPr/>
      </xdr:nvSpPr>
      <xdr:spPr>
        <a:xfrm>
          <a:off x="22110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90912</xdr:rowOff>
    </xdr:from>
    <xdr:ext cx="469744" cy="259045"/>
    <xdr:sp macro="" textlink="">
      <xdr:nvSpPr>
        <xdr:cNvPr id="558" name="【学校施設】&#10;一人当たり面積該当値テキスト"/>
        <xdr:cNvSpPr txBox="1"/>
      </xdr:nvSpPr>
      <xdr:spPr>
        <a:xfrm>
          <a:off x="22199600" y="1037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107261</xdr:rowOff>
    </xdr:from>
    <xdr:to>
      <xdr:col>112</xdr:col>
      <xdr:colOff>38100</xdr:colOff>
      <xdr:row>61</xdr:row>
      <xdr:rowOff>37411</xdr:rowOff>
    </xdr:to>
    <xdr:sp macro="" textlink="">
      <xdr:nvSpPr>
        <xdr:cNvPr id="559" name="楕円 558"/>
        <xdr:cNvSpPr/>
      </xdr:nvSpPr>
      <xdr:spPr>
        <a:xfrm>
          <a:off x="21272500" y="103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158061</xdr:rowOff>
    </xdr:from>
    <xdr:to>
      <xdr:col>116</xdr:col>
      <xdr:colOff>63500</xdr:colOff>
      <xdr:row>60</xdr:row>
      <xdr:rowOff>163285</xdr:rowOff>
    </xdr:to>
    <xdr:cxnSp macro="">
      <xdr:nvCxnSpPr>
        <xdr:cNvPr id="560" name="直線コネクタ 559"/>
        <xdr:cNvCxnSpPr/>
      </xdr:nvCxnSpPr>
      <xdr:spPr>
        <a:xfrm>
          <a:off x="21323300" y="10445061"/>
          <a:ext cx="8382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27485</xdr:rowOff>
    </xdr:from>
    <xdr:ext cx="469744" cy="259045"/>
    <xdr:sp macro="" textlink="">
      <xdr:nvSpPr>
        <xdr:cNvPr id="561" name="n_1aveValue【学校施設】&#10;一人当たり面積"/>
        <xdr:cNvSpPr txBox="1"/>
      </xdr:nvSpPr>
      <xdr:spPr>
        <a:xfrm>
          <a:off x="21075727" y="99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64715</xdr:rowOff>
    </xdr:from>
    <xdr:ext cx="469744" cy="259045"/>
    <xdr:sp macro="" textlink="">
      <xdr:nvSpPr>
        <xdr:cNvPr id="562" name="n_2aveValue【学校施設】&#10;一人当たり面積"/>
        <xdr:cNvSpPr txBox="1"/>
      </xdr:nvSpPr>
      <xdr:spPr>
        <a:xfrm>
          <a:off x="20199427" y="100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28538</xdr:rowOff>
    </xdr:from>
    <xdr:ext cx="469744" cy="259045"/>
    <xdr:sp macro="" textlink="">
      <xdr:nvSpPr>
        <xdr:cNvPr id="563" name="n_1mainValue【学校施設】&#10;一人当たり面積"/>
        <xdr:cNvSpPr txBox="1"/>
      </xdr:nvSpPr>
      <xdr:spPr>
        <a:xfrm>
          <a:off x="21075727" y="1048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0" name="テキスト ボックス 58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1" name="直線コネクタ 59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2" name="テキスト ボックス 59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3" name="直線コネクタ 59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4" name="テキスト ボックス 59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5" name="直線コネクタ 59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6" name="テキスト ボックス 59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7" name="直線コネクタ 59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8" name="テキスト ボックス 59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9" name="直線コネクタ 59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0" name="テキスト ボックス 59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1" name="直線コネクタ 6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2" name="テキスト ボックス 6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04" name="直線コネクタ 603"/>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05"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06" name="直線コネクタ 605"/>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07"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08" name="直線コネクタ 607"/>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609" name="【公民館】&#10;有形固定資産減価償却率平均値テキスト"/>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10" name="フローチャート: 判断 609"/>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11" name="フローチャート: 判断 610"/>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12" name="フローチャート: 判断 611"/>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3" name="テキスト ボックス 6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636</xdr:rowOff>
    </xdr:from>
    <xdr:to>
      <xdr:col>85</xdr:col>
      <xdr:colOff>177800</xdr:colOff>
      <xdr:row>107</xdr:row>
      <xdr:rowOff>102236</xdr:rowOff>
    </xdr:to>
    <xdr:sp macro="" textlink="">
      <xdr:nvSpPr>
        <xdr:cNvPr id="618" name="楕円 617"/>
        <xdr:cNvSpPr/>
      </xdr:nvSpPr>
      <xdr:spPr>
        <a:xfrm>
          <a:off x="162687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87013</xdr:rowOff>
    </xdr:from>
    <xdr:ext cx="405111" cy="259045"/>
    <xdr:sp macro="" textlink="">
      <xdr:nvSpPr>
        <xdr:cNvPr id="619" name="【公民館】&#10;有形固定資産減価償却率該当値テキスト"/>
        <xdr:cNvSpPr txBox="1"/>
      </xdr:nvSpPr>
      <xdr:spPr>
        <a:xfrm>
          <a:off x="16357600" y="1826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44450</xdr:rowOff>
    </xdr:from>
    <xdr:to>
      <xdr:col>81</xdr:col>
      <xdr:colOff>101600</xdr:colOff>
      <xdr:row>107</xdr:row>
      <xdr:rowOff>146050</xdr:rowOff>
    </xdr:to>
    <xdr:sp macro="" textlink="">
      <xdr:nvSpPr>
        <xdr:cNvPr id="620" name="楕円 619"/>
        <xdr:cNvSpPr/>
      </xdr:nvSpPr>
      <xdr:spPr>
        <a:xfrm>
          <a:off x="15430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51436</xdr:rowOff>
    </xdr:from>
    <xdr:to>
      <xdr:col>85</xdr:col>
      <xdr:colOff>127000</xdr:colOff>
      <xdr:row>107</xdr:row>
      <xdr:rowOff>95250</xdr:rowOff>
    </xdr:to>
    <xdr:cxnSp macro="">
      <xdr:nvCxnSpPr>
        <xdr:cNvPr id="621" name="直線コネクタ 620"/>
        <xdr:cNvCxnSpPr/>
      </xdr:nvCxnSpPr>
      <xdr:spPr>
        <a:xfrm flipV="1">
          <a:off x="15481300" y="183965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622" name="n_1aveValue【公民館】&#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623" name="n_2aveValue【公民館】&#10;有形固定資産減価償却率"/>
        <xdr:cNvSpPr txBox="1"/>
      </xdr:nvSpPr>
      <xdr:spPr>
        <a:xfrm>
          <a:off x="14389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137177</xdr:rowOff>
    </xdr:from>
    <xdr:ext cx="405111" cy="259045"/>
    <xdr:sp macro="" textlink="">
      <xdr:nvSpPr>
        <xdr:cNvPr id="624" name="n_1mainValue【公民館】&#10;有形固定資産減価償却率"/>
        <xdr:cNvSpPr txBox="1"/>
      </xdr:nvSpPr>
      <xdr:spPr>
        <a:xfrm>
          <a:off x="15266044"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5" name="正方形/長方形 6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6" name="正方形/長方形 6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7" name="正方形/長方形 6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8" name="正方形/長方形 6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9" name="正方形/長方形 6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0" name="正方形/長方形 6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1" name="正方形/長方形 6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2" name="正方形/長方形 6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3" name="テキスト ボックス 6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4" name="直線コネクタ 6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5" name="直線コネクタ 6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6" name="テキスト ボックス 6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7" name="直線コネクタ 6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8" name="テキスト ボックス 6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9" name="直線コネクタ 6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0" name="テキスト ボックス 6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1" name="直線コネクタ 6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2" name="テキスト ボックス 6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3" name="直線コネクタ 6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4" name="テキスト ボックス 6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5" name="直線コネクタ 6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6" name="テキスト ボックス 6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7" name="直線コネクタ 6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8" name="テキスト ボックス 6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650" name="直線コネクタ 649"/>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651"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652" name="直線コネクタ 651"/>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53"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54" name="直線コネクタ 653"/>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7093</xdr:rowOff>
    </xdr:from>
    <xdr:ext cx="469744" cy="259045"/>
    <xdr:sp macro="" textlink="">
      <xdr:nvSpPr>
        <xdr:cNvPr id="655" name="【公民館】&#10;一人当たり面積平均値テキスト"/>
        <xdr:cNvSpPr txBox="1"/>
      </xdr:nvSpPr>
      <xdr:spPr>
        <a:xfrm>
          <a:off x="22199600" y="18180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656" name="フローチャート: 判断 655"/>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657" name="フローチャート: 判断 656"/>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658" name="フローチャート: 判断 657"/>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9" name="テキスト ボックス 6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0" name="テキスト ボックス 6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1" name="テキスト ボックス 6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2" name="テキスト ボックス 6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3" name="テキスト ボックス 6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160927</xdr:rowOff>
    </xdr:from>
    <xdr:to>
      <xdr:col>116</xdr:col>
      <xdr:colOff>114300</xdr:colOff>
      <xdr:row>106</xdr:row>
      <xdr:rowOff>91077</xdr:rowOff>
    </xdr:to>
    <xdr:sp macro="" textlink="">
      <xdr:nvSpPr>
        <xdr:cNvPr id="664" name="楕円 663"/>
        <xdr:cNvSpPr/>
      </xdr:nvSpPr>
      <xdr:spPr>
        <a:xfrm>
          <a:off x="221107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12354</xdr:rowOff>
    </xdr:from>
    <xdr:ext cx="469744" cy="259045"/>
    <xdr:sp macro="" textlink="">
      <xdr:nvSpPr>
        <xdr:cNvPr id="665" name="【公民館】&#10;一人当たり面積該当値テキスト"/>
        <xdr:cNvSpPr txBox="1"/>
      </xdr:nvSpPr>
      <xdr:spPr>
        <a:xfrm>
          <a:off x="22199600" y="1801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157662</xdr:rowOff>
    </xdr:from>
    <xdr:to>
      <xdr:col>112</xdr:col>
      <xdr:colOff>38100</xdr:colOff>
      <xdr:row>106</xdr:row>
      <xdr:rowOff>87812</xdr:rowOff>
    </xdr:to>
    <xdr:sp macro="" textlink="">
      <xdr:nvSpPr>
        <xdr:cNvPr id="666" name="楕円 665"/>
        <xdr:cNvSpPr/>
      </xdr:nvSpPr>
      <xdr:spPr>
        <a:xfrm>
          <a:off x="21272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37012</xdr:rowOff>
    </xdr:from>
    <xdr:to>
      <xdr:col>116</xdr:col>
      <xdr:colOff>63500</xdr:colOff>
      <xdr:row>106</xdr:row>
      <xdr:rowOff>40277</xdr:rowOff>
    </xdr:to>
    <xdr:cxnSp macro="">
      <xdr:nvCxnSpPr>
        <xdr:cNvPr id="667" name="直線コネクタ 666"/>
        <xdr:cNvCxnSpPr/>
      </xdr:nvCxnSpPr>
      <xdr:spPr>
        <a:xfrm>
          <a:off x="21323300" y="182107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668" name="n_1aveValue【公民館】&#10;一人当たり面積"/>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669" name="n_2aveValue【公民館】&#10;一人当たり面積"/>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104339</xdr:rowOff>
    </xdr:from>
    <xdr:ext cx="469744" cy="259045"/>
    <xdr:sp macro="" textlink="">
      <xdr:nvSpPr>
        <xdr:cNvPr id="670" name="n_1mainValue【公民館】&#10;一人当たり面積"/>
        <xdr:cNvSpPr txBox="1"/>
      </xdr:nvSpPr>
      <xdr:spPr>
        <a:xfrm>
          <a:off x="21075727" y="179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1" name="正方形/長方形 6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2" name="正方形/長方形 6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3" name="テキスト ボックス 6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類似団体と比較して、有形固定資産減価償却率が高くなっている施設は、橋りょうと学校施設である。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橋りょうについては、すでに長寿命化修繕事業に取り組みを開始しており、その他施設についても、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年度に糸島市公共施設等総合管理計画を策定して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いるので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アクションプランを作成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し、計画的なマネジメントに取り組んでいく。</a:t>
          </a:r>
        </a:p>
        <a:p>
          <a:r>
            <a:rPr lang="ja-JP" altLang="en-US" sz="1300">
              <a:effectLst/>
              <a:latin typeface="ＭＳ Ｐゴシック" panose="020B0600070205080204" pitchFamily="50" charset="-128"/>
              <a:ea typeface="ＭＳ Ｐゴシック" panose="020B0600070205080204" pitchFamily="50" charset="-128"/>
            </a:rPr>
            <a:t>また保育所は、平成２９年度から全て民営化したため対象外となっている。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100,750
99,894
215.70
36,363,570
34,863,833
1,424,563
20,144,006
29,801,393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61340</xdr:rowOff>
    </xdr:from>
    <xdr:ext cx="405111" cy="259045"/>
    <xdr:sp macro="" textlink="">
      <xdr:nvSpPr>
        <xdr:cNvPr id="62" name="【図書館】&#10;有形固定資産減価償却率平均値テキスト"/>
        <xdr:cNvSpPr txBox="1"/>
      </xdr:nvSpPr>
      <xdr:spPr>
        <a:xfrm>
          <a:off x="4673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131535</xdr:rowOff>
    </xdr:from>
    <xdr:to>
      <xdr:col>24</xdr:col>
      <xdr:colOff>114300</xdr:colOff>
      <xdr:row>39</xdr:row>
      <xdr:rowOff>61685</xdr:rowOff>
    </xdr:to>
    <xdr:sp macro="" textlink="">
      <xdr:nvSpPr>
        <xdr:cNvPr id="71" name="楕円 70"/>
        <xdr:cNvSpPr/>
      </xdr:nvSpPr>
      <xdr:spPr>
        <a:xfrm>
          <a:off x="45847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109962</xdr:rowOff>
    </xdr:from>
    <xdr:ext cx="405111" cy="259045"/>
    <xdr:sp macro="" textlink="">
      <xdr:nvSpPr>
        <xdr:cNvPr id="72" name="【図書館】&#10;有形固定資産減価償却率該当値テキスト"/>
        <xdr:cNvSpPr txBox="1"/>
      </xdr:nvSpPr>
      <xdr:spPr>
        <a:xfrm>
          <a:off x="4673600"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165826</xdr:rowOff>
    </xdr:from>
    <xdr:to>
      <xdr:col>20</xdr:col>
      <xdr:colOff>38100</xdr:colOff>
      <xdr:row>39</xdr:row>
      <xdr:rowOff>95976</xdr:rowOff>
    </xdr:to>
    <xdr:sp macro="" textlink="">
      <xdr:nvSpPr>
        <xdr:cNvPr id="73" name="楕円 72"/>
        <xdr:cNvSpPr/>
      </xdr:nvSpPr>
      <xdr:spPr>
        <a:xfrm>
          <a:off x="3746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xdr:rowOff>
    </xdr:from>
    <xdr:to>
      <xdr:col>24</xdr:col>
      <xdr:colOff>63500</xdr:colOff>
      <xdr:row>39</xdr:row>
      <xdr:rowOff>45176</xdr:rowOff>
    </xdr:to>
    <xdr:cxnSp macro="">
      <xdr:nvCxnSpPr>
        <xdr:cNvPr id="74" name="直線コネクタ 73"/>
        <xdr:cNvCxnSpPr/>
      </xdr:nvCxnSpPr>
      <xdr:spPr>
        <a:xfrm flipV="1">
          <a:off x="3797300" y="669743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75" name="n_1aveValue【図書館】&#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76" name="n_2aveValue【図書館】&#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87103</xdr:rowOff>
    </xdr:from>
    <xdr:ext cx="405111" cy="259045"/>
    <xdr:sp macro="" textlink="">
      <xdr:nvSpPr>
        <xdr:cNvPr id="77" name="n_1mainValue【図書館】&#10;有形固定資産減価償却率"/>
        <xdr:cNvSpPr txBox="1"/>
      </xdr:nvSpPr>
      <xdr:spPr>
        <a:xfrm>
          <a:off x="35820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1" name="直線コネクタ 100"/>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2"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3" name="直線コネクタ 102"/>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4"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5" name="直線コネクタ 104"/>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67327</xdr:rowOff>
    </xdr:from>
    <xdr:ext cx="469744" cy="259045"/>
    <xdr:sp macro="" textlink="">
      <xdr:nvSpPr>
        <xdr:cNvPr id="106" name="【図書館】&#10;一人当たり面積平均値テキスト"/>
        <xdr:cNvSpPr txBox="1"/>
      </xdr:nvSpPr>
      <xdr:spPr>
        <a:xfrm>
          <a:off x="10515600" y="62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07" name="フローチャート: 判断 106"/>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08" name="フローチャート: 判断 107"/>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09" name="フローチャート: 判断 108"/>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5" name="楕円 114"/>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60977</xdr:rowOff>
    </xdr:from>
    <xdr:ext cx="469744" cy="259045"/>
    <xdr:sp macro="" textlink="">
      <xdr:nvSpPr>
        <xdr:cNvPr id="116" name="【図書館】&#10;一人当たり面積該当値テキスト"/>
        <xdr:cNvSpPr txBox="1"/>
      </xdr:nvSpPr>
      <xdr:spPr>
        <a:xfrm>
          <a:off x="10515600"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63500</xdr:rowOff>
    </xdr:from>
    <xdr:to>
      <xdr:col>50</xdr:col>
      <xdr:colOff>165100</xdr:colOff>
      <xdr:row>37</xdr:row>
      <xdr:rowOff>165100</xdr:rowOff>
    </xdr:to>
    <xdr:sp macro="" textlink="">
      <xdr:nvSpPr>
        <xdr:cNvPr id="117" name="楕円 116"/>
        <xdr:cNvSpPr/>
      </xdr:nvSpPr>
      <xdr:spPr>
        <a:xfrm>
          <a:off x="958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114300</xdr:rowOff>
    </xdr:from>
    <xdr:to>
      <xdr:col>55</xdr:col>
      <xdr:colOff>0</xdr:colOff>
      <xdr:row>37</xdr:row>
      <xdr:rowOff>133350</xdr:rowOff>
    </xdr:to>
    <xdr:cxnSp macro="">
      <xdr:nvCxnSpPr>
        <xdr:cNvPr id="118" name="直線コネクタ 117"/>
        <xdr:cNvCxnSpPr/>
      </xdr:nvCxnSpPr>
      <xdr:spPr>
        <a:xfrm>
          <a:off x="9639300" y="6457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19" name="n_1ave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0"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10177</xdr:rowOff>
    </xdr:from>
    <xdr:ext cx="469744" cy="259045"/>
    <xdr:sp macro="" textlink="">
      <xdr:nvSpPr>
        <xdr:cNvPr id="121" name="n_1mainValue【図書館】&#10;一人当たり面積"/>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46" name="直線コネクタ 145"/>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47"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48" name="直線コネクタ 147"/>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49"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0" name="直線コネクタ 149"/>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1"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2" name="フローチャート: 判断 151"/>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3" name="フローチャート: 判断 152"/>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54" name="フローチャート: 判断 153"/>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19685</xdr:rowOff>
    </xdr:from>
    <xdr:to>
      <xdr:col>24</xdr:col>
      <xdr:colOff>114300</xdr:colOff>
      <xdr:row>57</xdr:row>
      <xdr:rowOff>121285</xdr:rowOff>
    </xdr:to>
    <xdr:sp macro="" textlink="">
      <xdr:nvSpPr>
        <xdr:cNvPr id="160" name="楕円 159"/>
        <xdr:cNvSpPr/>
      </xdr:nvSpPr>
      <xdr:spPr>
        <a:xfrm>
          <a:off x="45847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42562</xdr:rowOff>
    </xdr:from>
    <xdr:ext cx="405111" cy="259045"/>
    <xdr:sp macro="" textlink="">
      <xdr:nvSpPr>
        <xdr:cNvPr id="161" name="【体育館・プール】&#10;有形固定資産減価償却率該当値テキスト"/>
        <xdr:cNvSpPr txBox="1"/>
      </xdr:nvSpPr>
      <xdr:spPr>
        <a:xfrm>
          <a:off x="4673600"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50165</xdr:rowOff>
    </xdr:from>
    <xdr:to>
      <xdr:col>20</xdr:col>
      <xdr:colOff>38100</xdr:colOff>
      <xdr:row>57</xdr:row>
      <xdr:rowOff>151765</xdr:rowOff>
    </xdr:to>
    <xdr:sp macro="" textlink="">
      <xdr:nvSpPr>
        <xdr:cNvPr id="162" name="楕円 161"/>
        <xdr:cNvSpPr/>
      </xdr:nvSpPr>
      <xdr:spPr>
        <a:xfrm>
          <a:off x="3746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70485</xdr:rowOff>
    </xdr:from>
    <xdr:to>
      <xdr:col>24</xdr:col>
      <xdr:colOff>63500</xdr:colOff>
      <xdr:row>57</xdr:row>
      <xdr:rowOff>100965</xdr:rowOff>
    </xdr:to>
    <xdr:cxnSp macro="">
      <xdr:nvCxnSpPr>
        <xdr:cNvPr id="163" name="直線コネクタ 162"/>
        <xdr:cNvCxnSpPr/>
      </xdr:nvCxnSpPr>
      <xdr:spPr>
        <a:xfrm flipV="1">
          <a:off x="3797300" y="984313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64"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65"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168292</xdr:rowOff>
    </xdr:from>
    <xdr:ext cx="405111" cy="259045"/>
    <xdr:sp macro="" textlink="">
      <xdr:nvSpPr>
        <xdr:cNvPr id="166" name="n_1mainValue【体育館・プール】&#10;有形固定資産減価償却率"/>
        <xdr:cNvSpPr txBox="1"/>
      </xdr:nvSpPr>
      <xdr:spPr>
        <a:xfrm>
          <a:off x="35820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88" name="直線コネクタ 187"/>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89"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0" name="直線コネクタ 189"/>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191"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192" name="直線コネクタ 191"/>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136669</xdr:rowOff>
    </xdr:from>
    <xdr:ext cx="469744" cy="259045"/>
    <xdr:sp macro="" textlink="">
      <xdr:nvSpPr>
        <xdr:cNvPr id="193" name="【体育館・プール】&#10;一人当たり面積平均値テキスト"/>
        <xdr:cNvSpPr txBox="1"/>
      </xdr:nvSpPr>
      <xdr:spPr>
        <a:xfrm>
          <a:off x="10515600" y="1025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194" name="フローチャート: 判断 193"/>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195" name="フローチャート: 判断 194"/>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196" name="フローチャート: 判断 195"/>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61214</xdr:rowOff>
    </xdr:from>
    <xdr:to>
      <xdr:col>55</xdr:col>
      <xdr:colOff>50800</xdr:colOff>
      <xdr:row>63</xdr:row>
      <xdr:rowOff>162814</xdr:rowOff>
    </xdr:to>
    <xdr:sp macro="" textlink="">
      <xdr:nvSpPr>
        <xdr:cNvPr id="202" name="楕円 201"/>
        <xdr:cNvSpPr/>
      </xdr:nvSpPr>
      <xdr:spPr>
        <a:xfrm>
          <a:off x="104267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147591</xdr:rowOff>
    </xdr:from>
    <xdr:ext cx="469744" cy="259045"/>
    <xdr:sp macro="" textlink="">
      <xdr:nvSpPr>
        <xdr:cNvPr id="203" name="【体育館・プール】&#10;一人当たり面積該当値テキスト"/>
        <xdr:cNvSpPr txBox="1"/>
      </xdr:nvSpPr>
      <xdr:spPr>
        <a:xfrm>
          <a:off x="10515600" y="107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61214</xdr:rowOff>
    </xdr:from>
    <xdr:to>
      <xdr:col>50</xdr:col>
      <xdr:colOff>165100</xdr:colOff>
      <xdr:row>63</xdr:row>
      <xdr:rowOff>162814</xdr:rowOff>
    </xdr:to>
    <xdr:sp macro="" textlink="">
      <xdr:nvSpPr>
        <xdr:cNvPr id="204" name="楕円 203"/>
        <xdr:cNvSpPr/>
      </xdr:nvSpPr>
      <xdr:spPr>
        <a:xfrm>
          <a:off x="9588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112014</xdr:rowOff>
    </xdr:from>
    <xdr:to>
      <xdr:col>55</xdr:col>
      <xdr:colOff>0</xdr:colOff>
      <xdr:row>63</xdr:row>
      <xdr:rowOff>112014</xdr:rowOff>
    </xdr:to>
    <xdr:cxnSp macro="">
      <xdr:nvCxnSpPr>
        <xdr:cNvPr id="205" name="直線コネクタ 204"/>
        <xdr:cNvCxnSpPr/>
      </xdr:nvCxnSpPr>
      <xdr:spPr>
        <a:xfrm>
          <a:off x="9639300" y="1091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49039</xdr:rowOff>
    </xdr:from>
    <xdr:ext cx="469744" cy="259045"/>
    <xdr:sp macro="" textlink="">
      <xdr:nvSpPr>
        <xdr:cNvPr id="206" name="n_1aveValue【体育館・プール】&#10;一人当たり面積"/>
        <xdr:cNvSpPr txBox="1"/>
      </xdr:nvSpPr>
      <xdr:spPr>
        <a:xfrm>
          <a:off x="9391727"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145051</xdr:rowOff>
    </xdr:from>
    <xdr:ext cx="469744" cy="259045"/>
    <xdr:sp macro="" textlink="">
      <xdr:nvSpPr>
        <xdr:cNvPr id="207" name="n_2aveValue【体育館・プール】&#10;一人当たり面積"/>
        <xdr:cNvSpPr txBox="1"/>
      </xdr:nvSpPr>
      <xdr:spPr>
        <a:xfrm>
          <a:off x="8515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153941</xdr:rowOff>
    </xdr:from>
    <xdr:ext cx="469744" cy="259045"/>
    <xdr:sp macro="" textlink="">
      <xdr:nvSpPr>
        <xdr:cNvPr id="208" name="n_1mainValue【体育館・プール】&#10;一人当たり面積"/>
        <xdr:cNvSpPr txBox="1"/>
      </xdr:nvSpPr>
      <xdr:spPr>
        <a:xfrm>
          <a:off x="9391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34" name="直線コネクタ 233"/>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35"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36" name="直線コネクタ 235"/>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37"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38" name="直線コネクタ 237"/>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39" name="【福祉施設】&#10;有形固定資産減価償却率平均値テキスト"/>
        <xdr:cNvSpPr txBox="1"/>
      </xdr:nvSpPr>
      <xdr:spPr>
        <a:xfrm>
          <a:off x="46736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40" name="フローチャート: 判断 239"/>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41" name="フローチャート: 判断 240"/>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42" name="フローチャート: 判断 241"/>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24856</xdr:rowOff>
    </xdr:from>
    <xdr:to>
      <xdr:col>24</xdr:col>
      <xdr:colOff>114300</xdr:colOff>
      <xdr:row>79</xdr:row>
      <xdr:rowOff>126456</xdr:rowOff>
    </xdr:to>
    <xdr:sp macro="" textlink="">
      <xdr:nvSpPr>
        <xdr:cNvPr id="248" name="楕円 247"/>
        <xdr:cNvSpPr/>
      </xdr:nvSpPr>
      <xdr:spPr>
        <a:xfrm>
          <a:off x="45847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47733</xdr:rowOff>
    </xdr:from>
    <xdr:ext cx="405111" cy="259045"/>
    <xdr:sp macro="" textlink="">
      <xdr:nvSpPr>
        <xdr:cNvPr id="249" name="【福祉施設】&#10;有形固定資産減価償却率該当値テキスト"/>
        <xdr:cNvSpPr txBox="1"/>
      </xdr:nvSpPr>
      <xdr:spPr>
        <a:xfrm>
          <a:off x="4673600" y="134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60779</xdr:rowOff>
    </xdr:from>
    <xdr:to>
      <xdr:col>20</xdr:col>
      <xdr:colOff>38100</xdr:colOff>
      <xdr:row>79</xdr:row>
      <xdr:rowOff>162379</xdr:rowOff>
    </xdr:to>
    <xdr:sp macro="" textlink="">
      <xdr:nvSpPr>
        <xdr:cNvPr id="250" name="楕円 249"/>
        <xdr:cNvSpPr/>
      </xdr:nvSpPr>
      <xdr:spPr>
        <a:xfrm>
          <a:off x="3746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75656</xdr:rowOff>
    </xdr:from>
    <xdr:to>
      <xdr:col>24</xdr:col>
      <xdr:colOff>63500</xdr:colOff>
      <xdr:row>79</xdr:row>
      <xdr:rowOff>111579</xdr:rowOff>
    </xdr:to>
    <xdr:cxnSp macro="">
      <xdr:nvCxnSpPr>
        <xdr:cNvPr id="251" name="直線コネクタ 250"/>
        <xdr:cNvCxnSpPr/>
      </xdr:nvCxnSpPr>
      <xdr:spPr>
        <a:xfrm flipV="1">
          <a:off x="3797300" y="1362020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70229</xdr:rowOff>
    </xdr:from>
    <xdr:ext cx="405111" cy="259045"/>
    <xdr:sp macro="" textlink="">
      <xdr:nvSpPr>
        <xdr:cNvPr id="252" name="n_1aveValue【福祉施設】&#10;有形固定資産減価償却率"/>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23784</xdr:rowOff>
    </xdr:from>
    <xdr:ext cx="405111" cy="259045"/>
    <xdr:sp macro="" textlink="">
      <xdr:nvSpPr>
        <xdr:cNvPr id="253" name="n_2aveValue【福祉施設】&#10;有形固定資産減価償却率"/>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7456</xdr:rowOff>
    </xdr:from>
    <xdr:ext cx="405111" cy="259045"/>
    <xdr:sp macro="" textlink="">
      <xdr:nvSpPr>
        <xdr:cNvPr id="254" name="n_1mainValue【福祉施設】&#10;有形固定資産減価償却率"/>
        <xdr:cNvSpPr txBox="1"/>
      </xdr:nvSpPr>
      <xdr:spPr>
        <a:xfrm>
          <a:off x="35820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6" name="テキスト ボックス 27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80" name="直線コネクタ 279"/>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81"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82" name="直線コネクタ 281"/>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83"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84" name="直線コネクタ 283"/>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285" name="【福祉施設】&#10;一人当たり面積平均値テキスト"/>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286" name="フローチャート: 判断 285"/>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87" name="フローチャート: 判断 286"/>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288" name="フローチャート: 判断 287"/>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75474</xdr:rowOff>
    </xdr:from>
    <xdr:to>
      <xdr:col>55</xdr:col>
      <xdr:colOff>50800</xdr:colOff>
      <xdr:row>87</xdr:row>
      <xdr:rowOff>5624</xdr:rowOff>
    </xdr:to>
    <xdr:sp macro="" textlink="">
      <xdr:nvSpPr>
        <xdr:cNvPr id="294" name="楕円 293"/>
        <xdr:cNvSpPr/>
      </xdr:nvSpPr>
      <xdr:spPr>
        <a:xfrm>
          <a:off x="104267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161851</xdr:rowOff>
    </xdr:from>
    <xdr:ext cx="469744" cy="259045"/>
    <xdr:sp macro="" textlink="">
      <xdr:nvSpPr>
        <xdr:cNvPr id="295" name="【福祉施設】&#10;一人当たり面積該当値テキスト"/>
        <xdr:cNvSpPr txBox="1"/>
      </xdr:nvSpPr>
      <xdr:spPr>
        <a:xfrm>
          <a:off x="10515600" y="1473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75474</xdr:rowOff>
    </xdr:from>
    <xdr:to>
      <xdr:col>50</xdr:col>
      <xdr:colOff>165100</xdr:colOff>
      <xdr:row>87</xdr:row>
      <xdr:rowOff>5624</xdr:rowOff>
    </xdr:to>
    <xdr:sp macro="" textlink="">
      <xdr:nvSpPr>
        <xdr:cNvPr id="296" name="楕円 295"/>
        <xdr:cNvSpPr/>
      </xdr:nvSpPr>
      <xdr:spPr>
        <a:xfrm>
          <a:off x="9588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126274</xdr:rowOff>
    </xdr:from>
    <xdr:to>
      <xdr:col>55</xdr:col>
      <xdr:colOff>0</xdr:colOff>
      <xdr:row>86</xdr:row>
      <xdr:rowOff>126274</xdr:rowOff>
    </xdr:to>
    <xdr:cxnSp macro="">
      <xdr:nvCxnSpPr>
        <xdr:cNvPr id="297" name="直線コネクタ 296"/>
        <xdr:cNvCxnSpPr/>
      </xdr:nvCxnSpPr>
      <xdr:spPr>
        <a:xfrm>
          <a:off x="9639300" y="148709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298"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299"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168201</xdr:rowOff>
    </xdr:from>
    <xdr:ext cx="469744" cy="259045"/>
    <xdr:sp macro="" textlink="">
      <xdr:nvSpPr>
        <xdr:cNvPr id="300" name="n_1mainValue【福祉施設】&#10;一人当たり面積"/>
        <xdr:cNvSpPr txBox="1"/>
      </xdr:nvSpPr>
      <xdr:spPr>
        <a:xfrm>
          <a:off x="93917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9" name="テキスト ボックス 30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0" name="直線コネクタ 30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2" name="テキスト ボックス 31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2" name="テキスト ボックス 32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4" name="テキスト ボックス 32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26" name="直線コネクタ 325"/>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27"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28" name="直線コネクタ 327"/>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29"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30" name="直線コネクタ 32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31"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32" name="フローチャート: 判断 331"/>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33" name="フローチャート: 判断 332"/>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34" name="フローチャート: 判断 333"/>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10705</xdr:rowOff>
    </xdr:from>
    <xdr:to>
      <xdr:col>24</xdr:col>
      <xdr:colOff>114300</xdr:colOff>
      <xdr:row>103</xdr:row>
      <xdr:rowOff>112305</xdr:rowOff>
    </xdr:to>
    <xdr:sp macro="" textlink="">
      <xdr:nvSpPr>
        <xdr:cNvPr id="340" name="楕円 339"/>
        <xdr:cNvSpPr/>
      </xdr:nvSpPr>
      <xdr:spPr>
        <a:xfrm>
          <a:off x="45847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33582</xdr:rowOff>
    </xdr:from>
    <xdr:ext cx="405111" cy="259045"/>
    <xdr:sp macro="" textlink="">
      <xdr:nvSpPr>
        <xdr:cNvPr id="341" name="【市民会館】&#10;有形固定資産減価償却率該当値テキスト"/>
        <xdr:cNvSpPr txBox="1"/>
      </xdr:nvSpPr>
      <xdr:spPr>
        <a:xfrm>
          <a:off x="4673600" y="1752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46627</xdr:rowOff>
    </xdr:from>
    <xdr:to>
      <xdr:col>20</xdr:col>
      <xdr:colOff>38100</xdr:colOff>
      <xdr:row>103</xdr:row>
      <xdr:rowOff>148227</xdr:rowOff>
    </xdr:to>
    <xdr:sp macro="" textlink="">
      <xdr:nvSpPr>
        <xdr:cNvPr id="342" name="楕円 341"/>
        <xdr:cNvSpPr/>
      </xdr:nvSpPr>
      <xdr:spPr>
        <a:xfrm>
          <a:off x="3746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61505</xdr:rowOff>
    </xdr:from>
    <xdr:to>
      <xdr:col>24</xdr:col>
      <xdr:colOff>63500</xdr:colOff>
      <xdr:row>103</xdr:row>
      <xdr:rowOff>97427</xdr:rowOff>
    </xdr:to>
    <xdr:cxnSp macro="">
      <xdr:nvCxnSpPr>
        <xdr:cNvPr id="343" name="直線コネクタ 342"/>
        <xdr:cNvCxnSpPr/>
      </xdr:nvCxnSpPr>
      <xdr:spPr>
        <a:xfrm flipV="1">
          <a:off x="3797300" y="1772085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344" name="n_1ave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78213</xdr:rowOff>
    </xdr:from>
    <xdr:ext cx="405111" cy="259045"/>
    <xdr:sp macro="" textlink="">
      <xdr:nvSpPr>
        <xdr:cNvPr id="345" name="n_2aveValue【市民会館】&#10;有形固定資産減価償却率"/>
        <xdr:cNvSpPr txBox="1"/>
      </xdr:nvSpPr>
      <xdr:spPr>
        <a:xfrm>
          <a:off x="2705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164754</xdr:rowOff>
    </xdr:from>
    <xdr:ext cx="405111" cy="259045"/>
    <xdr:sp macro="" textlink="">
      <xdr:nvSpPr>
        <xdr:cNvPr id="346" name="n_1mainValue【市民会館】&#10;有形固定資産減価償却率"/>
        <xdr:cNvSpPr txBox="1"/>
      </xdr:nvSpPr>
      <xdr:spPr>
        <a:xfrm>
          <a:off x="35820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8" name="テキスト ボックス 35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60" name="テキスト ボックス 35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62" name="テキスト ボックス 36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4" name="テキスト ボックス 36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68" name="直線コネクタ 367"/>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69"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70" name="直線コネクタ 369"/>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71"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72" name="直線コネクタ 371"/>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373" name="【市民会館】&#10;一人当たり面積平均値テキスト"/>
        <xdr:cNvSpPr txBox="1"/>
      </xdr:nvSpPr>
      <xdr:spPr>
        <a:xfrm>
          <a:off x="10515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74" name="フローチャート: 判断 373"/>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75" name="フローチャート: 判断 374"/>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76" name="フローチャート: 判断 375"/>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382" name="楕円 381"/>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77488</xdr:rowOff>
    </xdr:from>
    <xdr:ext cx="469744" cy="259045"/>
    <xdr:sp macro="" textlink="">
      <xdr:nvSpPr>
        <xdr:cNvPr id="383" name="【市民会館】&#10;一人当たり面積該当値テキスト"/>
        <xdr:cNvSpPr txBox="1"/>
      </xdr:nvSpPr>
      <xdr:spPr>
        <a:xfrm>
          <a:off x="10515600"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384" name="楕円 383"/>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41911</xdr:rowOff>
    </xdr:from>
    <xdr:to>
      <xdr:col>55</xdr:col>
      <xdr:colOff>0</xdr:colOff>
      <xdr:row>107</xdr:row>
      <xdr:rowOff>41911</xdr:rowOff>
    </xdr:to>
    <xdr:cxnSp macro="">
      <xdr:nvCxnSpPr>
        <xdr:cNvPr id="385" name="直線コネクタ 384"/>
        <xdr:cNvCxnSpPr/>
      </xdr:nvCxnSpPr>
      <xdr:spPr>
        <a:xfrm>
          <a:off x="9639300" y="1838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122953</xdr:rowOff>
    </xdr:from>
    <xdr:ext cx="469744" cy="259045"/>
    <xdr:sp macro="" textlink="">
      <xdr:nvSpPr>
        <xdr:cNvPr id="386" name="n_1aveValue【市民会館】&#10;一人当たり面積"/>
        <xdr:cNvSpPr txBox="1"/>
      </xdr:nvSpPr>
      <xdr:spPr>
        <a:xfrm>
          <a:off x="9391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387"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83838</xdr:rowOff>
    </xdr:from>
    <xdr:ext cx="469744" cy="259045"/>
    <xdr:sp macro="" textlink="">
      <xdr:nvSpPr>
        <xdr:cNvPr id="388" name="n_1mainValue【市民会館】&#10;一人当たり面積"/>
        <xdr:cNvSpPr txBox="1"/>
      </xdr:nvSpPr>
      <xdr:spPr>
        <a:xfrm>
          <a:off x="9391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414" name="直線コネクタ 413"/>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415"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416" name="直線コネクタ 415"/>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417"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418" name="直線コネクタ 417"/>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419"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420" name="フローチャート: 判断 419"/>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421" name="フローチャート: 判断 420"/>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22" name="フローチャート: 判断 421"/>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82550</xdr:rowOff>
    </xdr:from>
    <xdr:to>
      <xdr:col>85</xdr:col>
      <xdr:colOff>177800</xdr:colOff>
      <xdr:row>34</xdr:row>
      <xdr:rowOff>12700</xdr:rowOff>
    </xdr:to>
    <xdr:sp macro="" textlink="">
      <xdr:nvSpPr>
        <xdr:cNvPr id="428" name="楕円 427"/>
        <xdr:cNvSpPr/>
      </xdr:nvSpPr>
      <xdr:spPr>
        <a:xfrm>
          <a:off x="16268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168927</xdr:rowOff>
    </xdr:from>
    <xdr:ext cx="405111" cy="259045"/>
    <xdr:sp macro="" textlink="">
      <xdr:nvSpPr>
        <xdr:cNvPr id="429" name="【一般廃棄物処理施設】&#10;有形固定資産減価償却率該当値テキスト"/>
        <xdr:cNvSpPr txBox="1"/>
      </xdr:nvSpPr>
      <xdr:spPr>
        <a:xfrm>
          <a:off x="16357600"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147864</xdr:rowOff>
    </xdr:from>
    <xdr:to>
      <xdr:col>81</xdr:col>
      <xdr:colOff>101600</xdr:colOff>
      <xdr:row>34</xdr:row>
      <xdr:rowOff>78014</xdr:rowOff>
    </xdr:to>
    <xdr:sp macro="" textlink="">
      <xdr:nvSpPr>
        <xdr:cNvPr id="430" name="楕円 429"/>
        <xdr:cNvSpPr/>
      </xdr:nvSpPr>
      <xdr:spPr>
        <a:xfrm>
          <a:off x="15430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133350</xdr:rowOff>
    </xdr:from>
    <xdr:to>
      <xdr:col>85</xdr:col>
      <xdr:colOff>127000</xdr:colOff>
      <xdr:row>34</xdr:row>
      <xdr:rowOff>27214</xdr:rowOff>
    </xdr:to>
    <xdr:cxnSp macro="">
      <xdr:nvCxnSpPr>
        <xdr:cNvPr id="431" name="直線コネクタ 430"/>
        <xdr:cNvCxnSpPr/>
      </xdr:nvCxnSpPr>
      <xdr:spPr>
        <a:xfrm flipV="1">
          <a:off x="15481300" y="57912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123026</xdr:rowOff>
    </xdr:from>
    <xdr:ext cx="405111" cy="259045"/>
    <xdr:sp macro="" textlink="">
      <xdr:nvSpPr>
        <xdr:cNvPr id="432" name="n_1aveValue【一般廃棄物処理施設】&#10;有形固定資産減価償却率"/>
        <xdr:cNvSpPr txBox="1"/>
      </xdr:nvSpPr>
      <xdr:spPr>
        <a:xfrm>
          <a:off x="15266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33"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94541</xdr:rowOff>
    </xdr:from>
    <xdr:ext cx="405111" cy="259045"/>
    <xdr:sp macro="" textlink="">
      <xdr:nvSpPr>
        <xdr:cNvPr id="434" name="n_1mainValue【一般廃棄物処理施設】&#10;有形固定資産減価償却率"/>
        <xdr:cNvSpPr txBox="1"/>
      </xdr:nvSpPr>
      <xdr:spPr>
        <a:xfrm>
          <a:off x="152660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5" name="直線コネクタ 44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6" name="テキスト ボックス 44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9" name="直線コネクタ 44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0" name="テキスト ボックス 44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454" name="直線コネクタ 453"/>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55"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56" name="直線コネクタ 455"/>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57"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58" name="直線コネクタ 457"/>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164070</xdr:rowOff>
    </xdr:from>
    <xdr:ext cx="534377" cy="259045"/>
    <xdr:sp macro="" textlink="">
      <xdr:nvSpPr>
        <xdr:cNvPr id="459" name="【一般廃棄物処理施設】&#10;一人当たり有形固定資産（償却資産）額平均値テキスト"/>
        <xdr:cNvSpPr txBox="1"/>
      </xdr:nvSpPr>
      <xdr:spPr>
        <a:xfrm>
          <a:off x="22199600" y="650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60" name="フローチャート: 判断 459"/>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61" name="フローチャート: 判断 460"/>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125978</xdr:rowOff>
    </xdr:from>
    <xdr:to>
      <xdr:col>107</xdr:col>
      <xdr:colOff>101600</xdr:colOff>
      <xdr:row>39</xdr:row>
      <xdr:rowOff>56128</xdr:rowOff>
    </xdr:to>
    <xdr:sp macro="" textlink="">
      <xdr:nvSpPr>
        <xdr:cNvPr id="462" name="フローチャート: 判断 461"/>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161023</xdr:rowOff>
    </xdr:from>
    <xdr:to>
      <xdr:col>116</xdr:col>
      <xdr:colOff>114300</xdr:colOff>
      <xdr:row>35</xdr:row>
      <xdr:rowOff>91173</xdr:rowOff>
    </xdr:to>
    <xdr:sp macro="" textlink="">
      <xdr:nvSpPr>
        <xdr:cNvPr id="468" name="楕円 467"/>
        <xdr:cNvSpPr/>
      </xdr:nvSpPr>
      <xdr:spPr>
        <a:xfrm>
          <a:off x="22110700" y="599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12450</xdr:rowOff>
    </xdr:from>
    <xdr:ext cx="599010" cy="259045"/>
    <xdr:sp macro="" textlink="">
      <xdr:nvSpPr>
        <xdr:cNvPr id="469" name="【一般廃棄物処理施設】&#10;一人当たり有形固定資産（償却資産）額該当値テキスト"/>
        <xdr:cNvSpPr txBox="1"/>
      </xdr:nvSpPr>
      <xdr:spPr>
        <a:xfrm>
          <a:off x="22199600" y="584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155913</xdr:rowOff>
    </xdr:from>
    <xdr:to>
      <xdr:col>112</xdr:col>
      <xdr:colOff>38100</xdr:colOff>
      <xdr:row>35</xdr:row>
      <xdr:rowOff>86063</xdr:rowOff>
    </xdr:to>
    <xdr:sp macro="" textlink="">
      <xdr:nvSpPr>
        <xdr:cNvPr id="470" name="楕円 469"/>
        <xdr:cNvSpPr/>
      </xdr:nvSpPr>
      <xdr:spPr>
        <a:xfrm>
          <a:off x="21272500" y="598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35263</xdr:rowOff>
    </xdr:from>
    <xdr:to>
      <xdr:col>116</xdr:col>
      <xdr:colOff>63500</xdr:colOff>
      <xdr:row>35</xdr:row>
      <xdr:rowOff>40373</xdr:rowOff>
    </xdr:to>
    <xdr:cxnSp macro="">
      <xdr:nvCxnSpPr>
        <xdr:cNvPr id="471" name="直線コネクタ 470"/>
        <xdr:cNvCxnSpPr/>
      </xdr:nvCxnSpPr>
      <xdr:spPr>
        <a:xfrm>
          <a:off x="21323300" y="6036013"/>
          <a:ext cx="8382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140112</xdr:rowOff>
    </xdr:from>
    <xdr:ext cx="534377" cy="259045"/>
    <xdr:sp macro="" textlink="">
      <xdr:nvSpPr>
        <xdr:cNvPr id="472" name="n_1aveValue【一般廃棄物処理施設】&#10;一人当たり有形固定資産（償却資産）額"/>
        <xdr:cNvSpPr txBox="1"/>
      </xdr:nvSpPr>
      <xdr:spPr>
        <a:xfrm>
          <a:off x="210434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72655</xdr:rowOff>
    </xdr:from>
    <xdr:ext cx="534377" cy="259045"/>
    <xdr:sp macro="" textlink="">
      <xdr:nvSpPr>
        <xdr:cNvPr id="473" name="n_2aveValue【一般廃棄物処理施設】&#10;一人当たり有形固定資産（償却資産）額"/>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102590</xdr:rowOff>
    </xdr:from>
    <xdr:ext cx="599010" cy="259045"/>
    <xdr:sp macro="" textlink="">
      <xdr:nvSpPr>
        <xdr:cNvPr id="474" name="n_1mainValue【一般廃棄物処理施設】&#10;一人当たり有形固定資産（償却資産）額"/>
        <xdr:cNvSpPr txBox="1"/>
      </xdr:nvSpPr>
      <xdr:spPr>
        <a:xfrm>
          <a:off x="21011095" y="576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3" name="正方形/長方形 48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4" name="正方形/長方形 4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5" name="正方形/長方形 4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6" name="正方形/長方形 4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7" name="正方形/長方形 4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8" name="正方形/長方形 4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9" name="正方形/長方形 4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0" name="正方形/長方形 48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1" name="正方形/長方形 4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2" name="正方形/長方形 4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3" name="正方形/長方形 4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4" name="正方形/長方形 4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5" name="正方形/長方形 4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6" name="正方形/長方形 4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7" name="正方形/長方形 4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8" name="正方形/長方形 4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9" name="テキスト ボックス 4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0" name="直線コネクタ 4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1" name="直線コネクタ 50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2" name="テキスト ボックス 50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3" name="直線コネクタ 50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4" name="テキスト ボックス 50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5" name="直線コネクタ 50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6" name="テキスト ボックス 50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7" name="直線コネクタ 50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8" name="テキスト ボックス 50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9" name="直線コネクタ 50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0" name="テキスト ボックス 50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1" name="直線コネクタ 51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2" name="テキスト ボックス 51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3" name="直線コネクタ 5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4" name="テキスト ボックス 5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16" name="直線コネクタ 515"/>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17"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18" name="直線コネクタ 517"/>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19"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20" name="直線コネクタ 519"/>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521" name="【消防施設】&#10;有形固定資産減価償却率平均値テキスト"/>
        <xdr:cNvSpPr txBox="1"/>
      </xdr:nvSpPr>
      <xdr:spPr>
        <a:xfrm>
          <a:off x="16357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22" name="フローチャート: 判断 521"/>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23" name="フローチャート: 判断 522"/>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524" name="フローチャート: 判断 523"/>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5" name="テキスト ボックス 5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6" name="テキスト ボックス 5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7" name="テキスト ボックス 5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8" name="テキスト ボックス 5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9" name="テキスト ボックス 5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30" name="楕円 529"/>
        <xdr:cNvSpPr/>
      </xdr:nvSpPr>
      <xdr:spPr>
        <a:xfrm>
          <a:off x="16268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161670</xdr:rowOff>
    </xdr:from>
    <xdr:ext cx="405111" cy="259045"/>
    <xdr:sp macro="" textlink="">
      <xdr:nvSpPr>
        <xdr:cNvPr id="531" name="【消防施設】&#10;有形固定資産減価償却率該当値テキスト"/>
        <xdr:cNvSpPr txBox="1"/>
      </xdr:nvSpPr>
      <xdr:spPr>
        <a:xfrm>
          <a:off x="16357600"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49349</xdr:rowOff>
    </xdr:from>
    <xdr:to>
      <xdr:col>81</xdr:col>
      <xdr:colOff>101600</xdr:colOff>
      <xdr:row>83</xdr:row>
      <xdr:rowOff>150949</xdr:rowOff>
    </xdr:to>
    <xdr:sp macro="" textlink="">
      <xdr:nvSpPr>
        <xdr:cNvPr id="532" name="楕円 531"/>
        <xdr:cNvSpPr/>
      </xdr:nvSpPr>
      <xdr:spPr>
        <a:xfrm>
          <a:off x="15430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62593</xdr:rowOff>
    </xdr:from>
    <xdr:to>
      <xdr:col>85</xdr:col>
      <xdr:colOff>127000</xdr:colOff>
      <xdr:row>83</xdr:row>
      <xdr:rowOff>100149</xdr:rowOff>
    </xdr:to>
    <xdr:cxnSp macro="">
      <xdr:nvCxnSpPr>
        <xdr:cNvPr id="533" name="直線コネクタ 532"/>
        <xdr:cNvCxnSpPr/>
      </xdr:nvCxnSpPr>
      <xdr:spPr>
        <a:xfrm flipV="1">
          <a:off x="15481300" y="142929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17253</xdr:rowOff>
    </xdr:from>
    <xdr:ext cx="405111" cy="259045"/>
    <xdr:sp macro="" textlink="">
      <xdr:nvSpPr>
        <xdr:cNvPr id="534" name="n_1aveValue【消防施設】&#10;有形固定資産減価償却率"/>
        <xdr:cNvSpPr txBox="1"/>
      </xdr:nvSpPr>
      <xdr:spPr>
        <a:xfrm>
          <a:off x="15266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535" name="n_2ave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142076</xdr:rowOff>
    </xdr:from>
    <xdr:ext cx="405111" cy="259045"/>
    <xdr:sp macro="" textlink="">
      <xdr:nvSpPr>
        <xdr:cNvPr id="536" name="n_1mainValue【消防施設】&#10;有形固定資産減価償却率"/>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5" name="テキスト ボックス 5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6" name="直線コネクタ 5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7" name="直線コネクタ 54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8" name="テキスト ボックス 54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9" name="直線コネクタ 54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0" name="テキスト ボックス 54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1" name="直線コネクタ 55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2" name="テキスト ボックス 55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3" name="直線コネクタ 55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4" name="テキスト ボックス 55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5" name="直線コネクタ 55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6" name="テキスト ボックス 55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7" name="直線コネクタ 5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8" name="テキスト ボックス 5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560" name="直線コネクタ 559"/>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561"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562" name="直線コネクタ 561"/>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563"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564" name="直線コネクタ 563"/>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52088</xdr:rowOff>
    </xdr:from>
    <xdr:ext cx="469744" cy="259045"/>
    <xdr:sp macro="" textlink="">
      <xdr:nvSpPr>
        <xdr:cNvPr id="565" name="【消防施設】&#10;一人当たり面積平均値テキスト"/>
        <xdr:cNvSpPr txBox="1"/>
      </xdr:nvSpPr>
      <xdr:spPr>
        <a:xfrm>
          <a:off x="22199600" y="1428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566" name="フローチャート: 判断 565"/>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567" name="フローチャート: 判断 566"/>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568" name="フローチャート: 判断 567"/>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9" name="テキスト ボックス 5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0" name="テキスト ボックス 5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1" name="テキスト ボックス 5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2" name="テキスト ボックス 5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3" name="テキスト ボックス 5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574" name="楕円 573"/>
        <xdr:cNvSpPr/>
      </xdr:nvSpPr>
      <xdr:spPr>
        <a:xfrm>
          <a:off x="22110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160038</xdr:rowOff>
    </xdr:from>
    <xdr:ext cx="469744" cy="259045"/>
    <xdr:sp macro="" textlink="">
      <xdr:nvSpPr>
        <xdr:cNvPr id="575" name="【消防施設】&#10;一人当たり面積該当値テキスト"/>
        <xdr:cNvSpPr txBox="1"/>
      </xdr:nvSpPr>
      <xdr:spPr>
        <a:xfrm>
          <a:off x="22199600"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576" name="楕円 575"/>
        <xdr:cNvSpPr/>
      </xdr:nvSpPr>
      <xdr:spPr>
        <a:xfrm>
          <a:off x="21272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64770</xdr:rowOff>
    </xdr:to>
    <xdr:cxnSp macro="">
      <xdr:nvCxnSpPr>
        <xdr:cNvPr id="577" name="直線コネクタ 576"/>
        <xdr:cNvCxnSpPr/>
      </xdr:nvCxnSpPr>
      <xdr:spPr>
        <a:xfrm flipV="1">
          <a:off x="21323300" y="14634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154957</xdr:rowOff>
    </xdr:from>
    <xdr:ext cx="469744" cy="259045"/>
    <xdr:sp macro="" textlink="">
      <xdr:nvSpPr>
        <xdr:cNvPr id="578" name="n_1aveValue【消防施設】&#10;一人当たり面積"/>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579"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106697</xdr:rowOff>
    </xdr:from>
    <xdr:ext cx="469744" cy="259045"/>
    <xdr:sp macro="" textlink="">
      <xdr:nvSpPr>
        <xdr:cNvPr id="580" name="n_1mainValue【消防施設】&#10;一人当たり面積"/>
        <xdr:cNvSpPr txBox="1"/>
      </xdr:nvSpPr>
      <xdr:spPr>
        <a:xfrm>
          <a:off x="210757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1" name="直線コネクタ 59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2" name="テキスト ボックス 59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3" name="直線コネクタ 59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4" name="テキスト ボックス 59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5" name="直線コネクタ 59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6" name="テキスト ボックス 59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7" name="直線コネクタ 59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8" name="テキスト ボックス 59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9" name="直線コネクタ 59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0" name="テキスト ボックス 59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1" name="直線コネクタ 60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2" name="テキスト ボックス 60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06" name="直線コネクタ 605"/>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07"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08" name="直線コネクタ 607"/>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09"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10" name="直線コネクタ 609"/>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11" name="【庁舎】&#10;有形固定資産減価償却率平均値テキスト"/>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12" name="フローチャート: 判断 611"/>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13" name="フローチャート: 判断 612"/>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614" name="フローチャート: 判断 613"/>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41729</xdr:rowOff>
    </xdr:from>
    <xdr:to>
      <xdr:col>85</xdr:col>
      <xdr:colOff>177800</xdr:colOff>
      <xdr:row>102</xdr:row>
      <xdr:rowOff>143329</xdr:rowOff>
    </xdr:to>
    <xdr:sp macro="" textlink="">
      <xdr:nvSpPr>
        <xdr:cNvPr id="620" name="楕円 619"/>
        <xdr:cNvSpPr/>
      </xdr:nvSpPr>
      <xdr:spPr>
        <a:xfrm>
          <a:off x="162687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64606</xdr:rowOff>
    </xdr:from>
    <xdr:ext cx="405111" cy="259045"/>
    <xdr:sp macro="" textlink="">
      <xdr:nvSpPr>
        <xdr:cNvPr id="621" name="【庁舎】&#10;有形固定資産減価償却率該当値テキスト"/>
        <xdr:cNvSpPr txBox="1"/>
      </xdr:nvSpPr>
      <xdr:spPr>
        <a:xfrm>
          <a:off x="16357600" y="1738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62956</xdr:rowOff>
    </xdr:from>
    <xdr:to>
      <xdr:col>81</xdr:col>
      <xdr:colOff>101600</xdr:colOff>
      <xdr:row>102</xdr:row>
      <xdr:rowOff>164556</xdr:rowOff>
    </xdr:to>
    <xdr:sp macro="" textlink="">
      <xdr:nvSpPr>
        <xdr:cNvPr id="622" name="楕円 621"/>
        <xdr:cNvSpPr/>
      </xdr:nvSpPr>
      <xdr:spPr>
        <a:xfrm>
          <a:off x="15430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92529</xdr:rowOff>
    </xdr:from>
    <xdr:to>
      <xdr:col>85</xdr:col>
      <xdr:colOff>127000</xdr:colOff>
      <xdr:row>102</xdr:row>
      <xdr:rowOff>113756</xdr:rowOff>
    </xdr:to>
    <xdr:cxnSp macro="">
      <xdr:nvCxnSpPr>
        <xdr:cNvPr id="623" name="直線コネクタ 622"/>
        <xdr:cNvCxnSpPr/>
      </xdr:nvCxnSpPr>
      <xdr:spPr>
        <a:xfrm flipV="1">
          <a:off x="15481300" y="1758042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157315</xdr:rowOff>
    </xdr:from>
    <xdr:ext cx="405111" cy="259045"/>
    <xdr:sp macro="" textlink="">
      <xdr:nvSpPr>
        <xdr:cNvPr id="624" name="n_1aveValue【庁舎】&#10;有形固定資産減価償却率"/>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625" name="n_2aveValue【庁舎】&#10;有形固定資産減価償却率"/>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9633</xdr:rowOff>
    </xdr:from>
    <xdr:ext cx="405111" cy="259045"/>
    <xdr:sp macro="" textlink="">
      <xdr:nvSpPr>
        <xdr:cNvPr id="626" name="n_1mainValue【庁舎】&#10;有形固定資産減価償却率"/>
        <xdr:cNvSpPr txBox="1"/>
      </xdr:nvSpPr>
      <xdr:spPr>
        <a:xfrm>
          <a:off x="152660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37" name="テキスト ボックス 63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38" name="直線コネクタ 6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9" name="テキスト ボックス 6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0" name="直線コネクタ 6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1" name="テキスト ボックス 6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2" name="直線コネクタ 6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3" name="テキスト ボックス 6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4" name="直線コネクタ 6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5" name="テキスト ボックス 6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6" name="直線コネクタ 6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7" name="テキスト ボックス 6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8" name="直線コネクタ 6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9" name="テキスト ボックス 6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653" name="直線コネクタ 652"/>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654"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655" name="直線コネクタ 654"/>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56"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57" name="直線コネクタ 656"/>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167476</xdr:rowOff>
    </xdr:from>
    <xdr:ext cx="469744" cy="259045"/>
    <xdr:sp macro="" textlink="">
      <xdr:nvSpPr>
        <xdr:cNvPr id="658" name="【庁舎】&#10;一人当たり面積平均値テキスト"/>
        <xdr:cNvSpPr txBox="1"/>
      </xdr:nvSpPr>
      <xdr:spPr>
        <a:xfrm>
          <a:off x="22199600" y="1799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659" name="フローチャート: 判断 658"/>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60" name="フローチャート: 判断 659"/>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661" name="フローチャート: 判断 660"/>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109</xdr:row>
      <xdr:rowOff>907</xdr:rowOff>
    </xdr:from>
    <xdr:to>
      <xdr:col>116</xdr:col>
      <xdr:colOff>114300</xdr:colOff>
      <xdr:row>109</xdr:row>
      <xdr:rowOff>102507</xdr:rowOff>
    </xdr:to>
    <xdr:sp macro="" textlink="">
      <xdr:nvSpPr>
        <xdr:cNvPr id="667" name="楕円 666"/>
        <xdr:cNvSpPr/>
      </xdr:nvSpPr>
      <xdr:spPr>
        <a:xfrm>
          <a:off x="22110700" y="186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87284</xdr:rowOff>
    </xdr:from>
    <xdr:ext cx="469744" cy="259045"/>
    <xdr:sp macro="" textlink="">
      <xdr:nvSpPr>
        <xdr:cNvPr id="668" name="【庁舎】&#10;一人当たり面積該当値テキスト"/>
        <xdr:cNvSpPr txBox="1"/>
      </xdr:nvSpPr>
      <xdr:spPr>
        <a:xfrm>
          <a:off x="22199600" y="1860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169092</xdr:rowOff>
    </xdr:from>
    <xdr:to>
      <xdr:col>112</xdr:col>
      <xdr:colOff>38100</xdr:colOff>
      <xdr:row>109</xdr:row>
      <xdr:rowOff>99242</xdr:rowOff>
    </xdr:to>
    <xdr:sp macro="" textlink="">
      <xdr:nvSpPr>
        <xdr:cNvPr id="669" name="楕円 668"/>
        <xdr:cNvSpPr/>
      </xdr:nvSpPr>
      <xdr:spPr>
        <a:xfrm>
          <a:off x="21272500" y="186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48442</xdr:rowOff>
    </xdr:from>
    <xdr:to>
      <xdr:col>116</xdr:col>
      <xdr:colOff>63500</xdr:colOff>
      <xdr:row>109</xdr:row>
      <xdr:rowOff>51707</xdr:rowOff>
    </xdr:to>
    <xdr:cxnSp macro="">
      <xdr:nvCxnSpPr>
        <xdr:cNvPr id="670" name="直線コネクタ 669"/>
        <xdr:cNvCxnSpPr/>
      </xdr:nvCxnSpPr>
      <xdr:spPr>
        <a:xfrm>
          <a:off x="21323300" y="187364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671"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21063</xdr:rowOff>
    </xdr:from>
    <xdr:ext cx="469744" cy="259045"/>
    <xdr:sp macro="" textlink="">
      <xdr:nvSpPr>
        <xdr:cNvPr id="672" name="n_2aveValue【庁舎】&#10;一人当たり面積"/>
        <xdr:cNvSpPr txBox="1"/>
      </xdr:nvSpPr>
      <xdr:spPr>
        <a:xfrm>
          <a:off x="20199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90369</xdr:rowOff>
    </xdr:from>
    <xdr:ext cx="469744" cy="259045"/>
    <xdr:sp macro="" textlink="">
      <xdr:nvSpPr>
        <xdr:cNvPr id="673" name="n_1mainValue【庁舎】&#10;一人当たり面積"/>
        <xdr:cNvSpPr txBox="1"/>
      </xdr:nvSpPr>
      <xdr:spPr>
        <a:xfrm>
          <a:off x="21075727" y="1877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類似団体と比較して、有形固定資産減価償却率が高くなっている施設は、一般廃棄物処理施設、体育館、福祉施設、市民会館、庁舎である。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は、し尿処理施設とごみ処理施設であるが、いずれも建設後２０年を経過しており設備類が減価償却している。これらについては、機械類の更新や必要な老朽化対策工事（施設維持工事）を実施しながら、適切な管理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平成２８年度に糸島市公共施設等総合管理計画を策定しているので今後はアクションプランを作成し、計画的なマネジメントに取り組んでいく。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100,750
99,894
215.70
36,363,570
34,863,833
1,424,563
20,144,006
29,801,393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平成２６年度までは類似団体平均を下回って推移していたが、平成２７年度は類似団体平均となり、平成２８年度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類似団体平均を上回っ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。しかし、財政</a:t>
          </a:r>
          <a:r>
            <a:rPr kumimoji="1" lang="ja-JP" altLang="en-US" sz="1100">
              <a:solidFill>
                <a:schemeClr val="dk1"/>
              </a:solidFill>
              <a:effectLst/>
              <a:latin typeface="+mn-lt"/>
              <a:ea typeface="+mn-ea"/>
              <a:cs typeface="+mn-cs"/>
            </a:rPr>
            <a:t>基盤</a:t>
          </a:r>
          <a:r>
            <a:rPr kumimoji="1" lang="ja-JP" altLang="ja-JP" sz="1100">
              <a:solidFill>
                <a:schemeClr val="dk1"/>
              </a:solidFill>
              <a:effectLst/>
              <a:latin typeface="+mn-lt"/>
              <a:ea typeface="+mn-ea"/>
              <a:cs typeface="+mn-cs"/>
            </a:rPr>
            <a:t>が脆弱であることは否めず、その要因として法人事業所が少なく、一人当たりの法人市民税額が県内都市では最低レベルである。また一人当たりの個人市民税額や固定資産税額も比較的低いことが挙げられる。</a:t>
          </a:r>
          <a:endParaRPr lang="ja-JP" altLang="ja-JP" sz="1400">
            <a:effectLst/>
          </a:endParaRPr>
        </a:p>
        <a:p>
          <a:r>
            <a:rPr kumimoji="1" lang="ja-JP" altLang="ja-JP" sz="1100">
              <a:solidFill>
                <a:schemeClr val="dk1"/>
              </a:solidFill>
              <a:effectLst/>
              <a:latin typeface="+mn-lt"/>
              <a:ea typeface="+mn-ea"/>
              <a:cs typeface="+mn-cs"/>
            </a:rPr>
            <a:t>　今後も引き続き、都市基盤整備や企業誘致を推進していくことにより、法人市民税、固定資産税等の増収や雇用の創出による市内経済の活性化を図り自主財源の確保を目指す。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76200</xdr:rowOff>
    </xdr:to>
    <xdr:cxnSp macro="">
      <xdr:nvCxnSpPr>
        <xdr:cNvPr id="69" name="直線コネクタ 68"/>
        <xdr:cNvCxnSpPr/>
      </xdr:nvCxnSpPr>
      <xdr:spPr>
        <a:xfrm flipV="1">
          <a:off x="4114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xdr:cNvCxnSpPr/>
      </xdr:nvCxnSpPr>
      <xdr:spPr>
        <a:xfrm flipV="1">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136525</xdr:rowOff>
    </xdr:to>
    <xdr:cxnSp macro="">
      <xdr:nvCxnSpPr>
        <xdr:cNvPr id="75" name="直線コネクタ 74"/>
        <xdr:cNvCxnSpPr/>
      </xdr:nvCxnSpPr>
      <xdr:spPr>
        <a:xfrm flipV="1">
          <a:off x="2336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136525</xdr:rowOff>
    </xdr:to>
    <xdr:cxnSp macro="">
      <xdr:nvCxnSpPr>
        <xdr:cNvPr id="78" name="直線コネクタ 77"/>
        <xdr:cNvCxnSpPr/>
      </xdr:nvCxnSpPr>
      <xdr:spPr>
        <a:xfrm>
          <a:off x="1447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経常収支比率は８</a:t>
          </a:r>
          <a:r>
            <a:rPr kumimoji="1" lang="ja-JP" altLang="en-US" sz="1100">
              <a:solidFill>
                <a:schemeClr val="dk1"/>
              </a:solidFill>
              <a:effectLst/>
              <a:latin typeface="+mn-lt"/>
              <a:ea typeface="+mn-ea"/>
              <a:cs typeface="+mn-cs"/>
            </a:rPr>
            <a:t>７．６</a:t>
          </a:r>
          <a:r>
            <a:rPr kumimoji="1" lang="ja-JP" altLang="ja-JP" sz="1100">
              <a:solidFill>
                <a:schemeClr val="dk1"/>
              </a:solidFill>
              <a:effectLst/>
              <a:latin typeface="+mn-lt"/>
              <a:ea typeface="+mn-ea"/>
              <a:cs typeface="+mn-cs"/>
            </a:rPr>
            <a:t>％となり、前年度より１．６ポイント悪化した。</a:t>
          </a:r>
          <a:endParaRPr lang="ja-JP" altLang="ja-JP" sz="1400">
            <a:effectLst/>
          </a:endParaRPr>
        </a:p>
        <a:p>
          <a:r>
            <a:rPr kumimoji="1" lang="ja-JP" altLang="ja-JP" sz="1100">
              <a:solidFill>
                <a:schemeClr val="dk1"/>
              </a:solidFill>
              <a:effectLst/>
              <a:latin typeface="+mn-lt"/>
              <a:ea typeface="+mn-ea"/>
              <a:cs typeface="+mn-cs"/>
            </a:rPr>
            <a:t>　分子である経常</a:t>
          </a:r>
          <a:r>
            <a:rPr kumimoji="1" lang="ja-JP" altLang="en-US" sz="1100">
              <a:solidFill>
                <a:schemeClr val="dk1"/>
              </a:solidFill>
              <a:effectLst/>
              <a:latin typeface="+mn-lt"/>
              <a:ea typeface="+mn-ea"/>
              <a:cs typeface="+mn-cs"/>
            </a:rPr>
            <a:t>経費充当一般</a:t>
          </a:r>
          <a:r>
            <a:rPr kumimoji="1" lang="ja-JP" altLang="ja-JP" sz="1100">
              <a:solidFill>
                <a:schemeClr val="dk1"/>
              </a:solidFill>
              <a:effectLst/>
              <a:latin typeface="+mn-lt"/>
              <a:ea typeface="+mn-ea"/>
              <a:cs typeface="+mn-cs"/>
            </a:rPr>
            <a:t>般財源は、扶助費</a:t>
          </a:r>
          <a:r>
            <a:rPr kumimoji="1" lang="ja-JP" altLang="en-US" sz="1100">
              <a:solidFill>
                <a:schemeClr val="dk1"/>
              </a:solidFill>
              <a:effectLst/>
              <a:latin typeface="+mn-lt"/>
              <a:ea typeface="+mn-ea"/>
              <a:cs typeface="+mn-cs"/>
            </a:rPr>
            <a:t>４３．１百万円</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９９．８百万円</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１２４．７百万円、公債費１７７．６百万円</a:t>
          </a:r>
          <a:r>
            <a:rPr kumimoji="1" lang="ja-JP" altLang="ja-JP" sz="1100">
              <a:solidFill>
                <a:schemeClr val="dk1"/>
              </a:solidFill>
              <a:effectLst/>
              <a:latin typeface="+mn-lt"/>
              <a:ea typeface="+mn-ea"/>
              <a:cs typeface="+mn-cs"/>
            </a:rPr>
            <a:t>などが増加し、</a:t>
          </a:r>
          <a:r>
            <a:rPr kumimoji="1" lang="ja-JP" altLang="en-US" sz="1100">
              <a:solidFill>
                <a:schemeClr val="dk1"/>
              </a:solidFill>
              <a:effectLst/>
              <a:latin typeface="+mn-lt"/>
              <a:ea typeface="+mn-ea"/>
              <a:cs typeface="+mn-cs"/>
            </a:rPr>
            <a:t>全体として３７１．６百万円</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となった。また、分母である経常</a:t>
          </a:r>
          <a:r>
            <a:rPr kumimoji="1" lang="ja-JP" altLang="en-US" sz="1100">
              <a:solidFill>
                <a:schemeClr val="dk1"/>
              </a:solidFill>
              <a:effectLst/>
              <a:latin typeface="+mn-lt"/>
              <a:ea typeface="+mn-ea"/>
              <a:cs typeface="+mn-cs"/>
            </a:rPr>
            <a:t>一般財源総額</a:t>
          </a:r>
          <a:r>
            <a:rPr kumimoji="1" lang="ja-JP" altLang="ja-JP" sz="1100">
              <a:solidFill>
                <a:schemeClr val="dk1"/>
              </a:solidFill>
              <a:effectLst/>
              <a:latin typeface="+mn-lt"/>
              <a:ea typeface="+mn-ea"/>
              <a:cs typeface="+mn-cs"/>
            </a:rPr>
            <a:t>のうち地方税</a:t>
          </a:r>
          <a:r>
            <a:rPr kumimoji="1" lang="ja-JP" altLang="en-US" sz="1100">
              <a:solidFill>
                <a:schemeClr val="dk1"/>
              </a:solidFill>
              <a:effectLst/>
              <a:latin typeface="+mn-lt"/>
              <a:ea typeface="+mn-ea"/>
              <a:cs typeface="+mn-cs"/>
            </a:rPr>
            <a:t>１２０．８百万円、自動車取得税交付金３３．９百万円などが増額となったが、地方交付税が２４９．０百万円減額になるなど、</a:t>
          </a:r>
          <a:r>
            <a:rPr kumimoji="1" lang="ja-JP" altLang="ja-JP" sz="1100">
              <a:solidFill>
                <a:schemeClr val="dk1"/>
              </a:solidFill>
              <a:effectLst/>
              <a:latin typeface="+mn-lt"/>
              <a:ea typeface="+mn-ea"/>
              <a:cs typeface="+mn-cs"/>
            </a:rPr>
            <a:t>全体として</a:t>
          </a:r>
          <a:r>
            <a:rPr kumimoji="1" lang="ja-JP" altLang="en-US" sz="1100">
              <a:solidFill>
                <a:schemeClr val="dk1"/>
              </a:solidFill>
              <a:effectLst/>
              <a:latin typeface="+mn-lt"/>
              <a:ea typeface="+mn-ea"/>
              <a:cs typeface="+mn-cs"/>
            </a:rPr>
            <a:t>２１．８百万円</a:t>
          </a:r>
          <a:r>
            <a:rPr kumimoji="1" lang="ja-JP" altLang="ja-JP" sz="1100">
              <a:solidFill>
                <a:schemeClr val="dk1"/>
              </a:solidFill>
              <a:effectLst/>
              <a:latin typeface="+mn-lt"/>
              <a:ea typeface="+mn-ea"/>
              <a:cs typeface="+mn-cs"/>
            </a:rPr>
            <a:t>の減額となった。</a:t>
          </a:r>
          <a:r>
            <a:rPr kumimoji="1" lang="ja-JP" altLang="en-US" sz="1100">
              <a:solidFill>
                <a:schemeClr val="dk1"/>
              </a:solidFill>
              <a:effectLst/>
              <a:latin typeface="+mn-lt"/>
              <a:ea typeface="+mn-ea"/>
              <a:cs typeface="+mn-cs"/>
            </a:rPr>
            <a:t>分母が減額となり、</a:t>
          </a:r>
          <a:r>
            <a:rPr kumimoji="1" lang="ja-JP" altLang="ja-JP" sz="1100">
              <a:solidFill>
                <a:schemeClr val="dk1"/>
              </a:solidFill>
              <a:effectLst/>
              <a:latin typeface="+mn-lt"/>
              <a:ea typeface="+mn-ea"/>
              <a:cs typeface="+mn-cs"/>
            </a:rPr>
            <a:t>分子</a:t>
          </a:r>
          <a:r>
            <a:rPr kumimoji="1" lang="ja-JP" altLang="en-US" sz="1100">
              <a:solidFill>
                <a:schemeClr val="dk1"/>
              </a:solidFill>
              <a:effectLst/>
              <a:latin typeface="+mn-lt"/>
              <a:ea typeface="+mn-ea"/>
              <a:cs typeface="+mn-cs"/>
            </a:rPr>
            <a:t>が分母以上に増額したため、</a:t>
          </a:r>
          <a:r>
            <a:rPr kumimoji="1" lang="ja-JP" altLang="ja-JP" sz="1100">
              <a:solidFill>
                <a:schemeClr val="dk1"/>
              </a:solidFill>
              <a:effectLst/>
              <a:latin typeface="+mn-lt"/>
              <a:ea typeface="+mn-ea"/>
              <a:cs typeface="+mn-cs"/>
            </a:rPr>
            <a:t>経常収支比率としては悪化した。</a:t>
          </a:r>
          <a:endParaRPr lang="ja-JP" altLang="ja-JP" sz="1400">
            <a:effectLst/>
          </a:endParaRPr>
        </a:p>
        <a:p>
          <a:r>
            <a:rPr kumimoji="1" lang="ja-JP" altLang="ja-JP" sz="1100">
              <a:solidFill>
                <a:schemeClr val="dk1"/>
              </a:solidFill>
              <a:effectLst/>
              <a:latin typeface="+mn-lt"/>
              <a:ea typeface="+mn-ea"/>
              <a:cs typeface="+mn-cs"/>
            </a:rPr>
            <a:t>　今後も、繰出金などの増加が見込まれるので、糸島市行政改革大綱に基づく行財政健全化計画をもとに、行財政改革の推進を図る。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14817</xdr:rowOff>
    </xdr:from>
    <xdr:to>
      <xdr:col>23</xdr:col>
      <xdr:colOff>133350</xdr:colOff>
      <xdr:row>61</xdr:row>
      <xdr:rowOff>143510</xdr:rowOff>
    </xdr:to>
    <xdr:cxnSp macro="">
      <xdr:nvCxnSpPr>
        <xdr:cNvPr id="132" name="直線コネクタ 131"/>
        <xdr:cNvCxnSpPr/>
      </xdr:nvCxnSpPr>
      <xdr:spPr>
        <a:xfrm>
          <a:off x="4114800" y="1047326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57573</xdr:rowOff>
    </xdr:from>
    <xdr:to>
      <xdr:col>19</xdr:col>
      <xdr:colOff>133350</xdr:colOff>
      <xdr:row>61</xdr:row>
      <xdr:rowOff>14817</xdr:rowOff>
    </xdr:to>
    <xdr:cxnSp macro="">
      <xdr:nvCxnSpPr>
        <xdr:cNvPr id="135" name="直線コネクタ 134"/>
        <xdr:cNvCxnSpPr/>
      </xdr:nvCxnSpPr>
      <xdr:spPr>
        <a:xfrm>
          <a:off x="3225800" y="1034457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37" name="テキスト ボックス 136"/>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57573</xdr:rowOff>
    </xdr:from>
    <xdr:to>
      <xdr:col>15</xdr:col>
      <xdr:colOff>82550</xdr:colOff>
      <xdr:row>60</xdr:row>
      <xdr:rowOff>170180</xdr:rowOff>
    </xdr:to>
    <xdr:cxnSp macro="">
      <xdr:nvCxnSpPr>
        <xdr:cNvPr id="138" name="直線コネクタ 137"/>
        <xdr:cNvCxnSpPr/>
      </xdr:nvCxnSpPr>
      <xdr:spPr>
        <a:xfrm flipV="1">
          <a:off x="2336800" y="1034457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61</xdr:row>
      <xdr:rowOff>127423</xdr:rowOff>
    </xdr:to>
    <xdr:cxnSp macro="">
      <xdr:nvCxnSpPr>
        <xdr:cNvPr id="141" name="直線コネクタ 140"/>
        <xdr:cNvCxnSpPr/>
      </xdr:nvCxnSpPr>
      <xdr:spPr>
        <a:xfrm flipV="1">
          <a:off x="1447800" y="1045718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51" name="楕円 150"/>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52" name="財政構造の弾力性該当値テキスト"/>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135467</xdr:rowOff>
    </xdr:from>
    <xdr:to>
      <xdr:col>19</xdr:col>
      <xdr:colOff>184150</xdr:colOff>
      <xdr:row>61</xdr:row>
      <xdr:rowOff>65617</xdr:rowOff>
    </xdr:to>
    <xdr:sp macro="" textlink="">
      <xdr:nvSpPr>
        <xdr:cNvPr id="153" name="楕円 152"/>
        <xdr:cNvSpPr/>
      </xdr:nvSpPr>
      <xdr:spPr>
        <a:xfrm>
          <a:off x="4064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75794</xdr:rowOff>
    </xdr:from>
    <xdr:ext cx="736600" cy="259045"/>
    <xdr:sp macro="" textlink="">
      <xdr:nvSpPr>
        <xdr:cNvPr id="154" name="テキスト ボックス 153"/>
        <xdr:cNvSpPr txBox="1"/>
      </xdr:nvSpPr>
      <xdr:spPr>
        <a:xfrm>
          <a:off x="3733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6773</xdr:rowOff>
    </xdr:from>
    <xdr:to>
      <xdr:col>15</xdr:col>
      <xdr:colOff>133350</xdr:colOff>
      <xdr:row>60</xdr:row>
      <xdr:rowOff>108373</xdr:rowOff>
    </xdr:to>
    <xdr:sp macro="" textlink="">
      <xdr:nvSpPr>
        <xdr:cNvPr id="155" name="楕円 154"/>
        <xdr:cNvSpPr/>
      </xdr:nvSpPr>
      <xdr:spPr>
        <a:xfrm>
          <a:off x="3175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118550</xdr:rowOff>
    </xdr:from>
    <xdr:ext cx="762000" cy="259045"/>
    <xdr:sp macro="" textlink="">
      <xdr:nvSpPr>
        <xdr:cNvPr id="156" name="テキスト ボックス 155"/>
        <xdr:cNvSpPr txBox="1"/>
      </xdr:nvSpPr>
      <xdr:spPr>
        <a:xfrm>
          <a:off x="2844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7" name="楕円 156"/>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8" name="テキスト ボックス 157"/>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59" name="楕円 158"/>
        <xdr:cNvSpPr/>
      </xdr:nvSpPr>
      <xdr:spPr>
        <a:xfrm>
          <a:off x="1397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60" name="テキスト ボックス 159"/>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類似団体平均を大きく下回っているが、要因として合併</a:t>
          </a:r>
          <a:r>
            <a:rPr kumimoji="1" lang="ja-JP" altLang="en-US" sz="1100">
              <a:solidFill>
                <a:schemeClr val="dk1"/>
              </a:solidFill>
              <a:effectLst/>
              <a:latin typeface="+mn-lt"/>
              <a:ea typeface="+mn-ea"/>
              <a:cs typeface="+mn-cs"/>
            </a:rPr>
            <a:t>後に、毎年</a:t>
          </a:r>
          <a:r>
            <a:rPr kumimoji="1" lang="ja-JP" altLang="ja-JP" sz="1100">
              <a:solidFill>
                <a:schemeClr val="dk1"/>
              </a:solidFill>
              <a:effectLst/>
              <a:latin typeface="+mn-lt"/>
              <a:ea typeface="+mn-ea"/>
              <a:cs typeface="+mn-cs"/>
            </a:rPr>
            <a:t>職員数の削減を行っ</a:t>
          </a:r>
          <a:r>
            <a:rPr kumimoji="1" lang="ja-JP" altLang="en-US" sz="1100">
              <a:solidFill>
                <a:schemeClr val="dk1"/>
              </a:solidFill>
              <a:effectLst/>
              <a:latin typeface="+mn-lt"/>
              <a:ea typeface="+mn-ea"/>
              <a:cs typeface="+mn-cs"/>
            </a:rPr>
            <a:t>てき</a:t>
          </a:r>
          <a:r>
            <a:rPr kumimoji="1" lang="ja-JP" altLang="ja-JP" sz="1100">
              <a:solidFill>
                <a:schemeClr val="dk1"/>
              </a:solidFill>
              <a:effectLst/>
              <a:latin typeface="+mn-lt"/>
              <a:ea typeface="+mn-ea"/>
              <a:cs typeface="+mn-cs"/>
            </a:rPr>
            <a:t>たことにより人件費の抑制が図られていることが挙げられる。一方、物件費はごみ処理業務に係る維持管理費が多額となり、放課後児童クラブの管理運営費等も増加している。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今後も、職員数の適正化に努めるとともに、行財政健全化計画により財政の健全化を図る。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100411</xdr:rowOff>
    </xdr:from>
    <xdr:to>
      <xdr:col>23</xdr:col>
      <xdr:colOff>133350</xdr:colOff>
      <xdr:row>82</xdr:row>
      <xdr:rowOff>102366</xdr:rowOff>
    </xdr:to>
    <xdr:cxnSp macro="">
      <xdr:nvCxnSpPr>
        <xdr:cNvPr id="195" name="直線コネクタ 194"/>
        <xdr:cNvCxnSpPr/>
      </xdr:nvCxnSpPr>
      <xdr:spPr>
        <a:xfrm>
          <a:off x="4114800" y="14159311"/>
          <a:ext cx="838200" cy="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27940</xdr:rowOff>
    </xdr:from>
    <xdr:ext cx="762000" cy="259045"/>
    <xdr:sp macro="" textlink="">
      <xdr:nvSpPr>
        <xdr:cNvPr id="196" name="人件費・物件費等の状況平均値テキスト"/>
        <xdr:cNvSpPr txBox="1"/>
      </xdr:nvSpPr>
      <xdr:spPr>
        <a:xfrm>
          <a:off x="5041900" y="1442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100411</xdr:rowOff>
    </xdr:from>
    <xdr:to>
      <xdr:col>19</xdr:col>
      <xdr:colOff>133350</xdr:colOff>
      <xdr:row>82</xdr:row>
      <xdr:rowOff>104497</xdr:rowOff>
    </xdr:to>
    <xdr:cxnSp macro="">
      <xdr:nvCxnSpPr>
        <xdr:cNvPr id="198" name="直線コネクタ 197"/>
        <xdr:cNvCxnSpPr/>
      </xdr:nvCxnSpPr>
      <xdr:spPr>
        <a:xfrm flipV="1">
          <a:off x="3225800" y="14159311"/>
          <a:ext cx="889000" cy="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85812</xdr:rowOff>
    </xdr:from>
    <xdr:to>
      <xdr:col>15</xdr:col>
      <xdr:colOff>82550</xdr:colOff>
      <xdr:row>82</xdr:row>
      <xdr:rowOff>104497</xdr:rowOff>
    </xdr:to>
    <xdr:cxnSp macro="">
      <xdr:nvCxnSpPr>
        <xdr:cNvPr id="201" name="直線コネクタ 200"/>
        <xdr:cNvCxnSpPr/>
      </xdr:nvCxnSpPr>
      <xdr:spPr>
        <a:xfrm>
          <a:off x="2336800" y="14144712"/>
          <a:ext cx="889000" cy="1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68447</xdr:rowOff>
    </xdr:from>
    <xdr:to>
      <xdr:col>11</xdr:col>
      <xdr:colOff>31750</xdr:colOff>
      <xdr:row>82</xdr:row>
      <xdr:rowOff>85812</xdr:rowOff>
    </xdr:to>
    <xdr:cxnSp macro="">
      <xdr:nvCxnSpPr>
        <xdr:cNvPr id="204" name="直線コネクタ 203"/>
        <xdr:cNvCxnSpPr/>
      </xdr:nvCxnSpPr>
      <xdr:spPr>
        <a:xfrm>
          <a:off x="1447800" y="14127347"/>
          <a:ext cx="889000" cy="1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8030</xdr:rowOff>
    </xdr:from>
    <xdr:ext cx="762000" cy="259045"/>
    <xdr:sp macro="" textlink="">
      <xdr:nvSpPr>
        <xdr:cNvPr id="206" name="テキスト ボックス 205"/>
        <xdr:cNvSpPr txBox="1"/>
      </xdr:nvSpPr>
      <xdr:spPr>
        <a:xfrm>
          <a:off x="1955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xdr:rowOff>
    </xdr:from>
    <xdr:ext cx="762000" cy="259045"/>
    <xdr:sp macro="" textlink="">
      <xdr:nvSpPr>
        <xdr:cNvPr id="208" name="テキスト ボックス 207"/>
        <xdr:cNvSpPr txBox="1"/>
      </xdr:nvSpPr>
      <xdr:spPr>
        <a:xfrm>
          <a:off x="1066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51566</xdr:rowOff>
    </xdr:from>
    <xdr:to>
      <xdr:col>23</xdr:col>
      <xdr:colOff>184150</xdr:colOff>
      <xdr:row>82</xdr:row>
      <xdr:rowOff>153166</xdr:rowOff>
    </xdr:to>
    <xdr:sp macro="" textlink="">
      <xdr:nvSpPr>
        <xdr:cNvPr id="214" name="楕円 213"/>
        <xdr:cNvSpPr/>
      </xdr:nvSpPr>
      <xdr:spPr>
        <a:xfrm>
          <a:off x="4902200" y="1411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144293</xdr:rowOff>
    </xdr:from>
    <xdr:ext cx="762000" cy="259045"/>
    <xdr:sp macro="" textlink="">
      <xdr:nvSpPr>
        <xdr:cNvPr id="215" name="人件費・物件費等の状況該当値テキスト"/>
        <xdr:cNvSpPr txBox="1"/>
      </xdr:nvSpPr>
      <xdr:spPr>
        <a:xfrm>
          <a:off x="5041900" y="1403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49611</xdr:rowOff>
    </xdr:from>
    <xdr:to>
      <xdr:col>19</xdr:col>
      <xdr:colOff>184150</xdr:colOff>
      <xdr:row>82</xdr:row>
      <xdr:rowOff>151211</xdr:rowOff>
    </xdr:to>
    <xdr:sp macro="" textlink="">
      <xdr:nvSpPr>
        <xdr:cNvPr id="216" name="楕円 215"/>
        <xdr:cNvSpPr/>
      </xdr:nvSpPr>
      <xdr:spPr>
        <a:xfrm>
          <a:off x="4064000" y="1410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161388</xdr:rowOff>
    </xdr:from>
    <xdr:ext cx="736600" cy="259045"/>
    <xdr:sp macro="" textlink="">
      <xdr:nvSpPr>
        <xdr:cNvPr id="217" name="テキスト ボックス 216"/>
        <xdr:cNvSpPr txBox="1"/>
      </xdr:nvSpPr>
      <xdr:spPr>
        <a:xfrm>
          <a:off x="3733800" y="1387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53697</xdr:rowOff>
    </xdr:from>
    <xdr:to>
      <xdr:col>15</xdr:col>
      <xdr:colOff>133350</xdr:colOff>
      <xdr:row>82</xdr:row>
      <xdr:rowOff>155297</xdr:rowOff>
    </xdr:to>
    <xdr:sp macro="" textlink="">
      <xdr:nvSpPr>
        <xdr:cNvPr id="218" name="楕円 217"/>
        <xdr:cNvSpPr/>
      </xdr:nvSpPr>
      <xdr:spPr>
        <a:xfrm>
          <a:off x="3175000" y="141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165474</xdr:rowOff>
    </xdr:from>
    <xdr:ext cx="762000" cy="259045"/>
    <xdr:sp macro="" textlink="">
      <xdr:nvSpPr>
        <xdr:cNvPr id="219" name="テキスト ボックス 218"/>
        <xdr:cNvSpPr txBox="1"/>
      </xdr:nvSpPr>
      <xdr:spPr>
        <a:xfrm>
          <a:off x="2844800" y="1388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35012</xdr:rowOff>
    </xdr:from>
    <xdr:to>
      <xdr:col>11</xdr:col>
      <xdr:colOff>82550</xdr:colOff>
      <xdr:row>82</xdr:row>
      <xdr:rowOff>136612</xdr:rowOff>
    </xdr:to>
    <xdr:sp macro="" textlink="">
      <xdr:nvSpPr>
        <xdr:cNvPr id="220" name="楕円 219"/>
        <xdr:cNvSpPr/>
      </xdr:nvSpPr>
      <xdr:spPr>
        <a:xfrm>
          <a:off x="2286000" y="1409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146789</xdr:rowOff>
    </xdr:from>
    <xdr:ext cx="762000" cy="259045"/>
    <xdr:sp macro="" textlink="">
      <xdr:nvSpPr>
        <xdr:cNvPr id="221" name="テキスト ボックス 220"/>
        <xdr:cNvSpPr txBox="1"/>
      </xdr:nvSpPr>
      <xdr:spPr>
        <a:xfrm>
          <a:off x="1955800" y="1386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17647</xdr:rowOff>
    </xdr:from>
    <xdr:to>
      <xdr:col>7</xdr:col>
      <xdr:colOff>31750</xdr:colOff>
      <xdr:row>82</xdr:row>
      <xdr:rowOff>119247</xdr:rowOff>
    </xdr:to>
    <xdr:sp macro="" textlink="">
      <xdr:nvSpPr>
        <xdr:cNvPr id="222" name="楕円 221"/>
        <xdr:cNvSpPr/>
      </xdr:nvSpPr>
      <xdr:spPr>
        <a:xfrm>
          <a:off x="1397000" y="1407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129424</xdr:rowOff>
    </xdr:from>
    <xdr:ext cx="762000" cy="259045"/>
    <xdr:sp macro="" textlink="">
      <xdr:nvSpPr>
        <xdr:cNvPr id="223" name="テキスト ボックス 222"/>
        <xdr:cNvSpPr txBox="1"/>
      </xdr:nvSpPr>
      <xdr:spPr>
        <a:xfrm>
          <a:off x="1066800" y="1384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ラスパイレス指数は類似団体平均を上回っているが、要因として職員構成の変動や給与制度改定に伴う現給保障者の割合が高いことが挙げられる。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今後も、国の動向や他自治体の状況を踏まえ、給与の適正化に努める。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類似団体の選定団体は、毎年度更新されるため、前年度数値を使用した場合でも数値に変動が生じる場合がある。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34572</xdr:rowOff>
    </xdr:to>
    <xdr:cxnSp macro="">
      <xdr:nvCxnSpPr>
        <xdr:cNvPr id="257" name="直線コネクタ 256"/>
        <xdr:cNvCxnSpPr/>
      </xdr:nvCxnSpPr>
      <xdr:spPr>
        <a:xfrm>
          <a:off x="16179800" y="1477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74789</xdr:rowOff>
    </xdr:to>
    <xdr:cxnSp macro="">
      <xdr:nvCxnSpPr>
        <xdr:cNvPr id="260" name="直線コネクタ 259"/>
        <xdr:cNvCxnSpPr/>
      </xdr:nvCxnSpPr>
      <xdr:spPr>
        <a:xfrm flipV="1">
          <a:off x="15290800" y="147792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88195</xdr:rowOff>
    </xdr:to>
    <xdr:cxnSp macro="">
      <xdr:nvCxnSpPr>
        <xdr:cNvPr id="263" name="直線コネクタ 262"/>
        <xdr:cNvCxnSpPr/>
      </xdr:nvCxnSpPr>
      <xdr:spPr>
        <a:xfrm flipV="1">
          <a:off x="14401800" y="1481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88195</xdr:rowOff>
    </xdr:to>
    <xdr:cxnSp macro="">
      <xdr:nvCxnSpPr>
        <xdr:cNvPr id="266" name="直線コネクタ 265"/>
        <xdr:cNvCxnSpPr/>
      </xdr:nvCxnSpPr>
      <xdr:spPr>
        <a:xfrm>
          <a:off x="13512800" y="1481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6" name="楕円 275"/>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7" name="給与水準   （国との比較）該当値テキスト"/>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8" name="楕円 277"/>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79" name="テキスト ボックス 278"/>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0" name="楕円 279"/>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1" name="テキスト ボックス 280"/>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2" name="楕円 281"/>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3" name="テキスト ボックス 282"/>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4" name="楕円 283"/>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5" name="テキスト ボックス 284"/>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類似団体平均を大きく下回</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合併に伴う事務の統廃合縮小や、民間委託を積極的に行っていることが要因である。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今後も、合併に伴う事務の効率化を推進することにより、職員数の削減が見込まれる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職員数は前年度数値で、人口のみ平成３０年１月１日現在に更新されているため、数値の変動がある。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29089</xdr:rowOff>
    </xdr:from>
    <xdr:to>
      <xdr:col>81</xdr:col>
      <xdr:colOff>44450</xdr:colOff>
      <xdr:row>59</xdr:row>
      <xdr:rowOff>32536</xdr:rowOff>
    </xdr:to>
    <xdr:cxnSp macro="">
      <xdr:nvCxnSpPr>
        <xdr:cNvPr id="322" name="直線コネクタ 321"/>
        <xdr:cNvCxnSpPr/>
      </xdr:nvCxnSpPr>
      <xdr:spPr>
        <a:xfrm flipV="1">
          <a:off x="16179800" y="10144639"/>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32536</xdr:rowOff>
    </xdr:from>
    <xdr:to>
      <xdr:col>77</xdr:col>
      <xdr:colOff>44450</xdr:colOff>
      <xdr:row>59</xdr:row>
      <xdr:rowOff>38281</xdr:rowOff>
    </xdr:to>
    <xdr:cxnSp macro="">
      <xdr:nvCxnSpPr>
        <xdr:cNvPr id="325" name="直線コネクタ 324"/>
        <xdr:cNvCxnSpPr/>
      </xdr:nvCxnSpPr>
      <xdr:spPr>
        <a:xfrm flipV="1">
          <a:off x="15290800" y="1014808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38281</xdr:rowOff>
    </xdr:from>
    <xdr:to>
      <xdr:col>72</xdr:col>
      <xdr:colOff>203200</xdr:colOff>
      <xdr:row>59</xdr:row>
      <xdr:rowOff>45176</xdr:rowOff>
    </xdr:to>
    <xdr:cxnSp macro="">
      <xdr:nvCxnSpPr>
        <xdr:cNvPr id="328" name="直線コネクタ 327"/>
        <xdr:cNvCxnSpPr/>
      </xdr:nvCxnSpPr>
      <xdr:spPr>
        <a:xfrm flipV="1">
          <a:off x="14401800" y="1015383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0" name="テキスト ボックス 329"/>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45176</xdr:rowOff>
    </xdr:from>
    <xdr:to>
      <xdr:col>68</xdr:col>
      <xdr:colOff>152400</xdr:colOff>
      <xdr:row>59</xdr:row>
      <xdr:rowOff>58965</xdr:rowOff>
    </xdr:to>
    <xdr:cxnSp macro="">
      <xdr:nvCxnSpPr>
        <xdr:cNvPr id="331" name="直線コネクタ 330"/>
        <xdr:cNvCxnSpPr/>
      </xdr:nvCxnSpPr>
      <xdr:spPr>
        <a:xfrm flipV="1">
          <a:off x="13512800" y="1016072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156348</xdr:rowOff>
    </xdr:from>
    <xdr:ext cx="762000" cy="259045"/>
    <xdr:sp macro="" textlink="">
      <xdr:nvSpPr>
        <xdr:cNvPr id="333" name="テキスト ボックス 332"/>
        <xdr:cNvSpPr txBox="1"/>
      </xdr:nvSpPr>
      <xdr:spPr>
        <a:xfrm>
          <a:off x="14020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160944</xdr:rowOff>
    </xdr:from>
    <xdr:ext cx="762000" cy="259045"/>
    <xdr:sp macro="" textlink="">
      <xdr:nvSpPr>
        <xdr:cNvPr id="335" name="テキスト ボックス 334"/>
        <xdr:cNvSpPr txBox="1"/>
      </xdr:nvSpPr>
      <xdr:spPr>
        <a:xfrm>
          <a:off x="13131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149739</xdr:rowOff>
    </xdr:from>
    <xdr:to>
      <xdr:col>81</xdr:col>
      <xdr:colOff>95250</xdr:colOff>
      <xdr:row>59</xdr:row>
      <xdr:rowOff>79889</xdr:rowOff>
    </xdr:to>
    <xdr:sp macro="" textlink="">
      <xdr:nvSpPr>
        <xdr:cNvPr id="341" name="楕円 340"/>
        <xdr:cNvSpPr/>
      </xdr:nvSpPr>
      <xdr:spPr>
        <a:xfrm>
          <a:off x="16967200" y="100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71016</xdr:rowOff>
    </xdr:from>
    <xdr:ext cx="762000" cy="259045"/>
    <xdr:sp macro="" textlink="">
      <xdr:nvSpPr>
        <xdr:cNvPr id="342" name="定員管理の状況該当値テキスト"/>
        <xdr:cNvSpPr txBox="1"/>
      </xdr:nvSpPr>
      <xdr:spPr>
        <a:xfrm>
          <a:off x="17106900" y="1001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153186</xdr:rowOff>
    </xdr:from>
    <xdr:to>
      <xdr:col>77</xdr:col>
      <xdr:colOff>95250</xdr:colOff>
      <xdr:row>59</xdr:row>
      <xdr:rowOff>83336</xdr:rowOff>
    </xdr:to>
    <xdr:sp macro="" textlink="">
      <xdr:nvSpPr>
        <xdr:cNvPr id="343" name="楕円 342"/>
        <xdr:cNvSpPr/>
      </xdr:nvSpPr>
      <xdr:spPr>
        <a:xfrm>
          <a:off x="16129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93513</xdr:rowOff>
    </xdr:from>
    <xdr:ext cx="736600" cy="259045"/>
    <xdr:sp macro="" textlink="">
      <xdr:nvSpPr>
        <xdr:cNvPr id="344" name="テキスト ボックス 343"/>
        <xdr:cNvSpPr txBox="1"/>
      </xdr:nvSpPr>
      <xdr:spPr>
        <a:xfrm>
          <a:off x="15798800" y="986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158931</xdr:rowOff>
    </xdr:from>
    <xdr:to>
      <xdr:col>73</xdr:col>
      <xdr:colOff>44450</xdr:colOff>
      <xdr:row>59</xdr:row>
      <xdr:rowOff>89081</xdr:rowOff>
    </xdr:to>
    <xdr:sp macro="" textlink="">
      <xdr:nvSpPr>
        <xdr:cNvPr id="345" name="楕円 344"/>
        <xdr:cNvSpPr/>
      </xdr:nvSpPr>
      <xdr:spPr>
        <a:xfrm>
          <a:off x="15240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99258</xdr:rowOff>
    </xdr:from>
    <xdr:ext cx="762000" cy="259045"/>
    <xdr:sp macro="" textlink="">
      <xdr:nvSpPr>
        <xdr:cNvPr id="346" name="テキスト ボックス 345"/>
        <xdr:cNvSpPr txBox="1"/>
      </xdr:nvSpPr>
      <xdr:spPr>
        <a:xfrm>
          <a:off x="14909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165826</xdr:rowOff>
    </xdr:from>
    <xdr:to>
      <xdr:col>68</xdr:col>
      <xdr:colOff>203200</xdr:colOff>
      <xdr:row>59</xdr:row>
      <xdr:rowOff>95976</xdr:rowOff>
    </xdr:to>
    <xdr:sp macro="" textlink="">
      <xdr:nvSpPr>
        <xdr:cNvPr id="347" name="楕円 346"/>
        <xdr:cNvSpPr/>
      </xdr:nvSpPr>
      <xdr:spPr>
        <a:xfrm>
          <a:off x="14351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106153</xdr:rowOff>
    </xdr:from>
    <xdr:ext cx="762000" cy="259045"/>
    <xdr:sp macro="" textlink="">
      <xdr:nvSpPr>
        <xdr:cNvPr id="348" name="テキスト ボックス 347"/>
        <xdr:cNvSpPr txBox="1"/>
      </xdr:nvSpPr>
      <xdr:spPr>
        <a:xfrm>
          <a:off x="14020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8165</xdr:rowOff>
    </xdr:from>
    <xdr:to>
      <xdr:col>64</xdr:col>
      <xdr:colOff>152400</xdr:colOff>
      <xdr:row>59</xdr:row>
      <xdr:rowOff>109765</xdr:rowOff>
    </xdr:to>
    <xdr:sp macro="" textlink="">
      <xdr:nvSpPr>
        <xdr:cNvPr id="349" name="楕円 348"/>
        <xdr:cNvSpPr/>
      </xdr:nvSpPr>
      <xdr:spPr>
        <a:xfrm>
          <a:off x="13462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119942</xdr:rowOff>
    </xdr:from>
    <xdr:ext cx="762000" cy="259045"/>
    <xdr:sp macro="" textlink="">
      <xdr:nvSpPr>
        <xdr:cNvPr id="350" name="テキスト ボックス 349"/>
        <xdr:cNvSpPr txBox="1"/>
      </xdr:nvSpPr>
      <xdr:spPr>
        <a:xfrm>
          <a:off x="13131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ja-JP" altLang="ja-JP" sz="1100">
              <a:solidFill>
                <a:schemeClr val="dk1"/>
              </a:solidFill>
              <a:effectLst/>
              <a:latin typeface="+mn-lt"/>
              <a:ea typeface="+mn-ea"/>
              <a:cs typeface="+mn-cs"/>
            </a:rPr>
            <a:t>２７</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以前は、類似団体平均を上回っていたが、</a:t>
          </a:r>
          <a:r>
            <a:rPr kumimoji="1" lang="ja-JP" altLang="en-US" sz="1100">
              <a:solidFill>
                <a:schemeClr val="dk1"/>
              </a:solidFill>
              <a:effectLst/>
              <a:latin typeface="+mn-lt"/>
              <a:ea typeface="+mn-ea"/>
              <a:cs typeface="+mn-cs"/>
            </a:rPr>
            <a:t>平成２８年度以降は</a:t>
          </a:r>
          <a:r>
            <a:rPr kumimoji="1" lang="ja-JP" altLang="ja-JP" sz="1100">
              <a:solidFill>
                <a:schemeClr val="dk1"/>
              </a:solidFill>
              <a:effectLst/>
              <a:latin typeface="+mn-lt"/>
              <a:ea typeface="+mn-ea"/>
              <a:cs typeface="+mn-cs"/>
            </a:rPr>
            <a:t>類似団体平均を下回っている。過去の急激な人口増加に伴い道路、学校新設等の都市基盤整備を集中して実施したことや、ごみ・し尿処理、火葬場、消防施設の整備の地方債の元利償還金（Ｈ２５：４，８１８百万円、Ｈ２６：３，８３４百万円、Ｈ２７：３，０３７百万円、Ｈ２８：２，８５７百万円</a:t>
          </a:r>
          <a:r>
            <a:rPr kumimoji="1" lang="ja-JP" altLang="en-US" sz="1100">
              <a:solidFill>
                <a:schemeClr val="dk1"/>
              </a:solidFill>
              <a:effectLst/>
              <a:latin typeface="+mn-lt"/>
              <a:ea typeface="+mn-ea"/>
              <a:cs typeface="+mn-cs"/>
            </a:rPr>
            <a:t>、Ｈ２９：２，８１９百万円</a:t>
          </a:r>
          <a:r>
            <a:rPr kumimoji="1" lang="ja-JP" altLang="ja-JP" sz="1100">
              <a:solidFill>
                <a:schemeClr val="dk1"/>
              </a:solidFill>
              <a:effectLst/>
              <a:latin typeface="+mn-lt"/>
              <a:ea typeface="+mn-ea"/>
              <a:cs typeface="+mn-cs"/>
            </a:rPr>
            <a:t>）がピークを過ぎたことにより、実質公債費比率は改善傾向にある。</a:t>
          </a:r>
          <a:endParaRPr lang="ja-JP" altLang="ja-JP" sz="1400">
            <a:effectLst/>
          </a:endParaRPr>
        </a:p>
        <a:p>
          <a:r>
            <a:rPr kumimoji="1" lang="ja-JP" altLang="ja-JP" sz="1100">
              <a:solidFill>
                <a:schemeClr val="dk1"/>
              </a:solidFill>
              <a:effectLst/>
              <a:latin typeface="+mn-lt"/>
              <a:ea typeface="+mn-ea"/>
              <a:cs typeface="+mn-cs"/>
            </a:rPr>
            <a:t>　今後も引き続き、地方債の計画的な発行を行い、公債費の抑制に努める。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40</xdr:row>
      <xdr:rowOff>1524</xdr:rowOff>
    </xdr:to>
    <xdr:cxnSp macro="">
      <xdr:nvCxnSpPr>
        <xdr:cNvPr id="382" name="直線コネクタ 381"/>
        <xdr:cNvCxnSpPr/>
      </xdr:nvCxnSpPr>
      <xdr:spPr>
        <a:xfrm flipV="1">
          <a:off x="16179800" y="679196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3" name="公債費負担の状況平均値テキスト"/>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1524</xdr:rowOff>
    </xdr:from>
    <xdr:to>
      <xdr:col>77</xdr:col>
      <xdr:colOff>44450</xdr:colOff>
      <xdr:row>41</xdr:row>
      <xdr:rowOff>109982</xdr:rowOff>
    </xdr:to>
    <xdr:cxnSp macro="">
      <xdr:nvCxnSpPr>
        <xdr:cNvPr id="385" name="直線コネクタ 384"/>
        <xdr:cNvCxnSpPr/>
      </xdr:nvCxnSpPr>
      <xdr:spPr>
        <a:xfrm flipV="1">
          <a:off x="15290800" y="685952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7" name="テキスト ボックス 386"/>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43</xdr:row>
      <xdr:rowOff>56642</xdr:rowOff>
    </xdr:to>
    <xdr:cxnSp macro="">
      <xdr:nvCxnSpPr>
        <xdr:cNvPr id="388" name="直線コネクタ 387"/>
        <xdr:cNvCxnSpPr/>
      </xdr:nvCxnSpPr>
      <xdr:spPr>
        <a:xfrm flipV="1">
          <a:off x="14401800" y="713943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56642</xdr:rowOff>
    </xdr:from>
    <xdr:to>
      <xdr:col>68</xdr:col>
      <xdr:colOff>152400</xdr:colOff>
      <xdr:row>44</xdr:row>
      <xdr:rowOff>145796</xdr:rowOff>
    </xdr:to>
    <xdr:cxnSp macro="">
      <xdr:nvCxnSpPr>
        <xdr:cNvPr id="391" name="直線コネクタ 390"/>
        <xdr:cNvCxnSpPr/>
      </xdr:nvCxnSpPr>
      <xdr:spPr>
        <a:xfrm flipV="1">
          <a:off x="13512800" y="742899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1" name="楕円 400"/>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2" name="公債費負担の状況該当値テキスト"/>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122174</xdr:rowOff>
    </xdr:from>
    <xdr:to>
      <xdr:col>77</xdr:col>
      <xdr:colOff>95250</xdr:colOff>
      <xdr:row>40</xdr:row>
      <xdr:rowOff>52324</xdr:rowOff>
    </xdr:to>
    <xdr:sp macro="" textlink="">
      <xdr:nvSpPr>
        <xdr:cNvPr id="403" name="楕円 402"/>
        <xdr:cNvSpPr/>
      </xdr:nvSpPr>
      <xdr:spPr>
        <a:xfrm>
          <a:off x="16129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62501</xdr:rowOff>
    </xdr:from>
    <xdr:ext cx="736600" cy="259045"/>
    <xdr:sp macro="" textlink="">
      <xdr:nvSpPr>
        <xdr:cNvPr id="404" name="テキスト ボックス 403"/>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405" name="楕円 404"/>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406" name="テキスト ボックス 405"/>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5842</xdr:rowOff>
    </xdr:from>
    <xdr:to>
      <xdr:col>68</xdr:col>
      <xdr:colOff>203200</xdr:colOff>
      <xdr:row>43</xdr:row>
      <xdr:rowOff>107442</xdr:rowOff>
    </xdr:to>
    <xdr:sp macro="" textlink="">
      <xdr:nvSpPr>
        <xdr:cNvPr id="407" name="楕円 406"/>
        <xdr:cNvSpPr/>
      </xdr:nvSpPr>
      <xdr:spPr>
        <a:xfrm>
          <a:off x="14351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92219</xdr:rowOff>
    </xdr:from>
    <xdr:ext cx="762000" cy="259045"/>
    <xdr:sp macro="" textlink="">
      <xdr:nvSpPr>
        <xdr:cNvPr id="408" name="テキスト ボックス 407"/>
        <xdr:cNvSpPr txBox="1"/>
      </xdr:nvSpPr>
      <xdr:spPr>
        <a:xfrm>
          <a:off x="14020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94996</xdr:rowOff>
    </xdr:from>
    <xdr:to>
      <xdr:col>64</xdr:col>
      <xdr:colOff>152400</xdr:colOff>
      <xdr:row>45</xdr:row>
      <xdr:rowOff>25146</xdr:rowOff>
    </xdr:to>
    <xdr:sp macro="" textlink="">
      <xdr:nvSpPr>
        <xdr:cNvPr id="409" name="楕円 408"/>
        <xdr:cNvSpPr/>
      </xdr:nvSpPr>
      <xdr:spPr>
        <a:xfrm>
          <a:off x="13462000" y="76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9923</xdr:rowOff>
    </xdr:from>
    <xdr:ext cx="762000" cy="259045"/>
    <xdr:sp macro="" textlink="">
      <xdr:nvSpPr>
        <xdr:cNvPr id="410" name="テキスト ボックス 409"/>
        <xdr:cNvSpPr txBox="1"/>
      </xdr:nvSpPr>
      <xdr:spPr>
        <a:xfrm>
          <a:off x="13131800" y="77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前年度に比べ大幅に改善し、類似団体平均も下回っている。公営企業等負担見込額が髙い傾向にあるが、地方債の現在高が毎年減少、かつ充当可能基金が増加している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、将来負担比率は改善傾向にある。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今後も地方債の計画的な発行により、財政の健全化に努める。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80560</xdr:rowOff>
    </xdr:from>
    <xdr:to>
      <xdr:col>81</xdr:col>
      <xdr:colOff>44450</xdr:colOff>
      <xdr:row>14</xdr:row>
      <xdr:rowOff>109516</xdr:rowOff>
    </xdr:to>
    <xdr:cxnSp macro="">
      <xdr:nvCxnSpPr>
        <xdr:cNvPr id="444" name="直線コネクタ 443"/>
        <xdr:cNvCxnSpPr/>
      </xdr:nvCxnSpPr>
      <xdr:spPr>
        <a:xfrm flipV="1">
          <a:off x="16179800" y="248086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109516</xdr:rowOff>
    </xdr:from>
    <xdr:to>
      <xdr:col>77</xdr:col>
      <xdr:colOff>44450</xdr:colOff>
      <xdr:row>15</xdr:row>
      <xdr:rowOff>41825</xdr:rowOff>
    </xdr:to>
    <xdr:cxnSp macro="">
      <xdr:nvCxnSpPr>
        <xdr:cNvPr id="447" name="直線コネクタ 446"/>
        <xdr:cNvCxnSpPr/>
      </xdr:nvCxnSpPr>
      <xdr:spPr>
        <a:xfrm flipV="1">
          <a:off x="15290800" y="2509816"/>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49" name="テキスト ボックス 448"/>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41825</xdr:rowOff>
    </xdr:from>
    <xdr:to>
      <xdr:col>72</xdr:col>
      <xdr:colOff>203200</xdr:colOff>
      <xdr:row>15</xdr:row>
      <xdr:rowOff>143171</xdr:rowOff>
    </xdr:to>
    <xdr:cxnSp macro="">
      <xdr:nvCxnSpPr>
        <xdr:cNvPr id="450" name="直線コネクタ 449"/>
        <xdr:cNvCxnSpPr/>
      </xdr:nvCxnSpPr>
      <xdr:spPr>
        <a:xfrm flipV="1">
          <a:off x="14401800" y="2613575"/>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2" name="テキスト ボックス 451"/>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143171</xdr:rowOff>
    </xdr:from>
    <xdr:to>
      <xdr:col>68</xdr:col>
      <xdr:colOff>152400</xdr:colOff>
      <xdr:row>16</xdr:row>
      <xdr:rowOff>106045</xdr:rowOff>
    </xdr:to>
    <xdr:cxnSp macro="">
      <xdr:nvCxnSpPr>
        <xdr:cNvPr id="453" name="直線コネクタ 452"/>
        <xdr:cNvCxnSpPr/>
      </xdr:nvCxnSpPr>
      <xdr:spPr>
        <a:xfrm flipV="1">
          <a:off x="13512800" y="2714921"/>
          <a:ext cx="889000" cy="13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5" name="テキスト ボックス 454"/>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7" name="テキスト ボックス 456"/>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63" name="楕円 462"/>
        <xdr:cNvSpPr/>
      </xdr:nvSpPr>
      <xdr:spPr>
        <a:xfrm>
          <a:off x="16967200" y="24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122487</xdr:rowOff>
    </xdr:from>
    <xdr:ext cx="762000" cy="259045"/>
    <xdr:sp macro="" textlink="">
      <xdr:nvSpPr>
        <xdr:cNvPr id="464" name="将来負担の状況該当値テキスト"/>
        <xdr:cNvSpPr txBox="1"/>
      </xdr:nvSpPr>
      <xdr:spPr>
        <a:xfrm>
          <a:off x="17106900" y="23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58716</xdr:rowOff>
    </xdr:from>
    <xdr:to>
      <xdr:col>77</xdr:col>
      <xdr:colOff>95250</xdr:colOff>
      <xdr:row>14</xdr:row>
      <xdr:rowOff>160316</xdr:rowOff>
    </xdr:to>
    <xdr:sp macro="" textlink="">
      <xdr:nvSpPr>
        <xdr:cNvPr id="465" name="楕円 464"/>
        <xdr:cNvSpPr/>
      </xdr:nvSpPr>
      <xdr:spPr>
        <a:xfrm>
          <a:off x="16129000" y="245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170493</xdr:rowOff>
    </xdr:from>
    <xdr:ext cx="736600" cy="259045"/>
    <xdr:sp macro="" textlink="">
      <xdr:nvSpPr>
        <xdr:cNvPr id="466" name="テキスト ボックス 465"/>
        <xdr:cNvSpPr txBox="1"/>
      </xdr:nvSpPr>
      <xdr:spPr>
        <a:xfrm>
          <a:off x="15798800" y="2227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162475</xdr:rowOff>
    </xdr:from>
    <xdr:to>
      <xdr:col>73</xdr:col>
      <xdr:colOff>44450</xdr:colOff>
      <xdr:row>15</xdr:row>
      <xdr:rowOff>92625</xdr:rowOff>
    </xdr:to>
    <xdr:sp macro="" textlink="">
      <xdr:nvSpPr>
        <xdr:cNvPr id="467" name="楕円 466"/>
        <xdr:cNvSpPr/>
      </xdr:nvSpPr>
      <xdr:spPr>
        <a:xfrm>
          <a:off x="15240000" y="25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102802</xdr:rowOff>
    </xdr:from>
    <xdr:ext cx="762000" cy="259045"/>
    <xdr:sp macro="" textlink="">
      <xdr:nvSpPr>
        <xdr:cNvPr id="468" name="テキスト ボックス 467"/>
        <xdr:cNvSpPr txBox="1"/>
      </xdr:nvSpPr>
      <xdr:spPr>
        <a:xfrm>
          <a:off x="14909800" y="23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92371</xdr:rowOff>
    </xdr:from>
    <xdr:to>
      <xdr:col>68</xdr:col>
      <xdr:colOff>203200</xdr:colOff>
      <xdr:row>16</xdr:row>
      <xdr:rowOff>22521</xdr:rowOff>
    </xdr:to>
    <xdr:sp macro="" textlink="">
      <xdr:nvSpPr>
        <xdr:cNvPr id="469" name="楕円 468"/>
        <xdr:cNvSpPr/>
      </xdr:nvSpPr>
      <xdr:spPr>
        <a:xfrm>
          <a:off x="14351000" y="26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32698</xdr:rowOff>
    </xdr:from>
    <xdr:ext cx="762000" cy="259045"/>
    <xdr:sp macro="" textlink="">
      <xdr:nvSpPr>
        <xdr:cNvPr id="470" name="テキスト ボックス 469"/>
        <xdr:cNvSpPr txBox="1"/>
      </xdr:nvSpPr>
      <xdr:spPr>
        <a:xfrm>
          <a:off x="14020800" y="243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55245</xdr:rowOff>
    </xdr:from>
    <xdr:to>
      <xdr:col>64</xdr:col>
      <xdr:colOff>152400</xdr:colOff>
      <xdr:row>16</xdr:row>
      <xdr:rowOff>156845</xdr:rowOff>
    </xdr:to>
    <xdr:sp macro="" textlink="">
      <xdr:nvSpPr>
        <xdr:cNvPr id="471" name="楕円 470"/>
        <xdr:cNvSpPr/>
      </xdr:nvSpPr>
      <xdr:spPr>
        <a:xfrm>
          <a:off x="13462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141622</xdr:rowOff>
    </xdr:from>
    <xdr:ext cx="762000" cy="259045"/>
    <xdr:sp macro="" textlink="">
      <xdr:nvSpPr>
        <xdr:cNvPr id="472" name="テキスト ボックス 471"/>
        <xdr:cNvSpPr txBox="1"/>
      </xdr:nvSpPr>
      <xdr:spPr>
        <a:xfrm>
          <a:off x="13131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100,750
99,894
215.70
36,363,570
34,863,833
1,424,563
20,144,006
29,801,393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類似団体平均より低い傾向にある要因は、</a:t>
          </a:r>
          <a:r>
            <a:rPr kumimoji="1" lang="ja-JP" altLang="en-US" sz="1100">
              <a:solidFill>
                <a:schemeClr val="dk1"/>
              </a:solidFill>
              <a:effectLst/>
              <a:latin typeface="+mn-lt"/>
              <a:ea typeface="+mn-ea"/>
              <a:cs typeface="+mn-cs"/>
            </a:rPr>
            <a:t>合併以降</a:t>
          </a:r>
          <a:r>
            <a:rPr kumimoji="1" lang="ja-JP" altLang="ja-JP" sz="1100">
              <a:solidFill>
                <a:schemeClr val="dk1"/>
              </a:solidFill>
              <a:effectLst/>
              <a:latin typeface="+mn-lt"/>
              <a:ea typeface="+mn-ea"/>
              <a:cs typeface="+mn-cs"/>
            </a:rPr>
            <a:t>職員数の削減（</a:t>
          </a:r>
          <a:r>
            <a:rPr kumimoji="1" lang="ja-JP" altLang="en-US" sz="1100">
              <a:solidFill>
                <a:schemeClr val="dk1"/>
              </a:solidFill>
              <a:effectLst/>
              <a:latin typeface="+mn-lt"/>
              <a:ea typeface="+mn-ea"/>
              <a:cs typeface="+mn-cs"/>
            </a:rPr>
            <a:t>普通会計職員数</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Ｈ２８：４９３人→</a:t>
          </a:r>
          <a:r>
            <a:rPr kumimoji="1" lang="ja-JP" altLang="en-US" sz="1100">
              <a:solidFill>
                <a:schemeClr val="dk1"/>
              </a:solidFill>
              <a:effectLst/>
              <a:latin typeface="+mn-lt"/>
              <a:ea typeface="+mn-ea"/>
              <a:cs typeface="+mn-cs"/>
            </a:rPr>
            <a:t>Ｈ２９：４８８人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）によるものである。次年度以降も行財政健全化計画に基づき職員数を削減（目標：Ｈ３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　４４０人（消防職員を除く））するため、減少する見込みである。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119380</xdr:rowOff>
    </xdr:to>
    <xdr:cxnSp macro="">
      <xdr:nvCxnSpPr>
        <xdr:cNvPr id="66" name="直線コネクタ 65"/>
        <xdr:cNvCxnSpPr/>
      </xdr:nvCxnSpPr>
      <xdr:spPr>
        <a:xfrm flipV="1">
          <a:off x="3987800" y="6268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119380</xdr:rowOff>
    </xdr:to>
    <xdr:cxnSp macro="">
      <xdr:nvCxnSpPr>
        <xdr:cNvPr id="69" name="直線コネクタ 68"/>
        <xdr:cNvCxnSpPr/>
      </xdr:nvCxnSpPr>
      <xdr:spPr>
        <a:xfrm>
          <a:off x="3098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88900</xdr:rowOff>
    </xdr:to>
    <xdr:cxnSp macro="">
      <xdr:nvCxnSpPr>
        <xdr:cNvPr id="72" name="直線コネクタ 71"/>
        <xdr:cNvCxnSpPr/>
      </xdr:nvCxnSpPr>
      <xdr:spPr>
        <a:xfrm>
          <a:off x="2209800" y="625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81280</xdr:rowOff>
    </xdr:to>
    <xdr:cxnSp macro="">
      <xdr:nvCxnSpPr>
        <xdr:cNvPr id="75" name="直線コネクタ 74"/>
        <xdr:cNvCxnSpPr/>
      </xdr:nvCxnSpPr>
      <xdr:spPr>
        <a:xfrm>
          <a:off x="1320800" y="6177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88" name="テキスト ボックス 87"/>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休日・夜間急患</a:t>
          </a:r>
          <a:r>
            <a:rPr kumimoji="1" lang="ja-JP" altLang="ja-JP" sz="1100">
              <a:solidFill>
                <a:schemeClr val="dk1"/>
              </a:solidFill>
              <a:effectLst/>
              <a:latin typeface="+mn-lt"/>
              <a:ea typeface="+mn-ea"/>
              <a:cs typeface="+mn-cs"/>
            </a:rPr>
            <a:t>センターやごみ処理業務、し尿処理業務、火葬業務を市では直接行わず、委託により行っているため、類似団体平均よりも高い傾向にある。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17</xdr:row>
      <xdr:rowOff>161290</xdr:rowOff>
    </xdr:to>
    <xdr:cxnSp macro="">
      <xdr:nvCxnSpPr>
        <xdr:cNvPr id="127" name="直線コネクタ 126"/>
        <xdr:cNvCxnSpPr/>
      </xdr:nvCxnSpPr>
      <xdr:spPr>
        <a:xfrm>
          <a:off x="15671800" y="3037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123190</xdr:rowOff>
    </xdr:to>
    <xdr:cxnSp macro="">
      <xdr:nvCxnSpPr>
        <xdr:cNvPr id="130" name="直線コネクタ 129"/>
        <xdr:cNvCxnSpPr/>
      </xdr:nvCxnSpPr>
      <xdr:spPr>
        <a:xfrm>
          <a:off x="14782800" y="299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92710</xdr:rowOff>
    </xdr:to>
    <xdr:cxnSp macro="">
      <xdr:nvCxnSpPr>
        <xdr:cNvPr id="133" name="直線コネクタ 132"/>
        <xdr:cNvCxnSpPr/>
      </xdr:nvCxnSpPr>
      <xdr:spPr>
        <a:xfrm flipV="1">
          <a:off x="13893800" y="299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5" name="テキスト ボックス 134"/>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92710</xdr:rowOff>
    </xdr:to>
    <xdr:cxnSp macro="">
      <xdr:nvCxnSpPr>
        <xdr:cNvPr id="136" name="直線コネクタ 135"/>
        <xdr:cNvCxnSpPr/>
      </xdr:nvCxnSpPr>
      <xdr:spPr>
        <a:xfrm>
          <a:off x="13004800" y="2915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8" name="テキスト ボックス 137"/>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8" name="楕円 147"/>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9" name="テキスト ボックス 148"/>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50" name="楕円 149"/>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51" name="テキスト ボックス 150"/>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2" name="楕円 151"/>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3" name="テキスト ボックス 152"/>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4" name="楕円 153"/>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55" name="テキスト ボックス 154"/>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全国平均と比較して年少人口比率が高く、類似団体と比較して児童福祉費が多額となっていることから、類似団体平均よりも高い傾向にある。（Ｈ２７　年少人口比率　全国平均１２．６％　糸島市１３．６％）</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96520</xdr:rowOff>
    </xdr:from>
    <xdr:to>
      <xdr:col>24</xdr:col>
      <xdr:colOff>25400</xdr:colOff>
      <xdr:row>56</xdr:row>
      <xdr:rowOff>111760</xdr:rowOff>
    </xdr:to>
    <xdr:cxnSp macro="">
      <xdr:nvCxnSpPr>
        <xdr:cNvPr id="188" name="直線コネクタ 187"/>
        <xdr:cNvCxnSpPr/>
      </xdr:nvCxnSpPr>
      <xdr:spPr>
        <a:xfrm>
          <a:off x="3987800" y="9697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43180</xdr:rowOff>
    </xdr:from>
    <xdr:to>
      <xdr:col>19</xdr:col>
      <xdr:colOff>187325</xdr:colOff>
      <xdr:row>56</xdr:row>
      <xdr:rowOff>96520</xdr:rowOff>
    </xdr:to>
    <xdr:cxnSp macro="">
      <xdr:nvCxnSpPr>
        <xdr:cNvPr id="191" name="直線コネクタ 190"/>
        <xdr:cNvCxnSpPr/>
      </xdr:nvCxnSpPr>
      <xdr:spPr>
        <a:xfrm>
          <a:off x="3098800" y="964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xdr:rowOff>
    </xdr:from>
    <xdr:to>
      <xdr:col>15</xdr:col>
      <xdr:colOff>98425</xdr:colOff>
      <xdr:row>56</xdr:row>
      <xdr:rowOff>43180</xdr:rowOff>
    </xdr:to>
    <xdr:cxnSp macro="">
      <xdr:nvCxnSpPr>
        <xdr:cNvPr id="194" name="直線コネクタ 193"/>
        <xdr:cNvCxnSpPr/>
      </xdr:nvCxnSpPr>
      <xdr:spPr>
        <a:xfrm>
          <a:off x="2209800" y="9606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196" name="テキスト ボックス 195"/>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5080</xdr:rowOff>
    </xdr:to>
    <xdr:cxnSp macro="">
      <xdr:nvCxnSpPr>
        <xdr:cNvPr id="197" name="直線コネクタ 196"/>
        <xdr:cNvCxnSpPr/>
      </xdr:nvCxnSpPr>
      <xdr:spPr>
        <a:xfrm>
          <a:off x="1320800" y="956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9" name="テキスト ボックス 198"/>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1" name="テキスト ボックス 200"/>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207" name="楕円 206"/>
        <xdr:cNvSpPr/>
      </xdr:nvSpPr>
      <xdr:spPr>
        <a:xfrm>
          <a:off x="4775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33037</xdr:rowOff>
    </xdr:from>
    <xdr:ext cx="762000" cy="259045"/>
    <xdr:sp macro="" textlink="">
      <xdr:nvSpPr>
        <xdr:cNvPr id="208" name="扶助費該当値テキスト"/>
        <xdr:cNvSpPr txBox="1"/>
      </xdr:nvSpPr>
      <xdr:spPr>
        <a:xfrm>
          <a:off x="4914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45720</xdr:rowOff>
    </xdr:from>
    <xdr:to>
      <xdr:col>20</xdr:col>
      <xdr:colOff>38100</xdr:colOff>
      <xdr:row>56</xdr:row>
      <xdr:rowOff>147320</xdr:rowOff>
    </xdr:to>
    <xdr:sp macro="" textlink="">
      <xdr:nvSpPr>
        <xdr:cNvPr id="209" name="楕円 208"/>
        <xdr:cNvSpPr/>
      </xdr:nvSpPr>
      <xdr:spPr>
        <a:xfrm>
          <a:off x="3937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132097</xdr:rowOff>
    </xdr:from>
    <xdr:ext cx="736600" cy="259045"/>
    <xdr:sp macro="" textlink="">
      <xdr:nvSpPr>
        <xdr:cNvPr id="210" name="テキスト ボックス 209"/>
        <xdr:cNvSpPr txBox="1"/>
      </xdr:nvSpPr>
      <xdr:spPr>
        <a:xfrm>
          <a:off x="3606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163830</xdr:rowOff>
    </xdr:from>
    <xdr:to>
      <xdr:col>15</xdr:col>
      <xdr:colOff>149225</xdr:colOff>
      <xdr:row>56</xdr:row>
      <xdr:rowOff>93980</xdr:rowOff>
    </xdr:to>
    <xdr:sp macro="" textlink="">
      <xdr:nvSpPr>
        <xdr:cNvPr id="211" name="楕円 210"/>
        <xdr:cNvSpPr/>
      </xdr:nvSpPr>
      <xdr:spPr>
        <a:xfrm>
          <a:off x="3048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78757</xdr:rowOff>
    </xdr:from>
    <xdr:ext cx="762000" cy="259045"/>
    <xdr:sp macro="" textlink="">
      <xdr:nvSpPr>
        <xdr:cNvPr id="212" name="テキスト ボックス 211"/>
        <xdr:cNvSpPr txBox="1"/>
      </xdr:nvSpPr>
      <xdr:spPr>
        <a:xfrm>
          <a:off x="2717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125730</xdr:rowOff>
    </xdr:from>
    <xdr:to>
      <xdr:col>11</xdr:col>
      <xdr:colOff>60325</xdr:colOff>
      <xdr:row>56</xdr:row>
      <xdr:rowOff>55880</xdr:rowOff>
    </xdr:to>
    <xdr:sp macro="" textlink="">
      <xdr:nvSpPr>
        <xdr:cNvPr id="213" name="楕円 212"/>
        <xdr:cNvSpPr/>
      </xdr:nvSpPr>
      <xdr:spPr>
        <a:xfrm>
          <a:off x="2159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40657</xdr:rowOff>
    </xdr:from>
    <xdr:ext cx="762000" cy="259045"/>
    <xdr:sp macro="" textlink="">
      <xdr:nvSpPr>
        <xdr:cNvPr id="214" name="テキスト ボックス 213"/>
        <xdr:cNvSpPr txBox="1"/>
      </xdr:nvSpPr>
      <xdr:spPr>
        <a:xfrm>
          <a:off x="1828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15" name="楕円 214"/>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216" name="テキスト ボックス 215"/>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類似団体平均よりも低い傾向にあるが、大きな割合を占めるのが、繰出金である。高齢化に伴う国保、介護、後期高齢者会計への繰出金の割合が、高額で推移している。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（Ｈ２６：約３４．７億円、Ｈ２７：約４２．４億円、Ｈ２８：約３９．８億円</a:t>
          </a:r>
          <a:r>
            <a:rPr lang="ja-JP" altLang="en-US" sz="1100">
              <a:solidFill>
                <a:schemeClr val="dk1"/>
              </a:solidFill>
              <a:effectLst/>
              <a:latin typeface="+mn-lt"/>
              <a:ea typeface="+mn-ea"/>
              <a:cs typeface="+mn-cs"/>
            </a:rPr>
            <a:t>、Ｈ２９：４０．８億円</a:t>
          </a:r>
          <a:r>
            <a:rPr lang="ja-JP" altLang="ja-JP" sz="1100">
              <a:solidFill>
                <a:schemeClr val="dk1"/>
              </a:solidFill>
              <a:effectLst/>
              <a:latin typeface="+mn-lt"/>
              <a:ea typeface="+mn-ea"/>
              <a:cs typeface="+mn-cs"/>
            </a:rPr>
            <a:t>）</a:t>
          </a:r>
          <a:endParaRPr lang="ja-JP" altLang="ja-JP" sz="1400">
            <a:effectLst/>
          </a:endParaRPr>
        </a:p>
        <a:p>
          <a:pPr eaLnBrk="1" fontAlgn="auto" latinLnBrk="0" hangingPunct="1"/>
          <a:r>
            <a:rPr lang="ja-JP" altLang="ja-JP" sz="1100">
              <a:solidFill>
                <a:schemeClr val="dk1"/>
              </a:solidFill>
              <a:effectLst/>
              <a:latin typeface="+mn-lt"/>
              <a:ea typeface="+mn-ea"/>
              <a:cs typeface="+mn-cs"/>
            </a:rPr>
            <a:t>特に、国保会計は平成２６年度に赤字決算となったため、法定外の繰出金を平成２７年度約５．７億円、平成２８年度３．０億円</a:t>
          </a:r>
          <a:r>
            <a:rPr lang="ja-JP" altLang="en-US" sz="1100">
              <a:solidFill>
                <a:schemeClr val="dk1"/>
              </a:solidFill>
              <a:effectLst/>
              <a:latin typeface="+mn-lt"/>
              <a:ea typeface="+mn-ea"/>
              <a:cs typeface="+mn-cs"/>
            </a:rPr>
            <a:t>、平成２９年度３．０億円を</a:t>
          </a:r>
          <a:r>
            <a:rPr lang="ja-JP" altLang="ja-JP" sz="1100">
              <a:solidFill>
                <a:schemeClr val="dk1"/>
              </a:solidFill>
              <a:effectLst/>
              <a:latin typeface="+mn-lt"/>
              <a:ea typeface="+mn-ea"/>
              <a:cs typeface="+mn-cs"/>
            </a:rPr>
            <a:t>一般会計</a:t>
          </a:r>
          <a:r>
            <a:rPr lang="ja-JP" altLang="en-US" sz="1100">
              <a:solidFill>
                <a:schemeClr val="dk1"/>
              </a:solidFill>
              <a:effectLst/>
              <a:latin typeface="+mn-lt"/>
              <a:ea typeface="+mn-ea"/>
              <a:cs typeface="+mn-cs"/>
            </a:rPr>
            <a:t>から支出した</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38826</xdr:rowOff>
    </xdr:from>
    <xdr:to>
      <xdr:col>82</xdr:col>
      <xdr:colOff>107950</xdr:colOff>
      <xdr:row>56</xdr:row>
      <xdr:rowOff>71483</xdr:rowOff>
    </xdr:to>
    <xdr:cxnSp macro="">
      <xdr:nvCxnSpPr>
        <xdr:cNvPr id="251" name="直線コネクタ 250"/>
        <xdr:cNvCxnSpPr/>
      </xdr:nvCxnSpPr>
      <xdr:spPr>
        <a:xfrm>
          <a:off x="15671800" y="96400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6169</xdr:rowOff>
    </xdr:from>
    <xdr:to>
      <xdr:col>78</xdr:col>
      <xdr:colOff>69850</xdr:colOff>
      <xdr:row>56</xdr:row>
      <xdr:rowOff>38826</xdr:rowOff>
    </xdr:to>
    <xdr:cxnSp macro="">
      <xdr:nvCxnSpPr>
        <xdr:cNvPr id="254" name="直線コネクタ 253"/>
        <xdr:cNvCxnSpPr/>
      </xdr:nvCxnSpPr>
      <xdr:spPr>
        <a:xfrm>
          <a:off x="14782800" y="9607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56</xdr:row>
      <xdr:rowOff>6169</xdr:rowOff>
    </xdr:to>
    <xdr:cxnSp macro="">
      <xdr:nvCxnSpPr>
        <xdr:cNvPr id="257" name="直線コネクタ 256"/>
        <xdr:cNvCxnSpPr/>
      </xdr:nvCxnSpPr>
      <xdr:spPr>
        <a:xfrm>
          <a:off x="13893800" y="954858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118835</xdr:rowOff>
    </xdr:to>
    <xdr:cxnSp macro="">
      <xdr:nvCxnSpPr>
        <xdr:cNvPr id="260" name="直線コネクタ 259"/>
        <xdr:cNvCxnSpPr/>
      </xdr:nvCxnSpPr>
      <xdr:spPr>
        <a:xfrm>
          <a:off x="13004800" y="947674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70" name="楕円 269"/>
        <xdr:cNvSpPr/>
      </xdr:nvSpPr>
      <xdr:spPr>
        <a:xfrm>
          <a:off x="164592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37210</xdr:rowOff>
    </xdr:from>
    <xdr:ext cx="762000" cy="259045"/>
    <xdr:sp macro="" textlink="">
      <xdr:nvSpPr>
        <xdr:cNvPr id="271" name="その他該当値テキスト"/>
        <xdr:cNvSpPr txBox="1"/>
      </xdr:nvSpPr>
      <xdr:spPr>
        <a:xfrm>
          <a:off x="16598900" y="946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159476</xdr:rowOff>
    </xdr:from>
    <xdr:to>
      <xdr:col>78</xdr:col>
      <xdr:colOff>120650</xdr:colOff>
      <xdr:row>56</xdr:row>
      <xdr:rowOff>89626</xdr:rowOff>
    </xdr:to>
    <xdr:sp macro="" textlink="">
      <xdr:nvSpPr>
        <xdr:cNvPr id="272" name="楕円 271"/>
        <xdr:cNvSpPr/>
      </xdr:nvSpPr>
      <xdr:spPr>
        <a:xfrm>
          <a:off x="15621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99803</xdr:rowOff>
    </xdr:from>
    <xdr:ext cx="736600" cy="259045"/>
    <xdr:sp macro="" textlink="">
      <xdr:nvSpPr>
        <xdr:cNvPr id="273" name="テキスト ボックス 272"/>
        <xdr:cNvSpPr txBox="1"/>
      </xdr:nvSpPr>
      <xdr:spPr>
        <a:xfrm>
          <a:off x="15290800" y="9358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126819</xdr:rowOff>
    </xdr:from>
    <xdr:to>
      <xdr:col>74</xdr:col>
      <xdr:colOff>31750</xdr:colOff>
      <xdr:row>56</xdr:row>
      <xdr:rowOff>56969</xdr:rowOff>
    </xdr:to>
    <xdr:sp macro="" textlink="">
      <xdr:nvSpPr>
        <xdr:cNvPr id="274" name="楕円 273"/>
        <xdr:cNvSpPr/>
      </xdr:nvSpPr>
      <xdr:spPr>
        <a:xfrm>
          <a:off x="14732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67146</xdr:rowOff>
    </xdr:from>
    <xdr:ext cx="762000" cy="259045"/>
    <xdr:sp macro="" textlink="">
      <xdr:nvSpPr>
        <xdr:cNvPr id="275" name="テキスト ボックス 274"/>
        <xdr:cNvSpPr txBox="1"/>
      </xdr:nvSpPr>
      <xdr:spPr>
        <a:xfrm>
          <a:off x="14401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6" name="楕円 275"/>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7" name="テキスト ボックス 276"/>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8" name="楕円 277"/>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9" name="テキスト ボックス 278"/>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合併によりごみ処理業務、し尿処理業務、火葬業務、消防業務を市で直接行っており、合併前に構成していた一部事務組合に対する負担金がないため、類似団体平均よりも低い傾向にある。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24130</xdr:rowOff>
    </xdr:to>
    <xdr:cxnSp macro="">
      <xdr:nvCxnSpPr>
        <xdr:cNvPr id="309" name="直線コネクタ 308"/>
        <xdr:cNvCxnSpPr/>
      </xdr:nvCxnSpPr>
      <xdr:spPr>
        <a:xfrm flipV="1">
          <a:off x="15671800" y="60203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100855</xdr:rowOff>
    </xdr:from>
    <xdr:ext cx="762000" cy="259045"/>
    <xdr:sp macro="" textlink="">
      <xdr:nvSpPr>
        <xdr:cNvPr id="310" name="補助費等平均値テキスト"/>
        <xdr:cNvSpPr txBox="1"/>
      </xdr:nvSpPr>
      <xdr:spPr>
        <a:xfrm>
          <a:off x="16598900" y="610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24130</xdr:rowOff>
    </xdr:to>
    <xdr:cxnSp macro="">
      <xdr:nvCxnSpPr>
        <xdr:cNvPr id="312" name="直線コネクタ 311"/>
        <xdr:cNvCxnSpPr/>
      </xdr:nvCxnSpPr>
      <xdr:spPr>
        <a:xfrm>
          <a:off x="14782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14" name="テキスト ボックス 313"/>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14986</xdr:rowOff>
    </xdr:to>
    <xdr:cxnSp macro="">
      <xdr:nvCxnSpPr>
        <xdr:cNvPr id="315" name="直線コネクタ 314"/>
        <xdr:cNvCxnSpPr/>
      </xdr:nvCxnSpPr>
      <xdr:spPr>
        <a:xfrm>
          <a:off x="13893800" y="6015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16273</xdr:rowOff>
    </xdr:from>
    <xdr:ext cx="762000" cy="259045"/>
    <xdr:sp macro="" textlink="">
      <xdr:nvSpPr>
        <xdr:cNvPr id="317" name="テキスト ボックス 316"/>
        <xdr:cNvSpPr txBox="1"/>
      </xdr:nvSpPr>
      <xdr:spPr>
        <a:xfrm>
          <a:off x="14401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88138</xdr:rowOff>
    </xdr:to>
    <xdr:cxnSp macro="">
      <xdr:nvCxnSpPr>
        <xdr:cNvPr id="318" name="直線コネクタ 317"/>
        <xdr:cNvCxnSpPr/>
      </xdr:nvCxnSpPr>
      <xdr:spPr>
        <a:xfrm flipV="1">
          <a:off x="13004800" y="60157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28" name="楕円 327"/>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156735</xdr:rowOff>
    </xdr:from>
    <xdr:ext cx="762000" cy="259045"/>
    <xdr:sp macro="" textlink="">
      <xdr:nvSpPr>
        <xdr:cNvPr id="329" name="補助費等該当値テキスト"/>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0" name="楕円 329"/>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1" name="テキスト ボックス 330"/>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32" name="楕円 331"/>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33" name="テキスト ボックス 332"/>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4" name="楕円 333"/>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5" name="テキスト ボックス 334"/>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6" name="楕円 335"/>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7" name="テキスト ボックス 336"/>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２５年度まで公債費に係る経常収支比率が類似団体平均より高く推移していたが、その要因は、急激な人口増加に伴う道路、学校新設等の都市基盤整備及び合併前に一部事務組合で行ってきた大型事業であるごみ・し尿処理、火葬場、消防施設の整備に係る地方債の元利償還金によるものであった。平成２６、２７年度にかけて、これらの償還が終了したことにより、類似団体平均より低く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元利償還額の推移（Ｈ２５：４，８１８百万円、Ｈ２６：３，８３４百万円、Ｈ２７：３，０３７百万円、Ｈ２８：２，８５７百万円</a:t>
          </a:r>
          <a:r>
            <a:rPr kumimoji="1" lang="ja-JP" altLang="en-US" sz="1100">
              <a:solidFill>
                <a:schemeClr val="dk1"/>
              </a:solidFill>
              <a:effectLst/>
              <a:latin typeface="+mn-lt"/>
              <a:ea typeface="+mn-ea"/>
              <a:cs typeface="+mn-cs"/>
            </a:rPr>
            <a:t>、Ｈ２９：２，８１９百万円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xdr:rowOff>
    </xdr:from>
    <xdr:to>
      <xdr:col>24</xdr:col>
      <xdr:colOff>25400</xdr:colOff>
      <xdr:row>75</xdr:row>
      <xdr:rowOff>52705</xdr:rowOff>
    </xdr:to>
    <xdr:cxnSp macro="">
      <xdr:nvCxnSpPr>
        <xdr:cNvPr id="366" name="直線コネクタ 365"/>
        <xdr:cNvCxnSpPr/>
      </xdr:nvCxnSpPr>
      <xdr:spPr>
        <a:xfrm>
          <a:off x="3987800" y="128657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xdr:rowOff>
    </xdr:from>
    <xdr:to>
      <xdr:col>19</xdr:col>
      <xdr:colOff>187325</xdr:colOff>
      <xdr:row>75</xdr:row>
      <xdr:rowOff>52705</xdr:rowOff>
    </xdr:to>
    <xdr:cxnSp macro="">
      <xdr:nvCxnSpPr>
        <xdr:cNvPr id="369" name="直線コネクタ 368"/>
        <xdr:cNvCxnSpPr/>
      </xdr:nvCxnSpPr>
      <xdr:spPr>
        <a:xfrm flipV="1">
          <a:off x="3098800" y="128657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52705</xdr:rowOff>
    </xdr:from>
    <xdr:to>
      <xdr:col>15</xdr:col>
      <xdr:colOff>98425</xdr:colOff>
      <xdr:row>76</xdr:row>
      <xdr:rowOff>35561</xdr:rowOff>
    </xdr:to>
    <xdr:cxnSp macro="">
      <xdr:nvCxnSpPr>
        <xdr:cNvPr id="372" name="直線コネクタ 371"/>
        <xdr:cNvCxnSpPr/>
      </xdr:nvCxnSpPr>
      <xdr:spPr>
        <a:xfrm flipV="1">
          <a:off x="2209800" y="12911455"/>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74" name="テキスト ボックス 373"/>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77</xdr:row>
      <xdr:rowOff>81280</xdr:rowOff>
    </xdr:to>
    <xdr:cxnSp macro="">
      <xdr:nvCxnSpPr>
        <xdr:cNvPr id="375" name="直線コネクタ 374"/>
        <xdr:cNvCxnSpPr/>
      </xdr:nvCxnSpPr>
      <xdr:spPr>
        <a:xfrm flipV="1">
          <a:off x="1320800" y="13065761"/>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134002</xdr:rowOff>
    </xdr:from>
    <xdr:ext cx="762000" cy="259045"/>
    <xdr:sp macro="" textlink="">
      <xdr:nvSpPr>
        <xdr:cNvPr id="377" name="テキスト ボックス 376"/>
        <xdr:cNvSpPr txBox="1"/>
      </xdr:nvSpPr>
      <xdr:spPr>
        <a:xfrm>
          <a:off x="1828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9" name="テキスト ボックス 378"/>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xdr:rowOff>
    </xdr:from>
    <xdr:to>
      <xdr:col>24</xdr:col>
      <xdr:colOff>76200</xdr:colOff>
      <xdr:row>75</xdr:row>
      <xdr:rowOff>103505</xdr:rowOff>
    </xdr:to>
    <xdr:sp macro="" textlink="">
      <xdr:nvSpPr>
        <xdr:cNvPr id="385" name="楕円 384"/>
        <xdr:cNvSpPr/>
      </xdr:nvSpPr>
      <xdr:spPr>
        <a:xfrm>
          <a:off x="4775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18432</xdr:rowOff>
    </xdr:from>
    <xdr:ext cx="762000" cy="259045"/>
    <xdr:sp macro="" textlink="">
      <xdr:nvSpPr>
        <xdr:cNvPr id="386" name="公債費該当値テキスト"/>
        <xdr:cNvSpPr txBox="1"/>
      </xdr:nvSpPr>
      <xdr:spPr>
        <a:xfrm>
          <a:off x="4914900" y="127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127635</xdr:rowOff>
    </xdr:from>
    <xdr:to>
      <xdr:col>20</xdr:col>
      <xdr:colOff>38100</xdr:colOff>
      <xdr:row>75</xdr:row>
      <xdr:rowOff>57785</xdr:rowOff>
    </xdr:to>
    <xdr:sp macro="" textlink="">
      <xdr:nvSpPr>
        <xdr:cNvPr id="387" name="楕円 386"/>
        <xdr:cNvSpPr/>
      </xdr:nvSpPr>
      <xdr:spPr>
        <a:xfrm>
          <a:off x="3937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67962</xdr:rowOff>
    </xdr:from>
    <xdr:ext cx="736600" cy="259045"/>
    <xdr:sp macro="" textlink="">
      <xdr:nvSpPr>
        <xdr:cNvPr id="388" name="テキスト ボックス 387"/>
        <xdr:cNvSpPr txBox="1"/>
      </xdr:nvSpPr>
      <xdr:spPr>
        <a:xfrm>
          <a:off x="3606800" y="1258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xdr:rowOff>
    </xdr:from>
    <xdr:to>
      <xdr:col>15</xdr:col>
      <xdr:colOff>149225</xdr:colOff>
      <xdr:row>75</xdr:row>
      <xdr:rowOff>103505</xdr:rowOff>
    </xdr:to>
    <xdr:sp macro="" textlink="">
      <xdr:nvSpPr>
        <xdr:cNvPr id="389" name="楕円 388"/>
        <xdr:cNvSpPr/>
      </xdr:nvSpPr>
      <xdr:spPr>
        <a:xfrm>
          <a:off x="3048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113682</xdr:rowOff>
    </xdr:from>
    <xdr:ext cx="762000" cy="259045"/>
    <xdr:sp macro="" textlink="">
      <xdr:nvSpPr>
        <xdr:cNvPr id="390" name="テキスト ボックス 389"/>
        <xdr:cNvSpPr txBox="1"/>
      </xdr:nvSpPr>
      <xdr:spPr>
        <a:xfrm>
          <a:off x="2717800" y="126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1" name="楕円 390"/>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2" name="テキスト ボックス 391"/>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93" name="楕円 392"/>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4" name="テキスト ボックス 393"/>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effectLst/>
            </a:rPr>
            <a:t>補助費等は、類似団体より割合が低いが、扶助費や物件費の割合が高いため、全体として０．８ポイント高くなっている。</a:t>
          </a:r>
          <a:endParaRPr lang="en-US" altLang="ja-JP" sz="1100">
            <a:effectLst/>
          </a:endParaRPr>
        </a:p>
        <a:p>
          <a:pPr eaLnBrk="1" fontAlgn="auto" latinLnBrk="0" hangingPunct="1"/>
          <a:r>
            <a:rPr lang="ja-JP" altLang="en-US" sz="1100">
              <a:effectLst/>
            </a:rPr>
            <a:t>　予算編成において、経常的経費については、施策の効果や必要性の検証、創意工夫などを行い、扶助費については、必要性・妥当性を再検討し、縮小や廃止など徹底した見直しを行うこととしている。</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19558</xdr:rowOff>
    </xdr:to>
    <xdr:cxnSp macro="">
      <xdr:nvCxnSpPr>
        <xdr:cNvPr id="425" name="直線コネクタ 424"/>
        <xdr:cNvCxnSpPr/>
      </xdr:nvCxnSpPr>
      <xdr:spPr>
        <a:xfrm>
          <a:off x="15671800" y="131846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76</xdr:row>
      <xdr:rowOff>154432</xdr:rowOff>
    </xdr:to>
    <xdr:cxnSp macro="">
      <xdr:nvCxnSpPr>
        <xdr:cNvPr id="428" name="直線コネクタ 427"/>
        <xdr:cNvCxnSpPr/>
      </xdr:nvCxnSpPr>
      <xdr:spPr>
        <a:xfrm>
          <a:off x="14782800" y="130749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76</xdr:row>
      <xdr:rowOff>44704</xdr:rowOff>
    </xdr:to>
    <xdr:cxnSp macro="">
      <xdr:nvCxnSpPr>
        <xdr:cNvPr id="431" name="直線コネクタ 430"/>
        <xdr:cNvCxnSpPr/>
      </xdr:nvCxnSpPr>
      <xdr:spPr>
        <a:xfrm>
          <a:off x="13893800" y="13015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56134</xdr:rowOff>
    </xdr:from>
    <xdr:to>
      <xdr:col>69</xdr:col>
      <xdr:colOff>92075</xdr:colOff>
      <xdr:row>75</xdr:row>
      <xdr:rowOff>156718</xdr:rowOff>
    </xdr:to>
    <xdr:cxnSp macro="">
      <xdr:nvCxnSpPr>
        <xdr:cNvPr id="434" name="直線コネクタ 433"/>
        <xdr:cNvCxnSpPr/>
      </xdr:nvCxnSpPr>
      <xdr:spPr>
        <a:xfrm>
          <a:off x="13004800" y="129148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4" name="楕円 443"/>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45" name="公債費以外該当値テキスト"/>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46" name="楕円 445"/>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47" name="テキスト ボックス 446"/>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8" name="楕円 447"/>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49" name="テキスト ボックス 448"/>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0" name="楕円 449"/>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1" name="テキスト ボックス 450"/>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52" name="楕円 451"/>
        <xdr:cNvSpPr/>
      </xdr:nvSpPr>
      <xdr:spPr>
        <a:xfrm>
          <a:off x="12954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53" name="テキスト ボックス 452"/>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103681</xdr:rowOff>
    </xdr:from>
    <xdr:ext cx="762000" cy="259045"/>
    <xdr:sp macro="" textlink="">
      <xdr:nvSpPr>
        <xdr:cNvPr id="48" name="人口1人当たり決算額の推移最小値テキスト130"/>
        <xdr:cNvSpPr txBox="1"/>
      </xdr:nvSpPr>
      <xdr:spPr>
        <a:xfrm>
          <a:off x="5740400" y="340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76964</xdr:rowOff>
    </xdr:from>
    <xdr:to>
      <xdr:col>29</xdr:col>
      <xdr:colOff>127000</xdr:colOff>
      <xdr:row>19</xdr:row>
      <xdr:rowOff>93505</xdr:rowOff>
    </xdr:to>
    <xdr:cxnSp macro="">
      <xdr:nvCxnSpPr>
        <xdr:cNvPr id="52" name="直線コネクタ 51"/>
        <xdr:cNvCxnSpPr/>
      </xdr:nvCxnSpPr>
      <xdr:spPr bwMode="auto">
        <a:xfrm>
          <a:off x="5003800" y="3382139"/>
          <a:ext cx="647700" cy="1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84900</xdr:rowOff>
    </xdr:from>
    <xdr:ext cx="762000" cy="259045"/>
    <xdr:sp macro="" textlink="">
      <xdr:nvSpPr>
        <xdr:cNvPr id="53" name="人口1人当たり決算額の推移平均値テキスト130"/>
        <xdr:cNvSpPr txBox="1"/>
      </xdr:nvSpPr>
      <xdr:spPr>
        <a:xfrm>
          <a:off x="5740400" y="2704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61697</xdr:rowOff>
    </xdr:from>
    <xdr:to>
      <xdr:col>26</xdr:col>
      <xdr:colOff>50800</xdr:colOff>
      <xdr:row>19</xdr:row>
      <xdr:rowOff>76964</xdr:rowOff>
    </xdr:to>
    <xdr:cxnSp macro="">
      <xdr:nvCxnSpPr>
        <xdr:cNvPr id="55" name="直線コネクタ 54"/>
        <xdr:cNvCxnSpPr/>
      </xdr:nvCxnSpPr>
      <xdr:spPr bwMode="auto">
        <a:xfrm>
          <a:off x="4305300" y="3366872"/>
          <a:ext cx="698500" cy="15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24637</xdr:rowOff>
    </xdr:from>
    <xdr:ext cx="736600" cy="259045"/>
    <xdr:sp macro="" textlink="">
      <xdr:nvSpPr>
        <xdr:cNvPr id="57" name="テキスト ボックス 56"/>
        <xdr:cNvSpPr txBox="1"/>
      </xdr:nvSpPr>
      <xdr:spPr>
        <a:xfrm>
          <a:off x="4622800" y="2644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61697</xdr:rowOff>
    </xdr:from>
    <xdr:to>
      <xdr:col>22</xdr:col>
      <xdr:colOff>114300</xdr:colOff>
      <xdr:row>19</xdr:row>
      <xdr:rowOff>86679</xdr:rowOff>
    </xdr:to>
    <xdr:cxnSp macro="">
      <xdr:nvCxnSpPr>
        <xdr:cNvPr id="58" name="直線コネクタ 57"/>
        <xdr:cNvCxnSpPr/>
      </xdr:nvCxnSpPr>
      <xdr:spPr bwMode="auto">
        <a:xfrm flipV="1">
          <a:off x="3606800" y="3366872"/>
          <a:ext cx="698500" cy="24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29813</xdr:rowOff>
    </xdr:from>
    <xdr:ext cx="762000" cy="259045"/>
    <xdr:sp macro="" textlink="">
      <xdr:nvSpPr>
        <xdr:cNvPr id="60" name="テキスト ボックス 59"/>
        <xdr:cNvSpPr txBox="1"/>
      </xdr:nvSpPr>
      <xdr:spPr>
        <a:xfrm>
          <a:off x="3924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86679</xdr:rowOff>
    </xdr:from>
    <xdr:to>
      <xdr:col>18</xdr:col>
      <xdr:colOff>177800</xdr:colOff>
      <xdr:row>19</xdr:row>
      <xdr:rowOff>120741</xdr:rowOff>
    </xdr:to>
    <xdr:cxnSp macro="">
      <xdr:nvCxnSpPr>
        <xdr:cNvPr id="61" name="直線コネクタ 60"/>
        <xdr:cNvCxnSpPr/>
      </xdr:nvCxnSpPr>
      <xdr:spPr bwMode="auto">
        <a:xfrm flipV="1">
          <a:off x="2908300" y="3391854"/>
          <a:ext cx="698500" cy="3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159103</xdr:rowOff>
    </xdr:from>
    <xdr:ext cx="762000" cy="259045"/>
    <xdr:sp macro="" textlink="">
      <xdr:nvSpPr>
        <xdr:cNvPr id="63" name="テキスト ボックス 62"/>
        <xdr:cNvSpPr txBox="1"/>
      </xdr:nvSpPr>
      <xdr:spPr>
        <a:xfrm>
          <a:off x="32258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10055</xdr:rowOff>
    </xdr:from>
    <xdr:ext cx="762000" cy="259045"/>
    <xdr:sp macro="" textlink="">
      <xdr:nvSpPr>
        <xdr:cNvPr id="65" name="テキスト ボックス 64"/>
        <xdr:cNvSpPr txBox="1"/>
      </xdr:nvSpPr>
      <xdr:spPr>
        <a:xfrm>
          <a:off x="2527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42705</xdr:rowOff>
    </xdr:from>
    <xdr:to>
      <xdr:col>29</xdr:col>
      <xdr:colOff>177800</xdr:colOff>
      <xdr:row>19</xdr:row>
      <xdr:rowOff>144305</xdr:rowOff>
    </xdr:to>
    <xdr:sp macro="" textlink="">
      <xdr:nvSpPr>
        <xdr:cNvPr id="71" name="楕円 70"/>
        <xdr:cNvSpPr/>
      </xdr:nvSpPr>
      <xdr:spPr bwMode="auto">
        <a:xfrm>
          <a:off x="5600700" y="334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122732</xdr:rowOff>
    </xdr:from>
    <xdr:ext cx="762000" cy="259045"/>
    <xdr:sp macro="" textlink="">
      <xdr:nvSpPr>
        <xdr:cNvPr id="72" name="人口1人当たり決算額の推移該当値テキスト130"/>
        <xdr:cNvSpPr txBox="1"/>
      </xdr:nvSpPr>
      <xdr:spPr>
        <a:xfrm>
          <a:off x="5740400" y="325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26164</xdr:rowOff>
    </xdr:from>
    <xdr:to>
      <xdr:col>26</xdr:col>
      <xdr:colOff>101600</xdr:colOff>
      <xdr:row>19</xdr:row>
      <xdr:rowOff>127764</xdr:rowOff>
    </xdr:to>
    <xdr:sp macro="" textlink="">
      <xdr:nvSpPr>
        <xdr:cNvPr id="73" name="楕円 72"/>
        <xdr:cNvSpPr/>
      </xdr:nvSpPr>
      <xdr:spPr bwMode="auto">
        <a:xfrm>
          <a:off x="4953000" y="3331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112541</xdr:rowOff>
    </xdr:from>
    <xdr:ext cx="736600" cy="259045"/>
    <xdr:sp macro="" textlink="">
      <xdr:nvSpPr>
        <xdr:cNvPr id="74" name="テキスト ボックス 73"/>
        <xdr:cNvSpPr txBox="1"/>
      </xdr:nvSpPr>
      <xdr:spPr>
        <a:xfrm>
          <a:off x="4622800" y="3417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10897</xdr:rowOff>
    </xdr:from>
    <xdr:to>
      <xdr:col>22</xdr:col>
      <xdr:colOff>165100</xdr:colOff>
      <xdr:row>19</xdr:row>
      <xdr:rowOff>112497</xdr:rowOff>
    </xdr:to>
    <xdr:sp macro="" textlink="">
      <xdr:nvSpPr>
        <xdr:cNvPr id="75" name="楕円 74"/>
        <xdr:cNvSpPr/>
      </xdr:nvSpPr>
      <xdr:spPr bwMode="auto">
        <a:xfrm>
          <a:off x="4254500" y="331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97274</xdr:rowOff>
    </xdr:from>
    <xdr:ext cx="762000" cy="259045"/>
    <xdr:sp macro="" textlink="">
      <xdr:nvSpPr>
        <xdr:cNvPr id="76" name="テキスト ボックス 75"/>
        <xdr:cNvSpPr txBox="1"/>
      </xdr:nvSpPr>
      <xdr:spPr>
        <a:xfrm>
          <a:off x="3924300" y="340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35879</xdr:rowOff>
    </xdr:from>
    <xdr:to>
      <xdr:col>19</xdr:col>
      <xdr:colOff>38100</xdr:colOff>
      <xdr:row>19</xdr:row>
      <xdr:rowOff>137479</xdr:rowOff>
    </xdr:to>
    <xdr:sp macro="" textlink="">
      <xdr:nvSpPr>
        <xdr:cNvPr id="77" name="楕円 76"/>
        <xdr:cNvSpPr/>
      </xdr:nvSpPr>
      <xdr:spPr bwMode="auto">
        <a:xfrm>
          <a:off x="3556000" y="3341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122256</xdr:rowOff>
    </xdr:from>
    <xdr:ext cx="762000" cy="259045"/>
    <xdr:sp macro="" textlink="">
      <xdr:nvSpPr>
        <xdr:cNvPr id="78" name="テキスト ボックス 77"/>
        <xdr:cNvSpPr txBox="1"/>
      </xdr:nvSpPr>
      <xdr:spPr>
        <a:xfrm>
          <a:off x="3225800" y="342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69941</xdr:rowOff>
    </xdr:from>
    <xdr:to>
      <xdr:col>15</xdr:col>
      <xdr:colOff>101600</xdr:colOff>
      <xdr:row>20</xdr:row>
      <xdr:rowOff>91</xdr:rowOff>
    </xdr:to>
    <xdr:sp macro="" textlink="">
      <xdr:nvSpPr>
        <xdr:cNvPr id="79" name="楕円 78"/>
        <xdr:cNvSpPr/>
      </xdr:nvSpPr>
      <xdr:spPr bwMode="auto">
        <a:xfrm>
          <a:off x="2857500" y="3375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156318</xdr:rowOff>
    </xdr:from>
    <xdr:ext cx="762000" cy="259045"/>
    <xdr:sp macro="" textlink="">
      <xdr:nvSpPr>
        <xdr:cNvPr id="80" name="テキスト ボックス 79"/>
        <xdr:cNvSpPr txBox="1"/>
      </xdr:nvSpPr>
      <xdr:spPr>
        <a:xfrm>
          <a:off x="2527300" y="346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128829</xdr:rowOff>
    </xdr:from>
    <xdr:to>
      <xdr:col>29</xdr:col>
      <xdr:colOff>127000</xdr:colOff>
      <xdr:row>37</xdr:row>
      <xdr:rowOff>168034</xdr:rowOff>
    </xdr:to>
    <xdr:cxnSp macro="">
      <xdr:nvCxnSpPr>
        <xdr:cNvPr id="112" name="直線コネクタ 111"/>
        <xdr:cNvCxnSpPr/>
      </xdr:nvCxnSpPr>
      <xdr:spPr bwMode="auto">
        <a:xfrm flipV="1">
          <a:off x="5003800" y="7253529"/>
          <a:ext cx="6477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246232</xdr:rowOff>
    </xdr:from>
    <xdr:ext cx="762000" cy="259045"/>
    <xdr:sp macro="" textlink="">
      <xdr:nvSpPr>
        <xdr:cNvPr id="113" name="人口1人当たり決算額の推移平均値テキスト445"/>
        <xdr:cNvSpPr txBox="1"/>
      </xdr:nvSpPr>
      <xdr:spPr>
        <a:xfrm>
          <a:off x="5740400" y="685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102448</xdr:rowOff>
    </xdr:from>
    <xdr:to>
      <xdr:col>26</xdr:col>
      <xdr:colOff>50800</xdr:colOff>
      <xdr:row>37</xdr:row>
      <xdr:rowOff>168034</xdr:rowOff>
    </xdr:to>
    <xdr:cxnSp macro="">
      <xdr:nvCxnSpPr>
        <xdr:cNvPr id="115" name="直線コネクタ 114"/>
        <xdr:cNvCxnSpPr/>
      </xdr:nvCxnSpPr>
      <xdr:spPr bwMode="auto">
        <a:xfrm>
          <a:off x="4305300" y="7227148"/>
          <a:ext cx="698500" cy="6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165849</xdr:rowOff>
    </xdr:from>
    <xdr:ext cx="736600" cy="259045"/>
    <xdr:sp macro="" textlink="">
      <xdr:nvSpPr>
        <xdr:cNvPr id="117" name="テキスト ボックス 116"/>
        <xdr:cNvSpPr txBox="1"/>
      </xdr:nvSpPr>
      <xdr:spPr>
        <a:xfrm>
          <a:off x="4622800" y="677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35514</xdr:rowOff>
    </xdr:from>
    <xdr:to>
      <xdr:col>22</xdr:col>
      <xdr:colOff>114300</xdr:colOff>
      <xdr:row>37</xdr:row>
      <xdr:rowOff>102448</xdr:rowOff>
    </xdr:to>
    <xdr:cxnSp macro="">
      <xdr:nvCxnSpPr>
        <xdr:cNvPr id="118" name="直線コネクタ 117"/>
        <xdr:cNvCxnSpPr/>
      </xdr:nvCxnSpPr>
      <xdr:spPr bwMode="auto">
        <a:xfrm>
          <a:off x="3606800" y="7160214"/>
          <a:ext cx="698500" cy="6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146760</xdr:rowOff>
    </xdr:from>
    <xdr:ext cx="762000" cy="259045"/>
    <xdr:sp macro="" textlink="">
      <xdr:nvSpPr>
        <xdr:cNvPr id="120" name="テキスト ボックス 119"/>
        <xdr:cNvSpPr txBox="1"/>
      </xdr:nvSpPr>
      <xdr:spPr>
        <a:xfrm>
          <a:off x="3924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322453</xdr:rowOff>
    </xdr:from>
    <xdr:to>
      <xdr:col>18</xdr:col>
      <xdr:colOff>177800</xdr:colOff>
      <xdr:row>37</xdr:row>
      <xdr:rowOff>35514</xdr:rowOff>
    </xdr:to>
    <xdr:cxnSp macro="">
      <xdr:nvCxnSpPr>
        <xdr:cNvPr id="121" name="直線コネクタ 120"/>
        <xdr:cNvCxnSpPr/>
      </xdr:nvCxnSpPr>
      <xdr:spPr bwMode="auto">
        <a:xfrm>
          <a:off x="2908300" y="6932803"/>
          <a:ext cx="698500" cy="227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224165</xdr:rowOff>
    </xdr:from>
    <xdr:ext cx="762000" cy="259045"/>
    <xdr:sp macro="" textlink="">
      <xdr:nvSpPr>
        <xdr:cNvPr id="123" name="テキスト ボックス 122"/>
        <xdr:cNvSpPr txBox="1"/>
      </xdr:nvSpPr>
      <xdr:spPr>
        <a:xfrm>
          <a:off x="3225800" y="68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78029</xdr:rowOff>
    </xdr:from>
    <xdr:to>
      <xdr:col>29</xdr:col>
      <xdr:colOff>177800</xdr:colOff>
      <xdr:row>37</xdr:row>
      <xdr:rowOff>179629</xdr:rowOff>
    </xdr:to>
    <xdr:sp macro="" textlink="">
      <xdr:nvSpPr>
        <xdr:cNvPr id="131" name="楕円 130"/>
        <xdr:cNvSpPr/>
      </xdr:nvSpPr>
      <xdr:spPr bwMode="auto">
        <a:xfrm>
          <a:off x="5600700" y="720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50106</xdr:rowOff>
    </xdr:from>
    <xdr:ext cx="762000" cy="259045"/>
    <xdr:sp macro="" textlink="">
      <xdr:nvSpPr>
        <xdr:cNvPr id="132" name="人口1人当たり決算額の推移該当値テキスト445"/>
        <xdr:cNvSpPr txBox="1"/>
      </xdr:nvSpPr>
      <xdr:spPr>
        <a:xfrm>
          <a:off x="5740400" y="717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117234</xdr:rowOff>
    </xdr:from>
    <xdr:to>
      <xdr:col>26</xdr:col>
      <xdr:colOff>101600</xdr:colOff>
      <xdr:row>37</xdr:row>
      <xdr:rowOff>218834</xdr:rowOff>
    </xdr:to>
    <xdr:sp macro="" textlink="">
      <xdr:nvSpPr>
        <xdr:cNvPr id="133" name="楕円 132"/>
        <xdr:cNvSpPr/>
      </xdr:nvSpPr>
      <xdr:spPr bwMode="auto">
        <a:xfrm>
          <a:off x="4953000" y="724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203611</xdr:rowOff>
    </xdr:from>
    <xdr:ext cx="736600" cy="259045"/>
    <xdr:sp macro="" textlink="">
      <xdr:nvSpPr>
        <xdr:cNvPr id="134" name="テキスト ボックス 133"/>
        <xdr:cNvSpPr txBox="1"/>
      </xdr:nvSpPr>
      <xdr:spPr>
        <a:xfrm>
          <a:off x="4622800" y="7328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51648</xdr:rowOff>
    </xdr:from>
    <xdr:to>
      <xdr:col>22</xdr:col>
      <xdr:colOff>165100</xdr:colOff>
      <xdr:row>37</xdr:row>
      <xdr:rowOff>153248</xdr:rowOff>
    </xdr:to>
    <xdr:sp macro="" textlink="">
      <xdr:nvSpPr>
        <xdr:cNvPr id="135" name="楕円 134"/>
        <xdr:cNvSpPr/>
      </xdr:nvSpPr>
      <xdr:spPr bwMode="auto">
        <a:xfrm>
          <a:off x="4254500" y="7176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138025</xdr:rowOff>
    </xdr:from>
    <xdr:ext cx="762000" cy="259045"/>
    <xdr:sp macro="" textlink="">
      <xdr:nvSpPr>
        <xdr:cNvPr id="136" name="テキスト ボックス 135"/>
        <xdr:cNvSpPr txBox="1"/>
      </xdr:nvSpPr>
      <xdr:spPr>
        <a:xfrm>
          <a:off x="3924300" y="726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156164</xdr:rowOff>
    </xdr:from>
    <xdr:to>
      <xdr:col>19</xdr:col>
      <xdr:colOff>38100</xdr:colOff>
      <xdr:row>37</xdr:row>
      <xdr:rowOff>86314</xdr:rowOff>
    </xdr:to>
    <xdr:sp macro="" textlink="">
      <xdr:nvSpPr>
        <xdr:cNvPr id="137" name="楕円 136"/>
        <xdr:cNvSpPr/>
      </xdr:nvSpPr>
      <xdr:spPr bwMode="auto">
        <a:xfrm>
          <a:off x="3556000" y="710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71091</xdr:rowOff>
    </xdr:from>
    <xdr:ext cx="762000" cy="259045"/>
    <xdr:sp macro="" textlink="">
      <xdr:nvSpPr>
        <xdr:cNvPr id="138" name="テキスト ボックス 137"/>
        <xdr:cNvSpPr txBox="1"/>
      </xdr:nvSpPr>
      <xdr:spPr>
        <a:xfrm>
          <a:off x="3225800" y="719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271653</xdr:rowOff>
    </xdr:from>
    <xdr:to>
      <xdr:col>15</xdr:col>
      <xdr:colOff>101600</xdr:colOff>
      <xdr:row>36</xdr:row>
      <xdr:rowOff>30353</xdr:rowOff>
    </xdr:to>
    <xdr:sp macro="" textlink="">
      <xdr:nvSpPr>
        <xdr:cNvPr id="139" name="楕円 138"/>
        <xdr:cNvSpPr/>
      </xdr:nvSpPr>
      <xdr:spPr bwMode="auto">
        <a:xfrm>
          <a:off x="2857500" y="688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40530</xdr:rowOff>
    </xdr:from>
    <xdr:ext cx="762000" cy="259045"/>
    <xdr:sp macro="" textlink="">
      <xdr:nvSpPr>
        <xdr:cNvPr id="140" name="テキスト ボックス 139"/>
        <xdr:cNvSpPr txBox="1"/>
      </xdr:nvSpPr>
      <xdr:spPr>
        <a:xfrm>
          <a:off x="2527300" y="66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100,750
99,894
215.70
36,363,570
34,863,833
1,424,563
20,144,006
29,801,393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88739</xdr:rowOff>
    </xdr:from>
    <xdr:to>
      <xdr:col>24</xdr:col>
      <xdr:colOff>63500</xdr:colOff>
      <xdr:row>38</xdr:row>
      <xdr:rowOff>94274</xdr:rowOff>
    </xdr:to>
    <xdr:cxnSp macro="">
      <xdr:nvCxnSpPr>
        <xdr:cNvPr id="63" name="直線コネクタ 62"/>
        <xdr:cNvCxnSpPr/>
      </xdr:nvCxnSpPr>
      <xdr:spPr>
        <a:xfrm>
          <a:off x="3797300" y="6603839"/>
          <a:ext cx="838200" cy="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49271</xdr:rowOff>
    </xdr:from>
    <xdr:ext cx="534377" cy="259045"/>
    <xdr:sp macro="" textlink="">
      <xdr:nvSpPr>
        <xdr:cNvPr id="64" name="人件費平均値テキスト"/>
        <xdr:cNvSpPr txBox="1"/>
      </xdr:nvSpPr>
      <xdr:spPr>
        <a:xfrm>
          <a:off x="4686300" y="6050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73455</xdr:rowOff>
    </xdr:from>
    <xdr:to>
      <xdr:col>19</xdr:col>
      <xdr:colOff>177800</xdr:colOff>
      <xdr:row>38</xdr:row>
      <xdr:rowOff>88739</xdr:rowOff>
    </xdr:to>
    <xdr:cxnSp macro="">
      <xdr:nvCxnSpPr>
        <xdr:cNvPr id="66" name="直線コネクタ 65"/>
        <xdr:cNvCxnSpPr/>
      </xdr:nvCxnSpPr>
      <xdr:spPr>
        <a:xfrm>
          <a:off x="2908300" y="6588555"/>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150971</xdr:rowOff>
    </xdr:from>
    <xdr:ext cx="534377" cy="259045"/>
    <xdr:sp macro="" textlink="">
      <xdr:nvSpPr>
        <xdr:cNvPr id="68" name="テキスト ボックス 67"/>
        <xdr:cNvSpPr txBox="1"/>
      </xdr:nvSpPr>
      <xdr:spPr>
        <a:xfrm>
          <a:off x="3530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73455</xdr:rowOff>
    </xdr:from>
    <xdr:to>
      <xdr:col>15</xdr:col>
      <xdr:colOff>50800</xdr:colOff>
      <xdr:row>38</xdr:row>
      <xdr:rowOff>76100</xdr:rowOff>
    </xdr:to>
    <xdr:cxnSp macro="">
      <xdr:nvCxnSpPr>
        <xdr:cNvPr id="69" name="直線コネクタ 68"/>
        <xdr:cNvCxnSpPr/>
      </xdr:nvCxnSpPr>
      <xdr:spPr>
        <a:xfrm flipV="1">
          <a:off x="2019300" y="6588555"/>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76100</xdr:rowOff>
    </xdr:from>
    <xdr:to>
      <xdr:col>10</xdr:col>
      <xdr:colOff>114300</xdr:colOff>
      <xdr:row>38</xdr:row>
      <xdr:rowOff>102373</xdr:rowOff>
    </xdr:to>
    <xdr:cxnSp macro="">
      <xdr:nvCxnSpPr>
        <xdr:cNvPr id="72" name="直線コネクタ 71"/>
        <xdr:cNvCxnSpPr/>
      </xdr:nvCxnSpPr>
      <xdr:spPr>
        <a:xfrm flipV="1">
          <a:off x="1130300" y="6591200"/>
          <a:ext cx="889000" cy="2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99030</xdr:rowOff>
    </xdr:from>
    <xdr:ext cx="534377" cy="259045"/>
    <xdr:sp macro="" textlink="">
      <xdr:nvSpPr>
        <xdr:cNvPr id="74" name="テキスト ボックス 73"/>
        <xdr:cNvSpPr txBox="1"/>
      </xdr:nvSpPr>
      <xdr:spPr>
        <a:xfrm>
          <a:off x="1752111" y="60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105186</xdr:rowOff>
    </xdr:from>
    <xdr:ext cx="534377" cy="259045"/>
    <xdr:sp macro="" textlink="">
      <xdr:nvSpPr>
        <xdr:cNvPr id="76" name="テキスト ボックス 75"/>
        <xdr:cNvSpPr txBox="1"/>
      </xdr:nvSpPr>
      <xdr:spPr>
        <a:xfrm>
          <a:off x="863111" y="61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43474</xdr:rowOff>
    </xdr:from>
    <xdr:to>
      <xdr:col>24</xdr:col>
      <xdr:colOff>114300</xdr:colOff>
      <xdr:row>38</xdr:row>
      <xdr:rowOff>145074</xdr:rowOff>
    </xdr:to>
    <xdr:sp macro="" textlink="">
      <xdr:nvSpPr>
        <xdr:cNvPr id="82" name="楕円 81"/>
        <xdr:cNvSpPr/>
      </xdr:nvSpPr>
      <xdr:spPr>
        <a:xfrm>
          <a:off x="4584700" y="65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129851</xdr:rowOff>
    </xdr:from>
    <xdr:ext cx="534377" cy="259045"/>
    <xdr:sp macro="" textlink="">
      <xdr:nvSpPr>
        <xdr:cNvPr id="83" name="人件費該当値テキスト"/>
        <xdr:cNvSpPr txBox="1"/>
      </xdr:nvSpPr>
      <xdr:spPr>
        <a:xfrm>
          <a:off x="4686300" y="647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37939</xdr:rowOff>
    </xdr:from>
    <xdr:to>
      <xdr:col>20</xdr:col>
      <xdr:colOff>38100</xdr:colOff>
      <xdr:row>38</xdr:row>
      <xdr:rowOff>139539</xdr:rowOff>
    </xdr:to>
    <xdr:sp macro="" textlink="">
      <xdr:nvSpPr>
        <xdr:cNvPr id="84" name="楕円 83"/>
        <xdr:cNvSpPr/>
      </xdr:nvSpPr>
      <xdr:spPr>
        <a:xfrm>
          <a:off x="3746500" y="65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130666</xdr:rowOff>
    </xdr:from>
    <xdr:ext cx="534377" cy="259045"/>
    <xdr:sp macro="" textlink="">
      <xdr:nvSpPr>
        <xdr:cNvPr id="85" name="テキスト ボックス 84"/>
        <xdr:cNvSpPr txBox="1"/>
      </xdr:nvSpPr>
      <xdr:spPr>
        <a:xfrm>
          <a:off x="3530111" y="66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22655</xdr:rowOff>
    </xdr:from>
    <xdr:to>
      <xdr:col>15</xdr:col>
      <xdr:colOff>101600</xdr:colOff>
      <xdr:row>38</xdr:row>
      <xdr:rowOff>124255</xdr:rowOff>
    </xdr:to>
    <xdr:sp macro="" textlink="">
      <xdr:nvSpPr>
        <xdr:cNvPr id="86" name="楕円 85"/>
        <xdr:cNvSpPr/>
      </xdr:nvSpPr>
      <xdr:spPr>
        <a:xfrm>
          <a:off x="2857500" y="65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115382</xdr:rowOff>
    </xdr:from>
    <xdr:ext cx="534377" cy="259045"/>
    <xdr:sp macro="" textlink="">
      <xdr:nvSpPr>
        <xdr:cNvPr id="87" name="テキスト ボックス 86"/>
        <xdr:cNvSpPr txBox="1"/>
      </xdr:nvSpPr>
      <xdr:spPr>
        <a:xfrm>
          <a:off x="2641111" y="66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25300</xdr:rowOff>
    </xdr:from>
    <xdr:to>
      <xdr:col>10</xdr:col>
      <xdr:colOff>165100</xdr:colOff>
      <xdr:row>38</xdr:row>
      <xdr:rowOff>126900</xdr:rowOff>
    </xdr:to>
    <xdr:sp macro="" textlink="">
      <xdr:nvSpPr>
        <xdr:cNvPr id="88" name="楕円 87"/>
        <xdr:cNvSpPr/>
      </xdr:nvSpPr>
      <xdr:spPr>
        <a:xfrm>
          <a:off x="1968500" y="65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118027</xdr:rowOff>
    </xdr:from>
    <xdr:ext cx="534377" cy="259045"/>
    <xdr:sp macro="" textlink="">
      <xdr:nvSpPr>
        <xdr:cNvPr id="89" name="テキスト ボックス 88"/>
        <xdr:cNvSpPr txBox="1"/>
      </xdr:nvSpPr>
      <xdr:spPr>
        <a:xfrm>
          <a:off x="1752111" y="66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51573</xdr:rowOff>
    </xdr:from>
    <xdr:to>
      <xdr:col>6</xdr:col>
      <xdr:colOff>38100</xdr:colOff>
      <xdr:row>38</xdr:row>
      <xdr:rowOff>153173</xdr:rowOff>
    </xdr:to>
    <xdr:sp macro="" textlink="">
      <xdr:nvSpPr>
        <xdr:cNvPr id="90" name="楕円 89"/>
        <xdr:cNvSpPr/>
      </xdr:nvSpPr>
      <xdr:spPr>
        <a:xfrm>
          <a:off x="1079500" y="656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144300</xdr:rowOff>
    </xdr:from>
    <xdr:ext cx="534377" cy="259045"/>
    <xdr:sp macro="" textlink="">
      <xdr:nvSpPr>
        <xdr:cNvPr id="91" name="テキスト ボックス 90"/>
        <xdr:cNvSpPr txBox="1"/>
      </xdr:nvSpPr>
      <xdr:spPr>
        <a:xfrm>
          <a:off x="863111" y="665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17693</xdr:rowOff>
    </xdr:from>
    <xdr:to>
      <xdr:col>24</xdr:col>
      <xdr:colOff>63500</xdr:colOff>
      <xdr:row>57</xdr:row>
      <xdr:rowOff>31262</xdr:rowOff>
    </xdr:to>
    <xdr:cxnSp macro="">
      <xdr:nvCxnSpPr>
        <xdr:cNvPr id="123" name="直線コネクタ 122"/>
        <xdr:cNvCxnSpPr/>
      </xdr:nvCxnSpPr>
      <xdr:spPr>
        <a:xfrm flipV="1">
          <a:off x="3797300" y="9790343"/>
          <a:ext cx="8382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64555</xdr:rowOff>
    </xdr:from>
    <xdr:ext cx="534377" cy="259045"/>
    <xdr:sp macro="" textlink="">
      <xdr:nvSpPr>
        <xdr:cNvPr id="124" name="物件費平均値テキスト"/>
        <xdr:cNvSpPr txBox="1"/>
      </xdr:nvSpPr>
      <xdr:spPr>
        <a:xfrm>
          <a:off x="4686300" y="932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31262</xdr:rowOff>
    </xdr:from>
    <xdr:to>
      <xdr:col>19</xdr:col>
      <xdr:colOff>177800</xdr:colOff>
      <xdr:row>57</xdr:row>
      <xdr:rowOff>36961</xdr:rowOff>
    </xdr:to>
    <xdr:cxnSp macro="">
      <xdr:nvCxnSpPr>
        <xdr:cNvPr id="126" name="直線コネクタ 125"/>
        <xdr:cNvCxnSpPr/>
      </xdr:nvCxnSpPr>
      <xdr:spPr>
        <a:xfrm flipV="1">
          <a:off x="2908300" y="9803912"/>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36961</xdr:rowOff>
    </xdr:from>
    <xdr:to>
      <xdr:col>15</xdr:col>
      <xdr:colOff>50800</xdr:colOff>
      <xdr:row>57</xdr:row>
      <xdr:rowOff>61323</xdr:rowOff>
    </xdr:to>
    <xdr:cxnSp macro="">
      <xdr:nvCxnSpPr>
        <xdr:cNvPr id="129" name="直線コネクタ 128"/>
        <xdr:cNvCxnSpPr/>
      </xdr:nvCxnSpPr>
      <xdr:spPr>
        <a:xfrm flipV="1">
          <a:off x="2019300" y="9809611"/>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61323</xdr:rowOff>
    </xdr:from>
    <xdr:to>
      <xdr:col>10</xdr:col>
      <xdr:colOff>114300</xdr:colOff>
      <xdr:row>57</xdr:row>
      <xdr:rowOff>68230</xdr:rowOff>
    </xdr:to>
    <xdr:cxnSp macro="">
      <xdr:nvCxnSpPr>
        <xdr:cNvPr id="132" name="直線コネクタ 131"/>
        <xdr:cNvCxnSpPr/>
      </xdr:nvCxnSpPr>
      <xdr:spPr>
        <a:xfrm flipV="1">
          <a:off x="1130300" y="9833973"/>
          <a:ext cx="8890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138343</xdr:rowOff>
    </xdr:from>
    <xdr:to>
      <xdr:col>24</xdr:col>
      <xdr:colOff>114300</xdr:colOff>
      <xdr:row>57</xdr:row>
      <xdr:rowOff>68493</xdr:rowOff>
    </xdr:to>
    <xdr:sp macro="" textlink="">
      <xdr:nvSpPr>
        <xdr:cNvPr id="142" name="楕円 141"/>
        <xdr:cNvSpPr/>
      </xdr:nvSpPr>
      <xdr:spPr>
        <a:xfrm>
          <a:off x="4584700" y="973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116770</xdr:rowOff>
    </xdr:from>
    <xdr:ext cx="534377" cy="259045"/>
    <xdr:sp macro="" textlink="">
      <xdr:nvSpPr>
        <xdr:cNvPr id="143" name="物件費該当値テキスト"/>
        <xdr:cNvSpPr txBox="1"/>
      </xdr:nvSpPr>
      <xdr:spPr>
        <a:xfrm>
          <a:off x="4686300" y="971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151912</xdr:rowOff>
    </xdr:from>
    <xdr:to>
      <xdr:col>20</xdr:col>
      <xdr:colOff>38100</xdr:colOff>
      <xdr:row>57</xdr:row>
      <xdr:rowOff>82062</xdr:rowOff>
    </xdr:to>
    <xdr:sp macro="" textlink="">
      <xdr:nvSpPr>
        <xdr:cNvPr id="144" name="楕円 143"/>
        <xdr:cNvSpPr/>
      </xdr:nvSpPr>
      <xdr:spPr>
        <a:xfrm>
          <a:off x="3746500" y="97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73189</xdr:rowOff>
    </xdr:from>
    <xdr:ext cx="534377" cy="259045"/>
    <xdr:sp macro="" textlink="">
      <xdr:nvSpPr>
        <xdr:cNvPr id="145" name="テキスト ボックス 144"/>
        <xdr:cNvSpPr txBox="1"/>
      </xdr:nvSpPr>
      <xdr:spPr>
        <a:xfrm>
          <a:off x="3530111" y="98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157611</xdr:rowOff>
    </xdr:from>
    <xdr:to>
      <xdr:col>15</xdr:col>
      <xdr:colOff>101600</xdr:colOff>
      <xdr:row>57</xdr:row>
      <xdr:rowOff>87761</xdr:rowOff>
    </xdr:to>
    <xdr:sp macro="" textlink="">
      <xdr:nvSpPr>
        <xdr:cNvPr id="146" name="楕円 145"/>
        <xdr:cNvSpPr/>
      </xdr:nvSpPr>
      <xdr:spPr>
        <a:xfrm>
          <a:off x="2857500" y="975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78888</xdr:rowOff>
    </xdr:from>
    <xdr:ext cx="534377" cy="259045"/>
    <xdr:sp macro="" textlink="">
      <xdr:nvSpPr>
        <xdr:cNvPr id="147" name="テキスト ボックス 146"/>
        <xdr:cNvSpPr txBox="1"/>
      </xdr:nvSpPr>
      <xdr:spPr>
        <a:xfrm>
          <a:off x="2641111" y="98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10523</xdr:rowOff>
    </xdr:from>
    <xdr:to>
      <xdr:col>10</xdr:col>
      <xdr:colOff>165100</xdr:colOff>
      <xdr:row>57</xdr:row>
      <xdr:rowOff>112123</xdr:rowOff>
    </xdr:to>
    <xdr:sp macro="" textlink="">
      <xdr:nvSpPr>
        <xdr:cNvPr id="148" name="楕円 147"/>
        <xdr:cNvSpPr/>
      </xdr:nvSpPr>
      <xdr:spPr>
        <a:xfrm>
          <a:off x="1968500" y="978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103250</xdr:rowOff>
    </xdr:from>
    <xdr:ext cx="534377" cy="259045"/>
    <xdr:sp macro="" textlink="">
      <xdr:nvSpPr>
        <xdr:cNvPr id="149" name="テキスト ボックス 148"/>
        <xdr:cNvSpPr txBox="1"/>
      </xdr:nvSpPr>
      <xdr:spPr>
        <a:xfrm>
          <a:off x="1752111" y="98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17430</xdr:rowOff>
    </xdr:from>
    <xdr:to>
      <xdr:col>6</xdr:col>
      <xdr:colOff>38100</xdr:colOff>
      <xdr:row>57</xdr:row>
      <xdr:rowOff>119030</xdr:rowOff>
    </xdr:to>
    <xdr:sp macro="" textlink="">
      <xdr:nvSpPr>
        <xdr:cNvPr id="150" name="楕円 149"/>
        <xdr:cNvSpPr/>
      </xdr:nvSpPr>
      <xdr:spPr>
        <a:xfrm>
          <a:off x="1079500" y="97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110157</xdr:rowOff>
    </xdr:from>
    <xdr:ext cx="534377" cy="259045"/>
    <xdr:sp macro="" textlink="">
      <xdr:nvSpPr>
        <xdr:cNvPr id="151" name="テキスト ボックス 150"/>
        <xdr:cNvSpPr txBox="1"/>
      </xdr:nvSpPr>
      <xdr:spPr>
        <a:xfrm>
          <a:off x="863111" y="98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97112</xdr:rowOff>
    </xdr:from>
    <xdr:to>
      <xdr:col>24</xdr:col>
      <xdr:colOff>63500</xdr:colOff>
      <xdr:row>78</xdr:row>
      <xdr:rowOff>99237</xdr:rowOff>
    </xdr:to>
    <xdr:cxnSp macro="">
      <xdr:nvCxnSpPr>
        <xdr:cNvPr id="178" name="直線コネクタ 177"/>
        <xdr:cNvCxnSpPr/>
      </xdr:nvCxnSpPr>
      <xdr:spPr>
        <a:xfrm>
          <a:off x="3797300" y="13470212"/>
          <a:ext cx="8382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97112</xdr:rowOff>
    </xdr:from>
    <xdr:to>
      <xdr:col>19</xdr:col>
      <xdr:colOff>177800</xdr:colOff>
      <xdr:row>78</xdr:row>
      <xdr:rowOff>97706</xdr:rowOff>
    </xdr:to>
    <xdr:cxnSp macro="">
      <xdr:nvCxnSpPr>
        <xdr:cNvPr id="181" name="直線コネクタ 180"/>
        <xdr:cNvCxnSpPr/>
      </xdr:nvCxnSpPr>
      <xdr:spPr>
        <a:xfrm flipV="1">
          <a:off x="2908300" y="1347021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97661</xdr:rowOff>
    </xdr:from>
    <xdr:to>
      <xdr:col>15</xdr:col>
      <xdr:colOff>50800</xdr:colOff>
      <xdr:row>78</xdr:row>
      <xdr:rowOff>97706</xdr:rowOff>
    </xdr:to>
    <xdr:cxnSp macro="">
      <xdr:nvCxnSpPr>
        <xdr:cNvPr id="184" name="直線コネクタ 183"/>
        <xdr:cNvCxnSpPr/>
      </xdr:nvCxnSpPr>
      <xdr:spPr>
        <a:xfrm>
          <a:off x="2019300" y="13470761"/>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97661</xdr:rowOff>
    </xdr:from>
    <xdr:to>
      <xdr:col>10</xdr:col>
      <xdr:colOff>114300</xdr:colOff>
      <xdr:row>78</xdr:row>
      <xdr:rowOff>105432</xdr:rowOff>
    </xdr:to>
    <xdr:cxnSp macro="">
      <xdr:nvCxnSpPr>
        <xdr:cNvPr id="187" name="直線コネクタ 186"/>
        <xdr:cNvCxnSpPr/>
      </xdr:nvCxnSpPr>
      <xdr:spPr>
        <a:xfrm flipV="1">
          <a:off x="1130300" y="13470761"/>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48437</xdr:rowOff>
    </xdr:from>
    <xdr:to>
      <xdr:col>24</xdr:col>
      <xdr:colOff>114300</xdr:colOff>
      <xdr:row>78</xdr:row>
      <xdr:rowOff>150037</xdr:rowOff>
    </xdr:to>
    <xdr:sp macro="" textlink="">
      <xdr:nvSpPr>
        <xdr:cNvPr id="197" name="楕円 196"/>
        <xdr:cNvSpPr/>
      </xdr:nvSpPr>
      <xdr:spPr>
        <a:xfrm>
          <a:off x="4584700" y="134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134814</xdr:rowOff>
    </xdr:from>
    <xdr:ext cx="469744" cy="259045"/>
    <xdr:sp macro="" textlink="">
      <xdr:nvSpPr>
        <xdr:cNvPr id="198" name="維持補修費該当値テキスト"/>
        <xdr:cNvSpPr txBox="1"/>
      </xdr:nvSpPr>
      <xdr:spPr>
        <a:xfrm>
          <a:off x="4686300" y="1333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46312</xdr:rowOff>
    </xdr:from>
    <xdr:to>
      <xdr:col>20</xdr:col>
      <xdr:colOff>38100</xdr:colOff>
      <xdr:row>78</xdr:row>
      <xdr:rowOff>147912</xdr:rowOff>
    </xdr:to>
    <xdr:sp macro="" textlink="">
      <xdr:nvSpPr>
        <xdr:cNvPr id="199" name="楕円 198"/>
        <xdr:cNvSpPr/>
      </xdr:nvSpPr>
      <xdr:spPr>
        <a:xfrm>
          <a:off x="3746500" y="134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139039</xdr:rowOff>
    </xdr:from>
    <xdr:ext cx="469744" cy="259045"/>
    <xdr:sp macro="" textlink="">
      <xdr:nvSpPr>
        <xdr:cNvPr id="200" name="テキスト ボックス 199"/>
        <xdr:cNvSpPr txBox="1"/>
      </xdr:nvSpPr>
      <xdr:spPr>
        <a:xfrm>
          <a:off x="3562428" y="1351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46906</xdr:rowOff>
    </xdr:from>
    <xdr:to>
      <xdr:col>15</xdr:col>
      <xdr:colOff>101600</xdr:colOff>
      <xdr:row>78</xdr:row>
      <xdr:rowOff>148506</xdr:rowOff>
    </xdr:to>
    <xdr:sp macro="" textlink="">
      <xdr:nvSpPr>
        <xdr:cNvPr id="201" name="楕円 200"/>
        <xdr:cNvSpPr/>
      </xdr:nvSpPr>
      <xdr:spPr>
        <a:xfrm>
          <a:off x="2857500" y="1342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139633</xdr:rowOff>
    </xdr:from>
    <xdr:ext cx="469744" cy="259045"/>
    <xdr:sp macro="" textlink="">
      <xdr:nvSpPr>
        <xdr:cNvPr id="202" name="テキスト ボックス 201"/>
        <xdr:cNvSpPr txBox="1"/>
      </xdr:nvSpPr>
      <xdr:spPr>
        <a:xfrm>
          <a:off x="2673428" y="135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46861</xdr:rowOff>
    </xdr:from>
    <xdr:to>
      <xdr:col>10</xdr:col>
      <xdr:colOff>165100</xdr:colOff>
      <xdr:row>78</xdr:row>
      <xdr:rowOff>148461</xdr:rowOff>
    </xdr:to>
    <xdr:sp macro="" textlink="">
      <xdr:nvSpPr>
        <xdr:cNvPr id="203" name="楕円 202"/>
        <xdr:cNvSpPr/>
      </xdr:nvSpPr>
      <xdr:spPr>
        <a:xfrm>
          <a:off x="1968500" y="134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139588</xdr:rowOff>
    </xdr:from>
    <xdr:ext cx="469744" cy="259045"/>
    <xdr:sp macro="" textlink="">
      <xdr:nvSpPr>
        <xdr:cNvPr id="204" name="テキスト ボックス 203"/>
        <xdr:cNvSpPr txBox="1"/>
      </xdr:nvSpPr>
      <xdr:spPr>
        <a:xfrm>
          <a:off x="1784428" y="1351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54632</xdr:rowOff>
    </xdr:from>
    <xdr:to>
      <xdr:col>6</xdr:col>
      <xdr:colOff>38100</xdr:colOff>
      <xdr:row>78</xdr:row>
      <xdr:rowOff>156232</xdr:rowOff>
    </xdr:to>
    <xdr:sp macro="" textlink="">
      <xdr:nvSpPr>
        <xdr:cNvPr id="205" name="楕円 204"/>
        <xdr:cNvSpPr/>
      </xdr:nvSpPr>
      <xdr:spPr>
        <a:xfrm>
          <a:off x="1079500" y="1342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147359</xdr:rowOff>
    </xdr:from>
    <xdr:ext cx="469744" cy="259045"/>
    <xdr:sp macro="" textlink="">
      <xdr:nvSpPr>
        <xdr:cNvPr id="206" name="テキスト ボックス 205"/>
        <xdr:cNvSpPr txBox="1"/>
      </xdr:nvSpPr>
      <xdr:spPr>
        <a:xfrm>
          <a:off x="895428" y="1352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95962</xdr:rowOff>
    </xdr:from>
    <xdr:to>
      <xdr:col>24</xdr:col>
      <xdr:colOff>63500</xdr:colOff>
      <xdr:row>96</xdr:row>
      <xdr:rowOff>135889</xdr:rowOff>
    </xdr:to>
    <xdr:cxnSp macro="">
      <xdr:nvCxnSpPr>
        <xdr:cNvPr id="236" name="直線コネクタ 235"/>
        <xdr:cNvCxnSpPr/>
      </xdr:nvCxnSpPr>
      <xdr:spPr>
        <a:xfrm flipV="1">
          <a:off x="3797300" y="16555162"/>
          <a:ext cx="838200" cy="3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66946</xdr:rowOff>
    </xdr:from>
    <xdr:ext cx="534377" cy="259045"/>
    <xdr:sp macro="" textlink="">
      <xdr:nvSpPr>
        <xdr:cNvPr id="237" name="扶助費平均値テキスト"/>
        <xdr:cNvSpPr txBox="1"/>
      </xdr:nvSpPr>
      <xdr:spPr>
        <a:xfrm>
          <a:off x="4686300" y="1635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135889</xdr:rowOff>
    </xdr:from>
    <xdr:to>
      <xdr:col>19</xdr:col>
      <xdr:colOff>177800</xdr:colOff>
      <xdr:row>96</xdr:row>
      <xdr:rowOff>164198</xdr:rowOff>
    </xdr:to>
    <xdr:cxnSp macro="">
      <xdr:nvCxnSpPr>
        <xdr:cNvPr id="239" name="直線コネクタ 238"/>
        <xdr:cNvCxnSpPr/>
      </xdr:nvCxnSpPr>
      <xdr:spPr>
        <a:xfrm flipV="1">
          <a:off x="2908300" y="16595089"/>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24719</xdr:rowOff>
    </xdr:from>
    <xdr:ext cx="534377" cy="259045"/>
    <xdr:sp macro="" textlink="">
      <xdr:nvSpPr>
        <xdr:cNvPr id="241" name="テキスト ボックス 240"/>
        <xdr:cNvSpPr txBox="1"/>
      </xdr:nvSpPr>
      <xdr:spPr>
        <a:xfrm>
          <a:off x="3530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164198</xdr:rowOff>
    </xdr:from>
    <xdr:to>
      <xdr:col>15</xdr:col>
      <xdr:colOff>50800</xdr:colOff>
      <xdr:row>97</xdr:row>
      <xdr:rowOff>39243</xdr:rowOff>
    </xdr:to>
    <xdr:cxnSp macro="">
      <xdr:nvCxnSpPr>
        <xdr:cNvPr id="242" name="直線コネクタ 241"/>
        <xdr:cNvCxnSpPr/>
      </xdr:nvCxnSpPr>
      <xdr:spPr>
        <a:xfrm flipV="1">
          <a:off x="2019300" y="16623398"/>
          <a:ext cx="889000" cy="4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39243</xdr:rowOff>
    </xdr:from>
    <xdr:to>
      <xdr:col>10</xdr:col>
      <xdr:colOff>114300</xdr:colOff>
      <xdr:row>97</xdr:row>
      <xdr:rowOff>96304</xdr:rowOff>
    </xdr:to>
    <xdr:cxnSp macro="">
      <xdr:nvCxnSpPr>
        <xdr:cNvPr id="245" name="直線コネクタ 244"/>
        <xdr:cNvCxnSpPr/>
      </xdr:nvCxnSpPr>
      <xdr:spPr>
        <a:xfrm flipV="1">
          <a:off x="1130300" y="16669893"/>
          <a:ext cx="889000" cy="5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45162</xdr:rowOff>
    </xdr:from>
    <xdr:to>
      <xdr:col>24</xdr:col>
      <xdr:colOff>114300</xdr:colOff>
      <xdr:row>96</xdr:row>
      <xdr:rowOff>146762</xdr:rowOff>
    </xdr:to>
    <xdr:sp macro="" textlink="">
      <xdr:nvSpPr>
        <xdr:cNvPr id="255" name="楕円 254"/>
        <xdr:cNvSpPr/>
      </xdr:nvSpPr>
      <xdr:spPr>
        <a:xfrm>
          <a:off x="4584700" y="165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23589</xdr:rowOff>
    </xdr:from>
    <xdr:ext cx="534377" cy="259045"/>
    <xdr:sp macro="" textlink="">
      <xdr:nvSpPr>
        <xdr:cNvPr id="256" name="扶助費該当値テキスト"/>
        <xdr:cNvSpPr txBox="1"/>
      </xdr:nvSpPr>
      <xdr:spPr>
        <a:xfrm>
          <a:off x="4686300" y="1648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85089</xdr:rowOff>
    </xdr:from>
    <xdr:to>
      <xdr:col>20</xdr:col>
      <xdr:colOff>38100</xdr:colOff>
      <xdr:row>97</xdr:row>
      <xdr:rowOff>15239</xdr:rowOff>
    </xdr:to>
    <xdr:sp macro="" textlink="">
      <xdr:nvSpPr>
        <xdr:cNvPr id="257" name="楕円 256"/>
        <xdr:cNvSpPr/>
      </xdr:nvSpPr>
      <xdr:spPr>
        <a:xfrm>
          <a:off x="3746500" y="1654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6366</xdr:rowOff>
    </xdr:from>
    <xdr:ext cx="534377" cy="259045"/>
    <xdr:sp macro="" textlink="">
      <xdr:nvSpPr>
        <xdr:cNvPr id="258" name="テキスト ボックス 257"/>
        <xdr:cNvSpPr txBox="1"/>
      </xdr:nvSpPr>
      <xdr:spPr>
        <a:xfrm>
          <a:off x="3530111" y="1663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113398</xdr:rowOff>
    </xdr:from>
    <xdr:to>
      <xdr:col>15</xdr:col>
      <xdr:colOff>101600</xdr:colOff>
      <xdr:row>97</xdr:row>
      <xdr:rowOff>43548</xdr:rowOff>
    </xdr:to>
    <xdr:sp macro="" textlink="">
      <xdr:nvSpPr>
        <xdr:cNvPr id="259" name="楕円 258"/>
        <xdr:cNvSpPr/>
      </xdr:nvSpPr>
      <xdr:spPr>
        <a:xfrm>
          <a:off x="2857500" y="165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60075</xdr:rowOff>
    </xdr:from>
    <xdr:ext cx="534377" cy="259045"/>
    <xdr:sp macro="" textlink="">
      <xdr:nvSpPr>
        <xdr:cNvPr id="260" name="テキスト ボックス 259"/>
        <xdr:cNvSpPr txBox="1"/>
      </xdr:nvSpPr>
      <xdr:spPr>
        <a:xfrm>
          <a:off x="2641111" y="163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159893</xdr:rowOff>
    </xdr:from>
    <xdr:to>
      <xdr:col>10</xdr:col>
      <xdr:colOff>165100</xdr:colOff>
      <xdr:row>97</xdr:row>
      <xdr:rowOff>90043</xdr:rowOff>
    </xdr:to>
    <xdr:sp macro="" textlink="">
      <xdr:nvSpPr>
        <xdr:cNvPr id="261" name="楕円 260"/>
        <xdr:cNvSpPr/>
      </xdr:nvSpPr>
      <xdr:spPr>
        <a:xfrm>
          <a:off x="1968500" y="166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106570</xdr:rowOff>
    </xdr:from>
    <xdr:ext cx="534377" cy="259045"/>
    <xdr:sp macro="" textlink="">
      <xdr:nvSpPr>
        <xdr:cNvPr id="262" name="テキスト ボックス 261"/>
        <xdr:cNvSpPr txBox="1"/>
      </xdr:nvSpPr>
      <xdr:spPr>
        <a:xfrm>
          <a:off x="1752111" y="163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45504</xdr:rowOff>
    </xdr:from>
    <xdr:to>
      <xdr:col>6</xdr:col>
      <xdr:colOff>38100</xdr:colOff>
      <xdr:row>97</xdr:row>
      <xdr:rowOff>147104</xdr:rowOff>
    </xdr:to>
    <xdr:sp macro="" textlink="">
      <xdr:nvSpPr>
        <xdr:cNvPr id="263" name="楕円 262"/>
        <xdr:cNvSpPr/>
      </xdr:nvSpPr>
      <xdr:spPr>
        <a:xfrm>
          <a:off x="1079500" y="166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163631</xdr:rowOff>
    </xdr:from>
    <xdr:ext cx="534377" cy="259045"/>
    <xdr:sp macro="" textlink="">
      <xdr:nvSpPr>
        <xdr:cNvPr id="264" name="テキスト ボックス 263"/>
        <xdr:cNvSpPr txBox="1"/>
      </xdr:nvSpPr>
      <xdr:spPr>
        <a:xfrm>
          <a:off x="863111" y="1645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156470</xdr:rowOff>
    </xdr:from>
    <xdr:to>
      <xdr:col>55</xdr:col>
      <xdr:colOff>0</xdr:colOff>
      <xdr:row>39</xdr:row>
      <xdr:rowOff>8761</xdr:rowOff>
    </xdr:to>
    <xdr:cxnSp macro="">
      <xdr:nvCxnSpPr>
        <xdr:cNvPr id="296" name="直線コネクタ 295"/>
        <xdr:cNvCxnSpPr/>
      </xdr:nvCxnSpPr>
      <xdr:spPr>
        <a:xfrm>
          <a:off x="9639300" y="6671570"/>
          <a:ext cx="838200" cy="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96836</xdr:rowOff>
    </xdr:from>
    <xdr:ext cx="534377" cy="259045"/>
    <xdr:sp macro="" textlink="">
      <xdr:nvSpPr>
        <xdr:cNvPr id="297" name="補助費等平均値テキスト"/>
        <xdr:cNvSpPr txBox="1"/>
      </xdr:nvSpPr>
      <xdr:spPr>
        <a:xfrm>
          <a:off x="10528300" y="609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156470</xdr:rowOff>
    </xdr:from>
    <xdr:to>
      <xdr:col>50</xdr:col>
      <xdr:colOff>114300</xdr:colOff>
      <xdr:row>39</xdr:row>
      <xdr:rowOff>17791</xdr:rowOff>
    </xdr:to>
    <xdr:cxnSp macro="">
      <xdr:nvCxnSpPr>
        <xdr:cNvPr id="299" name="直線コネクタ 298"/>
        <xdr:cNvCxnSpPr/>
      </xdr:nvCxnSpPr>
      <xdr:spPr>
        <a:xfrm flipV="1">
          <a:off x="8750300" y="6671570"/>
          <a:ext cx="889000" cy="3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27805</xdr:rowOff>
    </xdr:from>
    <xdr:ext cx="534377" cy="259045"/>
    <xdr:sp macro="" textlink="">
      <xdr:nvSpPr>
        <xdr:cNvPr id="301" name="テキスト ボックス 300"/>
        <xdr:cNvSpPr txBox="1"/>
      </xdr:nvSpPr>
      <xdr:spPr>
        <a:xfrm>
          <a:off x="9372111" y="602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17791</xdr:rowOff>
    </xdr:from>
    <xdr:to>
      <xdr:col>45</xdr:col>
      <xdr:colOff>177800</xdr:colOff>
      <xdr:row>39</xdr:row>
      <xdr:rowOff>33221</xdr:rowOff>
    </xdr:to>
    <xdr:cxnSp macro="">
      <xdr:nvCxnSpPr>
        <xdr:cNvPr id="302" name="直線コネクタ 301"/>
        <xdr:cNvCxnSpPr/>
      </xdr:nvCxnSpPr>
      <xdr:spPr>
        <a:xfrm flipV="1">
          <a:off x="7861300" y="6704341"/>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22155</xdr:rowOff>
    </xdr:from>
    <xdr:ext cx="534377" cy="259045"/>
    <xdr:sp macro="" textlink="">
      <xdr:nvSpPr>
        <xdr:cNvPr id="304" name="テキスト ボックス 303"/>
        <xdr:cNvSpPr txBox="1"/>
      </xdr:nvSpPr>
      <xdr:spPr>
        <a:xfrm>
          <a:off x="8483111" y="60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19162</xdr:rowOff>
    </xdr:from>
    <xdr:to>
      <xdr:col>41</xdr:col>
      <xdr:colOff>50800</xdr:colOff>
      <xdr:row>39</xdr:row>
      <xdr:rowOff>33221</xdr:rowOff>
    </xdr:to>
    <xdr:cxnSp macro="">
      <xdr:nvCxnSpPr>
        <xdr:cNvPr id="305" name="直線コネクタ 304"/>
        <xdr:cNvCxnSpPr/>
      </xdr:nvCxnSpPr>
      <xdr:spPr>
        <a:xfrm>
          <a:off x="6972300" y="6705712"/>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19853</xdr:rowOff>
    </xdr:from>
    <xdr:ext cx="534377" cy="259045"/>
    <xdr:sp macro="" textlink="">
      <xdr:nvSpPr>
        <xdr:cNvPr id="307" name="テキスト ボックス 306"/>
        <xdr:cNvSpPr txBox="1"/>
      </xdr:nvSpPr>
      <xdr:spPr>
        <a:xfrm>
          <a:off x="7594111" y="61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137402</xdr:rowOff>
    </xdr:from>
    <xdr:ext cx="534377" cy="259045"/>
    <xdr:sp macro="" textlink="">
      <xdr:nvSpPr>
        <xdr:cNvPr id="309" name="テキスト ボックス 308"/>
        <xdr:cNvSpPr txBox="1"/>
      </xdr:nvSpPr>
      <xdr:spPr>
        <a:xfrm>
          <a:off x="6705111" y="61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129411</xdr:rowOff>
    </xdr:from>
    <xdr:to>
      <xdr:col>55</xdr:col>
      <xdr:colOff>50800</xdr:colOff>
      <xdr:row>39</xdr:row>
      <xdr:rowOff>59561</xdr:rowOff>
    </xdr:to>
    <xdr:sp macro="" textlink="">
      <xdr:nvSpPr>
        <xdr:cNvPr id="315" name="楕円 314"/>
        <xdr:cNvSpPr/>
      </xdr:nvSpPr>
      <xdr:spPr>
        <a:xfrm>
          <a:off x="10426700" y="66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44338</xdr:rowOff>
    </xdr:from>
    <xdr:ext cx="534377" cy="259045"/>
    <xdr:sp macro="" textlink="">
      <xdr:nvSpPr>
        <xdr:cNvPr id="316" name="補助費等該当値テキスト"/>
        <xdr:cNvSpPr txBox="1"/>
      </xdr:nvSpPr>
      <xdr:spPr>
        <a:xfrm>
          <a:off x="10528300" y="65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105670</xdr:rowOff>
    </xdr:from>
    <xdr:to>
      <xdr:col>50</xdr:col>
      <xdr:colOff>165100</xdr:colOff>
      <xdr:row>39</xdr:row>
      <xdr:rowOff>35820</xdr:rowOff>
    </xdr:to>
    <xdr:sp macro="" textlink="">
      <xdr:nvSpPr>
        <xdr:cNvPr id="317" name="楕円 316"/>
        <xdr:cNvSpPr/>
      </xdr:nvSpPr>
      <xdr:spPr>
        <a:xfrm>
          <a:off x="9588500" y="66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26947</xdr:rowOff>
    </xdr:from>
    <xdr:ext cx="534377" cy="259045"/>
    <xdr:sp macro="" textlink="">
      <xdr:nvSpPr>
        <xdr:cNvPr id="318" name="テキスト ボックス 317"/>
        <xdr:cNvSpPr txBox="1"/>
      </xdr:nvSpPr>
      <xdr:spPr>
        <a:xfrm>
          <a:off x="9372111" y="67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138441</xdr:rowOff>
    </xdr:from>
    <xdr:to>
      <xdr:col>46</xdr:col>
      <xdr:colOff>38100</xdr:colOff>
      <xdr:row>39</xdr:row>
      <xdr:rowOff>68591</xdr:rowOff>
    </xdr:to>
    <xdr:sp macro="" textlink="">
      <xdr:nvSpPr>
        <xdr:cNvPr id="319" name="楕円 318"/>
        <xdr:cNvSpPr/>
      </xdr:nvSpPr>
      <xdr:spPr>
        <a:xfrm>
          <a:off x="8699500" y="665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59718</xdr:rowOff>
    </xdr:from>
    <xdr:ext cx="534377" cy="259045"/>
    <xdr:sp macro="" textlink="">
      <xdr:nvSpPr>
        <xdr:cNvPr id="320" name="テキスト ボックス 319"/>
        <xdr:cNvSpPr txBox="1"/>
      </xdr:nvSpPr>
      <xdr:spPr>
        <a:xfrm>
          <a:off x="8483111" y="674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153871</xdr:rowOff>
    </xdr:from>
    <xdr:to>
      <xdr:col>41</xdr:col>
      <xdr:colOff>101600</xdr:colOff>
      <xdr:row>39</xdr:row>
      <xdr:rowOff>84021</xdr:rowOff>
    </xdr:to>
    <xdr:sp macro="" textlink="">
      <xdr:nvSpPr>
        <xdr:cNvPr id="321" name="楕円 320"/>
        <xdr:cNvSpPr/>
      </xdr:nvSpPr>
      <xdr:spPr>
        <a:xfrm>
          <a:off x="7810500" y="666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75148</xdr:rowOff>
    </xdr:from>
    <xdr:ext cx="534377" cy="259045"/>
    <xdr:sp macro="" textlink="">
      <xdr:nvSpPr>
        <xdr:cNvPr id="322" name="テキスト ボックス 321"/>
        <xdr:cNvSpPr txBox="1"/>
      </xdr:nvSpPr>
      <xdr:spPr>
        <a:xfrm>
          <a:off x="7594111" y="676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139812</xdr:rowOff>
    </xdr:from>
    <xdr:to>
      <xdr:col>36</xdr:col>
      <xdr:colOff>165100</xdr:colOff>
      <xdr:row>39</xdr:row>
      <xdr:rowOff>69962</xdr:rowOff>
    </xdr:to>
    <xdr:sp macro="" textlink="">
      <xdr:nvSpPr>
        <xdr:cNvPr id="323" name="楕円 322"/>
        <xdr:cNvSpPr/>
      </xdr:nvSpPr>
      <xdr:spPr>
        <a:xfrm>
          <a:off x="6921500" y="665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61089</xdr:rowOff>
    </xdr:from>
    <xdr:ext cx="534377" cy="259045"/>
    <xdr:sp macro="" textlink="">
      <xdr:nvSpPr>
        <xdr:cNvPr id="324" name="テキスト ボックス 323"/>
        <xdr:cNvSpPr txBox="1"/>
      </xdr:nvSpPr>
      <xdr:spPr>
        <a:xfrm>
          <a:off x="6705111" y="674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147875</xdr:rowOff>
    </xdr:from>
    <xdr:to>
      <xdr:col>55</xdr:col>
      <xdr:colOff>0</xdr:colOff>
      <xdr:row>56</xdr:row>
      <xdr:rowOff>161591</xdr:rowOff>
    </xdr:to>
    <xdr:cxnSp macro="">
      <xdr:nvCxnSpPr>
        <xdr:cNvPr id="355" name="直線コネクタ 354"/>
        <xdr:cNvCxnSpPr/>
      </xdr:nvCxnSpPr>
      <xdr:spPr>
        <a:xfrm>
          <a:off x="9639300" y="9749075"/>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159511</xdr:rowOff>
    </xdr:from>
    <xdr:ext cx="534377" cy="259045"/>
    <xdr:sp macro="" textlink="">
      <xdr:nvSpPr>
        <xdr:cNvPr id="356" name="普通建設事業費平均値テキスト"/>
        <xdr:cNvSpPr txBox="1"/>
      </xdr:nvSpPr>
      <xdr:spPr>
        <a:xfrm>
          <a:off x="10528300" y="9246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142378</xdr:rowOff>
    </xdr:from>
    <xdr:to>
      <xdr:col>50</xdr:col>
      <xdr:colOff>114300</xdr:colOff>
      <xdr:row>56</xdr:row>
      <xdr:rowOff>147875</xdr:rowOff>
    </xdr:to>
    <xdr:cxnSp macro="">
      <xdr:nvCxnSpPr>
        <xdr:cNvPr id="358" name="直線コネクタ 357"/>
        <xdr:cNvCxnSpPr/>
      </xdr:nvCxnSpPr>
      <xdr:spPr>
        <a:xfrm>
          <a:off x="8750300" y="9743578"/>
          <a:ext cx="889000" cy="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119191</xdr:rowOff>
    </xdr:from>
    <xdr:ext cx="534377" cy="259045"/>
    <xdr:sp macro="" textlink="">
      <xdr:nvSpPr>
        <xdr:cNvPr id="360" name="テキスト ボックス 359"/>
        <xdr:cNvSpPr txBox="1"/>
      </xdr:nvSpPr>
      <xdr:spPr>
        <a:xfrm>
          <a:off x="9372111" y="9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142378</xdr:rowOff>
    </xdr:from>
    <xdr:to>
      <xdr:col>45</xdr:col>
      <xdr:colOff>177800</xdr:colOff>
      <xdr:row>56</xdr:row>
      <xdr:rowOff>160731</xdr:rowOff>
    </xdr:to>
    <xdr:cxnSp macro="">
      <xdr:nvCxnSpPr>
        <xdr:cNvPr id="361" name="直線コネクタ 360"/>
        <xdr:cNvCxnSpPr/>
      </xdr:nvCxnSpPr>
      <xdr:spPr>
        <a:xfrm flipV="1">
          <a:off x="7861300" y="9743578"/>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160731</xdr:rowOff>
    </xdr:from>
    <xdr:to>
      <xdr:col>41</xdr:col>
      <xdr:colOff>50800</xdr:colOff>
      <xdr:row>57</xdr:row>
      <xdr:rowOff>41696</xdr:rowOff>
    </xdr:to>
    <xdr:cxnSp macro="">
      <xdr:nvCxnSpPr>
        <xdr:cNvPr id="364" name="直線コネクタ 363"/>
        <xdr:cNvCxnSpPr/>
      </xdr:nvCxnSpPr>
      <xdr:spPr>
        <a:xfrm flipV="1">
          <a:off x="6972300" y="9761931"/>
          <a:ext cx="889000" cy="5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130773</xdr:rowOff>
    </xdr:from>
    <xdr:ext cx="534377" cy="259045"/>
    <xdr:sp macro="" textlink="">
      <xdr:nvSpPr>
        <xdr:cNvPr id="366" name="テキスト ボックス 365"/>
        <xdr:cNvSpPr txBox="1"/>
      </xdr:nvSpPr>
      <xdr:spPr>
        <a:xfrm>
          <a:off x="7594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155799</xdr:rowOff>
    </xdr:from>
    <xdr:ext cx="534377" cy="259045"/>
    <xdr:sp macro="" textlink="">
      <xdr:nvSpPr>
        <xdr:cNvPr id="368" name="テキスト ボックス 367"/>
        <xdr:cNvSpPr txBox="1"/>
      </xdr:nvSpPr>
      <xdr:spPr>
        <a:xfrm>
          <a:off x="6705111" y="92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110791</xdr:rowOff>
    </xdr:from>
    <xdr:to>
      <xdr:col>55</xdr:col>
      <xdr:colOff>50800</xdr:colOff>
      <xdr:row>57</xdr:row>
      <xdr:rowOff>40941</xdr:rowOff>
    </xdr:to>
    <xdr:sp macro="" textlink="">
      <xdr:nvSpPr>
        <xdr:cNvPr id="374" name="楕円 373"/>
        <xdr:cNvSpPr/>
      </xdr:nvSpPr>
      <xdr:spPr>
        <a:xfrm>
          <a:off x="10426700" y="971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89218</xdr:rowOff>
    </xdr:from>
    <xdr:ext cx="534377" cy="259045"/>
    <xdr:sp macro="" textlink="">
      <xdr:nvSpPr>
        <xdr:cNvPr id="375" name="普通建設事業費該当値テキスト"/>
        <xdr:cNvSpPr txBox="1"/>
      </xdr:nvSpPr>
      <xdr:spPr>
        <a:xfrm>
          <a:off x="10528300" y="969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97075</xdr:rowOff>
    </xdr:from>
    <xdr:to>
      <xdr:col>50</xdr:col>
      <xdr:colOff>165100</xdr:colOff>
      <xdr:row>57</xdr:row>
      <xdr:rowOff>27225</xdr:rowOff>
    </xdr:to>
    <xdr:sp macro="" textlink="">
      <xdr:nvSpPr>
        <xdr:cNvPr id="376" name="楕円 375"/>
        <xdr:cNvSpPr/>
      </xdr:nvSpPr>
      <xdr:spPr>
        <a:xfrm>
          <a:off x="9588500" y="96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18352</xdr:rowOff>
    </xdr:from>
    <xdr:ext cx="534377" cy="259045"/>
    <xdr:sp macro="" textlink="">
      <xdr:nvSpPr>
        <xdr:cNvPr id="377" name="テキスト ボックス 376"/>
        <xdr:cNvSpPr txBox="1"/>
      </xdr:nvSpPr>
      <xdr:spPr>
        <a:xfrm>
          <a:off x="9372111" y="979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91578</xdr:rowOff>
    </xdr:from>
    <xdr:to>
      <xdr:col>46</xdr:col>
      <xdr:colOff>38100</xdr:colOff>
      <xdr:row>57</xdr:row>
      <xdr:rowOff>21728</xdr:rowOff>
    </xdr:to>
    <xdr:sp macro="" textlink="">
      <xdr:nvSpPr>
        <xdr:cNvPr id="378" name="楕円 377"/>
        <xdr:cNvSpPr/>
      </xdr:nvSpPr>
      <xdr:spPr>
        <a:xfrm>
          <a:off x="8699500" y="96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12855</xdr:rowOff>
    </xdr:from>
    <xdr:ext cx="534377" cy="259045"/>
    <xdr:sp macro="" textlink="">
      <xdr:nvSpPr>
        <xdr:cNvPr id="379" name="テキスト ボックス 378"/>
        <xdr:cNvSpPr txBox="1"/>
      </xdr:nvSpPr>
      <xdr:spPr>
        <a:xfrm>
          <a:off x="8483111" y="978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109931</xdr:rowOff>
    </xdr:from>
    <xdr:to>
      <xdr:col>41</xdr:col>
      <xdr:colOff>101600</xdr:colOff>
      <xdr:row>57</xdr:row>
      <xdr:rowOff>40081</xdr:rowOff>
    </xdr:to>
    <xdr:sp macro="" textlink="">
      <xdr:nvSpPr>
        <xdr:cNvPr id="380" name="楕円 379"/>
        <xdr:cNvSpPr/>
      </xdr:nvSpPr>
      <xdr:spPr>
        <a:xfrm>
          <a:off x="7810500" y="97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31208</xdr:rowOff>
    </xdr:from>
    <xdr:ext cx="534377" cy="259045"/>
    <xdr:sp macro="" textlink="">
      <xdr:nvSpPr>
        <xdr:cNvPr id="381" name="テキスト ボックス 380"/>
        <xdr:cNvSpPr txBox="1"/>
      </xdr:nvSpPr>
      <xdr:spPr>
        <a:xfrm>
          <a:off x="7594111" y="98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162346</xdr:rowOff>
    </xdr:from>
    <xdr:to>
      <xdr:col>36</xdr:col>
      <xdr:colOff>165100</xdr:colOff>
      <xdr:row>57</xdr:row>
      <xdr:rowOff>92496</xdr:rowOff>
    </xdr:to>
    <xdr:sp macro="" textlink="">
      <xdr:nvSpPr>
        <xdr:cNvPr id="382" name="楕円 381"/>
        <xdr:cNvSpPr/>
      </xdr:nvSpPr>
      <xdr:spPr>
        <a:xfrm>
          <a:off x="6921500" y="97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83623</xdr:rowOff>
    </xdr:from>
    <xdr:ext cx="534377" cy="259045"/>
    <xdr:sp macro="" textlink="">
      <xdr:nvSpPr>
        <xdr:cNvPr id="383" name="テキスト ボックス 382"/>
        <xdr:cNvSpPr txBox="1"/>
      </xdr:nvSpPr>
      <xdr:spPr>
        <a:xfrm>
          <a:off x="6705111" y="98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40357</xdr:rowOff>
    </xdr:from>
    <xdr:to>
      <xdr:col>55</xdr:col>
      <xdr:colOff>0</xdr:colOff>
      <xdr:row>79</xdr:row>
      <xdr:rowOff>51710</xdr:rowOff>
    </xdr:to>
    <xdr:cxnSp macro="">
      <xdr:nvCxnSpPr>
        <xdr:cNvPr id="414" name="直線コネクタ 413"/>
        <xdr:cNvCxnSpPr/>
      </xdr:nvCxnSpPr>
      <xdr:spPr>
        <a:xfrm flipV="1">
          <a:off x="9639300" y="13584907"/>
          <a:ext cx="8382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5"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158598</xdr:rowOff>
    </xdr:from>
    <xdr:to>
      <xdr:col>50</xdr:col>
      <xdr:colOff>114300</xdr:colOff>
      <xdr:row>79</xdr:row>
      <xdr:rowOff>51710</xdr:rowOff>
    </xdr:to>
    <xdr:cxnSp macro="">
      <xdr:nvCxnSpPr>
        <xdr:cNvPr id="417" name="直線コネクタ 416"/>
        <xdr:cNvCxnSpPr/>
      </xdr:nvCxnSpPr>
      <xdr:spPr>
        <a:xfrm>
          <a:off x="8750300" y="13531698"/>
          <a:ext cx="889000" cy="6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9" name="テキスト ボックス 418"/>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109612</xdr:rowOff>
    </xdr:from>
    <xdr:to>
      <xdr:col>45</xdr:col>
      <xdr:colOff>177800</xdr:colOff>
      <xdr:row>78</xdr:row>
      <xdr:rowOff>158598</xdr:rowOff>
    </xdr:to>
    <xdr:cxnSp macro="">
      <xdr:nvCxnSpPr>
        <xdr:cNvPr id="420" name="直線コネクタ 419"/>
        <xdr:cNvCxnSpPr/>
      </xdr:nvCxnSpPr>
      <xdr:spPr>
        <a:xfrm>
          <a:off x="7861300" y="1348271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32529</xdr:rowOff>
    </xdr:from>
    <xdr:ext cx="534377" cy="259045"/>
    <xdr:sp macro="" textlink="">
      <xdr:nvSpPr>
        <xdr:cNvPr id="424" name="テキスト ボックス 423"/>
        <xdr:cNvSpPr txBox="1"/>
      </xdr:nvSpPr>
      <xdr:spPr>
        <a:xfrm>
          <a:off x="7594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161007</xdr:rowOff>
    </xdr:from>
    <xdr:to>
      <xdr:col>55</xdr:col>
      <xdr:colOff>50800</xdr:colOff>
      <xdr:row>79</xdr:row>
      <xdr:rowOff>91157</xdr:rowOff>
    </xdr:to>
    <xdr:sp macro="" textlink="">
      <xdr:nvSpPr>
        <xdr:cNvPr id="430" name="楕円 429"/>
        <xdr:cNvSpPr/>
      </xdr:nvSpPr>
      <xdr:spPr>
        <a:xfrm>
          <a:off x="10426700" y="135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75934</xdr:rowOff>
    </xdr:from>
    <xdr:ext cx="469744" cy="259045"/>
    <xdr:sp macro="" textlink="">
      <xdr:nvSpPr>
        <xdr:cNvPr id="431" name="普通建設事業費 （ うち新規整備　）該当値テキスト"/>
        <xdr:cNvSpPr txBox="1"/>
      </xdr:nvSpPr>
      <xdr:spPr>
        <a:xfrm>
          <a:off x="10528300" y="1344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910</xdr:rowOff>
    </xdr:from>
    <xdr:to>
      <xdr:col>50</xdr:col>
      <xdr:colOff>165100</xdr:colOff>
      <xdr:row>79</xdr:row>
      <xdr:rowOff>102510</xdr:rowOff>
    </xdr:to>
    <xdr:sp macro="" textlink="">
      <xdr:nvSpPr>
        <xdr:cNvPr id="432" name="楕円 431"/>
        <xdr:cNvSpPr/>
      </xdr:nvSpPr>
      <xdr:spPr>
        <a:xfrm>
          <a:off x="9588500" y="1354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93637</xdr:rowOff>
    </xdr:from>
    <xdr:ext cx="469744" cy="259045"/>
    <xdr:sp macro="" textlink="">
      <xdr:nvSpPr>
        <xdr:cNvPr id="433" name="テキスト ボックス 432"/>
        <xdr:cNvSpPr txBox="1"/>
      </xdr:nvSpPr>
      <xdr:spPr>
        <a:xfrm>
          <a:off x="9404428" y="1363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107798</xdr:rowOff>
    </xdr:from>
    <xdr:to>
      <xdr:col>46</xdr:col>
      <xdr:colOff>38100</xdr:colOff>
      <xdr:row>79</xdr:row>
      <xdr:rowOff>37948</xdr:rowOff>
    </xdr:to>
    <xdr:sp macro="" textlink="">
      <xdr:nvSpPr>
        <xdr:cNvPr id="434" name="楕円 433"/>
        <xdr:cNvSpPr/>
      </xdr:nvSpPr>
      <xdr:spPr>
        <a:xfrm>
          <a:off x="8699500" y="134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29075</xdr:rowOff>
    </xdr:from>
    <xdr:ext cx="534377" cy="259045"/>
    <xdr:sp macro="" textlink="">
      <xdr:nvSpPr>
        <xdr:cNvPr id="435" name="テキスト ボックス 434"/>
        <xdr:cNvSpPr txBox="1"/>
      </xdr:nvSpPr>
      <xdr:spPr>
        <a:xfrm>
          <a:off x="8483111" y="1357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58812</xdr:rowOff>
    </xdr:from>
    <xdr:to>
      <xdr:col>41</xdr:col>
      <xdr:colOff>101600</xdr:colOff>
      <xdr:row>78</xdr:row>
      <xdr:rowOff>160412</xdr:rowOff>
    </xdr:to>
    <xdr:sp macro="" textlink="">
      <xdr:nvSpPr>
        <xdr:cNvPr id="436" name="楕円 435"/>
        <xdr:cNvSpPr/>
      </xdr:nvSpPr>
      <xdr:spPr>
        <a:xfrm>
          <a:off x="7810500" y="1343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151539</xdr:rowOff>
    </xdr:from>
    <xdr:ext cx="534377" cy="259045"/>
    <xdr:sp macro="" textlink="">
      <xdr:nvSpPr>
        <xdr:cNvPr id="437" name="テキスト ボックス 436"/>
        <xdr:cNvSpPr txBox="1"/>
      </xdr:nvSpPr>
      <xdr:spPr>
        <a:xfrm>
          <a:off x="7594111" y="1352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58395</xdr:rowOff>
    </xdr:from>
    <xdr:to>
      <xdr:col>55</xdr:col>
      <xdr:colOff>0</xdr:colOff>
      <xdr:row>97</xdr:row>
      <xdr:rowOff>64199</xdr:rowOff>
    </xdr:to>
    <xdr:cxnSp macro="">
      <xdr:nvCxnSpPr>
        <xdr:cNvPr id="466" name="直線コネクタ 465"/>
        <xdr:cNvCxnSpPr/>
      </xdr:nvCxnSpPr>
      <xdr:spPr>
        <a:xfrm>
          <a:off x="9639300" y="16689045"/>
          <a:ext cx="8382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58395</xdr:rowOff>
    </xdr:from>
    <xdr:to>
      <xdr:col>50</xdr:col>
      <xdr:colOff>114300</xdr:colOff>
      <xdr:row>97</xdr:row>
      <xdr:rowOff>84455</xdr:rowOff>
    </xdr:to>
    <xdr:cxnSp macro="">
      <xdr:nvCxnSpPr>
        <xdr:cNvPr id="469" name="直線コネクタ 468"/>
        <xdr:cNvCxnSpPr/>
      </xdr:nvCxnSpPr>
      <xdr:spPr>
        <a:xfrm flipV="1">
          <a:off x="8750300" y="1668904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12044</xdr:rowOff>
    </xdr:from>
    <xdr:ext cx="534377" cy="259045"/>
    <xdr:sp macro="" textlink="">
      <xdr:nvSpPr>
        <xdr:cNvPr id="471" name="テキスト ボックス 470"/>
        <xdr:cNvSpPr txBox="1"/>
      </xdr:nvSpPr>
      <xdr:spPr>
        <a:xfrm>
          <a:off x="9372111" y="162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84455</xdr:rowOff>
    </xdr:from>
    <xdr:to>
      <xdr:col>45</xdr:col>
      <xdr:colOff>177800</xdr:colOff>
      <xdr:row>98</xdr:row>
      <xdr:rowOff>25260</xdr:rowOff>
    </xdr:to>
    <xdr:cxnSp macro="">
      <xdr:nvCxnSpPr>
        <xdr:cNvPr id="472" name="直線コネクタ 471"/>
        <xdr:cNvCxnSpPr/>
      </xdr:nvCxnSpPr>
      <xdr:spPr>
        <a:xfrm flipV="1">
          <a:off x="7861300" y="16715105"/>
          <a:ext cx="889000" cy="1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4" name="テキスト ボックス 473"/>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13399</xdr:rowOff>
    </xdr:from>
    <xdr:to>
      <xdr:col>55</xdr:col>
      <xdr:colOff>50800</xdr:colOff>
      <xdr:row>97</xdr:row>
      <xdr:rowOff>114999</xdr:rowOff>
    </xdr:to>
    <xdr:sp macro="" textlink="">
      <xdr:nvSpPr>
        <xdr:cNvPr id="482" name="楕円 481"/>
        <xdr:cNvSpPr/>
      </xdr:nvSpPr>
      <xdr:spPr>
        <a:xfrm>
          <a:off x="10426700" y="166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163276</xdr:rowOff>
    </xdr:from>
    <xdr:ext cx="534377" cy="259045"/>
    <xdr:sp macro="" textlink="">
      <xdr:nvSpPr>
        <xdr:cNvPr id="483" name="普通建設事業費 （ うち更新整備　）該当値テキスト"/>
        <xdr:cNvSpPr txBox="1"/>
      </xdr:nvSpPr>
      <xdr:spPr>
        <a:xfrm>
          <a:off x="10528300" y="1662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7595</xdr:rowOff>
    </xdr:from>
    <xdr:to>
      <xdr:col>50</xdr:col>
      <xdr:colOff>165100</xdr:colOff>
      <xdr:row>97</xdr:row>
      <xdr:rowOff>109195</xdr:rowOff>
    </xdr:to>
    <xdr:sp macro="" textlink="">
      <xdr:nvSpPr>
        <xdr:cNvPr id="484" name="楕円 483"/>
        <xdr:cNvSpPr/>
      </xdr:nvSpPr>
      <xdr:spPr>
        <a:xfrm>
          <a:off x="9588500" y="166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100322</xdr:rowOff>
    </xdr:from>
    <xdr:ext cx="534377" cy="259045"/>
    <xdr:sp macro="" textlink="">
      <xdr:nvSpPr>
        <xdr:cNvPr id="485" name="テキスト ボックス 484"/>
        <xdr:cNvSpPr txBox="1"/>
      </xdr:nvSpPr>
      <xdr:spPr>
        <a:xfrm>
          <a:off x="9372111" y="1673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33655</xdr:rowOff>
    </xdr:from>
    <xdr:to>
      <xdr:col>46</xdr:col>
      <xdr:colOff>38100</xdr:colOff>
      <xdr:row>97</xdr:row>
      <xdr:rowOff>135255</xdr:rowOff>
    </xdr:to>
    <xdr:sp macro="" textlink="">
      <xdr:nvSpPr>
        <xdr:cNvPr id="486" name="楕円 485"/>
        <xdr:cNvSpPr/>
      </xdr:nvSpPr>
      <xdr:spPr>
        <a:xfrm>
          <a:off x="8699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126382</xdr:rowOff>
    </xdr:from>
    <xdr:ext cx="534377" cy="259045"/>
    <xdr:sp macro="" textlink="">
      <xdr:nvSpPr>
        <xdr:cNvPr id="487" name="テキスト ボックス 486"/>
        <xdr:cNvSpPr txBox="1"/>
      </xdr:nvSpPr>
      <xdr:spPr>
        <a:xfrm>
          <a:off x="8483111" y="167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145910</xdr:rowOff>
    </xdr:from>
    <xdr:to>
      <xdr:col>41</xdr:col>
      <xdr:colOff>101600</xdr:colOff>
      <xdr:row>98</xdr:row>
      <xdr:rowOff>76060</xdr:rowOff>
    </xdr:to>
    <xdr:sp macro="" textlink="">
      <xdr:nvSpPr>
        <xdr:cNvPr id="488" name="楕円 487"/>
        <xdr:cNvSpPr/>
      </xdr:nvSpPr>
      <xdr:spPr>
        <a:xfrm>
          <a:off x="7810500" y="167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67187</xdr:rowOff>
    </xdr:from>
    <xdr:ext cx="534377" cy="259045"/>
    <xdr:sp macro="" textlink="">
      <xdr:nvSpPr>
        <xdr:cNvPr id="489" name="テキスト ボックス 488"/>
        <xdr:cNvSpPr txBox="1"/>
      </xdr:nvSpPr>
      <xdr:spPr>
        <a:xfrm>
          <a:off x="7594111" y="168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94127</xdr:rowOff>
    </xdr:from>
    <xdr:to>
      <xdr:col>85</xdr:col>
      <xdr:colOff>127000</xdr:colOff>
      <xdr:row>39</xdr:row>
      <xdr:rowOff>96184</xdr:rowOff>
    </xdr:to>
    <xdr:cxnSp macro="">
      <xdr:nvCxnSpPr>
        <xdr:cNvPr id="520" name="直線コネクタ 519"/>
        <xdr:cNvCxnSpPr/>
      </xdr:nvCxnSpPr>
      <xdr:spPr>
        <a:xfrm>
          <a:off x="15481300" y="6780677"/>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1"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84036</xdr:rowOff>
    </xdr:from>
    <xdr:to>
      <xdr:col>81</xdr:col>
      <xdr:colOff>50800</xdr:colOff>
      <xdr:row>39</xdr:row>
      <xdr:rowOff>94127</xdr:rowOff>
    </xdr:to>
    <xdr:cxnSp macro="">
      <xdr:nvCxnSpPr>
        <xdr:cNvPr id="523" name="直線コネクタ 522"/>
        <xdr:cNvCxnSpPr/>
      </xdr:nvCxnSpPr>
      <xdr:spPr>
        <a:xfrm>
          <a:off x="14592300" y="6770586"/>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5" name="テキスト ボックス 524"/>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84036</xdr:rowOff>
    </xdr:from>
    <xdr:to>
      <xdr:col>76</xdr:col>
      <xdr:colOff>114300</xdr:colOff>
      <xdr:row>39</xdr:row>
      <xdr:rowOff>89833</xdr:rowOff>
    </xdr:to>
    <xdr:cxnSp macro="">
      <xdr:nvCxnSpPr>
        <xdr:cNvPr id="526" name="直線コネクタ 525"/>
        <xdr:cNvCxnSpPr/>
      </xdr:nvCxnSpPr>
      <xdr:spPr>
        <a:xfrm flipV="1">
          <a:off x="13703300" y="6770586"/>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89833</xdr:rowOff>
    </xdr:from>
    <xdr:to>
      <xdr:col>71</xdr:col>
      <xdr:colOff>177800</xdr:colOff>
      <xdr:row>39</xdr:row>
      <xdr:rowOff>91760</xdr:rowOff>
    </xdr:to>
    <xdr:cxnSp macro="">
      <xdr:nvCxnSpPr>
        <xdr:cNvPr id="529" name="直線コネクタ 528"/>
        <xdr:cNvCxnSpPr/>
      </xdr:nvCxnSpPr>
      <xdr:spPr>
        <a:xfrm flipV="1">
          <a:off x="12814300" y="6776383"/>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31" name="テキスト ボックス 530"/>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45384</xdr:rowOff>
    </xdr:from>
    <xdr:to>
      <xdr:col>85</xdr:col>
      <xdr:colOff>177800</xdr:colOff>
      <xdr:row>39</xdr:row>
      <xdr:rowOff>146984</xdr:rowOff>
    </xdr:to>
    <xdr:sp macro="" textlink="">
      <xdr:nvSpPr>
        <xdr:cNvPr id="539" name="楕円 538"/>
        <xdr:cNvSpPr/>
      </xdr:nvSpPr>
      <xdr:spPr>
        <a:xfrm>
          <a:off x="16268700" y="67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137719</xdr:rowOff>
    </xdr:from>
    <xdr:ext cx="378565" cy="259045"/>
    <xdr:sp macro="" textlink="">
      <xdr:nvSpPr>
        <xdr:cNvPr id="540" name="災害復旧事業費該当値テキスト"/>
        <xdr:cNvSpPr txBox="1"/>
      </xdr:nvSpPr>
      <xdr:spPr>
        <a:xfrm>
          <a:off x="16370300" y="665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43327</xdr:rowOff>
    </xdr:from>
    <xdr:to>
      <xdr:col>81</xdr:col>
      <xdr:colOff>101600</xdr:colOff>
      <xdr:row>39</xdr:row>
      <xdr:rowOff>144927</xdr:rowOff>
    </xdr:to>
    <xdr:sp macro="" textlink="">
      <xdr:nvSpPr>
        <xdr:cNvPr id="541" name="楕円 540"/>
        <xdr:cNvSpPr/>
      </xdr:nvSpPr>
      <xdr:spPr>
        <a:xfrm>
          <a:off x="15430500" y="67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136054</xdr:rowOff>
    </xdr:from>
    <xdr:ext cx="378565" cy="259045"/>
    <xdr:sp macro="" textlink="">
      <xdr:nvSpPr>
        <xdr:cNvPr id="542" name="テキスト ボックス 541"/>
        <xdr:cNvSpPr txBox="1"/>
      </xdr:nvSpPr>
      <xdr:spPr>
        <a:xfrm>
          <a:off x="15292017" y="6822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33236</xdr:rowOff>
    </xdr:from>
    <xdr:to>
      <xdr:col>76</xdr:col>
      <xdr:colOff>165100</xdr:colOff>
      <xdr:row>39</xdr:row>
      <xdr:rowOff>134836</xdr:rowOff>
    </xdr:to>
    <xdr:sp macro="" textlink="">
      <xdr:nvSpPr>
        <xdr:cNvPr id="543" name="楕円 542"/>
        <xdr:cNvSpPr/>
      </xdr:nvSpPr>
      <xdr:spPr>
        <a:xfrm>
          <a:off x="14541500" y="67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125963</xdr:rowOff>
    </xdr:from>
    <xdr:ext cx="378565" cy="259045"/>
    <xdr:sp macro="" textlink="">
      <xdr:nvSpPr>
        <xdr:cNvPr id="544" name="テキスト ボックス 543"/>
        <xdr:cNvSpPr txBox="1"/>
      </xdr:nvSpPr>
      <xdr:spPr>
        <a:xfrm>
          <a:off x="14403017" y="6812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39033</xdr:rowOff>
    </xdr:from>
    <xdr:to>
      <xdr:col>72</xdr:col>
      <xdr:colOff>38100</xdr:colOff>
      <xdr:row>39</xdr:row>
      <xdr:rowOff>140633</xdr:rowOff>
    </xdr:to>
    <xdr:sp macro="" textlink="">
      <xdr:nvSpPr>
        <xdr:cNvPr id="545" name="楕円 544"/>
        <xdr:cNvSpPr/>
      </xdr:nvSpPr>
      <xdr:spPr>
        <a:xfrm>
          <a:off x="13652500" y="672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131760</xdr:rowOff>
    </xdr:from>
    <xdr:ext cx="378565" cy="259045"/>
    <xdr:sp macro="" textlink="">
      <xdr:nvSpPr>
        <xdr:cNvPr id="546" name="テキスト ボックス 545"/>
        <xdr:cNvSpPr txBox="1"/>
      </xdr:nvSpPr>
      <xdr:spPr>
        <a:xfrm>
          <a:off x="13514017" y="681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40960</xdr:rowOff>
    </xdr:from>
    <xdr:to>
      <xdr:col>67</xdr:col>
      <xdr:colOff>101600</xdr:colOff>
      <xdr:row>39</xdr:row>
      <xdr:rowOff>142560</xdr:rowOff>
    </xdr:to>
    <xdr:sp macro="" textlink="">
      <xdr:nvSpPr>
        <xdr:cNvPr id="547" name="楕円 546"/>
        <xdr:cNvSpPr/>
      </xdr:nvSpPr>
      <xdr:spPr>
        <a:xfrm>
          <a:off x="12763500" y="67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133687</xdr:rowOff>
    </xdr:from>
    <xdr:ext cx="378565" cy="259045"/>
    <xdr:sp macro="" textlink="">
      <xdr:nvSpPr>
        <xdr:cNvPr id="548" name="テキスト ボックス 547"/>
        <xdr:cNvSpPr txBox="1"/>
      </xdr:nvSpPr>
      <xdr:spPr>
        <a:xfrm>
          <a:off x="12625017" y="682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24854</xdr:rowOff>
    </xdr:from>
    <xdr:to>
      <xdr:col>85</xdr:col>
      <xdr:colOff>127000</xdr:colOff>
      <xdr:row>77</xdr:row>
      <xdr:rowOff>31547</xdr:rowOff>
    </xdr:to>
    <xdr:cxnSp macro="">
      <xdr:nvCxnSpPr>
        <xdr:cNvPr id="626" name="直線コネクタ 625"/>
        <xdr:cNvCxnSpPr/>
      </xdr:nvCxnSpPr>
      <xdr:spPr>
        <a:xfrm>
          <a:off x="15481300" y="13226504"/>
          <a:ext cx="8382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7" name="公債費平均値テキスト"/>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1409</xdr:rowOff>
    </xdr:from>
    <xdr:to>
      <xdr:col>81</xdr:col>
      <xdr:colOff>50800</xdr:colOff>
      <xdr:row>77</xdr:row>
      <xdr:rowOff>24854</xdr:rowOff>
    </xdr:to>
    <xdr:cxnSp macro="">
      <xdr:nvCxnSpPr>
        <xdr:cNvPr id="629" name="直線コネクタ 628"/>
        <xdr:cNvCxnSpPr/>
      </xdr:nvCxnSpPr>
      <xdr:spPr>
        <a:xfrm>
          <a:off x="14592300" y="13203059"/>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31" name="テキスト ボックス 630"/>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71819</xdr:rowOff>
    </xdr:from>
    <xdr:to>
      <xdr:col>76</xdr:col>
      <xdr:colOff>114300</xdr:colOff>
      <xdr:row>77</xdr:row>
      <xdr:rowOff>1409</xdr:rowOff>
    </xdr:to>
    <xdr:cxnSp macro="">
      <xdr:nvCxnSpPr>
        <xdr:cNvPr id="632" name="直線コネクタ 631"/>
        <xdr:cNvCxnSpPr/>
      </xdr:nvCxnSpPr>
      <xdr:spPr>
        <a:xfrm>
          <a:off x="13703300" y="13102019"/>
          <a:ext cx="8890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34" name="テキスト ボックス 633"/>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119799</xdr:rowOff>
    </xdr:from>
    <xdr:to>
      <xdr:col>71</xdr:col>
      <xdr:colOff>177800</xdr:colOff>
      <xdr:row>76</xdr:row>
      <xdr:rowOff>71819</xdr:rowOff>
    </xdr:to>
    <xdr:cxnSp macro="">
      <xdr:nvCxnSpPr>
        <xdr:cNvPr id="635" name="直線コネクタ 634"/>
        <xdr:cNvCxnSpPr/>
      </xdr:nvCxnSpPr>
      <xdr:spPr>
        <a:xfrm>
          <a:off x="12814300" y="12978549"/>
          <a:ext cx="889000" cy="1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37" name="テキスト ボックス 636"/>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152197</xdr:rowOff>
    </xdr:from>
    <xdr:to>
      <xdr:col>85</xdr:col>
      <xdr:colOff>177800</xdr:colOff>
      <xdr:row>77</xdr:row>
      <xdr:rowOff>82347</xdr:rowOff>
    </xdr:to>
    <xdr:sp macro="" textlink="">
      <xdr:nvSpPr>
        <xdr:cNvPr id="645" name="楕円 644"/>
        <xdr:cNvSpPr/>
      </xdr:nvSpPr>
      <xdr:spPr>
        <a:xfrm>
          <a:off x="16268700" y="131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130624</xdr:rowOff>
    </xdr:from>
    <xdr:ext cx="534377" cy="259045"/>
    <xdr:sp macro="" textlink="">
      <xdr:nvSpPr>
        <xdr:cNvPr id="646" name="公債費該当値テキスト"/>
        <xdr:cNvSpPr txBox="1"/>
      </xdr:nvSpPr>
      <xdr:spPr>
        <a:xfrm>
          <a:off x="16370300" y="131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145504</xdr:rowOff>
    </xdr:from>
    <xdr:to>
      <xdr:col>81</xdr:col>
      <xdr:colOff>101600</xdr:colOff>
      <xdr:row>77</xdr:row>
      <xdr:rowOff>75654</xdr:rowOff>
    </xdr:to>
    <xdr:sp macro="" textlink="">
      <xdr:nvSpPr>
        <xdr:cNvPr id="647" name="楕円 646"/>
        <xdr:cNvSpPr/>
      </xdr:nvSpPr>
      <xdr:spPr>
        <a:xfrm>
          <a:off x="15430500" y="131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66781</xdr:rowOff>
    </xdr:from>
    <xdr:ext cx="534377" cy="259045"/>
    <xdr:sp macro="" textlink="">
      <xdr:nvSpPr>
        <xdr:cNvPr id="648" name="テキスト ボックス 647"/>
        <xdr:cNvSpPr txBox="1"/>
      </xdr:nvSpPr>
      <xdr:spPr>
        <a:xfrm>
          <a:off x="15214111" y="1326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122059</xdr:rowOff>
    </xdr:from>
    <xdr:to>
      <xdr:col>76</xdr:col>
      <xdr:colOff>165100</xdr:colOff>
      <xdr:row>77</xdr:row>
      <xdr:rowOff>52209</xdr:rowOff>
    </xdr:to>
    <xdr:sp macro="" textlink="">
      <xdr:nvSpPr>
        <xdr:cNvPr id="649" name="楕円 648"/>
        <xdr:cNvSpPr/>
      </xdr:nvSpPr>
      <xdr:spPr>
        <a:xfrm>
          <a:off x="14541500" y="131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43336</xdr:rowOff>
    </xdr:from>
    <xdr:ext cx="534377" cy="259045"/>
    <xdr:sp macro="" textlink="">
      <xdr:nvSpPr>
        <xdr:cNvPr id="650" name="テキスト ボックス 649"/>
        <xdr:cNvSpPr txBox="1"/>
      </xdr:nvSpPr>
      <xdr:spPr>
        <a:xfrm>
          <a:off x="14325111" y="1324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21019</xdr:rowOff>
    </xdr:from>
    <xdr:to>
      <xdr:col>72</xdr:col>
      <xdr:colOff>38100</xdr:colOff>
      <xdr:row>76</xdr:row>
      <xdr:rowOff>122619</xdr:rowOff>
    </xdr:to>
    <xdr:sp macro="" textlink="">
      <xdr:nvSpPr>
        <xdr:cNvPr id="651" name="楕円 650"/>
        <xdr:cNvSpPr/>
      </xdr:nvSpPr>
      <xdr:spPr>
        <a:xfrm>
          <a:off x="13652500" y="130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113746</xdr:rowOff>
    </xdr:from>
    <xdr:ext cx="534377" cy="259045"/>
    <xdr:sp macro="" textlink="">
      <xdr:nvSpPr>
        <xdr:cNvPr id="652" name="テキスト ボックス 651"/>
        <xdr:cNvSpPr txBox="1"/>
      </xdr:nvSpPr>
      <xdr:spPr>
        <a:xfrm>
          <a:off x="13436111" y="131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68999</xdr:rowOff>
    </xdr:from>
    <xdr:to>
      <xdr:col>67</xdr:col>
      <xdr:colOff>101600</xdr:colOff>
      <xdr:row>75</xdr:row>
      <xdr:rowOff>170599</xdr:rowOff>
    </xdr:to>
    <xdr:sp macro="" textlink="">
      <xdr:nvSpPr>
        <xdr:cNvPr id="653" name="楕円 652"/>
        <xdr:cNvSpPr/>
      </xdr:nvSpPr>
      <xdr:spPr>
        <a:xfrm>
          <a:off x="12763500" y="129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15676</xdr:rowOff>
    </xdr:from>
    <xdr:ext cx="534377" cy="259045"/>
    <xdr:sp macro="" textlink="">
      <xdr:nvSpPr>
        <xdr:cNvPr id="654" name="テキスト ボックス 653"/>
        <xdr:cNvSpPr txBox="1"/>
      </xdr:nvSpPr>
      <xdr:spPr>
        <a:xfrm>
          <a:off x="12547111" y="127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29332</xdr:rowOff>
    </xdr:from>
    <xdr:to>
      <xdr:col>85</xdr:col>
      <xdr:colOff>127000</xdr:colOff>
      <xdr:row>96</xdr:row>
      <xdr:rowOff>159108</xdr:rowOff>
    </xdr:to>
    <xdr:cxnSp macro="">
      <xdr:nvCxnSpPr>
        <xdr:cNvPr id="681" name="直線コネクタ 680"/>
        <xdr:cNvCxnSpPr/>
      </xdr:nvCxnSpPr>
      <xdr:spPr>
        <a:xfrm>
          <a:off x="15481300" y="15974182"/>
          <a:ext cx="838200" cy="64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79362</xdr:rowOff>
    </xdr:from>
    <xdr:ext cx="534377" cy="259045"/>
    <xdr:sp macro="" textlink="">
      <xdr:nvSpPr>
        <xdr:cNvPr id="682" name="積立金平均値テキスト"/>
        <xdr:cNvSpPr txBox="1"/>
      </xdr:nvSpPr>
      <xdr:spPr>
        <a:xfrm>
          <a:off x="16370300" y="16367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29332</xdr:rowOff>
    </xdr:from>
    <xdr:to>
      <xdr:col>81</xdr:col>
      <xdr:colOff>50800</xdr:colOff>
      <xdr:row>97</xdr:row>
      <xdr:rowOff>99489</xdr:rowOff>
    </xdr:to>
    <xdr:cxnSp macro="">
      <xdr:nvCxnSpPr>
        <xdr:cNvPr id="684" name="直線コネクタ 683"/>
        <xdr:cNvCxnSpPr/>
      </xdr:nvCxnSpPr>
      <xdr:spPr>
        <a:xfrm flipV="1">
          <a:off x="14592300" y="15974182"/>
          <a:ext cx="889000" cy="75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6" name="テキスト ボックス 685"/>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95421</xdr:rowOff>
    </xdr:from>
    <xdr:to>
      <xdr:col>76</xdr:col>
      <xdr:colOff>114300</xdr:colOff>
      <xdr:row>97</xdr:row>
      <xdr:rowOff>99489</xdr:rowOff>
    </xdr:to>
    <xdr:cxnSp macro="">
      <xdr:nvCxnSpPr>
        <xdr:cNvPr id="687" name="直線コネクタ 686"/>
        <xdr:cNvCxnSpPr/>
      </xdr:nvCxnSpPr>
      <xdr:spPr>
        <a:xfrm>
          <a:off x="13703300" y="16726071"/>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35668</xdr:rowOff>
    </xdr:from>
    <xdr:ext cx="534377" cy="259045"/>
    <xdr:sp macro="" textlink="">
      <xdr:nvSpPr>
        <xdr:cNvPr id="689" name="テキスト ボックス 688"/>
        <xdr:cNvSpPr txBox="1"/>
      </xdr:nvSpPr>
      <xdr:spPr>
        <a:xfrm>
          <a:off x="14325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95421</xdr:rowOff>
    </xdr:from>
    <xdr:to>
      <xdr:col>71</xdr:col>
      <xdr:colOff>177800</xdr:colOff>
      <xdr:row>97</xdr:row>
      <xdr:rowOff>138649</xdr:rowOff>
    </xdr:to>
    <xdr:cxnSp macro="">
      <xdr:nvCxnSpPr>
        <xdr:cNvPr id="690" name="直線コネクタ 689"/>
        <xdr:cNvCxnSpPr/>
      </xdr:nvCxnSpPr>
      <xdr:spPr>
        <a:xfrm flipV="1">
          <a:off x="12814300" y="16726071"/>
          <a:ext cx="889000" cy="4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108308</xdr:rowOff>
    </xdr:from>
    <xdr:to>
      <xdr:col>85</xdr:col>
      <xdr:colOff>177800</xdr:colOff>
      <xdr:row>97</xdr:row>
      <xdr:rowOff>38458</xdr:rowOff>
    </xdr:to>
    <xdr:sp macro="" textlink="">
      <xdr:nvSpPr>
        <xdr:cNvPr id="700" name="楕円 699"/>
        <xdr:cNvSpPr/>
      </xdr:nvSpPr>
      <xdr:spPr>
        <a:xfrm>
          <a:off x="16268700" y="1656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86735</xdr:rowOff>
    </xdr:from>
    <xdr:ext cx="534377" cy="259045"/>
    <xdr:sp macro="" textlink="">
      <xdr:nvSpPr>
        <xdr:cNvPr id="701" name="積立金該当値テキスト"/>
        <xdr:cNvSpPr txBox="1"/>
      </xdr:nvSpPr>
      <xdr:spPr>
        <a:xfrm>
          <a:off x="16370300" y="165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149982</xdr:rowOff>
    </xdr:from>
    <xdr:to>
      <xdr:col>81</xdr:col>
      <xdr:colOff>101600</xdr:colOff>
      <xdr:row>93</xdr:row>
      <xdr:rowOff>80132</xdr:rowOff>
    </xdr:to>
    <xdr:sp macro="" textlink="">
      <xdr:nvSpPr>
        <xdr:cNvPr id="702" name="楕円 701"/>
        <xdr:cNvSpPr/>
      </xdr:nvSpPr>
      <xdr:spPr>
        <a:xfrm>
          <a:off x="15430500" y="159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96659</xdr:rowOff>
    </xdr:from>
    <xdr:ext cx="534377" cy="259045"/>
    <xdr:sp macro="" textlink="">
      <xdr:nvSpPr>
        <xdr:cNvPr id="703" name="テキスト ボックス 702"/>
        <xdr:cNvSpPr txBox="1"/>
      </xdr:nvSpPr>
      <xdr:spPr>
        <a:xfrm>
          <a:off x="15214111" y="1569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48689</xdr:rowOff>
    </xdr:from>
    <xdr:to>
      <xdr:col>76</xdr:col>
      <xdr:colOff>165100</xdr:colOff>
      <xdr:row>97</xdr:row>
      <xdr:rowOff>150289</xdr:rowOff>
    </xdr:to>
    <xdr:sp macro="" textlink="">
      <xdr:nvSpPr>
        <xdr:cNvPr id="704" name="楕円 703"/>
        <xdr:cNvSpPr/>
      </xdr:nvSpPr>
      <xdr:spPr>
        <a:xfrm>
          <a:off x="14541500" y="166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141416</xdr:rowOff>
    </xdr:from>
    <xdr:ext cx="469744" cy="259045"/>
    <xdr:sp macro="" textlink="">
      <xdr:nvSpPr>
        <xdr:cNvPr id="705" name="テキスト ボックス 704"/>
        <xdr:cNvSpPr txBox="1"/>
      </xdr:nvSpPr>
      <xdr:spPr>
        <a:xfrm>
          <a:off x="14357428" y="167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44621</xdr:rowOff>
    </xdr:from>
    <xdr:to>
      <xdr:col>72</xdr:col>
      <xdr:colOff>38100</xdr:colOff>
      <xdr:row>97</xdr:row>
      <xdr:rowOff>146221</xdr:rowOff>
    </xdr:to>
    <xdr:sp macro="" textlink="">
      <xdr:nvSpPr>
        <xdr:cNvPr id="706" name="楕円 705"/>
        <xdr:cNvSpPr/>
      </xdr:nvSpPr>
      <xdr:spPr>
        <a:xfrm>
          <a:off x="13652500" y="1667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137348</xdr:rowOff>
    </xdr:from>
    <xdr:ext cx="469744" cy="259045"/>
    <xdr:sp macro="" textlink="">
      <xdr:nvSpPr>
        <xdr:cNvPr id="707" name="テキスト ボックス 706"/>
        <xdr:cNvSpPr txBox="1"/>
      </xdr:nvSpPr>
      <xdr:spPr>
        <a:xfrm>
          <a:off x="13468428" y="1676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87849</xdr:rowOff>
    </xdr:from>
    <xdr:to>
      <xdr:col>67</xdr:col>
      <xdr:colOff>101600</xdr:colOff>
      <xdr:row>98</xdr:row>
      <xdr:rowOff>17999</xdr:rowOff>
    </xdr:to>
    <xdr:sp macro="" textlink="">
      <xdr:nvSpPr>
        <xdr:cNvPr id="708" name="楕円 707"/>
        <xdr:cNvSpPr/>
      </xdr:nvSpPr>
      <xdr:spPr>
        <a:xfrm>
          <a:off x="12763500" y="167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9126</xdr:rowOff>
    </xdr:from>
    <xdr:ext cx="469744" cy="259045"/>
    <xdr:sp macro="" textlink="">
      <xdr:nvSpPr>
        <xdr:cNvPr id="709" name="テキスト ボックス 708"/>
        <xdr:cNvSpPr txBox="1"/>
      </xdr:nvSpPr>
      <xdr:spPr>
        <a:xfrm>
          <a:off x="12579428" y="1681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88519</xdr:rowOff>
    </xdr:from>
    <xdr:to>
      <xdr:col>116</xdr:col>
      <xdr:colOff>63500</xdr:colOff>
      <xdr:row>38</xdr:row>
      <xdr:rowOff>125476</xdr:rowOff>
    </xdr:to>
    <xdr:cxnSp macro="">
      <xdr:nvCxnSpPr>
        <xdr:cNvPr id="738" name="直線コネクタ 737"/>
        <xdr:cNvCxnSpPr/>
      </xdr:nvCxnSpPr>
      <xdr:spPr>
        <a:xfrm flipV="1">
          <a:off x="21323300" y="6603619"/>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117983</xdr:rowOff>
    </xdr:from>
    <xdr:to>
      <xdr:col>111</xdr:col>
      <xdr:colOff>177800</xdr:colOff>
      <xdr:row>38</xdr:row>
      <xdr:rowOff>125476</xdr:rowOff>
    </xdr:to>
    <xdr:cxnSp macro="">
      <xdr:nvCxnSpPr>
        <xdr:cNvPr id="741" name="直線コネクタ 740"/>
        <xdr:cNvCxnSpPr/>
      </xdr:nvCxnSpPr>
      <xdr:spPr>
        <a:xfrm>
          <a:off x="20434300" y="6633083"/>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117094</xdr:rowOff>
    </xdr:from>
    <xdr:to>
      <xdr:col>107</xdr:col>
      <xdr:colOff>50800</xdr:colOff>
      <xdr:row>38</xdr:row>
      <xdr:rowOff>117983</xdr:rowOff>
    </xdr:to>
    <xdr:cxnSp macro="">
      <xdr:nvCxnSpPr>
        <xdr:cNvPr id="744" name="直線コネクタ 743"/>
        <xdr:cNvCxnSpPr/>
      </xdr:nvCxnSpPr>
      <xdr:spPr>
        <a:xfrm>
          <a:off x="19545300" y="6632194"/>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112522</xdr:rowOff>
    </xdr:from>
    <xdr:to>
      <xdr:col>102</xdr:col>
      <xdr:colOff>114300</xdr:colOff>
      <xdr:row>38</xdr:row>
      <xdr:rowOff>117094</xdr:rowOff>
    </xdr:to>
    <xdr:cxnSp macro="">
      <xdr:nvCxnSpPr>
        <xdr:cNvPr id="747" name="直線コネクタ 746"/>
        <xdr:cNvCxnSpPr/>
      </xdr:nvCxnSpPr>
      <xdr:spPr>
        <a:xfrm>
          <a:off x="18656300" y="66276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37719</xdr:rowOff>
    </xdr:from>
    <xdr:to>
      <xdr:col>116</xdr:col>
      <xdr:colOff>114300</xdr:colOff>
      <xdr:row>38</xdr:row>
      <xdr:rowOff>139319</xdr:rowOff>
    </xdr:to>
    <xdr:sp macro="" textlink="">
      <xdr:nvSpPr>
        <xdr:cNvPr id="757" name="楕円 756"/>
        <xdr:cNvSpPr/>
      </xdr:nvSpPr>
      <xdr:spPr>
        <a:xfrm>
          <a:off x="22110700" y="65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16146</xdr:rowOff>
    </xdr:from>
    <xdr:ext cx="469744" cy="259045"/>
    <xdr:sp macro="" textlink="">
      <xdr:nvSpPr>
        <xdr:cNvPr id="758" name="投資及び出資金該当値テキスト"/>
        <xdr:cNvSpPr txBox="1"/>
      </xdr:nvSpPr>
      <xdr:spPr>
        <a:xfrm>
          <a:off x="22212300" y="653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74676</xdr:rowOff>
    </xdr:from>
    <xdr:to>
      <xdr:col>112</xdr:col>
      <xdr:colOff>38100</xdr:colOff>
      <xdr:row>39</xdr:row>
      <xdr:rowOff>4826</xdr:rowOff>
    </xdr:to>
    <xdr:sp macro="" textlink="">
      <xdr:nvSpPr>
        <xdr:cNvPr id="759" name="楕円 758"/>
        <xdr:cNvSpPr/>
      </xdr:nvSpPr>
      <xdr:spPr>
        <a:xfrm>
          <a:off x="21272500" y="65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167403</xdr:rowOff>
    </xdr:from>
    <xdr:ext cx="378565" cy="259045"/>
    <xdr:sp macro="" textlink="">
      <xdr:nvSpPr>
        <xdr:cNvPr id="760" name="テキスト ボックス 759"/>
        <xdr:cNvSpPr txBox="1"/>
      </xdr:nvSpPr>
      <xdr:spPr>
        <a:xfrm>
          <a:off x="21134017" y="6682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67183</xdr:rowOff>
    </xdr:from>
    <xdr:to>
      <xdr:col>107</xdr:col>
      <xdr:colOff>101600</xdr:colOff>
      <xdr:row>38</xdr:row>
      <xdr:rowOff>168783</xdr:rowOff>
    </xdr:to>
    <xdr:sp macro="" textlink="">
      <xdr:nvSpPr>
        <xdr:cNvPr id="761" name="楕円 760"/>
        <xdr:cNvSpPr/>
      </xdr:nvSpPr>
      <xdr:spPr>
        <a:xfrm>
          <a:off x="20383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159910</xdr:rowOff>
    </xdr:from>
    <xdr:ext cx="378565" cy="259045"/>
    <xdr:sp macro="" textlink="">
      <xdr:nvSpPr>
        <xdr:cNvPr id="762" name="テキスト ボックス 761"/>
        <xdr:cNvSpPr txBox="1"/>
      </xdr:nvSpPr>
      <xdr:spPr>
        <a:xfrm>
          <a:off x="20245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66294</xdr:rowOff>
    </xdr:from>
    <xdr:to>
      <xdr:col>102</xdr:col>
      <xdr:colOff>165100</xdr:colOff>
      <xdr:row>38</xdr:row>
      <xdr:rowOff>167894</xdr:rowOff>
    </xdr:to>
    <xdr:sp macro="" textlink="">
      <xdr:nvSpPr>
        <xdr:cNvPr id="763" name="楕円 762"/>
        <xdr:cNvSpPr/>
      </xdr:nvSpPr>
      <xdr:spPr>
        <a:xfrm>
          <a:off x="19494500" y="65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159021</xdr:rowOff>
    </xdr:from>
    <xdr:ext cx="378565" cy="259045"/>
    <xdr:sp macro="" textlink="">
      <xdr:nvSpPr>
        <xdr:cNvPr id="764" name="テキスト ボックス 763"/>
        <xdr:cNvSpPr txBox="1"/>
      </xdr:nvSpPr>
      <xdr:spPr>
        <a:xfrm>
          <a:off x="19356017" y="667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61722</xdr:rowOff>
    </xdr:from>
    <xdr:to>
      <xdr:col>98</xdr:col>
      <xdr:colOff>38100</xdr:colOff>
      <xdr:row>38</xdr:row>
      <xdr:rowOff>163322</xdr:rowOff>
    </xdr:to>
    <xdr:sp macro="" textlink="">
      <xdr:nvSpPr>
        <xdr:cNvPr id="765" name="楕円 764"/>
        <xdr:cNvSpPr/>
      </xdr:nvSpPr>
      <xdr:spPr>
        <a:xfrm>
          <a:off x="18605500" y="65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154449</xdr:rowOff>
    </xdr:from>
    <xdr:ext cx="378565" cy="259045"/>
    <xdr:sp macro="" textlink="">
      <xdr:nvSpPr>
        <xdr:cNvPr id="766" name="テキスト ボックス 765"/>
        <xdr:cNvSpPr txBox="1"/>
      </xdr:nvSpPr>
      <xdr:spPr>
        <a:xfrm>
          <a:off x="18467017" y="666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34925</xdr:rowOff>
    </xdr:from>
    <xdr:to>
      <xdr:col>116</xdr:col>
      <xdr:colOff>63500</xdr:colOff>
      <xdr:row>59</xdr:row>
      <xdr:rowOff>35001</xdr:rowOff>
    </xdr:to>
    <xdr:cxnSp macro="">
      <xdr:nvCxnSpPr>
        <xdr:cNvPr id="795" name="直線コネクタ 794"/>
        <xdr:cNvCxnSpPr/>
      </xdr:nvCxnSpPr>
      <xdr:spPr>
        <a:xfrm>
          <a:off x="21323300" y="10150475"/>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34925</xdr:rowOff>
    </xdr:from>
    <xdr:to>
      <xdr:col>111</xdr:col>
      <xdr:colOff>177800</xdr:colOff>
      <xdr:row>59</xdr:row>
      <xdr:rowOff>34925</xdr:rowOff>
    </xdr:to>
    <xdr:cxnSp macro="">
      <xdr:nvCxnSpPr>
        <xdr:cNvPr id="798" name="直線コネクタ 797"/>
        <xdr:cNvCxnSpPr/>
      </xdr:nvCxnSpPr>
      <xdr:spPr>
        <a:xfrm>
          <a:off x="20434300" y="10150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34925</xdr:rowOff>
    </xdr:from>
    <xdr:to>
      <xdr:col>107</xdr:col>
      <xdr:colOff>50800</xdr:colOff>
      <xdr:row>59</xdr:row>
      <xdr:rowOff>34925</xdr:rowOff>
    </xdr:to>
    <xdr:cxnSp macro="">
      <xdr:nvCxnSpPr>
        <xdr:cNvPr id="801" name="直線コネクタ 800"/>
        <xdr:cNvCxnSpPr/>
      </xdr:nvCxnSpPr>
      <xdr:spPr>
        <a:xfrm>
          <a:off x="19545300" y="10150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34887</xdr:rowOff>
    </xdr:from>
    <xdr:to>
      <xdr:col>102</xdr:col>
      <xdr:colOff>114300</xdr:colOff>
      <xdr:row>59</xdr:row>
      <xdr:rowOff>34925</xdr:rowOff>
    </xdr:to>
    <xdr:cxnSp macro="">
      <xdr:nvCxnSpPr>
        <xdr:cNvPr id="804" name="直線コネクタ 803"/>
        <xdr:cNvCxnSpPr/>
      </xdr:nvCxnSpPr>
      <xdr:spPr>
        <a:xfrm>
          <a:off x="18656300" y="1015043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155651</xdr:rowOff>
    </xdr:from>
    <xdr:to>
      <xdr:col>116</xdr:col>
      <xdr:colOff>114300</xdr:colOff>
      <xdr:row>59</xdr:row>
      <xdr:rowOff>85801</xdr:rowOff>
    </xdr:to>
    <xdr:sp macro="" textlink="">
      <xdr:nvSpPr>
        <xdr:cNvPr id="814" name="楕円 813"/>
        <xdr:cNvSpPr/>
      </xdr:nvSpPr>
      <xdr:spPr>
        <a:xfrm>
          <a:off x="22110700" y="100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70578</xdr:rowOff>
    </xdr:from>
    <xdr:ext cx="378565" cy="259045"/>
    <xdr:sp macro="" textlink="">
      <xdr:nvSpPr>
        <xdr:cNvPr id="815" name="貸付金該当値テキスト"/>
        <xdr:cNvSpPr txBox="1"/>
      </xdr:nvSpPr>
      <xdr:spPr>
        <a:xfrm>
          <a:off x="22212300" y="1001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155575</xdr:rowOff>
    </xdr:from>
    <xdr:to>
      <xdr:col>112</xdr:col>
      <xdr:colOff>38100</xdr:colOff>
      <xdr:row>59</xdr:row>
      <xdr:rowOff>85725</xdr:rowOff>
    </xdr:to>
    <xdr:sp macro="" textlink="">
      <xdr:nvSpPr>
        <xdr:cNvPr id="816" name="楕円 815"/>
        <xdr:cNvSpPr/>
      </xdr:nvSpPr>
      <xdr:spPr>
        <a:xfrm>
          <a:off x="21272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76852</xdr:rowOff>
    </xdr:from>
    <xdr:ext cx="378565" cy="259045"/>
    <xdr:sp macro="" textlink="">
      <xdr:nvSpPr>
        <xdr:cNvPr id="817" name="テキスト ボックス 816"/>
        <xdr:cNvSpPr txBox="1"/>
      </xdr:nvSpPr>
      <xdr:spPr>
        <a:xfrm>
          <a:off x="21134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155575</xdr:rowOff>
    </xdr:from>
    <xdr:to>
      <xdr:col>107</xdr:col>
      <xdr:colOff>101600</xdr:colOff>
      <xdr:row>59</xdr:row>
      <xdr:rowOff>85725</xdr:rowOff>
    </xdr:to>
    <xdr:sp macro="" textlink="">
      <xdr:nvSpPr>
        <xdr:cNvPr id="818" name="楕円 817"/>
        <xdr:cNvSpPr/>
      </xdr:nvSpPr>
      <xdr:spPr>
        <a:xfrm>
          <a:off x="20383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76852</xdr:rowOff>
    </xdr:from>
    <xdr:ext cx="378565" cy="259045"/>
    <xdr:sp macro="" textlink="">
      <xdr:nvSpPr>
        <xdr:cNvPr id="819" name="テキスト ボックス 818"/>
        <xdr:cNvSpPr txBox="1"/>
      </xdr:nvSpPr>
      <xdr:spPr>
        <a:xfrm>
          <a:off x="20245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155575</xdr:rowOff>
    </xdr:from>
    <xdr:to>
      <xdr:col>102</xdr:col>
      <xdr:colOff>165100</xdr:colOff>
      <xdr:row>59</xdr:row>
      <xdr:rowOff>85725</xdr:rowOff>
    </xdr:to>
    <xdr:sp macro="" textlink="">
      <xdr:nvSpPr>
        <xdr:cNvPr id="820" name="楕円 819"/>
        <xdr:cNvSpPr/>
      </xdr:nvSpPr>
      <xdr:spPr>
        <a:xfrm>
          <a:off x="19494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76852</xdr:rowOff>
    </xdr:from>
    <xdr:ext cx="378565" cy="259045"/>
    <xdr:sp macro="" textlink="">
      <xdr:nvSpPr>
        <xdr:cNvPr id="821" name="テキスト ボックス 820"/>
        <xdr:cNvSpPr txBox="1"/>
      </xdr:nvSpPr>
      <xdr:spPr>
        <a:xfrm>
          <a:off x="19356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155537</xdr:rowOff>
    </xdr:from>
    <xdr:to>
      <xdr:col>98</xdr:col>
      <xdr:colOff>38100</xdr:colOff>
      <xdr:row>59</xdr:row>
      <xdr:rowOff>85687</xdr:rowOff>
    </xdr:to>
    <xdr:sp macro="" textlink="">
      <xdr:nvSpPr>
        <xdr:cNvPr id="822" name="楕円 821"/>
        <xdr:cNvSpPr/>
      </xdr:nvSpPr>
      <xdr:spPr>
        <a:xfrm>
          <a:off x="18605500" y="1009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76814</xdr:rowOff>
    </xdr:from>
    <xdr:ext cx="378565" cy="259045"/>
    <xdr:sp macro="" textlink="">
      <xdr:nvSpPr>
        <xdr:cNvPr id="823" name="テキスト ボックス 822"/>
        <xdr:cNvSpPr txBox="1"/>
      </xdr:nvSpPr>
      <xdr:spPr>
        <a:xfrm>
          <a:off x="18467017" y="10192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168580</xdr:rowOff>
    </xdr:from>
    <xdr:to>
      <xdr:col>116</xdr:col>
      <xdr:colOff>63500</xdr:colOff>
      <xdr:row>77</xdr:row>
      <xdr:rowOff>9513</xdr:rowOff>
    </xdr:to>
    <xdr:cxnSp macro="">
      <xdr:nvCxnSpPr>
        <xdr:cNvPr id="853" name="直線コネクタ 852"/>
        <xdr:cNvCxnSpPr/>
      </xdr:nvCxnSpPr>
      <xdr:spPr>
        <a:xfrm flipV="1">
          <a:off x="21323300" y="13198780"/>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4" name="繰出金平均値テキスト"/>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133852</xdr:rowOff>
    </xdr:from>
    <xdr:to>
      <xdr:col>111</xdr:col>
      <xdr:colOff>177800</xdr:colOff>
      <xdr:row>77</xdr:row>
      <xdr:rowOff>9513</xdr:rowOff>
    </xdr:to>
    <xdr:cxnSp macro="">
      <xdr:nvCxnSpPr>
        <xdr:cNvPr id="856" name="直線コネクタ 855"/>
        <xdr:cNvCxnSpPr/>
      </xdr:nvCxnSpPr>
      <xdr:spPr>
        <a:xfrm>
          <a:off x="20434300" y="13164052"/>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41406</xdr:rowOff>
    </xdr:from>
    <xdr:ext cx="534377" cy="259045"/>
    <xdr:sp macro="" textlink="">
      <xdr:nvSpPr>
        <xdr:cNvPr id="858" name="テキスト ボックス 857"/>
        <xdr:cNvSpPr txBox="1"/>
      </xdr:nvSpPr>
      <xdr:spPr>
        <a:xfrm>
          <a:off x="21056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133852</xdr:rowOff>
    </xdr:from>
    <xdr:to>
      <xdr:col>107</xdr:col>
      <xdr:colOff>50800</xdr:colOff>
      <xdr:row>77</xdr:row>
      <xdr:rowOff>108114</xdr:rowOff>
    </xdr:to>
    <xdr:cxnSp macro="">
      <xdr:nvCxnSpPr>
        <xdr:cNvPr id="859" name="直線コネクタ 858"/>
        <xdr:cNvCxnSpPr/>
      </xdr:nvCxnSpPr>
      <xdr:spPr>
        <a:xfrm flipV="1">
          <a:off x="19545300" y="13164052"/>
          <a:ext cx="889000" cy="14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24966</xdr:rowOff>
    </xdr:from>
    <xdr:ext cx="534377" cy="259045"/>
    <xdr:sp macro="" textlink="">
      <xdr:nvSpPr>
        <xdr:cNvPr id="861" name="テキスト ボックス 860"/>
        <xdr:cNvSpPr txBox="1"/>
      </xdr:nvSpPr>
      <xdr:spPr>
        <a:xfrm>
          <a:off x="20167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108114</xdr:rowOff>
    </xdr:from>
    <xdr:to>
      <xdr:col>102</xdr:col>
      <xdr:colOff>114300</xdr:colOff>
      <xdr:row>77</xdr:row>
      <xdr:rowOff>156102</xdr:rowOff>
    </xdr:to>
    <xdr:cxnSp macro="">
      <xdr:nvCxnSpPr>
        <xdr:cNvPr id="862" name="直線コネクタ 861"/>
        <xdr:cNvCxnSpPr/>
      </xdr:nvCxnSpPr>
      <xdr:spPr>
        <a:xfrm flipV="1">
          <a:off x="18656300" y="13309764"/>
          <a:ext cx="889000" cy="4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21765</xdr:rowOff>
    </xdr:from>
    <xdr:ext cx="534377" cy="259045"/>
    <xdr:sp macro="" textlink="">
      <xdr:nvSpPr>
        <xdr:cNvPr id="864" name="テキスト ボックス 863"/>
        <xdr:cNvSpPr txBox="1"/>
      </xdr:nvSpPr>
      <xdr:spPr>
        <a:xfrm>
          <a:off x="19278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48207</xdr:rowOff>
    </xdr:from>
    <xdr:ext cx="534377" cy="259045"/>
    <xdr:sp macro="" textlink="">
      <xdr:nvSpPr>
        <xdr:cNvPr id="866" name="テキスト ボックス 865"/>
        <xdr:cNvSpPr txBox="1"/>
      </xdr:nvSpPr>
      <xdr:spPr>
        <a:xfrm>
          <a:off x="18389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117780</xdr:rowOff>
    </xdr:from>
    <xdr:to>
      <xdr:col>116</xdr:col>
      <xdr:colOff>114300</xdr:colOff>
      <xdr:row>77</xdr:row>
      <xdr:rowOff>47930</xdr:rowOff>
    </xdr:to>
    <xdr:sp macro="" textlink="">
      <xdr:nvSpPr>
        <xdr:cNvPr id="872" name="楕円 871"/>
        <xdr:cNvSpPr/>
      </xdr:nvSpPr>
      <xdr:spPr>
        <a:xfrm>
          <a:off x="22110700" y="131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96207</xdr:rowOff>
    </xdr:from>
    <xdr:ext cx="534377" cy="259045"/>
    <xdr:sp macro="" textlink="">
      <xdr:nvSpPr>
        <xdr:cNvPr id="873" name="繰出金該当値テキスト"/>
        <xdr:cNvSpPr txBox="1"/>
      </xdr:nvSpPr>
      <xdr:spPr>
        <a:xfrm>
          <a:off x="22212300" y="131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130163</xdr:rowOff>
    </xdr:from>
    <xdr:to>
      <xdr:col>112</xdr:col>
      <xdr:colOff>38100</xdr:colOff>
      <xdr:row>77</xdr:row>
      <xdr:rowOff>60313</xdr:rowOff>
    </xdr:to>
    <xdr:sp macro="" textlink="">
      <xdr:nvSpPr>
        <xdr:cNvPr id="874" name="楕円 873"/>
        <xdr:cNvSpPr/>
      </xdr:nvSpPr>
      <xdr:spPr>
        <a:xfrm>
          <a:off x="21272500" y="131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51440</xdr:rowOff>
    </xdr:from>
    <xdr:ext cx="534377" cy="259045"/>
    <xdr:sp macro="" textlink="">
      <xdr:nvSpPr>
        <xdr:cNvPr id="875" name="テキスト ボックス 874"/>
        <xdr:cNvSpPr txBox="1"/>
      </xdr:nvSpPr>
      <xdr:spPr>
        <a:xfrm>
          <a:off x="21056111" y="132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83052</xdr:rowOff>
    </xdr:from>
    <xdr:to>
      <xdr:col>107</xdr:col>
      <xdr:colOff>101600</xdr:colOff>
      <xdr:row>77</xdr:row>
      <xdr:rowOff>13202</xdr:rowOff>
    </xdr:to>
    <xdr:sp macro="" textlink="">
      <xdr:nvSpPr>
        <xdr:cNvPr id="876" name="楕円 875"/>
        <xdr:cNvSpPr/>
      </xdr:nvSpPr>
      <xdr:spPr>
        <a:xfrm>
          <a:off x="20383500" y="1311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4329</xdr:rowOff>
    </xdr:from>
    <xdr:ext cx="534377" cy="259045"/>
    <xdr:sp macro="" textlink="">
      <xdr:nvSpPr>
        <xdr:cNvPr id="877" name="テキスト ボックス 876"/>
        <xdr:cNvSpPr txBox="1"/>
      </xdr:nvSpPr>
      <xdr:spPr>
        <a:xfrm>
          <a:off x="20167111" y="1320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57314</xdr:rowOff>
    </xdr:from>
    <xdr:to>
      <xdr:col>102</xdr:col>
      <xdr:colOff>165100</xdr:colOff>
      <xdr:row>77</xdr:row>
      <xdr:rowOff>158914</xdr:rowOff>
    </xdr:to>
    <xdr:sp macro="" textlink="">
      <xdr:nvSpPr>
        <xdr:cNvPr id="878" name="楕円 877"/>
        <xdr:cNvSpPr/>
      </xdr:nvSpPr>
      <xdr:spPr>
        <a:xfrm>
          <a:off x="19494500" y="1325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150041</xdr:rowOff>
    </xdr:from>
    <xdr:ext cx="534377" cy="259045"/>
    <xdr:sp macro="" textlink="">
      <xdr:nvSpPr>
        <xdr:cNvPr id="879" name="テキスト ボックス 878"/>
        <xdr:cNvSpPr txBox="1"/>
      </xdr:nvSpPr>
      <xdr:spPr>
        <a:xfrm>
          <a:off x="19278111" y="1335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105302</xdr:rowOff>
    </xdr:from>
    <xdr:to>
      <xdr:col>98</xdr:col>
      <xdr:colOff>38100</xdr:colOff>
      <xdr:row>78</xdr:row>
      <xdr:rowOff>35452</xdr:rowOff>
    </xdr:to>
    <xdr:sp macro="" textlink="">
      <xdr:nvSpPr>
        <xdr:cNvPr id="880" name="楕円 879"/>
        <xdr:cNvSpPr/>
      </xdr:nvSpPr>
      <xdr:spPr>
        <a:xfrm>
          <a:off x="18605500" y="133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26579</xdr:rowOff>
    </xdr:from>
    <xdr:ext cx="534377" cy="259045"/>
    <xdr:sp macro="" textlink="">
      <xdr:nvSpPr>
        <xdr:cNvPr id="881" name="テキスト ボックス 880"/>
        <xdr:cNvSpPr txBox="1"/>
      </xdr:nvSpPr>
      <xdr:spPr>
        <a:xfrm>
          <a:off x="18389111" y="1339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公債費は、元利償還金（Ｈ２５：４，８１８百万円、Ｈ２６：３，８３４百万円、Ｈ２７：３，０３７百万円、Ｈ２８：２，８５７百万円</a:t>
          </a:r>
          <a:r>
            <a:rPr kumimoji="1" lang="ja-JP" altLang="en-US" sz="1100">
              <a:solidFill>
                <a:schemeClr val="dk1"/>
              </a:solidFill>
              <a:effectLst/>
              <a:latin typeface="+mn-lt"/>
              <a:ea typeface="+mn-ea"/>
              <a:cs typeface="+mn-cs"/>
            </a:rPr>
            <a:t>、Ｈ２９：２，８１９百万円</a:t>
          </a:r>
          <a:r>
            <a:rPr kumimoji="1" lang="ja-JP" altLang="ja-JP" sz="1100">
              <a:solidFill>
                <a:schemeClr val="dk1"/>
              </a:solidFill>
              <a:effectLst/>
              <a:latin typeface="+mn-lt"/>
              <a:ea typeface="+mn-ea"/>
              <a:cs typeface="+mn-cs"/>
            </a:rPr>
            <a:t>）がピークを過ぎたことにより、類似団体平均を下回るようになってきた。今後も、地方債の現在高は減少する見込みである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運動公園及び新庁舎の整備に伴って、２０２０年度以降市債残高が徐々に増えるため、２０２３年度までは悪化傾向にあるが、それ以降は改善に転じる見込みである。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扶助費は、全国平均と比較して年少人口比率が高く、類似団体と比較して児童福祉費</a:t>
          </a:r>
          <a:r>
            <a:rPr kumimoji="1" lang="ja-JP" altLang="en-US" sz="1100" baseline="0">
              <a:solidFill>
                <a:schemeClr val="dk1"/>
              </a:solidFill>
              <a:effectLst/>
              <a:latin typeface="+mn-lt"/>
              <a:ea typeface="+mn-ea"/>
              <a:cs typeface="+mn-cs"/>
            </a:rPr>
            <a:t>（保育所等施設型給付事業、障害児通所給付事業など）</a:t>
          </a:r>
          <a:r>
            <a:rPr kumimoji="1" lang="ja-JP" altLang="ja-JP" sz="1100" baseline="0">
              <a:solidFill>
                <a:schemeClr val="dk1"/>
              </a:solidFill>
              <a:effectLst/>
              <a:latin typeface="+mn-lt"/>
              <a:ea typeface="+mn-ea"/>
              <a:cs typeface="+mn-cs"/>
            </a:rPr>
            <a:t>が多額となっていることから、類似団体平均よりも高い傾向にある。（Ｈ２７　年少人口比率　全国平均１２．６％　糸島市１３．６％）</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100,750
99,894
215.70
36,363,570
34,863,833
1,424,563
20,144,006
29,801,393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3912</xdr:rowOff>
    </xdr:from>
    <xdr:to>
      <xdr:col>24</xdr:col>
      <xdr:colOff>63500</xdr:colOff>
      <xdr:row>37</xdr:row>
      <xdr:rowOff>44602</xdr:rowOff>
    </xdr:to>
    <xdr:cxnSp macro="">
      <xdr:nvCxnSpPr>
        <xdr:cNvPr id="59" name="直線コネクタ 58"/>
        <xdr:cNvCxnSpPr/>
      </xdr:nvCxnSpPr>
      <xdr:spPr>
        <a:xfrm>
          <a:off x="3797300" y="6347562"/>
          <a:ext cx="8382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94861</xdr:rowOff>
    </xdr:from>
    <xdr:ext cx="469744" cy="259045"/>
    <xdr:sp macro="" textlink="">
      <xdr:nvSpPr>
        <xdr:cNvPr id="60" name="議会費平均値テキスト"/>
        <xdr:cNvSpPr txBox="1"/>
      </xdr:nvSpPr>
      <xdr:spPr>
        <a:xfrm>
          <a:off x="4686300" y="5752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29972</xdr:rowOff>
    </xdr:from>
    <xdr:to>
      <xdr:col>19</xdr:col>
      <xdr:colOff>177800</xdr:colOff>
      <xdr:row>37</xdr:row>
      <xdr:rowOff>3912</xdr:rowOff>
    </xdr:to>
    <xdr:cxnSp macro="">
      <xdr:nvCxnSpPr>
        <xdr:cNvPr id="62" name="直線コネクタ 61"/>
        <xdr:cNvCxnSpPr/>
      </xdr:nvCxnSpPr>
      <xdr:spPr>
        <a:xfrm>
          <a:off x="2908300" y="6202172"/>
          <a:ext cx="889000" cy="1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32834</xdr:rowOff>
    </xdr:from>
    <xdr:ext cx="469744" cy="259045"/>
    <xdr:sp macro="" textlink="">
      <xdr:nvSpPr>
        <xdr:cNvPr id="64" name="テキスト ボックス 63"/>
        <xdr:cNvSpPr txBox="1"/>
      </xdr:nvSpPr>
      <xdr:spPr>
        <a:xfrm>
          <a:off x="3562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29972</xdr:rowOff>
    </xdr:from>
    <xdr:to>
      <xdr:col>15</xdr:col>
      <xdr:colOff>50800</xdr:colOff>
      <xdr:row>36</xdr:row>
      <xdr:rowOff>111811</xdr:rowOff>
    </xdr:to>
    <xdr:cxnSp macro="">
      <xdr:nvCxnSpPr>
        <xdr:cNvPr id="65" name="直線コネクタ 64"/>
        <xdr:cNvCxnSpPr/>
      </xdr:nvCxnSpPr>
      <xdr:spPr>
        <a:xfrm flipV="1">
          <a:off x="2019300" y="6202172"/>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39692</xdr:rowOff>
    </xdr:from>
    <xdr:ext cx="469744" cy="259045"/>
    <xdr:sp macro="" textlink="">
      <xdr:nvSpPr>
        <xdr:cNvPr id="67" name="テキスト ボックス 66"/>
        <xdr:cNvSpPr txBox="1"/>
      </xdr:nvSpPr>
      <xdr:spPr>
        <a:xfrm>
          <a:off x="2673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81636</xdr:rowOff>
    </xdr:from>
    <xdr:to>
      <xdr:col>10</xdr:col>
      <xdr:colOff>114300</xdr:colOff>
      <xdr:row>36</xdr:row>
      <xdr:rowOff>111811</xdr:rowOff>
    </xdr:to>
    <xdr:cxnSp macro="">
      <xdr:nvCxnSpPr>
        <xdr:cNvPr id="68" name="直線コネクタ 67"/>
        <xdr:cNvCxnSpPr/>
      </xdr:nvCxnSpPr>
      <xdr:spPr>
        <a:xfrm>
          <a:off x="1130300" y="625383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165252</xdr:rowOff>
    </xdr:from>
    <xdr:to>
      <xdr:col>24</xdr:col>
      <xdr:colOff>114300</xdr:colOff>
      <xdr:row>37</xdr:row>
      <xdr:rowOff>95402</xdr:rowOff>
    </xdr:to>
    <xdr:sp macro="" textlink="">
      <xdr:nvSpPr>
        <xdr:cNvPr id="78" name="楕円 77"/>
        <xdr:cNvSpPr/>
      </xdr:nvSpPr>
      <xdr:spPr>
        <a:xfrm>
          <a:off x="45847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80179</xdr:rowOff>
    </xdr:from>
    <xdr:ext cx="469744" cy="259045"/>
    <xdr:sp macro="" textlink="">
      <xdr:nvSpPr>
        <xdr:cNvPr id="79" name="議会費該当値テキスト"/>
        <xdr:cNvSpPr txBox="1"/>
      </xdr:nvSpPr>
      <xdr:spPr>
        <a:xfrm>
          <a:off x="4686300" y="62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124562</xdr:rowOff>
    </xdr:from>
    <xdr:to>
      <xdr:col>20</xdr:col>
      <xdr:colOff>38100</xdr:colOff>
      <xdr:row>37</xdr:row>
      <xdr:rowOff>54712</xdr:rowOff>
    </xdr:to>
    <xdr:sp macro="" textlink="">
      <xdr:nvSpPr>
        <xdr:cNvPr id="80" name="楕円 79"/>
        <xdr:cNvSpPr/>
      </xdr:nvSpPr>
      <xdr:spPr>
        <a:xfrm>
          <a:off x="3746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45839</xdr:rowOff>
    </xdr:from>
    <xdr:ext cx="469744" cy="259045"/>
    <xdr:sp macro="" textlink="">
      <xdr:nvSpPr>
        <xdr:cNvPr id="81" name="テキスト ボックス 80"/>
        <xdr:cNvSpPr txBox="1"/>
      </xdr:nvSpPr>
      <xdr:spPr>
        <a:xfrm>
          <a:off x="3562428" y="638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150622</xdr:rowOff>
    </xdr:from>
    <xdr:to>
      <xdr:col>15</xdr:col>
      <xdr:colOff>101600</xdr:colOff>
      <xdr:row>36</xdr:row>
      <xdr:rowOff>80772</xdr:rowOff>
    </xdr:to>
    <xdr:sp macro="" textlink="">
      <xdr:nvSpPr>
        <xdr:cNvPr id="82" name="楕円 81"/>
        <xdr:cNvSpPr/>
      </xdr:nvSpPr>
      <xdr:spPr>
        <a:xfrm>
          <a:off x="2857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71899</xdr:rowOff>
    </xdr:from>
    <xdr:ext cx="469744" cy="259045"/>
    <xdr:sp macro="" textlink="">
      <xdr:nvSpPr>
        <xdr:cNvPr id="83" name="テキスト ボックス 82"/>
        <xdr:cNvSpPr txBox="1"/>
      </xdr:nvSpPr>
      <xdr:spPr>
        <a:xfrm>
          <a:off x="2673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61011</xdr:rowOff>
    </xdr:from>
    <xdr:to>
      <xdr:col>10</xdr:col>
      <xdr:colOff>165100</xdr:colOff>
      <xdr:row>36</xdr:row>
      <xdr:rowOff>162611</xdr:rowOff>
    </xdr:to>
    <xdr:sp macro="" textlink="">
      <xdr:nvSpPr>
        <xdr:cNvPr id="84" name="楕円 83"/>
        <xdr:cNvSpPr/>
      </xdr:nvSpPr>
      <xdr:spPr>
        <a:xfrm>
          <a:off x="1968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153738</xdr:rowOff>
    </xdr:from>
    <xdr:ext cx="469744" cy="259045"/>
    <xdr:sp macro="" textlink="">
      <xdr:nvSpPr>
        <xdr:cNvPr id="85" name="テキスト ボックス 84"/>
        <xdr:cNvSpPr txBox="1"/>
      </xdr:nvSpPr>
      <xdr:spPr>
        <a:xfrm>
          <a:off x="1784428" y="632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30836</xdr:rowOff>
    </xdr:from>
    <xdr:to>
      <xdr:col>6</xdr:col>
      <xdr:colOff>38100</xdr:colOff>
      <xdr:row>36</xdr:row>
      <xdr:rowOff>132436</xdr:rowOff>
    </xdr:to>
    <xdr:sp macro="" textlink="">
      <xdr:nvSpPr>
        <xdr:cNvPr id="86" name="楕円 85"/>
        <xdr:cNvSpPr/>
      </xdr:nvSpPr>
      <xdr:spPr>
        <a:xfrm>
          <a:off x="1079500" y="62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123563</xdr:rowOff>
    </xdr:from>
    <xdr:ext cx="469744" cy="259045"/>
    <xdr:sp macro="" textlink="">
      <xdr:nvSpPr>
        <xdr:cNvPr id="87" name="テキスト ボックス 86"/>
        <xdr:cNvSpPr txBox="1"/>
      </xdr:nvSpPr>
      <xdr:spPr>
        <a:xfrm>
          <a:off x="895428" y="62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23622</xdr:rowOff>
    </xdr:from>
    <xdr:to>
      <xdr:col>24</xdr:col>
      <xdr:colOff>63500</xdr:colOff>
      <xdr:row>58</xdr:row>
      <xdr:rowOff>40716</xdr:rowOff>
    </xdr:to>
    <xdr:cxnSp macro="">
      <xdr:nvCxnSpPr>
        <xdr:cNvPr id="117" name="直線コネクタ 116"/>
        <xdr:cNvCxnSpPr/>
      </xdr:nvCxnSpPr>
      <xdr:spPr>
        <a:xfrm>
          <a:off x="3797300" y="9624822"/>
          <a:ext cx="838200" cy="35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23622</xdr:rowOff>
    </xdr:from>
    <xdr:to>
      <xdr:col>19</xdr:col>
      <xdr:colOff>177800</xdr:colOff>
      <xdr:row>58</xdr:row>
      <xdr:rowOff>75070</xdr:rowOff>
    </xdr:to>
    <xdr:cxnSp macro="">
      <xdr:nvCxnSpPr>
        <xdr:cNvPr id="120" name="直線コネクタ 119"/>
        <xdr:cNvCxnSpPr/>
      </xdr:nvCxnSpPr>
      <xdr:spPr>
        <a:xfrm flipV="1">
          <a:off x="2908300" y="9624822"/>
          <a:ext cx="889000" cy="39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2" name="テキスト ボックス 121"/>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75070</xdr:rowOff>
    </xdr:from>
    <xdr:to>
      <xdr:col>15</xdr:col>
      <xdr:colOff>50800</xdr:colOff>
      <xdr:row>58</xdr:row>
      <xdr:rowOff>118034</xdr:rowOff>
    </xdr:to>
    <xdr:cxnSp macro="">
      <xdr:nvCxnSpPr>
        <xdr:cNvPr id="123" name="直線コネクタ 122"/>
        <xdr:cNvCxnSpPr/>
      </xdr:nvCxnSpPr>
      <xdr:spPr>
        <a:xfrm flipV="1">
          <a:off x="2019300" y="10019170"/>
          <a:ext cx="889000" cy="4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118034</xdr:rowOff>
    </xdr:from>
    <xdr:to>
      <xdr:col>10</xdr:col>
      <xdr:colOff>114300</xdr:colOff>
      <xdr:row>58</xdr:row>
      <xdr:rowOff>138697</xdr:rowOff>
    </xdr:to>
    <xdr:cxnSp macro="">
      <xdr:nvCxnSpPr>
        <xdr:cNvPr id="126" name="直線コネクタ 125"/>
        <xdr:cNvCxnSpPr/>
      </xdr:nvCxnSpPr>
      <xdr:spPr>
        <a:xfrm flipV="1">
          <a:off x="1130300" y="10062134"/>
          <a:ext cx="889000" cy="2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161366</xdr:rowOff>
    </xdr:from>
    <xdr:to>
      <xdr:col>24</xdr:col>
      <xdr:colOff>114300</xdr:colOff>
      <xdr:row>58</xdr:row>
      <xdr:rowOff>91516</xdr:rowOff>
    </xdr:to>
    <xdr:sp macro="" textlink="">
      <xdr:nvSpPr>
        <xdr:cNvPr id="136" name="楕円 135"/>
        <xdr:cNvSpPr/>
      </xdr:nvSpPr>
      <xdr:spPr>
        <a:xfrm>
          <a:off x="4584700" y="99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139793</xdr:rowOff>
    </xdr:from>
    <xdr:ext cx="534377" cy="259045"/>
    <xdr:sp macro="" textlink="">
      <xdr:nvSpPr>
        <xdr:cNvPr id="137" name="総務費該当値テキスト"/>
        <xdr:cNvSpPr txBox="1"/>
      </xdr:nvSpPr>
      <xdr:spPr>
        <a:xfrm>
          <a:off x="4686300" y="99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144272</xdr:rowOff>
    </xdr:from>
    <xdr:to>
      <xdr:col>20</xdr:col>
      <xdr:colOff>38100</xdr:colOff>
      <xdr:row>56</xdr:row>
      <xdr:rowOff>74422</xdr:rowOff>
    </xdr:to>
    <xdr:sp macro="" textlink="">
      <xdr:nvSpPr>
        <xdr:cNvPr id="138" name="楕円 137"/>
        <xdr:cNvSpPr/>
      </xdr:nvSpPr>
      <xdr:spPr>
        <a:xfrm>
          <a:off x="3746500" y="95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90949</xdr:rowOff>
    </xdr:from>
    <xdr:ext cx="534377" cy="259045"/>
    <xdr:sp macro="" textlink="">
      <xdr:nvSpPr>
        <xdr:cNvPr id="139" name="テキスト ボックス 138"/>
        <xdr:cNvSpPr txBox="1"/>
      </xdr:nvSpPr>
      <xdr:spPr>
        <a:xfrm>
          <a:off x="3530111" y="93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24270</xdr:rowOff>
    </xdr:from>
    <xdr:to>
      <xdr:col>15</xdr:col>
      <xdr:colOff>101600</xdr:colOff>
      <xdr:row>58</xdr:row>
      <xdr:rowOff>125870</xdr:rowOff>
    </xdr:to>
    <xdr:sp macro="" textlink="">
      <xdr:nvSpPr>
        <xdr:cNvPr id="140" name="楕円 139"/>
        <xdr:cNvSpPr/>
      </xdr:nvSpPr>
      <xdr:spPr>
        <a:xfrm>
          <a:off x="2857500" y="99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116997</xdr:rowOff>
    </xdr:from>
    <xdr:ext cx="534377" cy="259045"/>
    <xdr:sp macro="" textlink="">
      <xdr:nvSpPr>
        <xdr:cNvPr id="141" name="テキスト ボックス 140"/>
        <xdr:cNvSpPr txBox="1"/>
      </xdr:nvSpPr>
      <xdr:spPr>
        <a:xfrm>
          <a:off x="2641111" y="1006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67234</xdr:rowOff>
    </xdr:from>
    <xdr:to>
      <xdr:col>10</xdr:col>
      <xdr:colOff>165100</xdr:colOff>
      <xdr:row>58</xdr:row>
      <xdr:rowOff>168834</xdr:rowOff>
    </xdr:to>
    <xdr:sp macro="" textlink="">
      <xdr:nvSpPr>
        <xdr:cNvPr id="142" name="楕円 141"/>
        <xdr:cNvSpPr/>
      </xdr:nvSpPr>
      <xdr:spPr>
        <a:xfrm>
          <a:off x="1968500" y="100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159961</xdr:rowOff>
    </xdr:from>
    <xdr:ext cx="534377" cy="259045"/>
    <xdr:sp macro="" textlink="">
      <xdr:nvSpPr>
        <xdr:cNvPr id="143" name="テキスト ボックス 142"/>
        <xdr:cNvSpPr txBox="1"/>
      </xdr:nvSpPr>
      <xdr:spPr>
        <a:xfrm>
          <a:off x="1752111" y="101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87897</xdr:rowOff>
    </xdr:from>
    <xdr:to>
      <xdr:col>6</xdr:col>
      <xdr:colOff>38100</xdr:colOff>
      <xdr:row>59</xdr:row>
      <xdr:rowOff>18047</xdr:rowOff>
    </xdr:to>
    <xdr:sp macro="" textlink="">
      <xdr:nvSpPr>
        <xdr:cNvPr id="144" name="楕円 143"/>
        <xdr:cNvSpPr/>
      </xdr:nvSpPr>
      <xdr:spPr>
        <a:xfrm>
          <a:off x="1079500" y="100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9174</xdr:rowOff>
    </xdr:from>
    <xdr:ext cx="534377" cy="259045"/>
    <xdr:sp macro="" textlink="">
      <xdr:nvSpPr>
        <xdr:cNvPr id="145" name="テキスト ボックス 144"/>
        <xdr:cNvSpPr txBox="1"/>
      </xdr:nvSpPr>
      <xdr:spPr>
        <a:xfrm>
          <a:off x="863111" y="1012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20841</xdr:rowOff>
    </xdr:from>
    <xdr:to>
      <xdr:col>24</xdr:col>
      <xdr:colOff>63500</xdr:colOff>
      <xdr:row>77</xdr:row>
      <xdr:rowOff>20968</xdr:rowOff>
    </xdr:to>
    <xdr:cxnSp macro="">
      <xdr:nvCxnSpPr>
        <xdr:cNvPr id="175" name="直線コネクタ 174"/>
        <xdr:cNvCxnSpPr/>
      </xdr:nvCxnSpPr>
      <xdr:spPr>
        <a:xfrm flipV="1">
          <a:off x="3797300" y="13222491"/>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133101</xdr:rowOff>
    </xdr:from>
    <xdr:ext cx="599010" cy="259045"/>
    <xdr:sp macro="" textlink="">
      <xdr:nvSpPr>
        <xdr:cNvPr id="176" name="民生費平均値テキスト"/>
        <xdr:cNvSpPr txBox="1"/>
      </xdr:nvSpPr>
      <xdr:spPr>
        <a:xfrm>
          <a:off x="4686300" y="12820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20968</xdr:rowOff>
    </xdr:from>
    <xdr:to>
      <xdr:col>19</xdr:col>
      <xdr:colOff>177800</xdr:colOff>
      <xdr:row>77</xdr:row>
      <xdr:rowOff>38812</xdr:rowOff>
    </xdr:to>
    <xdr:cxnSp macro="">
      <xdr:nvCxnSpPr>
        <xdr:cNvPr id="178" name="直線コネクタ 177"/>
        <xdr:cNvCxnSpPr/>
      </xdr:nvCxnSpPr>
      <xdr:spPr>
        <a:xfrm flipV="1">
          <a:off x="2908300" y="13222618"/>
          <a:ext cx="8890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101528</xdr:rowOff>
    </xdr:from>
    <xdr:ext cx="599010" cy="259045"/>
    <xdr:sp macro="" textlink="">
      <xdr:nvSpPr>
        <xdr:cNvPr id="180" name="テキスト ボックス 179"/>
        <xdr:cNvSpPr txBox="1"/>
      </xdr:nvSpPr>
      <xdr:spPr>
        <a:xfrm>
          <a:off x="3497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38812</xdr:rowOff>
    </xdr:from>
    <xdr:to>
      <xdr:col>15</xdr:col>
      <xdr:colOff>50800</xdr:colOff>
      <xdr:row>78</xdr:row>
      <xdr:rowOff>5220</xdr:rowOff>
    </xdr:to>
    <xdr:cxnSp macro="">
      <xdr:nvCxnSpPr>
        <xdr:cNvPr id="181" name="直線コネクタ 180"/>
        <xdr:cNvCxnSpPr/>
      </xdr:nvCxnSpPr>
      <xdr:spPr>
        <a:xfrm flipV="1">
          <a:off x="2019300" y="13240462"/>
          <a:ext cx="889000" cy="13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15879</xdr:rowOff>
    </xdr:from>
    <xdr:ext cx="599010" cy="259045"/>
    <xdr:sp macro="" textlink="">
      <xdr:nvSpPr>
        <xdr:cNvPr id="183" name="テキスト ボックス 182"/>
        <xdr:cNvSpPr txBox="1"/>
      </xdr:nvSpPr>
      <xdr:spPr>
        <a:xfrm>
          <a:off x="2608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5220</xdr:rowOff>
    </xdr:from>
    <xdr:to>
      <xdr:col>10</xdr:col>
      <xdr:colOff>114300</xdr:colOff>
      <xdr:row>78</xdr:row>
      <xdr:rowOff>95492</xdr:rowOff>
    </xdr:to>
    <xdr:cxnSp macro="">
      <xdr:nvCxnSpPr>
        <xdr:cNvPr id="184" name="直線コネクタ 183"/>
        <xdr:cNvCxnSpPr/>
      </xdr:nvCxnSpPr>
      <xdr:spPr>
        <a:xfrm flipV="1">
          <a:off x="1130300" y="13378320"/>
          <a:ext cx="889000" cy="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147057</xdr:rowOff>
    </xdr:from>
    <xdr:ext cx="599010" cy="259045"/>
    <xdr:sp macro="" textlink="">
      <xdr:nvSpPr>
        <xdr:cNvPr id="186" name="テキスト ボックス 185"/>
        <xdr:cNvSpPr txBox="1"/>
      </xdr:nvSpPr>
      <xdr:spPr>
        <a:xfrm>
          <a:off x="1719795" y="1300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59390</xdr:rowOff>
    </xdr:from>
    <xdr:ext cx="599010" cy="259045"/>
    <xdr:sp macro="" textlink="">
      <xdr:nvSpPr>
        <xdr:cNvPr id="188" name="テキスト ボックス 187"/>
        <xdr:cNvSpPr txBox="1"/>
      </xdr:nvSpPr>
      <xdr:spPr>
        <a:xfrm>
          <a:off x="830795" y="1308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141491</xdr:rowOff>
    </xdr:from>
    <xdr:to>
      <xdr:col>24</xdr:col>
      <xdr:colOff>114300</xdr:colOff>
      <xdr:row>77</xdr:row>
      <xdr:rowOff>71641</xdr:rowOff>
    </xdr:to>
    <xdr:sp macro="" textlink="">
      <xdr:nvSpPr>
        <xdr:cNvPr id="194" name="楕円 193"/>
        <xdr:cNvSpPr/>
      </xdr:nvSpPr>
      <xdr:spPr>
        <a:xfrm>
          <a:off x="4584700" y="131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119918</xdr:rowOff>
    </xdr:from>
    <xdr:ext cx="599010" cy="259045"/>
    <xdr:sp macro="" textlink="">
      <xdr:nvSpPr>
        <xdr:cNvPr id="195" name="民生費該当値テキスト"/>
        <xdr:cNvSpPr txBox="1"/>
      </xdr:nvSpPr>
      <xdr:spPr>
        <a:xfrm>
          <a:off x="4686300" y="13150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141618</xdr:rowOff>
    </xdr:from>
    <xdr:to>
      <xdr:col>20</xdr:col>
      <xdr:colOff>38100</xdr:colOff>
      <xdr:row>77</xdr:row>
      <xdr:rowOff>71768</xdr:rowOff>
    </xdr:to>
    <xdr:sp macro="" textlink="">
      <xdr:nvSpPr>
        <xdr:cNvPr id="196" name="楕円 195"/>
        <xdr:cNvSpPr/>
      </xdr:nvSpPr>
      <xdr:spPr>
        <a:xfrm>
          <a:off x="3746500" y="131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62895</xdr:rowOff>
    </xdr:from>
    <xdr:ext cx="599010" cy="259045"/>
    <xdr:sp macro="" textlink="">
      <xdr:nvSpPr>
        <xdr:cNvPr id="197" name="テキスト ボックス 196"/>
        <xdr:cNvSpPr txBox="1"/>
      </xdr:nvSpPr>
      <xdr:spPr>
        <a:xfrm>
          <a:off x="3497795" y="1326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159462</xdr:rowOff>
    </xdr:from>
    <xdr:to>
      <xdr:col>15</xdr:col>
      <xdr:colOff>101600</xdr:colOff>
      <xdr:row>77</xdr:row>
      <xdr:rowOff>89612</xdr:rowOff>
    </xdr:to>
    <xdr:sp macro="" textlink="">
      <xdr:nvSpPr>
        <xdr:cNvPr id="198" name="楕円 197"/>
        <xdr:cNvSpPr/>
      </xdr:nvSpPr>
      <xdr:spPr>
        <a:xfrm>
          <a:off x="2857500" y="131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80739</xdr:rowOff>
    </xdr:from>
    <xdr:ext cx="599010" cy="259045"/>
    <xdr:sp macro="" textlink="">
      <xdr:nvSpPr>
        <xdr:cNvPr id="199" name="テキスト ボックス 198"/>
        <xdr:cNvSpPr txBox="1"/>
      </xdr:nvSpPr>
      <xdr:spPr>
        <a:xfrm>
          <a:off x="2608795" y="1328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125870</xdr:rowOff>
    </xdr:from>
    <xdr:to>
      <xdr:col>10</xdr:col>
      <xdr:colOff>165100</xdr:colOff>
      <xdr:row>78</xdr:row>
      <xdr:rowOff>56020</xdr:rowOff>
    </xdr:to>
    <xdr:sp macro="" textlink="">
      <xdr:nvSpPr>
        <xdr:cNvPr id="200" name="楕円 199"/>
        <xdr:cNvSpPr/>
      </xdr:nvSpPr>
      <xdr:spPr>
        <a:xfrm>
          <a:off x="1968500" y="133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47147</xdr:rowOff>
    </xdr:from>
    <xdr:ext cx="599010" cy="259045"/>
    <xdr:sp macro="" textlink="">
      <xdr:nvSpPr>
        <xdr:cNvPr id="201" name="テキスト ボックス 200"/>
        <xdr:cNvSpPr txBox="1"/>
      </xdr:nvSpPr>
      <xdr:spPr>
        <a:xfrm>
          <a:off x="1719795" y="1342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44692</xdr:rowOff>
    </xdr:from>
    <xdr:to>
      <xdr:col>6</xdr:col>
      <xdr:colOff>38100</xdr:colOff>
      <xdr:row>78</xdr:row>
      <xdr:rowOff>146292</xdr:rowOff>
    </xdr:to>
    <xdr:sp macro="" textlink="">
      <xdr:nvSpPr>
        <xdr:cNvPr id="202" name="楕円 201"/>
        <xdr:cNvSpPr/>
      </xdr:nvSpPr>
      <xdr:spPr>
        <a:xfrm>
          <a:off x="1079500" y="134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137419</xdr:rowOff>
    </xdr:from>
    <xdr:ext cx="599010" cy="259045"/>
    <xdr:sp macro="" textlink="">
      <xdr:nvSpPr>
        <xdr:cNvPr id="203" name="テキスト ボックス 202"/>
        <xdr:cNvSpPr txBox="1"/>
      </xdr:nvSpPr>
      <xdr:spPr>
        <a:xfrm>
          <a:off x="830795" y="1351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6769</xdr:rowOff>
    </xdr:from>
    <xdr:to>
      <xdr:col>24</xdr:col>
      <xdr:colOff>63500</xdr:colOff>
      <xdr:row>97</xdr:row>
      <xdr:rowOff>47130</xdr:rowOff>
    </xdr:to>
    <xdr:cxnSp macro="">
      <xdr:nvCxnSpPr>
        <xdr:cNvPr id="232" name="直線コネクタ 231"/>
        <xdr:cNvCxnSpPr/>
      </xdr:nvCxnSpPr>
      <xdr:spPr>
        <a:xfrm>
          <a:off x="3797300" y="16637419"/>
          <a:ext cx="838200" cy="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34104</xdr:rowOff>
    </xdr:from>
    <xdr:ext cx="534377" cy="259045"/>
    <xdr:sp macro="" textlink="">
      <xdr:nvSpPr>
        <xdr:cNvPr id="233" name="衛生費平均値テキスト"/>
        <xdr:cNvSpPr txBox="1"/>
      </xdr:nvSpPr>
      <xdr:spPr>
        <a:xfrm>
          <a:off x="4686300" y="1632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86068</xdr:rowOff>
    </xdr:from>
    <xdr:to>
      <xdr:col>19</xdr:col>
      <xdr:colOff>177800</xdr:colOff>
      <xdr:row>97</xdr:row>
      <xdr:rowOff>6769</xdr:rowOff>
    </xdr:to>
    <xdr:cxnSp macro="">
      <xdr:nvCxnSpPr>
        <xdr:cNvPr id="235" name="直線コネクタ 234"/>
        <xdr:cNvCxnSpPr/>
      </xdr:nvCxnSpPr>
      <xdr:spPr>
        <a:xfrm>
          <a:off x="2908300" y="16545268"/>
          <a:ext cx="889000" cy="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128871</xdr:rowOff>
    </xdr:from>
    <xdr:ext cx="534377" cy="259045"/>
    <xdr:sp macro="" textlink="">
      <xdr:nvSpPr>
        <xdr:cNvPr id="237" name="テキスト ボックス 236"/>
        <xdr:cNvSpPr txBox="1"/>
      </xdr:nvSpPr>
      <xdr:spPr>
        <a:xfrm>
          <a:off x="3530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86068</xdr:rowOff>
    </xdr:from>
    <xdr:to>
      <xdr:col>15</xdr:col>
      <xdr:colOff>50800</xdr:colOff>
      <xdr:row>96</xdr:row>
      <xdr:rowOff>132486</xdr:rowOff>
    </xdr:to>
    <xdr:cxnSp macro="">
      <xdr:nvCxnSpPr>
        <xdr:cNvPr id="238" name="直線コネクタ 237"/>
        <xdr:cNvCxnSpPr/>
      </xdr:nvCxnSpPr>
      <xdr:spPr>
        <a:xfrm flipV="1">
          <a:off x="2019300" y="16545268"/>
          <a:ext cx="889000" cy="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90594</xdr:rowOff>
    </xdr:from>
    <xdr:ext cx="534377" cy="259045"/>
    <xdr:sp macro="" textlink="">
      <xdr:nvSpPr>
        <xdr:cNvPr id="240" name="テキスト ボックス 239"/>
        <xdr:cNvSpPr txBox="1"/>
      </xdr:nvSpPr>
      <xdr:spPr>
        <a:xfrm>
          <a:off x="2641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132486</xdr:rowOff>
    </xdr:from>
    <xdr:to>
      <xdr:col>10</xdr:col>
      <xdr:colOff>114300</xdr:colOff>
      <xdr:row>97</xdr:row>
      <xdr:rowOff>51575</xdr:rowOff>
    </xdr:to>
    <xdr:cxnSp macro="">
      <xdr:nvCxnSpPr>
        <xdr:cNvPr id="241" name="直線コネクタ 240"/>
        <xdr:cNvCxnSpPr/>
      </xdr:nvCxnSpPr>
      <xdr:spPr>
        <a:xfrm flipV="1">
          <a:off x="1130300" y="16591686"/>
          <a:ext cx="889000" cy="9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159363</xdr:rowOff>
    </xdr:from>
    <xdr:ext cx="534377" cy="259045"/>
    <xdr:sp macro="" textlink="">
      <xdr:nvSpPr>
        <xdr:cNvPr id="243" name="テキスト ボックス 242"/>
        <xdr:cNvSpPr txBox="1"/>
      </xdr:nvSpPr>
      <xdr:spPr>
        <a:xfrm>
          <a:off x="1752111" y="16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147223</xdr:rowOff>
    </xdr:from>
    <xdr:ext cx="534377" cy="259045"/>
    <xdr:sp macro="" textlink="">
      <xdr:nvSpPr>
        <xdr:cNvPr id="245" name="テキスト ボックス 244"/>
        <xdr:cNvSpPr txBox="1"/>
      </xdr:nvSpPr>
      <xdr:spPr>
        <a:xfrm>
          <a:off x="863111" y="162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167780</xdr:rowOff>
    </xdr:from>
    <xdr:to>
      <xdr:col>24</xdr:col>
      <xdr:colOff>114300</xdr:colOff>
      <xdr:row>97</xdr:row>
      <xdr:rowOff>97930</xdr:rowOff>
    </xdr:to>
    <xdr:sp macro="" textlink="">
      <xdr:nvSpPr>
        <xdr:cNvPr id="251" name="楕円 250"/>
        <xdr:cNvSpPr/>
      </xdr:nvSpPr>
      <xdr:spPr>
        <a:xfrm>
          <a:off x="4584700" y="166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82707</xdr:rowOff>
    </xdr:from>
    <xdr:ext cx="534377" cy="259045"/>
    <xdr:sp macro="" textlink="">
      <xdr:nvSpPr>
        <xdr:cNvPr id="252" name="衛生費該当値テキスト"/>
        <xdr:cNvSpPr txBox="1"/>
      </xdr:nvSpPr>
      <xdr:spPr>
        <a:xfrm>
          <a:off x="4686300" y="165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127419</xdr:rowOff>
    </xdr:from>
    <xdr:to>
      <xdr:col>20</xdr:col>
      <xdr:colOff>38100</xdr:colOff>
      <xdr:row>97</xdr:row>
      <xdr:rowOff>57569</xdr:rowOff>
    </xdr:to>
    <xdr:sp macro="" textlink="">
      <xdr:nvSpPr>
        <xdr:cNvPr id="253" name="楕円 252"/>
        <xdr:cNvSpPr/>
      </xdr:nvSpPr>
      <xdr:spPr>
        <a:xfrm>
          <a:off x="3746500" y="165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48696</xdr:rowOff>
    </xdr:from>
    <xdr:ext cx="534377" cy="259045"/>
    <xdr:sp macro="" textlink="">
      <xdr:nvSpPr>
        <xdr:cNvPr id="254" name="テキスト ボックス 253"/>
        <xdr:cNvSpPr txBox="1"/>
      </xdr:nvSpPr>
      <xdr:spPr>
        <a:xfrm>
          <a:off x="3530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35268</xdr:rowOff>
    </xdr:from>
    <xdr:to>
      <xdr:col>15</xdr:col>
      <xdr:colOff>101600</xdr:colOff>
      <xdr:row>96</xdr:row>
      <xdr:rowOff>136868</xdr:rowOff>
    </xdr:to>
    <xdr:sp macro="" textlink="">
      <xdr:nvSpPr>
        <xdr:cNvPr id="255" name="楕円 254"/>
        <xdr:cNvSpPr/>
      </xdr:nvSpPr>
      <xdr:spPr>
        <a:xfrm>
          <a:off x="2857500" y="164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127995</xdr:rowOff>
    </xdr:from>
    <xdr:ext cx="534377" cy="259045"/>
    <xdr:sp macro="" textlink="">
      <xdr:nvSpPr>
        <xdr:cNvPr id="256" name="テキスト ボックス 255"/>
        <xdr:cNvSpPr txBox="1"/>
      </xdr:nvSpPr>
      <xdr:spPr>
        <a:xfrm>
          <a:off x="2641111" y="165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81686</xdr:rowOff>
    </xdr:from>
    <xdr:to>
      <xdr:col>10</xdr:col>
      <xdr:colOff>165100</xdr:colOff>
      <xdr:row>97</xdr:row>
      <xdr:rowOff>11836</xdr:rowOff>
    </xdr:to>
    <xdr:sp macro="" textlink="">
      <xdr:nvSpPr>
        <xdr:cNvPr id="257" name="楕円 256"/>
        <xdr:cNvSpPr/>
      </xdr:nvSpPr>
      <xdr:spPr>
        <a:xfrm>
          <a:off x="1968500" y="165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2963</xdr:rowOff>
    </xdr:from>
    <xdr:ext cx="534377" cy="259045"/>
    <xdr:sp macro="" textlink="">
      <xdr:nvSpPr>
        <xdr:cNvPr id="258" name="テキスト ボックス 257"/>
        <xdr:cNvSpPr txBox="1"/>
      </xdr:nvSpPr>
      <xdr:spPr>
        <a:xfrm>
          <a:off x="1752111" y="1663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xdr:rowOff>
    </xdr:from>
    <xdr:to>
      <xdr:col>6</xdr:col>
      <xdr:colOff>38100</xdr:colOff>
      <xdr:row>97</xdr:row>
      <xdr:rowOff>102375</xdr:rowOff>
    </xdr:to>
    <xdr:sp macro="" textlink="">
      <xdr:nvSpPr>
        <xdr:cNvPr id="259" name="楕円 258"/>
        <xdr:cNvSpPr/>
      </xdr:nvSpPr>
      <xdr:spPr>
        <a:xfrm>
          <a:off x="1079500" y="166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93502</xdr:rowOff>
    </xdr:from>
    <xdr:ext cx="534377" cy="259045"/>
    <xdr:sp macro="" textlink="">
      <xdr:nvSpPr>
        <xdr:cNvPr id="260" name="テキスト ボックス 259"/>
        <xdr:cNvSpPr txBox="1"/>
      </xdr:nvSpPr>
      <xdr:spPr>
        <a:xfrm>
          <a:off x="863111" y="1672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157008</xdr:rowOff>
    </xdr:from>
    <xdr:to>
      <xdr:col>55</xdr:col>
      <xdr:colOff>0</xdr:colOff>
      <xdr:row>39</xdr:row>
      <xdr:rowOff>21808</xdr:rowOff>
    </xdr:to>
    <xdr:cxnSp macro="">
      <xdr:nvCxnSpPr>
        <xdr:cNvPr id="291" name="直線コネクタ 290"/>
        <xdr:cNvCxnSpPr/>
      </xdr:nvCxnSpPr>
      <xdr:spPr>
        <a:xfrm>
          <a:off x="9639300" y="6672108"/>
          <a:ext cx="8382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157008</xdr:rowOff>
    </xdr:from>
    <xdr:to>
      <xdr:col>50</xdr:col>
      <xdr:colOff>114300</xdr:colOff>
      <xdr:row>38</xdr:row>
      <xdr:rowOff>157988</xdr:rowOff>
    </xdr:to>
    <xdr:cxnSp macro="">
      <xdr:nvCxnSpPr>
        <xdr:cNvPr id="294" name="直線コネクタ 293"/>
        <xdr:cNvCxnSpPr/>
      </xdr:nvCxnSpPr>
      <xdr:spPr>
        <a:xfrm flipV="1">
          <a:off x="8750300" y="667210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61976</xdr:rowOff>
    </xdr:from>
    <xdr:to>
      <xdr:col>45</xdr:col>
      <xdr:colOff>177800</xdr:colOff>
      <xdr:row>38</xdr:row>
      <xdr:rowOff>157988</xdr:rowOff>
    </xdr:to>
    <xdr:cxnSp macro="">
      <xdr:nvCxnSpPr>
        <xdr:cNvPr id="297" name="直線コネクタ 296"/>
        <xdr:cNvCxnSpPr/>
      </xdr:nvCxnSpPr>
      <xdr:spPr>
        <a:xfrm>
          <a:off x="7861300" y="657707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150150</xdr:rowOff>
    </xdr:from>
    <xdr:to>
      <xdr:col>41</xdr:col>
      <xdr:colOff>50800</xdr:colOff>
      <xdr:row>38</xdr:row>
      <xdr:rowOff>61976</xdr:rowOff>
    </xdr:to>
    <xdr:cxnSp macro="">
      <xdr:nvCxnSpPr>
        <xdr:cNvPr id="300" name="直線コネクタ 299"/>
        <xdr:cNvCxnSpPr/>
      </xdr:nvCxnSpPr>
      <xdr:spPr>
        <a:xfrm>
          <a:off x="6972300" y="6493800"/>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142458</xdr:rowOff>
    </xdr:from>
    <xdr:to>
      <xdr:col>55</xdr:col>
      <xdr:colOff>50800</xdr:colOff>
      <xdr:row>39</xdr:row>
      <xdr:rowOff>72608</xdr:rowOff>
    </xdr:to>
    <xdr:sp macro="" textlink="">
      <xdr:nvSpPr>
        <xdr:cNvPr id="310" name="楕円 309"/>
        <xdr:cNvSpPr/>
      </xdr:nvSpPr>
      <xdr:spPr>
        <a:xfrm>
          <a:off x="104267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57385</xdr:rowOff>
    </xdr:from>
    <xdr:ext cx="378565" cy="259045"/>
    <xdr:sp macro="" textlink="">
      <xdr:nvSpPr>
        <xdr:cNvPr id="311" name="労働費該当値テキスト"/>
        <xdr:cNvSpPr txBox="1"/>
      </xdr:nvSpPr>
      <xdr:spPr>
        <a:xfrm>
          <a:off x="10528300" y="657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106208</xdr:rowOff>
    </xdr:from>
    <xdr:to>
      <xdr:col>50</xdr:col>
      <xdr:colOff>165100</xdr:colOff>
      <xdr:row>39</xdr:row>
      <xdr:rowOff>36358</xdr:rowOff>
    </xdr:to>
    <xdr:sp macro="" textlink="">
      <xdr:nvSpPr>
        <xdr:cNvPr id="312" name="楕円 311"/>
        <xdr:cNvSpPr/>
      </xdr:nvSpPr>
      <xdr:spPr>
        <a:xfrm>
          <a:off x="9588500" y="66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27485</xdr:rowOff>
    </xdr:from>
    <xdr:ext cx="378565" cy="259045"/>
    <xdr:sp macro="" textlink="">
      <xdr:nvSpPr>
        <xdr:cNvPr id="313" name="テキスト ボックス 312"/>
        <xdr:cNvSpPr txBox="1"/>
      </xdr:nvSpPr>
      <xdr:spPr>
        <a:xfrm>
          <a:off x="9450017" y="6714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107188</xdr:rowOff>
    </xdr:from>
    <xdr:to>
      <xdr:col>46</xdr:col>
      <xdr:colOff>38100</xdr:colOff>
      <xdr:row>39</xdr:row>
      <xdr:rowOff>37338</xdr:rowOff>
    </xdr:to>
    <xdr:sp macro="" textlink="">
      <xdr:nvSpPr>
        <xdr:cNvPr id="314" name="楕円 313"/>
        <xdr:cNvSpPr/>
      </xdr:nvSpPr>
      <xdr:spPr>
        <a:xfrm>
          <a:off x="8699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28465</xdr:rowOff>
    </xdr:from>
    <xdr:ext cx="378565" cy="259045"/>
    <xdr:sp macro="" textlink="">
      <xdr:nvSpPr>
        <xdr:cNvPr id="315" name="テキスト ボックス 314"/>
        <xdr:cNvSpPr txBox="1"/>
      </xdr:nvSpPr>
      <xdr:spPr>
        <a:xfrm>
          <a:off x="8561017" y="671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11176</xdr:rowOff>
    </xdr:from>
    <xdr:to>
      <xdr:col>41</xdr:col>
      <xdr:colOff>101600</xdr:colOff>
      <xdr:row>38</xdr:row>
      <xdr:rowOff>112776</xdr:rowOff>
    </xdr:to>
    <xdr:sp macro="" textlink="">
      <xdr:nvSpPr>
        <xdr:cNvPr id="316" name="楕円 315"/>
        <xdr:cNvSpPr/>
      </xdr:nvSpPr>
      <xdr:spPr>
        <a:xfrm>
          <a:off x="7810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103903</xdr:rowOff>
    </xdr:from>
    <xdr:ext cx="378565" cy="259045"/>
    <xdr:sp macro="" textlink="">
      <xdr:nvSpPr>
        <xdr:cNvPr id="317" name="テキスト ボックス 316"/>
        <xdr:cNvSpPr txBox="1"/>
      </xdr:nvSpPr>
      <xdr:spPr>
        <a:xfrm>
          <a:off x="7672017" y="661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99350</xdr:rowOff>
    </xdr:from>
    <xdr:to>
      <xdr:col>36</xdr:col>
      <xdr:colOff>165100</xdr:colOff>
      <xdr:row>38</xdr:row>
      <xdr:rowOff>29501</xdr:rowOff>
    </xdr:to>
    <xdr:sp macro="" textlink="">
      <xdr:nvSpPr>
        <xdr:cNvPr id="318" name="楕円 317"/>
        <xdr:cNvSpPr/>
      </xdr:nvSpPr>
      <xdr:spPr>
        <a:xfrm>
          <a:off x="6921500" y="64430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20628</xdr:rowOff>
    </xdr:from>
    <xdr:ext cx="378565" cy="259045"/>
    <xdr:sp macro="" textlink="">
      <xdr:nvSpPr>
        <xdr:cNvPr id="319" name="テキスト ボックス 318"/>
        <xdr:cNvSpPr txBox="1"/>
      </xdr:nvSpPr>
      <xdr:spPr>
        <a:xfrm>
          <a:off x="6783017" y="6535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85045</xdr:rowOff>
    </xdr:from>
    <xdr:to>
      <xdr:col>55</xdr:col>
      <xdr:colOff>0</xdr:colOff>
      <xdr:row>57</xdr:row>
      <xdr:rowOff>144615</xdr:rowOff>
    </xdr:to>
    <xdr:cxnSp macro="">
      <xdr:nvCxnSpPr>
        <xdr:cNvPr id="348" name="直線コネクタ 347"/>
        <xdr:cNvCxnSpPr/>
      </xdr:nvCxnSpPr>
      <xdr:spPr>
        <a:xfrm>
          <a:off x="9639300" y="9857695"/>
          <a:ext cx="838200" cy="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59218</xdr:rowOff>
    </xdr:from>
    <xdr:ext cx="534377" cy="259045"/>
    <xdr:sp macro="" textlink="">
      <xdr:nvSpPr>
        <xdr:cNvPr id="349" name="農林水産業費平均値テキスト"/>
        <xdr:cNvSpPr txBox="1"/>
      </xdr:nvSpPr>
      <xdr:spPr>
        <a:xfrm>
          <a:off x="10528300" y="94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85045</xdr:rowOff>
    </xdr:from>
    <xdr:to>
      <xdr:col>50</xdr:col>
      <xdr:colOff>114300</xdr:colOff>
      <xdr:row>57</xdr:row>
      <xdr:rowOff>131756</xdr:rowOff>
    </xdr:to>
    <xdr:cxnSp macro="">
      <xdr:nvCxnSpPr>
        <xdr:cNvPr id="351" name="直線コネクタ 350"/>
        <xdr:cNvCxnSpPr/>
      </xdr:nvCxnSpPr>
      <xdr:spPr>
        <a:xfrm flipV="1">
          <a:off x="8750300" y="9857695"/>
          <a:ext cx="889000" cy="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22013</xdr:rowOff>
    </xdr:from>
    <xdr:ext cx="534377" cy="259045"/>
    <xdr:sp macro="" textlink="">
      <xdr:nvSpPr>
        <xdr:cNvPr id="353" name="テキスト ボックス 352"/>
        <xdr:cNvSpPr txBox="1"/>
      </xdr:nvSpPr>
      <xdr:spPr>
        <a:xfrm>
          <a:off x="9372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131756</xdr:rowOff>
    </xdr:from>
    <xdr:to>
      <xdr:col>45</xdr:col>
      <xdr:colOff>177800</xdr:colOff>
      <xdr:row>57</xdr:row>
      <xdr:rowOff>145548</xdr:rowOff>
    </xdr:to>
    <xdr:cxnSp macro="">
      <xdr:nvCxnSpPr>
        <xdr:cNvPr id="354" name="直線コネクタ 353"/>
        <xdr:cNvCxnSpPr/>
      </xdr:nvCxnSpPr>
      <xdr:spPr>
        <a:xfrm flipV="1">
          <a:off x="7861300" y="9904406"/>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85202</xdr:rowOff>
    </xdr:from>
    <xdr:ext cx="534377" cy="259045"/>
    <xdr:sp macro="" textlink="">
      <xdr:nvSpPr>
        <xdr:cNvPr id="356" name="テキスト ボックス 355"/>
        <xdr:cNvSpPr txBox="1"/>
      </xdr:nvSpPr>
      <xdr:spPr>
        <a:xfrm>
          <a:off x="8483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67881</xdr:rowOff>
    </xdr:from>
    <xdr:to>
      <xdr:col>41</xdr:col>
      <xdr:colOff>50800</xdr:colOff>
      <xdr:row>57</xdr:row>
      <xdr:rowOff>145548</xdr:rowOff>
    </xdr:to>
    <xdr:cxnSp macro="">
      <xdr:nvCxnSpPr>
        <xdr:cNvPr id="357" name="直線コネクタ 356"/>
        <xdr:cNvCxnSpPr/>
      </xdr:nvCxnSpPr>
      <xdr:spPr>
        <a:xfrm>
          <a:off x="6972300" y="9840531"/>
          <a:ext cx="889000" cy="7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10583</xdr:rowOff>
    </xdr:from>
    <xdr:ext cx="534377" cy="259045"/>
    <xdr:sp macro="" textlink="">
      <xdr:nvSpPr>
        <xdr:cNvPr id="359" name="テキスト ボックス 358"/>
        <xdr:cNvSpPr txBox="1"/>
      </xdr:nvSpPr>
      <xdr:spPr>
        <a:xfrm>
          <a:off x="7594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93815</xdr:rowOff>
    </xdr:from>
    <xdr:to>
      <xdr:col>55</xdr:col>
      <xdr:colOff>50800</xdr:colOff>
      <xdr:row>58</xdr:row>
      <xdr:rowOff>23965</xdr:rowOff>
    </xdr:to>
    <xdr:sp macro="" textlink="">
      <xdr:nvSpPr>
        <xdr:cNvPr id="367" name="楕円 366"/>
        <xdr:cNvSpPr/>
      </xdr:nvSpPr>
      <xdr:spPr>
        <a:xfrm>
          <a:off x="10426700" y="98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72242</xdr:rowOff>
    </xdr:from>
    <xdr:ext cx="534377" cy="259045"/>
    <xdr:sp macro="" textlink="">
      <xdr:nvSpPr>
        <xdr:cNvPr id="368" name="農林水産業費該当値テキスト"/>
        <xdr:cNvSpPr txBox="1"/>
      </xdr:nvSpPr>
      <xdr:spPr>
        <a:xfrm>
          <a:off x="10528300" y="984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34245</xdr:rowOff>
    </xdr:from>
    <xdr:to>
      <xdr:col>50</xdr:col>
      <xdr:colOff>165100</xdr:colOff>
      <xdr:row>57</xdr:row>
      <xdr:rowOff>135845</xdr:rowOff>
    </xdr:to>
    <xdr:sp macro="" textlink="">
      <xdr:nvSpPr>
        <xdr:cNvPr id="369" name="楕円 368"/>
        <xdr:cNvSpPr/>
      </xdr:nvSpPr>
      <xdr:spPr>
        <a:xfrm>
          <a:off x="9588500" y="98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126972</xdr:rowOff>
    </xdr:from>
    <xdr:ext cx="534377" cy="259045"/>
    <xdr:sp macro="" textlink="">
      <xdr:nvSpPr>
        <xdr:cNvPr id="370" name="テキスト ボックス 369"/>
        <xdr:cNvSpPr txBox="1"/>
      </xdr:nvSpPr>
      <xdr:spPr>
        <a:xfrm>
          <a:off x="9372111" y="98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80956</xdr:rowOff>
    </xdr:from>
    <xdr:to>
      <xdr:col>46</xdr:col>
      <xdr:colOff>38100</xdr:colOff>
      <xdr:row>58</xdr:row>
      <xdr:rowOff>11106</xdr:rowOff>
    </xdr:to>
    <xdr:sp macro="" textlink="">
      <xdr:nvSpPr>
        <xdr:cNvPr id="371" name="楕円 370"/>
        <xdr:cNvSpPr/>
      </xdr:nvSpPr>
      <xdr:spPr>
        <a:xfrm>
          <a:off x="8699500" y="98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2233</xdr:rowOff>
    </xdr:from>
    <xdr:ext cx="534377" cy="259045"/>
    <xdr:sp macro="" textlink="">
      <xdr:nvSpPr>
        <xdr:cNvPr id="372" name="テキスト ボックス 371"/>
        <xdr:cNvSpPr txBox="1"/>
      </xdr:nvSpPr>
      <xdr:spPr>
        <a:xfrm>
          <a:off x="8483111" y="994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94748</xdr:rowOff>
    </xdr:from>
    <xdr:to>
      <xdr:col>41</xdr:col>
      <xdr:colOff>101600</xdr:colOff>
      <xdr:row>58</xdr:row>
      <xdr:rowOff>24898</xdr:rowOff>
    </xdr:to>
    <xdr:sp macro="" textlink="">
      <xdr:nvSpPr>
        <xdr:cNvPr id="373" name="楕円 372"/>
        <xdr:cNvSpPr/>
      </xdr:nvSpPr>
      <xdr:spPr>
        <a:xfrm>
          <a:off x="7810500" y="9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16025</xdr:rowOff>
    </xdr:from>
    <xdr:ext cx="534377" cy="259045"/>
    <xdr:sp macro="" textlink="">
      <xdr:nvSpPr>
        <xdr:cNvPr id="374" name="テキスト ボックス 373"/>
        <xdr:cNvSpPr txBox="1"/>
      </xdr:nvSpPr>
      <xdr:spPr>
        <a:xfrm>
          <a:off x="7594111" y="99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17081</xdr:rowOff>
    </xdr:from>
    <xdr:to>
      <xdr:col>36</xdr:col>
      <xdr:colOff>165100</xdr:colOff>
      <xdr:row>57</xdr:row>
      <xdr:rowOff>118681</xdr:rowOff>
    </xdr:to>
    <xdr:sp macro="" textlink="">
      <xdr:nvSpPr>
        <xdr:cNvPr id="375" name="楕円 374"/>
        <xdr:cNvSpPr/>
      </xdr:nvSpPr>
      <xdr:spPr>
        <a:xfrm>
          <a:off x="6921500" y="97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135208</xdr:rowOff>
    </xdr:from>
    <xdr:ext cx="534377" cy="259045"/>
    <xdr:sp macro="" textlink="">
      <xdr:nvSpPr>
        <xdr:cNvPr id="376" name="テキスト ボックス 375"/>
        <xdr:cNvSpPr txBox="1"/>
      </xdr:nvSpPr>
      <xdr:spPr>
        <a:xfrm>
          <a:off x="6705111" y="95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80080</xdr:rowOff>
    </xdr:from>
    <xdr:to>
      <xdr:col>55</xdr:col>
      <xdr:colOff>0</xdr:colOff>
      <xdr:row>78</xdr:row>
      <xdr:rowOff>84767</xdr:rowOff>
    </xdr:to>
    <xdr:cxnSp macro="">
      <xdr:nvCxnSpPr>
        <xdr:cNvPr id="403" name="直線コネクタ 402"/>
        <xdr:cNvCxnSpPr/>
      </xdr:nvCxnSpPr>
      <xdr:spPr>
        <a:xfrm>
          <a:off x="9639300" y="13453180"/>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53839</xdr:rowOff>
    </xdr:from>
    <xdr:to>
      <xdr:col>50</xdr:col>
      <xdr:colOff>114300</xdr:colOff>
      <xdr:row>78</xdr:row>
      <xdr:rowOff>80080</xdr:rowOff>
    </xdr:to>
    <xdr:cxnSp macro="">
      <xdr:nvCxnSpPr>
        <xdr:cNvPr id="406" name="直線コネクタ 405"/>
        <xdr:cNvCxnSpPr/>
      </xdr:nvCxnSpPr>
      <xdr:spPr>
        <a:xfrm>
          <a:off x="8750300" y="13426939"/>
          <a:ext cx="889000" cy="2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53839</xdr:rowOff>
    </xdr:from>
    <xdr:to>
      <xdr:col>45</xdr:col>
      <xdr:colOff>177800</xdr:colOff>
      <xdr:row>78</xdr:row>
      <xdr:rowOff>74434</xdr:rowOff>
    </xdr:to>
    <xdr:cxnSp macro="">
      <xdr:nvCxnSpPr>
        <xdr:cNvPr id="409" name="直線コネクタ 408"/>
        <xdr:cNvCxnSpPr/>
      </xdr:nvCxnSpPr>
      <xdr:spPr>
        <a:xfrm flipV="1">
          <a:off x="7861300" y="13426939"/>
          <a:ext cx="889000" cy="2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71989</xdr:rowOff>
    </xdr:from>
    <xdr:to>
      <xdr:col>41</xdr:col>
      <xdr:colOff>50800</xdr:colOff>
      <xdr:row>78</xdr:row>
      <xdr:rowOff>74434</xdr:rowOff>
    </xdr:to>
    <xdr:cxnSp macro="">
      <xdr:nvCxnSpPr>
        <xdr:cNvPr id="412" name="直線コネクタ 411"/>
        <xdr:cNvCxnSpPr/>
      </xdr:nvCxnSpPr>
      <xdr:spPr>
        <a:xfrm>
          <a:off x="6972300" y="13445089"/>
          <a:ext cx="889000" cy="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33967</xdr:rowOff>
    </xdr:from>
    <xdr:to>
      <xdr:col>55</xdr:col>
      <xdr:colOff>50800</xdr:colOff>
      <xdr:row>78</xdr:row>
      <xdr:rowOff>135567</xdr:rowOff>
    </xdr:to>
    <xdr:sp macro="" textlink="">
      <xdr:nvSpPr>
        <xdr:cNvPr id="422" name="楕円 421"/>
        <xdr:cNvSpPr/>
      </xdr:nvSpPr>
      <xdr:spPr>
        <a:xfrm>
          <a:off x="10426700" y="134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120344</xdr:rowOff>
    </xdr:from>
    <xdr:ext cx="469744" cy="259045"/>
    <xdr:sp macro="" textlink="">
      <xdr:nvSpPr>
        <xdr:cNvPr id="423" name="商工費該当値テキスト"/>
        <xdr:cNvSpPr txBox="1"/>
      </xdr:nvSpPr>
      <xdr:spPr>
        <a:xfrm>
          <a:off x="10528300" y="1332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29280</xdr:rowOff>
    </xdr:from>
    <xdr:to>
      <xdr:col>50</xdr:col>
      <xdr:colOff>165100</xdr:colOff>
      <xdr:row>78</xdr:row>
      <xdr:rowOff>130880</xdr:rowOff>
    </xdr:to>
    <xdr:sp macro="" textlink="">
      <xdr:nvSpPr>
        <xdr:cNvPr id="424" name="楕円 423"/>
        <xdr:cNvSpPr/>
      </xdr:nvSpPr>
      <xdr:spPr>
        <a:xfrm>
          <a:off x="9588500" y="134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122007</xdr:rowOff>
    </xdr:from>
    <xdr:ext cx="469744" cy="259045"/>
    <xdr:sp macro="" textlink="">
      <xdr:nvSpPr>
        <xdr:cNvPr id="425" name="テキスト ボックス 424"/>
        <xdr:cNvSpPr txBox="1"/>
      </xdr:nvSpPr>
      <xdr:spPr>
        <a:xfrm>
          <a:off x="9404428" y="1349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3039</xdr:rowOff>
    </xdr:from>
    <xdr:to>
      <xdr:col>46</xdr:col>
      <xdr:colOff>38100</xdr:colOff>
      <xdr:row>78</xdr:row>
      <xdr:rowOff>104639</xdr:rowOff>
    </xdr:to>
    <xdr:sp macro="" textlink="">
      <xdr:nvSpPr>
        <xdr:cNvPr id="426" name="楕円 425"/>
        <xdr:cNvSpPr/>
      </xdr:nvSpPr>
      <xdr:spPr>
        <a:xfrm>
          <a:off x="8699500" y="13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95766</xdr:rowOff>
    </xdr:from>
    <xdr:ext cx="469744" cy="259045"/>
    <xdr:sp macro="" textlink="">
      <xdr:nvSpPr>
        <xdr:cNvPr id="427" name="テキスト ボックス 426"/>
        <xdr:cNvSpPr txBox="1"/>
      </xdr:nvSpPr>
      <xdr:spPr>
        <a:xfrm>
          <a:off x="8515428" y="13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23634</xdr:rowOff>
    </xdr:from>
    <xdr:to>
      <xdr:col>41</xdr:col>
      <xdr:colOff>101600</xdr:colOff>
      <xdr:row>78</xdr:row>
      <xdr:rowOff>125234</xdr:rowOff>
    </xdr:to>
    <xdr:sp macro="" textlink="">
      <xdr:nvSpPr>
        <xdr:cNvPr id="428" name="楕円 427"/>
        <xdr:cNvSpPr/>
      </xdr:nvSpPr>
      <xdr:spPr>
        <a:xfrm>
          <a:off x="7810500" y="1339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116361</xdr:rowOff>
    </xdr:from>
    <xdr:ext cx="469744" cy="259045"/>
    <xdr:sp macro="" textlink="">
      <xdr:nvSpPr>
        <xdr:cNvPr id="429" name="テキスト ボックス 428"/>
        <xdr:cNvSpPr txBox="1"/>
      </xdr:nvSpPr>
      <xdr:spPr>
        <a:xfrm>
          <a:off x="7626428" y="1348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21189</xdr:rowOff>
    </xdr:from>
    <xdr:to>
      <xdr:col>36</xdr:col>
      <xdr:colOff>165100</xdr:colOff>
      <xdr:row>78</xdr:row>
      <xdr:rowOff>122789</xdr:rowOff>
    </xdr:to>
    <xdr:sp macro="" textlink="">
      <xdr:nvSpPr>
        <xdr:cNvPr id="430" name="楕円 429"/>
        <xdr:cNvSpPr/>
      </xdr:nvSpPr>
      <xdr:spPr>
        <a:xfrm>
          <a:off x="6921500" y="1339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113916</xdr:rowOff>
    </xdr:from>
    <xdr:ext cx="469744" cy="259045"/>
    <xdr:sp macro="" textlink="">
      <xdr:nvSpPr>
        <xdr:cNvPr id="431" name="テキスト ボックス 430"/>
        <xdr:cNvSpPr txBox="1"/>
      </xdr:nvSpPr>
      <xdr:spPr>
        <a:xfrm>
          <a:off x="6737428" y="1348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102743</xdr:rowOff>
    </xdr:from>
    <xdr:to>
      <xdr:col>55</xdr:col>
      <xdr:colOff>0</xdr:colOff>
      <xdr:row>97</xdr:row>
      <xdr:rowOff>164802</xdr:rowOff>
    </xdr:to>
    <xdr:cxnSp macro="">
      <xdr:nvCxnSpPr>
        <xdr:cNvPr id="462" name="直線コネクタ 461"/>
        <xdr:cNvCxnSpPr/>
      </xdr:nvCxnSpPr>
      <xdr:spPr>
        <a:xfrm flipV="1">
          <a:off x="9639300" y="16733393"/>
          <a:ext cx="838200" cy="6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164802</xdr:rowOff>
    </xdr:from>
    <xdr:to>
      <xdr:col>50</xdr:col>
      <xdr:colOff>114300</xdr:colOff>
      <xdr:row>98</xdr:row>
      <xdr:rowOff>4052</xdr:rowOff>
    </xdr:to>
    <xdr:cxnSp macro="">
      <xdr:nvCxnSpPr>
        <xdr:cNvPr id="465" name="直線コネクタ 464"/>
        <xdr:cNvCxnSpPr/>
      </xdr:nvCxnSpPr>
      <xdr:spPr>
        <a:xfrm flipV="1">
          <a:off x="8750300" y="16795452"/>
          <a:ext cx="8890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152457</xdr:rowOff>
    </xdr:from>
    <xdr:to>
      <xdr:col>45</xdr:col>
      <xdr:colOff>177800</xdr:colOff>
      <xdr:row>98</xdr:row>
      <xdr:rowOff>4052</xdr:rowOff>
    </xdr:to>
    <xdr:cxnSp macro="">
      <xdr:nvCxnSpPr>
        <xdr:cNvPr id="468" name="直線コネクタ 467"/>
        <xdr:cNvCxnSpPr/>
      </xdr:nvCxnSpPr>
      <xdr:spPr>
        <a:xfrm>
          <a:off x="7861300" y="16783107"/>
          <a:ext cx="889000" cy="2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152457</xdr:rowOff>
    </xdr:from>
    <xdr:to>
      <xdr:col>41</xdr:col>
      <xdr:colOff>50800</xdr:colOff>
      <xdr:row>98</xdr:row>
      <xdr:rowOff>4783</xdr:rowOff>
    </xdr:to>
    <xdr:cxnSp macro="">
      <xdr:nvCxnSpPr>
        <xdr:cNvPr id="471" name="直線コネクタ 470"/>
        <xdr:cNvCxnSpPr/>
      </xdr:nvCxnSpPr>
      <xdr:spPr>
        <a:xfrm flipV="1">
          <a:off x="6972300" y="16783107"/>
          <a:ext cx="889000" cy="2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51943</xdr:rowOff>
    </xdr:from>
    <xdr:to>
      <xdr:col>55</xdr:col>
      <xdr:colOff>50800</xdr:colOff>
      <xdr:row>97</xdr:row>
      <xdr:rowOff>153543</xdr:rowOff>
    </xdr:to>
    <xdr:sp macro="" textlink="">
      <xdr:nvSpPr>
        <xdr:cNvPr id="481" name="楕円 480"/>
        <xdr:cNvSpPr/>
      </xdr:nvSpPr>
      <xdr:spPr>
        <a:xfrm>
          <a:off x="10426700" y="1668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30370</xdr:rowOff>
    </xdr:from>
    <xdr:ext cx="534377" cy="259045"/>
    <xdr:sp macro="" textlink="">
      <xdr:nvSpPr>
        <xdr:cNvPr id="482" name="土木費該当値テキスト"/>
        <xdr:cNvSpPr txBox="1"/>
      </xdr:nvSpPr>
      <xdr:spPr>
        <a:xfrm>
          <a:off x="10528300" y="1666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114002</xdr:rowOff>
    </xdr:from>
    <xdr:to>
      <xdr:col>50</xdr:col>
      <xdr:colOff>165100</xdr:colOff>
      <xdr:row>98</xdr:row>
      <xdr:rowOff>44152</xdr:rowOff>
    </xdr:to>
    <xdr:sp macro="" textlink="">
      <xdr:nvSpPr>
        <xdr:cNvPr id="483" name="楕円 482"/>
        <xdr:cNvSpPr/>
      </xdr:nvSpPr>
      <xdr:spPr>
        <a:xfrm>
          <a:off x="9588500" y="167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35279</xdr:rowOff>
    </xdr:from>
    <xdr:ext cx="534377" cy="259045"/>
    <xdr:sp macro="" textlink="">
      <xdr:nvSpPr>
        <xdr:cNvPr id="484" name="テキスト ボックス 483"/>
        <xdr:cNvSpPr txBox="1"/>
      </xdr:nvSpPr>
      <xdr:spPr>
        <a:xfrm>
          <a:off x="9372111" y="1683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124702</xdr:rowOff>
    </xdr:from>
    <xdr:to>
      <xdr:col>46</xdr:col>
      <xdr:colOff>38100</xdr:colOff>
      <xdr:row>98</xdr:row>
      <xdr:rowOff>54852</xdr:rowOff>
    </xdr:to>
    <xdr:sp macro="" textlink="">
      <xdr:nvSpPr>
        <xdr:cNvPr id="485" name="楕円 484"/>
        <xdr:cNvSpPr/>
      </xdr:nvSpPr>
      <xdr:spPr>
        <a:xfrm>
          <a:off x="8699500" y="167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45979</xdr:rowOff>
    </xdr:from>
    <xdr:ext cx="534377" cy="259045"/>
    <xdr:sp macro="" textlink="">
      <xdr:nvSpPr>
        <xdr:cNvPr id="486" name="テキスト ボックス 485"/>
        <xdr:cNvSpPr txBox="1"/>
      </xdr:nvSpPr>
      <xdr:spPr>
        <a:xfrm>
          <a:off x="8483111" y="1684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101657</xdr:rowOff>
    </xdr:from>
    <xdr:to>
      <xdr:col>41</xdr:col>
      <xdr:colOff>101600</xdr:colOff>
      <xdr:row>98</xdr:row>
      <xdr:rowOff>31807</xdr:rowOff>
    </xdr:to>
    <xdr:sp macro="" textlink="">
      <xdr:nvSpPr>
        <xdr:cNvPr id="487" name="楕円 486"/>
        <xdr:cNvSpPr/>
      </xdr:nvSpPr>
      <xdr:spPr>
        <a:xfrm>
          <a:off x="7810500" y="1673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22934</xdr:rowOff>
    </xdr:from>
    <xdr:ext cx="534377" cy="259045"/>
    <xdr:sp macro="" textlink="">
      <xdr:nvSpPr>
        <xdr:cNvPr id="488" name="テキスト ボックス 487"/>
        <xdr:cNvSpPr txBox="1"/>
      </xdr:nvSpPr>
      <xdr:spPr>
        <a:xfrm>
          <a:off x="7594111" y="168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125433</xdr:rowOff>
    </xdr:from>
    <xdr:to>
      <xdr:col>36</xdr:col>
      <xdr:colOff>165100</xdr:colOff>
      <xdr:row>98</xdr:row>
      <xdr:rowOff>55583</xdr:rowOff>
    </xdr:to>
    <xdr:sp macro="" textlink="">
      <xdr:nvSpPr>
        <xdr:cNvPr id="489" name="楕円 488"/>
        <xdr:cNvSpPr/>
      </xdr:nvSpPr>
      <xdr:spPr>
        <a:xfrm>
          <a:off x="6921500" y="167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46710</xdr:rowOff>
    </xdr:from>
    <xdr:ext cx="534377" cy="259045"/>
    <xdr:sp macro="" textlink="">
      <xdr:nvSpPr>
        <xdr:cNvPr id="490" name="テキスト ボックス 489"/>
        <xdr:cNvSpPr txBox="1"/>
      </xdr:nvSpPr>
      <xdr:spPr>
        <a:xfrm>
          <a:off x="6705111" y="168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21285</xdr:rowOff>
    </xdr:from>
    <xdr:to>
      <xdr:col>85</xdr:col>
      <xdr:colOff>127000</xdr:colOff>
      <xdr:row>38</xdr:row>
      <xdr:rowOff>59919</xdr:rowOff>
    </xdr:to>
    <xdr:cxnSp macro="">
      <xdr:nvCxnSpPr>
        <xdr:cNvPr id="518" name="直線コネクタ 517"/>
        <xdr:cNvCxnSpPr/>
      </xdr:nvCxnSpPr>
      <xdr:spPr>
        <a:xfrm>
          <a:off x="15481300" y="6193485"/>
          <a:ext cx="838200" cy="3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54307</xdr:rowOff>
    </xdr:from>
    <xdr:ext cx="534377" cy="259045"/>
    <xdr:sp macro="" textlink="">
      <xdr:nvSpPr>
        <xdr:cNvPr id="519" name="消防費平均値テキスト"/>
        <xdr:cNvSpPr txBox="1"/>
      </xdr:nvSpPr>
      <xdr:spPr>
        <a:xfrm>
          <a:off x="16370300" y="605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21285</xdr:rowOff>
    </xdr:from>
    <xdr:to>
      <xdr:col>81</xdr:col>
      <xdr:colOff>50800</xdr:colOff>
      <xdr:row>38</xdr:row>
      <xdr:rowOff>49312</xdr:rowOff>
    </xdr:to>
    <xdr:cxnSp macro="">
      <xdr:nvCxnSpPr>
        <xdr:cNvPr id="521" name="直線コネクタ 520"/>
        <xdr:cNvCxnSpPr/>
      </xdr:nvCxnSpPr>
      <xdr:spPr>
        <a:xfrm flipV="1">
          <a:off x="14592300" y="6193485"/>
          <a:ext cx="889000" cy="37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140433</xdr:rowOff>
    </xdr:from>
    <xdr:ext cx="534377" cy="259045"/>
    <xdr:sp macro="" textlink="">
      <xdr:nvSpPr>
        <xdr:cNvPr id="523" name="テキスト ボックス 522"/>
        <xdr:cNvSpPr txBox="1"/>
      </xdr:nvSpPr>
      <xdr:spPr>
        <a:xfrm>
          <a:off x="15214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24029</xdr:rowOff>
    </xdr:from>
    <xdr:to>
      <xdr:col>76</xdr:col>
      <xdr:colOff>114300</xdr:colOff>
      <xdr:row>38</xdr:row>
      <xdr:rowOff>49312</xdr:rowOff>
    </xdr:to>
    <xdr:cxnSp macro="">
      <xdr:nvCxnSpPr>
        <xdr:cNvPr id="524" name="直線コネクタ 523"/>
        <xdr:cNvCxnSpPr/>
      </xdr:nvCxnSpPr>
      <xdr:spPr>
        <a:xfrm>
          <a:off x="13703300" y="6539129"/>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149027</xdr:rowOff>
    </xdr:from>
    <xdr:to>
      <xdr:col>71</xdr:col>
      <xdr:colOff>177800</xdr:colOff>
      <xdr:row>38</xdr:row>
      <xdr:rowOff>24029</xdr:rowOff>
    </xdr:to>
    <xdr:cxnSp macro="">
      <xdr:nvCxnSpPr>
        <xdr:cNvPr id="527" name="直線コネクタ 526"/>
        <xdr:cNvCxnSpPr/>
      </xdr:nvCxnSpPr>
      <xdr:spPr>
        <a:xfrm>
          <a:off x="12814300" y="6492677"/>
          <a:ext cx="889000" cy="4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9" name="テキスト ボックス 52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37" name="楕円 536"/>
        <xdr:cNvSpPr/>
      </xdr:nvSpPr>
      <xdr:spPr>
        <a:xfrm>
          <a:off x="162687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158996</xdr:rowOff>
    </xdr:from>
    <xdr:ext cx="534377" cy="259045"/>
    <xdr:sp macro="" textlink="">
      <xdr:nvSpPr>
        <xdr:cNvPr id="538" name="消防費該当値テキスト"/>
        <xdr:cNvSpPr txBox="1"/>
      </xdr:nvSpPr>
      <xdr:spPr>
        <a:xfrm>
          <a:off x="16370300" y="650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141935</xdr:rowOff>
    </xdr:from>
    <xdr:to>
      <xdr:col>81</xdr:col>
      <xdr:colOff>101600</xdr:colOff>
      <xdr:row>36</xdr:row>
      <xdr:rowOff>72085</xdr:rowOff>
    </xdr:to>
    <xdr:sp macro="" textlink="">
      <xdr:nvSpPr>
        <xdr:cNvPr id="539" name="楕円 538"/>
        <xdr:cNvSpPr/>
      </xdr:nvSpPr>
      <xdr:spPr>
        <a:xfrm>
          <a:off x="15430500" y="61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88612</xdr:rowOff>
    </xdr:from>
    <xdr:ext cx="534377" cy="259045"/>
    <xdr:sp macro="" textlink="">
      <xdr:nvSpPr>
        <xdr:cNvPr id="540" name="テキスト ボックス 539"/>
        <xdr:cNvSpPr txBox="1"/>
      </xdr:nvSpPr>
      <xdr:spPr>
        <a:xfrm>
          <a:off x="15214111" y="59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169962</xdr:rowOff>
    </xdr:from>
    <xdr:to>
      <xdr:col>76</xdr:col>
      <xdr:colOff>165100</xdr:colOff>
      <xdr:row>38</xdr:row>
      <xdr:rowOff>100112</xdr:rowOff>
    </xdr:to>
    <xdr:sp macro="" textlink="">
      <xdr:nvSpPr>
        <xdr:cNvPr id="541" name="楕円 540"/>
        <xdr:cNvSpPr/>
      </xdr:nvSpPr>
      <xdr:spPr>
        <a:xfrm>
          <a:off x="14541500" y="65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91239</xdr:rowOff>
    </xdr:from>
    <xdr:ext cx="534377" cy="259045"/>
    <xdr:sp macro="" textlink="">
      <xdr:nvSpPr>
        <xdr:cNvPr id="542" name="テキスト ボックス 541"/>
        <xdr:cNvSpPr txBox="1"/>
      </xdr:nvSpPr>
      <xdr:spPr>
        <a:xfrm>
          <a:off x="14325111" y="660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144678</xdr:rowOff>
    </xdr:from>
    <xdr:to>
      <xdr:col>72</xdr:col>
      <xdr:colOff>38100</xdr:colOff>
      <xdr:row>38</xdr:row>
      <xdr:rowOff>74828</xdr:rowOff>
    </xdr:to>
    <xdr:sp macro="" textlink="">
      <xdr:nvSpPr>
        <xdr:cNvPr id="543" name="楕円 542"/>
        <xdr:cNvSpPr/>
      </xdr:nvSpPr>
      <xdr:spPr>
        <a:xfrm>
          <a:off x="13652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65956</xdr:rowOff>
    </xdr:from>
    <xdr:ext cx="534377" cy="259045"/>
    <xdr:sp macro="" textlink="">
      <xdr:nvSpPr>
        <xdr:cNvPr id="544" name="テキスト ボックス 543"/>
        <xdr:cNvSpPr txBox="1"/>
      </xdr:nvSpPr>
      <xdr:spPr>
        <a:xfrm>
          <a:off x="13436111" y="65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98227</xdr:rowOff>
    </xdr:from>
    <xdr:to>
      <xdr:col>67</xdr:col>
      <xdr:colOff>101600</xdr:colOff>
      <xdr:row>38</xdr:row>
      <xdr:rowOff>28377</xdr:rowOff>
    </xdr:to>
    <xdr:sp macro="" textlink="">
      <xdr:nvSpPr>
        <xdr:cNvPr id="545" name="楕円 544"/>
        <xdr:cNvSpPr/>
      </xdr:nvSpPr>
      <xdr:spPr>
        <a:xfrm>
          <a:off x="12763500" y="64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19504</xdr:rowOff>
    </xdr:from>
    <xdr:ext cx="534377" cy="259045"/>
    <xdr:sp macro="" textlink="">
      <xdr:nvSpPr>
        <xdr:cNvPr id="546" name="テキスト ボックス 545"/>
        <xdr:cNvSpPr txBox="1"/>
      </xdr:nvSpPr>
      <xdr:spPr>
        <a:xfrm>
          <a:off x="12547111" y="65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52927</xdr:rowOff>
    </xdr:from>
    <xdr:to>
      <xdr:col>85</xdr:col>
      <xdr:colOff>127000</xdr:colOff>
      <xdr:row>58</xdr:row>
      <xdr:rowOff>98743</xdr:rowOff>
    </xdr:to>
    <xdr:cxnSp macro="">
      <xdr:nvCxnSpPr>
        <xdr:cNvPr id="576" name="直線コネクタ 575"/>
        <xdr:cNvCxnSpPr/>
      </xdr:nvCxnSpPr>
      <xdr:spPr>
        <a:xfrm flipV="1">
          <a:off x="15481300" y="9825577"/>
          <a:ext cx="838200" cy="21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74782</xdr:rowOff>
    </xdr:from>
    <xdr:ext cx="534377" cy="259045"/>
    <xdr:sp macro="" textlink="">
      <xdr:nvSpPr>
        <xdr:cNvPr id="577" name="教育費平均値テキスト"/>
        <xdr:cNvSpPr txBox="1"/>
      </xdr:nvSpPr>
      <xdr:spPr>
        <a:xfrm>
          <a:off x="16370300" y="933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66091</xdr:rowOff>
    </xdr:from>
    <xdr:to>
      <xdr:col>81</xdr:col>
      <xdr:colOff>50800</xdr:colOff>
      <xdr:row>58</xdr:row>
      <xdr:rowOff>98743</xdr:rowOff>
    </xdr:to>
    <xdr:cxnSp macro="">
      <xdr:nvCxnSpPr>
        <xdr:cNvPr id="579" name="直線コネクタ 578"/>
        <xdr:cNvCxnSpPr/>
      </xdr:nvCxnSpPr>
      <xdr:spPr>
        <a:xfrm>
          <a:off x="14592300" y="10010191"/>
          <a:ext cx="889000" cy="3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1" name="テキスト ボックス 580"/>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40869</xdr:rowOff>
    </xdr:from>
    <xdr:to>
      <xdr:col>76</xdr:col>
      <xdr:colOff>114300</xdr:colOff>
      <xdr:row>58</xdr:row>
      <xdr:rowOff>66091</xdr:rowOff>
    </xdr:to>
    <xdr:cxnSp macro="">
      <xdr:nvCxnSpPr>
        <xdr:cNvPr id="582" name="直線コネクタ 581"/>
        <xdr:cNvCxnSpPr/>
      </xdr:nvCxnSpPr>
      <xdr:spPr>
        <a:xfrm>
          <a:off x="13703300" y="9984969"/>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4" name="テキスト ボックス 583"/>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40869</xdr:rowOff>
    </xdr:from>
    <xdr:to>
      <xdr:col>71</xdr:col>
      <xdr:colOff>177800</xdr:colOff>
      <xdr:row>58</xdr:row>
      <xdr:rowOff>91637</xdr:rowOff>
    </xdr:to>
    <xdr:cxnSp macro="">
      <xdr:nvCxnSpPr>
        <xdr:cNvPr id="585" name="直線コネクタ 584"/>
        <xdr:cNvCxnSpPr/>
      </xdr:nvCxnSpPr>
      <xdr:spPr>
        <a:xfrm flipV="1">
          <a:off x="12814300" y="9984969"/>
          <a:ext cx="889000" cy="5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121817</xdr:rowOff>
    </xdr:from>
    <xdr:ext cx="534377" cy="259045"/>
    <xdr:sp macro="" textlink="">
      <xdr:nvSpPr>
        <xdr:cNvPr id="587" name="テキスト ボックス 586"/>
        <xdr:cNvSpPr txBox="1"/>
      </xdr:nvSpPr>
      <xdr:spPr>
        <a:xfrm>
          <a:off x="13436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130141</xdr:rowOff>
    </xdr:from>
    <xdr:ext cx="534377" cy="259045"/>
    <xdr:sp macro="" textlink="">
      <xdr:nvSpPr>
        <xdr:cNvPr id="589" name="テキスト ボックス 588"/>
        <xdr:cNvSpPr txBox="1"/>
      </xdr:nvSpPr>
      <xdr:spPr>
        <a:xfrm>
          <a:off x="12547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2127</xdr:rowOff>
    </xdr:from>
    <xdr:to>
      <xdr:col>85</xdr:col>
      <xdr:colOff>177800</xdr:colOff>
      <xdr:row>57</xdr:row>
      <xdr:rowOff>103727</xdr:rowOff>
    </xdr:to>
    <xdr:sp macro="" textlink="">
      <xdr:nvSpPr>
        <xdr:cNvPr id="595" name="楕円 594"/>
        <xdr:cNvSpPr/>
      </xdr:nvSpPr>
      <xdr:spPr>
        <a:xfrm>
          <a:off x="16268700" y="97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152004</xdr:rowOff>
    </xdr:from>
    <xdr:ext cx="534377" cy="259045"/>
    <xdr:sp macro="" textlink="">
      <xdr:nvSpPr>
        <xdr:cNvPr id="596" name="教育費該当値テキスト"/>
        <xdr:cNvSpPr txBox="1"/>
      </xdr:nvSpPr>
      <xdr:spPr>
        <a:xfrm>
          <a:off x="16370300" y="97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47943</xdr:rowOff>
    </xdr:from>
    <xdr:to>
      <xdr:col>81</xdr:col>
      <xdr:colOff>101600</xdr:colOff>
      <xdr:row>58</xdr:row>
      <xdr:rowOff>149543</xdr:rowOff>
    </xdr:to>
    <xdr:sp macro="" textlink="">
      <xdr:nvSpPr>
        <xdr:cNvPr id="597" name="楕円 596"/>
        <xdr:cNvSpPr/>
      </xdr:nvSpPr>
      <xdr:spPr>
        <a:xfrm>
          <a:off x="15430500" y="99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140670</xdr:rowOff>
    </xdr:from>
    <xdr:ext cx="534377" cy="259045"/>
    <xdr:sp macro="" textlink="">
      <xdr:nvSpPr>
        <xdr:cNvPr id="598" name="テキスト ボックス 597"/>
        <xdr:cNvSpPr txBox="1"/>
      </xdr:nvSpPr>
      <xdr:spPr>
        <a:xfrm>
          <a:off x="15214111" y="1008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15291</xdr:rowOff>
    </xdr:from>
    <xdr:to>
      <xdr:col>76</xdr:col>
      <xdr:colOff>165100</xdr:colOff>
      <xdr:row>58</xdr:row>
      <xdr:rowOff>116891</xdr:rowOff>
    </xdr:to>
    <xdr:sp macro="" textlink="">
      <xdr:nvSpPr>
        <xdr:cNvPr id="599" name="楕円 598"/>
        <xdr:cNvSpPr/>
      </xdr:nvSpPr>
      <xdr:spPr>
        <a:xfrm>
          <a:off x="14541500" y="9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108018</xdr:rowOff>
    </xdr:from>
    <xdr:ext cx="534377" cy="259045"/>
    <xdr:sp macro="" textlink="">
      <xdr:nvSpPr>
        <xdr:cNvPr id="600" name="テキスト ボックス 599"/>
        <xdr:cNvSpPr txBox="1"/>
      </xdr:nvSpPr>
      <xdr:spPr>
        <a:xfrm>
          <a:off x="14325111" y="1005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161519</xdr:rowOff>
    </xdr:from>
    <xdr:to>
      <xdr:col>72</xdr:col>
      <xdr:colOff>38100</xdr:colOff>
      <xdr:row>58</xdr:row>
      <xdr:rowOff>91669</xdr:rowOff>
    </xdr:to>
    <xdr:sp macro="" textlink="">
      <xdr:nvSpPr>
        <xdr:cNvPr id="601" name="楕円 600"/>
        <xdr:cNvSpPr/>
      </xdr:nvSpPr>
      <xdr:spPr>
        <a:xfrm>
          <a:off x="13652500" y="99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82796</xdr:rowOff>
    </xdr:from>
    <xdr:ext cx="534377" cy="259045"/>
    <xdr:sp macro="" textlink="">
      <xdr:nvSpPr>
        <xdr:cNvPr id="602" name="テキスト ボックス 601"/>
        <xdr:cNvSpPr txBox="1"/>
      </xdr:nvSpPr>
      <xdr:spPr>
        <a:xfrm>
          <a:off x="13436111" y="100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40837</xdr:rowOff>
    </xdr:from>
    <xdr:to>
      <xdr:col>67</xdr:col>
      <xdr:colOff>101600</xdr:colOff>
      <xdr:row>58</xdr:row>
      <xdr:rowOff>142437</xdr:rowOff>
    </xdr:to>
    <xdr:sp macro="" textlink="">
      <xdr:nvSpPr>
        <xdr:cNvPr id="603" name="楕円 602"/>
        <xdr:cNvSpPr/>
      </xdr:nvSpPr>
      <xdr:spPr>
        <a:xfrm>
          <a:off x="12763500" y="99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133564</xdr:rowOff>
    </xdr:from>
    <xdr:ext cx="534377" cy="259045"/>
    <xdr:sp macro="" textlink="">
      <xdr:nvSpPr>
        <xdr:cNvPr id="604" name="テキスト ボックス 603"/>
        <xdr:cNvSpPr txBox="1"/>
      </xdr:nvSpPr>
      <xdr:spPr>
        <a:xfrm>
          <a:off x="12547111" y="1007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94128</xdr:rowOff>
    </xdr:from>
    <xdr:to>
      <xdr:col>85</xdr:col>
      <xdr:colOff>127000</xdr:colOff>
      <xdr:row>79</xdr:row>
      <xdr:rowOff>96185</xdr:rowOff>
    </xdr:to>
    <xdr:cxnSp macro="">
      <xdr:nvCxnSpPr>
        <xdr:cNvPr id="635" name="直線コネクタ 634"/>
        <xdr:cNvCxnSpPr/>
      </xdr:nvCxnSpPr>
      <xdr:spPr>
        <a:xfrm>
          <a:off x="15481300" y="13638678"/>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6"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84035</xdr:rowOff>
    </xdr:from>
    <xdr:to>
      <xdr:col>81</xdr:col>
      <xdr:colOff>50800</xdr:colOff>
      <xdr:row>79</xdr:row>
      <xdr:rowOff>94128</xdr:rowOff>
    </xdr:to>
    <xdr:cxnSp macro="">
      <xdr:nvCxnSpPr>
        <xdr:cNvPr id="638" name="直線コネクタ 637"/>
        <xdr:cNvCxnSpPr/>
      </xdr:nvCxnSpPr>
      <xdr:spPr>
        <a:xfrm>
          <a:off x="14592300" y="13628585"/>
          <a:ext cx="889000" cy="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40" name="テキスト ボックス 639"/>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84035</xdr:rowOff>
    </xdr:from>
    <xdr:to>
      <xdr:col>76</xdr:col>
      <xdr:colOff>114300</xdr:colOff>
      <xdr:row>79</xdr:row>
      <xdr:rowOff>89833</xdr:rowOff>
    </xdr:to>
    <xdr:cxnSp macro="">
      <xdr:nvCxnSpPr>
        <xdr:cNvPr id="641" name="直線コネクタ 640"/>
        <xdr:cNvCxnSpPr/>
      </xdr:nvCxnSpPr>
      <xdr:spPr>
        <a:xfrm flipV="1">
          <a:off x="13703300" y="13628585"/>
          <a:ext cx="889000" cy="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89833</xdr:rowOff>
    </xdr:from>
    <xdr:to>
      <xdr:col>71</xdr:col>
      <xdr:colOff>177800</xdr:colOff>
      <xdr:row>79</xdr:row>
      <xdr:rowOff>91759</xdr:rowOff>
    </xdr:to>
    <xdr:cxnSp macro="">
      <xdr:nvCxnSpPr>
        <xdr:cNvPr id="644" name="直線コネクタ 643"/>
        <xdr:cNvCxnSpPr/>
      </xdr:nvCxnSpPr>
      <xdr:spPr>
        <a:xfrm flipV="1">
          <a:off x="12814300" y="13634383"/>
          <a:ext cx="889000" cy="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6" name="テキスト ボックス 645"/>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45385</xdr:rowOff>
    </xdr:from>
    <xdr:to>
      <xdr:col>85</xdr:col>
      <xdr:colOff>177800</xdr:colOff>
      <xdr:row>79</xdr:row>
      <xdr:rowOff>146985</xdr:rowOff>
    </xdr:to>
    <xdr:sp macro="" textlink="">
      <xdr:nvSpPr>
        <xdr:cNvPr id="654" name="楕円 653"/>
        <xdr:cNvSpPr/>
      </xdr:nvSpPr>
      <xdr:spPr>
        <a:xfrm>
          <a:off x="16268700" y="135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137720</xdr:rowOff>
    </xdr:from>
    <xdr:ext cx="378565" cy="259045"/>
    <xdr:sp macro="" textlink="">
      <xdr:nvSpPr>
        <xdr:cNvPr id="655" name="災害復旧費該当値テキスト"/>
        <xdr:cNvSpPr txBox="1"/>
      </xdr:nvSpPr>
      <xdr:spPr>
        <a:xfrm>
          <a:off x="16370300" y="13510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43328</xdr:rowOff>
    </xdr:from>
    <xdr:to>
      <xdr:col>81</xdr:col>
      <xdr:colOff>101600</xdr:colOff>
      <xdr:row>79</xdr:row>
      <xdr:rowOff>144928</xdr:rowOff>
    </xdr:to>
    <xdr:sp macro="" textlink="">
      <xdr:nvSpPr>
        <xdr:cNvPr id="656" name="楕円 655"/>
        <xdr:cNvSpPr/>
      </xdr:nvSpPr>
      <xdr:spPr>
        <a:xfrm>
          <a:off x="15430500" y="1358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136055</xdr:rowOff>
    </xdr:from>
    <xdr:ext cx="378565" cy="259045"/>
    <xdr:sp macro="" textlink="">
      <xdr:nvSpPr>
        <xdr:cNvPr id="657" name="テキスト ボックス 656"/>
        <xdr:cNvSpPr txBox="1"/>
      </xdr:nvSpPr>
      <xdr:spPr>
        <a:xfrm>
          <a:off x="15292017" y="13680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33235</xdr:rowOff>
    </xdr:from>
    <xdr:to>
      <xdr:col>76</xdr:col>
      <xdr:colOff>165100</xdr:colOff>
      <xdr:row>79</xdr:row>
      <xdr:rowOff>134835</xdr:rowOff>
    </xdr:to>
    <xdr:sp macro="" textlink="">
      <xdr:nvSpPr>
        <xdr:cNvPr id="658" name="楕円 657"/>
        <xdr:cNvSpPr/>
      </xdr:nvSpPr>
      <xdr:spPr>
        <a:xfrm>
          <a:off x="14541500" y="135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125962</xdr:rowOff>
    </xdr:from>
    <xdr:ext cx="378565" cy="259045"/>
    <xdr:sp macro="" textlink="">
      <xdr:nvSpPr>
        <xdr:cNvPr id="659" name="テキスト ボックス 658"/>
        <xdr:cNvSpPr txBox="1"/>
      </xdr:nvSpPr>
      <xdr:spPr>
        <a:xfrm>
          <a:off x="14403017" y="1367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39033</xdr:rowOff>
    </xdr:from>
    <xdr:to>
      <xdr:col>72</xdr:col>
      <xdr:colOff>38100</xdr:colOff>
      <xdr:row>79</xdr:row>
      <xdr:rowOff>140633</xdr:rowOff>
    </xdr:to>
    <xdr:sp macro="" textlink="">
      <xdr:nvSpPr>
        <xdr:cNvPr id="660" name="楕円 659"/>
        <xdr:cNvSpPr/>
      </xdr:nvSpPr>
      <xdr:spPr>
        <a:xfrm>
          <a:off x="13652500" y="1358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131760</xdr:rowOff>
    </xdr:from>
    <xdr:ext cx="378565" cy="259045"/>
    <xdr:sp macro="" textlink="">
      <xdr:nvSpPr>
        <xdr:cNvPr id="661" name="テキスト ボックス 660"/>
        <xdr:cNvSpPr txBox="1"/>
      </xdr:nvSpPr>
      <xdr:spPr>
        <a:xfrm>
          <a:off x="13514017" y="13676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40959</xdr:rowOff>
    </xdr:from>
    <xdr:to>
      <xdr:col>67</xdr:col>
      <xdr:colOff>101600</xdr:colOff>
      <xdr:row>79</xdr:row>
      <xdr:rowOff>142559</xdr:rowOff>
    </xdr:to>
    <xdr:sp macro="" textlink="">
      <xdr:nvSpPr>
        <xdr:cNvPr id="662" name="楕円 661"/>
        <xdr:cNvSpPr/>
      </xdr:nvSpPr>
      <xdr:spPr>
        <a:xfrm>
          <a:off x="12763500" y="135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133686</xdr:rowOff>
    </xdr:from>
    <xdr:ext cx="378565" cy="259045"/>
    <xdr:sp macro="" textlink="">
      <xdr:nvSpPr>
        <xdr:cNvPr id="663" name="テキスト ボックス 662"/>
        <xdr:cNvSpPr txBox="1"/>
      </xdr:nvSpPr>
      <xdr:spPr>
        <a:xfrm>
          <a:off x="12625017" y="1367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24854</xdr:rowOff>
    </xdr:from>
    <xdr:to>
      <xdr:col>85</xdr:col>
      <xdr:colOff>127000</xdr:colOff>
      <xdr:row>97</xdr:row>
      <xdr:rowOff>31547</xdr:rowOff>
    </xdr:to>
    <xdr:cxnSp macro="">
      <xdr:nvCxnSpPr>
        <xdr:cNvPr id="692" name="直線コネクタ 691"/>
        <xdr:cNvCxnSpPr/>
      </xdr:nvCxnSpPr>
      <xdr:spPr>
        <a:xfrm>
          <a:off x="15481300" y="16655504"/>
          <a:ext cx="8382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1409</xdr:rowOff>
    </xdr:from>
    <xdr:to>
      <xdr:col>81</xdr:col>
      <xdr:colOff>50800</xdr:colOff>
      <xdr:row>97</xdr:row>
      <xdr:rowOff>24854</xdr:rowOff>
    </xdr:to>
    <xdr:cxnSp macro="">
      <xdr:nvCxnSpPr>
        <xdr:cNvPr id="695" name="直線コネクタ 694"/>
        <xdr:cNvCxnSpPr/>
      </xdr:nvCxnSpPr>
      <xdr:spPr>
        <a:xfrm>
          <a:off x="14592300" y="16632059"/>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7" name="テキスト ボックス 696"/>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71819</xdr:rowOff>
    </xdr:from>
    <xdr:to>
      <xdr:col>76</xdr:col>
      <xdr:colOff>114300</xdr:colOff>
      <xdr:row>97</xdr:row>
      <xdr:rowOff>1409</xdr:rowOff>
    </xdr:to>
    <xdr:cxnSp macro="">
      <xdr:nvCxnSpPr>
        <xdr:cNvPr id="698" name="直線コネクタ 697"/>
        <xdr:cNvCxnSpPr/>
      </xdr:nvCxnSpPr>
      <xdr:spPr>
        <a:xfrm>
          <a:off x="13703300" y="16531019"/>
          <a:ext cx="889000" cy="1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700" name="テキスト ボックス 699"/>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119799</xdr:rowOff>
    </xdr:from>
    <xdr:to>
      <xdr:col>71</xdr:col>
      <xdr:colOff>177800</xdr:colOff>
      <xdr:row>96</xdr:row>
      <xdr:rowOff>71819</xdr:rowOff>
    </xdr:to>
    <xdr:cxnSp macro="">
      <xdr:nvCxnSpPr>
        <xdr:cNvPr id="701" name="直線コネクタ 700"/>
        <xdr:cNvCxnSpPr/>
      </xdr:nvCxnSpPr>
      <xdr:spPr>
        <a:xfrm>
          <a:off x="12814300" y="16407549"/>
          <a:ext cx="889000" cy="1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703" name="テキスト ボックス 702"/>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152197</xdr:rowOff>
    </xdr:from>
    <xdr:to>
      <xdr:col>85</xdr:col>
      <xdr:colOff>177800</xdr:colOff>
      <xdr:row>97</xdr:row>
      <xdr:rowOff>82347</xdr:rowOff>
    </xdr:to>
    <xdr:sp macro="" textlink="">
      <xdr:nvSpPr>
        <xdr:cNvPr id="711" name="楕円 710"/>
        <xdr:cNvSpPr/>
      </xdr:nvSpPr>
      <xdr:spPr>
        <a:xfrm>
          <a:off x="16268700" y="166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130624</xdr:rowOff>
    </xdr:from>
    <xdr:ext cx="534377" cy="259045"/>
    <xdr:sp macro="" textlink="">
      <xdr:nvSpPr>
        <xdr:cNvPr id="712" name="公債費該当値テキスト"/>
        <xdr:cNvSpPr txBox="1"/>
      </xdr:nvSpPr>
      <xdr:spPr>
        <a:xfrm>
          <a:off x="16370300" y="165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145504</xdr:rowOff>
    </xdr:from>
    <xdr:to>
      <xdr:col>81</xdr:col>
      <xdr:colOff>101600</xdr:colOff>
      <xdr:row>97</xdr:row>
      <xdr:rowOff>75654</xdr:rowOff>
    </xdr:to>
    <xdr:sp macro="" textlink="">
      <xdr:nvSpPr>
        <xdr:cNvPr id="713" name="楕円 712"/>
        <xdr:cNvSpPr/>
      </xdr:nvSpPr>
      <xdr:spPr>
        <a:xfrm>
          <a:off x="15430500" y="166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66781</xdr:rowOff>
    </xdr:from>
    <xdr:ext cx="534377" cy="259045"/>
    <xdr:sp macro="" textlink="">
      <xdr:nvSpPr>
        <xdr:cNvPr id="714" name="テキスト ボックス 713"/>
        <xdr:cNvSpPr txBox="1"/>
      </xdr:nvSpPr>
      <xdr:spPr>
        <a:xfrm>
          <a:off x="15214111" y="166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122059</xdr:rowOff>
    </xdr:from>
    <xdr:to>
      <xdr:col>76</xdr:col>
      <xdr:colOff>165100</xdr:colOff>
      <xdr:row>97</xdr:row>
      <xdr:rowOff>52209</xdr:rowOff>
    </xdr:to>
    <xdr:sp macro="" textlink="">
      <xdr:nvSpPr>
        <xdr:cNvPr id="715" name="楕円 714"/>
        <xdr:cNvSpPr/>
      </xdr:nvSpPr>
      <xdr:spPr>
        <a:xfrm>
          <a:off x="14541500" y="165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43336</xdr:rowOff>
    </xdr:from>
    <xdr:ext cx="534377" cy="259045"/>
    <xdr:sp macro="" textlink="">
      <xdr:nvSpPr>
        <xdr:cNvPr id="716" name="テキスト ボックス 715"/>
        <xdr:cNvSpPr txBox="1"/>
      </xdr:nvSpPr>
      <xdr:spPr>
        <a:xfrm>
          <a:off x="14325111" y="1667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21019</xdr:rowOff>
    </xdr:from>
    <xdr:to>
      <xdr:col>72</xdr:col>
      <xdr:colOff>38100</xdr:colOff>
      <xdr:row>96</xdr:row>
      <xdr:rowOff>122619</xdr:rowOff>
    </xdr:to>
    <xdr:sp macro="" textlink="">
      <xdr:nvSpPr>
        <xdr:cNvPr id="717" name="楕円 716"/>
        <xdr:cNvSpPr/>
      </xdr:nvSpPr>
      <xdr:spPr>
        <a:xfrm>
          <a:off x="13652500" y="164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113746</xdr:rowOff>
    </xdr:from>
    <xdr:ext cx="534377" cy="259045"/>
    <xdr:sp macro="" textlink="">
      <xdr:nvSpPr>
        <xdr:cNvPr id="718" name="テキスト ボックス 717"/>
        <xdr:cNvSpPr txBox="1"/>
      </xdr:nvSpPr>
      <xdr:spPr>
        <a:xfrm>
          <a:off x="13436111" y="165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68999</xdr:rowOff>
    </xdr:from>
    <xdr:to>
      <xdr:col>67</xdr:col>
      <xdr:colOff>101600</xdr:colOff>
      <xdr:row>95</xdr:row>
      <xdr:rowOff>170599</xdr:rowOff>
    </xdr:to>
    <xdr:sp macro="" textlink="">
      <xdr:nvSpPr>
        <xdr:cNvPr id="719" name="楕円 718"/>
        <xdr:cNvSpPr/>
      </xdr:nvSpPr>
      <xdr:spPr>
        <a:xfrm>
          <a:off x="12763500" y="163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15676</xdr:rowOff>
    </xdr:from>
    <xdr:ext cx="534377" cy="259045"/>
    <xdr:sp macro="" textlink="">
      <xdr:nvSpPr>
        <xdr:cNvPr id="720" name="テキスト ボックス 719"/>
        <xdr:cNvSpPr txBox="1"/>
      </xdr:nvSpPr>
      <xdr:spPr>
        <a:xfrm>
          <a:off x="12547111" y="161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55118</xdr:rowOff>
    </xdr:from>
    <xdr:to>
      <xdr:col>116</xdr:col>
      <xdr:colOff>63500</xdr:colOff>
      <xdr:row>39</xdr:row>
      <xdr:rowOff>95286</xdr:rowOff>
    </xdr:to>
    <xdr:cxnSp macro="">
      <xdr:nvCxnSpPr>
        <xdr:cNvPr id="751" name="直線コネクタ 750"/>
        <xdr:cNvCxnSpPr/>
      </xdr:nvCxnSpPr>
      <xdr:spPr>
        <a:xfrm>
          <a:off x="21323300" y="6741668"/>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55118</xdr:rowOff>
    </xdr:from>
    <xdr:to>
      <xdr:col>111</xdr:col>
      <xdr:colOff>177800</xdr:colOff>
      <xdr:row>39</xdr:row>
      <xdr:rowOff>98878</xdr:rowOff>
    </xdr:to>
    <xdr:cxnSp macro="">
      <xdr:nvCxnSpPr>
        <xdr:cNvPr id="754" name="直線コネクタ 753"/>
        <xdr:cNvCxnSpPr/>
      </xdr:nvCxnSpPr>
      <xdr:spPr>
        <a:xfrm flipV="1">
          <a:off x="20434300" y="6741668"/>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44486</xdr:rowOff>
    </xdr:from>
    <xdr:to>
      <xdr:col>116</xdr:col>
      <xdr:colOff>114300</xdr:colOff>
      <xdr:row>39</xdr:row>
      <xdr:rowOff>146086</xdr:rowOff>
    </xdr:to>
    <xdr:sp macro="" textlink="">
      <xdr:nvSpPr>
        <xdr:cNvPr id="770" name="楕円 769"/>
        <xdr:cNvSpPr/>
      </xdr:nvSpPr>
      <xdr:spPr>
        <a:xfrm>
          <a:off x="221107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132314</xdr:rowOff>
    </xdr:from>
    <xdr:ext cx="313932" cy="259045"/>
    <xdr:sp macro="" textlink="">
      <xdr:nvSpPr>
        <xdr:cNvPr id="771" name="諸支出金該当値テキスト"/>
        <xdr:cNvSpPr txBox="1"/>
      </xdr:nvSpPr>
      <xdr:spPr>
        <a:xfrm>
          <a:off x="22212300" y="66474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4318</xdr:rowOff>
    </xdr:from>
    <xdr:to>
      <xdr:col>112</xdr:col>
      <xdr:colOff>38100</xdr:colOff>
      <xdr:row>39</xdr:row>
      <xdr:rowOff>105918</xdr:rowOff>
    </xdr:to>
    <xdr:sp macro="" textlink="">
      <xdr:nvSpPr>
        <xdr:cNvPr id="772" name="楕円 771"/>
        <xdr:cNvSpPr/>
      </xdr:nvSpPr>
      <xdr:spPr>
        <a:xfrm>
          <a:off x="21272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97045</xdr:rowOff>
    </xdr:from>
    <xdr:ext cx="378565" cy="259045"/>
    <xdr:sp macro="" textlink="">
      <xdr:nvSpPr>
        <xdr:cNvPr id="773" name="テキスト ボックス 772"/>
        <xdr:cNvSpPr txBox="1"/>
      </xdr:nvSpPr>
      <xdr:spPr>
        <a:xfrm>
          <a:off x="21134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土木費は、平成１０年度代前半にかけて、急激な人口増及び都市化に対応するため、道路等の都市基盤整備を行ってきたが、近年の傾向は、新設道路の整備等を行っていないため、類似団体平均よりも低い傾向に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が、平成２９年度は、橋梁長寿命化修繕事業やＪＲ駅関連整備事業などにより５．９億円の増となった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消防費は、防災行政無線デジタル化方式移行事業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の終了したことに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より、類似団体平均を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下回る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状態となった。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は、土木費同様に平成１０年度代前半にかけて、新設校の設置など都市基盤整備を行ってきたが、近年は人口も横ばい傾向となり、新設校及び校舎の大規模改修を実施していないため、類似団体平均よりも低い傾向に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が、平成２９年度は、小中学校普通教室空調設備整備事業などにより１１．６億円の増となった。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公債費は、平成１０年度代前半にかけて、急激な人口増及び都市化に対応するため、道路や学校、清掃施設等の都市基盤整備を行ってきたことで、ここ近年の地方債の償還が高額で推移していた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平成２６、２７年度にかけて清掃施設等の償還が終了し、元利償還金（Ｈ２５：４，８１８百万円、Ｈ２６：３，８３４百万円、Ｈ２７：３，０３７百万円、Ｈ２８：２，８５７百万円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、Ｈ２９：２，８１９百万円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）がピークを過ぎたことにより、類似団体平均を下回った。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財政調整基金については、平成２８年度に約５．１億円の積立を行ったが、公共施設等総合管理推進基金に３５億円積み替えたため、平成２８年度末残高は約５０．１億円となった。</a:t>
          </a:r>
          <a:r>
            <a:rPr kumimoji="1" lang="ja-JP" altLang="en-US" sz="1100">
              <a:solidFill>
                <a:schemeClr val="dk1"/>
              </a:solidFill>
              <a:effectLst/>
              <a:latin typeface="+mn-lt"/>
              <a:ea typeface="+mn-ea"/>
              <a:cs typeface="+mn-cs"/>
            </a:rPr>
            <a:t>平成２９年度については、</a:t>
          </a:r>
          <a:r>
            <a:rPr kumimoji="1" lang="ja-JP" altLang="ja-JP" sz="1100">
              <a:solidFill>
                <a:schemeClr val="dk1"/>
              </a:solidFill>
              <a:effectLst/>
              <a:latin typeface="+mn-lt"/>
              <a:ea typeface="+mn-ea"/>
              <a:cs typeface="+mn-cs"/>
            </a:rPr>
            <a:t>前年度の</a:t>
          </a:r>
          <a:r>
            <a:rPr lang="ja-JP" altLang="ja-JP" sz="1100">
              <a:solidFill>
                <a:schemeClr val="dk1"/>
              </a:solidFill>
              <a:effectLst/>
              <a:latin typeface="+mn-lt"/>
              <a:ea typeface="+mn-ea"/>
              <a:cs typeface="+mn-cs"/>
            </a:rPr>
            <a:t>歳入歳出の決算上生じた剰余金の増加</a:t>
          </a:r>
          <a:r>
            <a:rPr lang="ja-JP" altLang="en-US" sz="1100">
              <a:solidFill>
                <a:schemeClr val="dk1"/>
              </a:solidFill>
              <a:effectLst/>
              <a:latin typeface="+mn-lt"/>
              <a:ea typeface="+mn-ea"/>
              <a:cs typeface="+mn-cs"/>
            </a:rPr>
            <a:t>により、２．９億円の増となり、</a:t>
          </a:r>
          <a:r>
            <a:rPr kumimoji="1" lang="ja-JP" altLang="ja-JP" sz="1100">
              <a:solidFill>
                <a:schemeClr val="dk1"/>
              </a:solidFill>
              <a:effectLst/>
              <a:latin typeface="+mn-lt"/>
              <a:ea typeface="+mn-ea"/>
              <a:cs typeface="+mn-cs"/>
            </a:rPr>
            <a:t>標準財政規模に対する割合は、</a:t>
          </a:r>
          <a:r>
            <a:rPr kumimoji="1" lang="ja-JP" altLang="en-US" sz="1100">
              <a:solidFill>
                <a:schemeClr val="dk1"/>
              </a:solidFill>
              <a:effectLst/>
              <a:latin typeface="+mn-lt"/>
              <a:ea typeface="+mn-ea"/>
              <a:cs typeface="+mn-cs"/>
            </a:rPr>
            <a:t>１．５１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となった。基金の額でみると、県内の他の合併団体と比較すると依然少なく、今後も堅実な財政運営が必要である。</a:t>
          </a:r>
          <a:endParaRPr lang="ja-JP" altLang="ja-JP" sz="1400">
            <a:effectLst/>
          </a:endParaRPr>
        </a:p>
        <a:p>
          <a:r>
            <a:rPr kumimoji="1" lang="ja-JP" altLang="ja-JP" sz="1100">
              <a:solidFill>
                <a:schemeClr val="dk1"/>
              </a:solidFill>
              <a:effectLst/>
              <a:latin typeface="+mn-lt"/>
              <a:ea typeface="+mn-ea"/>
              <a:cs typeface="+mn-cs"/>
            </a:rPr>
            <a:t>　実質収支については、約</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し、標準財政規模に対する割合は、</a:t>
          </a:r>
          <a:r>
            <a:rPr kumimoji="1" lang="ja-JP" altLang="en-US" sz="1100">
              <a:solidFill>
                <a:schemeClr val="dk1"/>
              </a:solidFill>
              <a:effectLst/>
              <a:latin typeface="+mn-lt"/>
              <a:ea typeface="+mn-ea"/>
              <a:cs typeface="+mn-cs"/>
            </a:rPr>
            <a:t>０．５８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となった。要因としては、形式収支が約</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したものの、マイナス要因である翌年度繰越財源が約４．１億円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a:t>
          </a:r>
          <a:endParaRPr lang="ja-JP" altLang="ja-JP" sz="1400">
            <a:effectLst/>
          </a:endParaRPr>
        </a:p>
        <a:p>
          <a:r>
            <a:rPr kumimoji="1" lang="ja-JP" altLang="ja-JP" sz="1100">
              <a:solidFill>
                <a:schemeClr val="dk1"/>
              </a:solidFill>
              <a:effectLst/>
              <a:latin typeface="+mn-lt"/>
              <a:ea typeface="+mn-ea"/>
              <a:cs typeface="+mn-cs"/>
            </a:rPr>
            <a:t>　実質単年度収支については、約</a:t>
          </a:r>
          <a:r>
            <a:rPr kumimoji="1" lang="ja-JP" altLang="en-US" sz="1100">
              <a:solidFill>
                <a:schemeClr val="dk1"/>
              </a:solidFill>
              <a:effectLst/>
              <a:latin typeface="+mn-lt"/>
              <a:ea typeface="+mn-ea"/>
              <a:cs typeface="+mn-cs"/>
            </a:rPr>
            <a:t>３５．５</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し、標準財政規模に対する割合も、</a:t>
          </a:r>
          <a:r>
            <a:rPr kumimoji="1" lang="ja-JP" altLang="en-US" sz="1100">
              <a:solidFill>
                <a:schemeClr val="dk1"/>
              </a:solidFill>
              <a:effectLst/>
              <a:latin typeface="+mn-lt"/>
              <a:ea typeface="+mn-ea"/>
              <a:cs typeface="+mn-cs"/>
            </a:rPr>
            <a:t>１７．６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となった。要因は、単年度収支が約</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億円、積立金が約</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a:t>
          </a:r>
          <a:r>
            <a:rPr kumimoji="1" lang="ja-JP" altLang="en-US" sz="1100">
              <a:solidFill>
                <a:schemeClr val="dk1"/>
              </a:solidFill>
              <a:effectLst/>
              <a:latin typeface="+mn-lt"/>
              <a:ea typeface="+mn-ea"/>
              <a:cs typeface="+mn-cs"/>
            </a:rPr>
            <a:t>と、積立金取崩し額が約３１億円減少したこと</a:t>
          </a:r>
          <a:r>
            <a:rPr kumimoji="1" lang="ja-JP" altLang="ja-JP" sz="1100">
              <a:solidFill>
                <a:schemeClr val="dk1"/>
              </a:solidFill>
              <a:effectLst/>
              <a:latin typeface="+mn-lt"/>
              <a:ea typeface="+mn-ea"/>
              <a:cs typeface="+mn-cs"/>
            </a:rPr>
            <a:t>による。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平成２６年度に赤字決算となった国民健康保険事業特別会計は、平成２７年度の税率改正と一般会計からの法定外の繰出金の増（Ｈ２６：２００百万円、Ｈ２７：５７０百万円、Ｈ２８：３００百万円</a:t>
          </a:r>
          <a:r>
            <a:rPr kumimoji="1" lang="ja-JP" altLang="en-US" sz="1100">
              <a:solidFill>
                <a:schemeClr val="dk1"/>
              </a:solidFill>
              <a:effectLst/>
              <a:latin typeface="+mn-lt"/>
              <a:ea typeface="+mn-ea"/>
              <a:cs typeface="+mn-cs"/>
            </a:rPr>
            <a:t>、Ｈ２９：３００百万円）</a:t>
          </a:r>
          <a:r>
            <a:rPr kumimoji="1" lang="ja-JP" altLang="ja-JP" sz="1100">
              <a:solidFill>
                <a:schemeClr val="dk1"/>
              </a:solidFill>
              <a:effectLst/>
              <a:latin typeface="+mn-lt"/>
              <a:ea typeface="+mn-ea"/>
              <a:cs typeface="+mn-cs"/>
            </a:rPr>
            <a:t>により、平成２７年度からは改善し、黒字決算となった。その他の会計については、赤字がないため、連結実質赤字比率は発生していない。</a:t>
          </a:r>
          <a:endParaRPr lang="ja-JP" altLang="ja-JP" sz="1400">
            <a:effectLst/>
          </a:endParaRPr>
        </a:p>
        <a:p>
          <a:r>
            <a:rPr kumimoji="1" lang="ja-JP" altLang="ja-JP" sz="1100">
              <a:solidFill>
                <a:schemeClr val="dk1"/>
              </a:solidFill>
              <a:effectLst/>
              <a:latin typeface="+mn-lt"/>
              <a:ea typeface="+mn-ea"/>
              <a:cs typeface="+mn-cs"/>
            </a:rPr>
            <a:t>　今後とも、引き続き健全な財政運営に努めていきたい。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36363570</v>
      </c>
      <c r="BO4" s="410"/>
      <c r="BP4" s="410"/>
      <c r="BQ4" s="410"/>
      <c r="BR4" s="410"/>
      <c r="BS4" s="410"/>
      <c r="BT4" s="410"/>
      <c r="BU4" s="411"/>
      <c r="BV4" s="409">
        <v>39197035</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7.1</v>
      </c>
      <c r="CU4" s="416"/>
      <c r="CV4" s="416"/>
      <c r="CW4" s="416"/>
      <c r="CX4" s="416"/>
      <c r="CY4" s="416"/>
      <c r="CZ4" s="416"/>
      <c r="DA4" s="417"/>
      <c r="DB4" s="415">
        <v>6.5</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34863833</v>
      </c>
      <c r="BO5" s="447"/>
      <c r="BP5" s="447"/>
      <c r="BQ5" s="447"/>
      <c r="BR5" s="447"/>
      <c r="BS5" s="447"/>
      <c r="BT5" s="447"/>
      <c r="BU5" s="448"/>
      <c r="BV5" s="446">
        <v>37400839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87.6</v>
      </c>
      <c r="CU5" s="444"/>
      <c r="CV5" s="444"/>
      <c r="CW5" s="444"/>
      <c r="CX5" s="444"/>
      <c r="CY5" s="444"/>
      <c r="CZ5" s="444"/>
      <c r="DA5" s="445"/>
      <c r="DB5" s="443">
        <v>86</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1499737</v>
      </c>
      <c r="BO6" s="447"/>
      <c r="BP6" s="447"/>
      <c r="BQ6" s="447"/>
      <c r="BR6" s="447"/>
      <c r="BS6" s="447"/>
      <c r="BT6" s="447"/>
      <c r="BU6" s="448"/>
      <c r="BV6" s="446">
        <v>1796196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92.5</v>
      </c>
      <c r="CU6" s="484"/>
      <c r="CV6" s="484"/>
      <c r="CW6" s="484"/>
      <c r="CX6" s="484"/>
      <c r="CY6" s="484"/>
      <c r="CZ6" s="484"/>
      <c r="DA6" s="485"/>
      <c r="DB6" s="483">
        <v>90.5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75174</v>
      </c>
      <c r="BO7" s="447"/>
      <c r="BP7" s="447"/>
      <c r="BQ7" s="447"/>
      <c r="BR7" s="447"/>
      <c r="BS7" s="447"/>
      <c r="BT7" s="447"/>
      <c r="BU7" s="448"/>
      <c r="BV7" s="446">
        <v>486919</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20144006</v>
      </c>
      <c r="CU7" s="447"/>
      <c r="CV7" s="447"/>
      <c r="CW7" s="447"/>
      <c r="CX7" s="447"/>
      <c r="CY7" s="447"/>
      <c r="CZ7" s="447"/>
      <c r="DA7" s="448"/>
      <c r="DB7" s="446">
        <v>20183448</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1424563</v>
      </c>
      <c r="BO8" s="447"/>
      <c r="BP8" s="447"/>
      <c r="BQ8" s="447"/>
      <c r="BR8" s="447"/>
      <c r="BS8" s="447"/>
      <c r="BT8" s="447"/>
      <c r="BU8" s="448"/>
      <c r="BV8" s="446">
        <v>1309277</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0.56000000000000005</v>
      </c>
      <c r="CU8" s="487"/>
      <c r="CV8" s="487"/>
      <c r="CW8" s="487"/>
      <c r="CX8" s="487"/>
      <c r="CY8" s="487"/>
      <c r="CZ8" s="487"/>
      <c r="DA8" s="488"/>
      <c r="DB8" s="486">
        <v>0.54</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96475</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115286</v>
      </c>
      <c r="BO9" s="447"/>
      <c r="BP9" s="447"/>
      <c r="BQ9" s="447"/>
      <c r="BR9" s="447"/>
      <c r="BS9" s="447"/>
      <c r="BT9" s="447"/>
      <c r="BU9" s="448"/>
      <c r="BV9" s="446">
        <v>-214301</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12</v>
      </c>
      <c r="CU9" s="444"/>
      <c r="CV9" s="444"/>
      <c r="CW9" s="444"/>
      <c r="CX9" s="444"/>
      <c r="CY9" s="444"/>
      <c r="CZ9" s="444"/>
      <c r="DA9" s="445"/>
      <c r="DB9" s="443">
        <v>10.4</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98435</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777284</v>
      </c>
      <c r="BO10" s="447"/>
      <c r="BP10" s="447"/>
      <c r="BQ10" s="447"/>
      <c r="BR10" s="447"/>
      <c r="BS10" s="447"/>
      <c r="BT10" s="447"/>
      <c r="BU10" s="448"/>
      <c r="BV10" s="446">
        <v>510479</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6260</v>
      </c>
      <c r="BO11" s="447"/>
      <c r="BP11" s="447"/>
      <c r="BQ11" s="447"/>
      <c r="BR11" s="447"/>
      <c r="BS11" s="447"/>
      <c r="BT11" s="447"/>
      <c r="BU11" s="448"/>
      <c r="BV11" s="446">
        <v>143600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100750</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119</v>
      </c>
      <c r="AV12" s="479"/>
      <c r="AW12" s="479"/>
      <c r="AX12" s="479"/>
      <c r="AY12" s="480" t="s">
        <v>128</v>
      </c>
      <c r="AZ12" s="481"/>
      <c r="BA12" s="481"/>
      <c r="BB12" s="481"/>
      <c r="BC12" s="481"/>
      <c r="BD12" s="481"/>
      <c r="BE12" s="481"/>
      <c r="BF12" s="481"/>
      <c r="BG12" s="481"/>
      <c r="BH12" s="481"/>
      <c r="BI12" s="481"/>
      <c r="BJ12" s="481"/>
      <c r="BK12" s="481"/>
      <c r="BL12" s="481"/>
      <c r="BM12" s="482"/>
      <c r="BN12" s="446">
        <v>483000</v>
      </c>
      <c r="BO12" s="447"/>
      <c r="BP12" s="447"/>
      <c r="BQ12" s="447"/>
      <c r="BR12" s="447"/>
      <c r="BS12" s="447"/>
      <c r="BT12" s="447"/>
      <c r="BU12" s="448"/>
      <c r="BV12" s="446">
        <v>3576000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99894</v>
      </c>
      <c r="S13" s="528"/>
      <c r="T13" s="528"/>
      <c r="U13" s="528"/>
      <c r="V13" s="529"/>
      <c r="W13" s="462" t="s">
        <v>133</v>
      </c>
      <c r="X13" s="463"/>
      <c r="Y13" s="463"/>
      <c r="Z13" s="463"/>
      <c r="AA13" s="463"/>
      <c r="AB13" s="453"/>
      <c r="AC13" s="497">
        <v>3926</v>
      </c>
      <c r="AD13" s="498"/>
      <c r="AE13" s="498"/>
      <c r="AF13" s="498"/>
      <c r="AG13" s="537"/>
      <c r="AH13" s="497">
        <v>4095</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415830</v>
      </c>
      <c r="BO13" s="447"/>
      <c r="BP13" s="447"/>
      <c r="BQ13" s="447"/>
      <c r="BR13" s="447"/>
      <c r="BS13" s="447"/>
      <c r="BT13" s="447"/>
      <c r="BU13" s="448"/>
      <c r="BV13" s="446">
        <v>-3136222</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5.5</v>
      </c>
      <c r="CU13" s="444"/>
      <c r="CV13" s="444"/>
      <c r="CW13" s="444"/>
      <c r="CX13" s="444"/>
      <c r="CY13" s="444"/>
      <c r="CZ13" s="444"/>
      <c r="DA13" s="445"/>
      <c r="DB13" s="443">
        <v>6.2</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100242</v>
      </c>
      <c r="S14" s="528"/>
      <c r="T14" s="528"/>
      <c r="U14" s="528"/>
      <c r="V14" s="529"/>
      <c r="W14" s="436"/>
      <c r="X14" s="437"/>
      <c r="Y14" s="437"/>
      <c r="Z14" s="437"/>
      <c r="AA14" s="437"/>
      <c r="AB14" s="426"/>
      <c r="AC14" s="530">
        <v>9</v>
      </c>
      <c r="AD14" s="531"/>
      <c r="AE14" s="531"/>
      <c r="AF14" s="531"/>
      <c r="AG14" s="532"/>
      <c r="AH14" s="530">
        <v>9.3000000000000007</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13.7</v>
      </c>
      <c r="CU14" s="542"/>
      <c r="CV14" s="542"/>
      <c r="CW14" s="542"/>
      <c r="CX14" s="542"/>
      <c r="CY14" s="542"/>
      <c r="CZ14" s="542"/>
      <c r="DA14" s="543"/>
      <c r="DB14" s="541">
        <v>17.3</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99555</v>
      </c>
      <c r="S15" s="528"/>
      <c r="T15" s="528"/>
      <c r="U15" s="528"/>
      <c r="V15" s="529"/>
      <c r="W15" s="462" t="s">
        <v>141</v>
      </c>
      <c r="X15" s="463"/>
      <c r="Y15" s="463"/>
      <c r="Z15" s="463"/>
      <c r="AA15" s="463"/>
      <c r="AB15" s="453"/>
      <c r="AC15" s="497">
        <v>7943</v>
      </c>
      <c r="AD15" s="498"/>
      <c r="AE15" s="498"/>
      <c r="AF15" s="498"/>
      <c r="AG15" s="537"/>
      <c r="AH15" s="497">
        <v>7837</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9104877</v>
      </c>
      <c r="BO15" s="410"/>
      <c r="BP15" s="410"/>
      <c r="BQ15" s="410"/>
      <c r="BR15" s="410"/>
      <c r="BS15" s="410"/>
      <c r="BT15" s="410"/>
      <c r="BU15" s="411"/>
      <c r="BV15" s="409">
        <v>9022466</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18.100000000000001</v>
      </c>
      <c r="AD16" s="531"/>
      <c r="AE16" s="531"/>
      <c r="AF16" s="531"/>
      <c r="AG16" s="532"/>
      <c r="AH16" s="530">
        <v>17.8</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16268501</v>
      </c>
      <c r="BO16" s="447"/>
      <c r="BP16" s="447"/>
      <c r="BQ16" s="447"/>
      <c r="BR16" s="447"/>
      <c r="BS16" s="447"/>
      <c r="BT16" s="447"/>
      <c r="BU16" s="448"/>
      <c r="BV16" s="446">
        <v>16231454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31985</v>
      </c>
      <c r="AD17" s="498"/>
      <c r="AE17" s="498"/>
      <c r="AF17" s="498"/>
      <c r="AG17" s="537"/>
      <c r="AH17" s="497">
        <v>32082</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11519597</v>
      </c>
      <c r="BO17" s="447"/>
      <c r="BP17" s="447"/>
      <c r="BQ17" s="447"/>
      <c r="BR17" s="447"/>
      <c r="BS17" s="447"/>
      <c r="BT17" s="447"/>
      <c r="BU17" s="448"/>
      <c r="BV17" s="446">
        <v>11379683</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215.7</v>
      </c>
      <c r="M18" s="559"/>
      <c r="N18" s="559"/>
      <c r="O18" s="559"/>
      <c r="P18" s="559"/>
      <c r="Q18" s="559"/>
      <c r="R18" s="560"/>
      <c r="S18" s="560"/>
      <c r="T18" s="560"/>
      <c r="U18" s="560"/>
      <c r="V18" s="561"/>
      <c r="W18" s="464"/>
      <c r="X18" s="465"/>
      <c r="Y18" s="465"/>
      <c r="Z18" s="465"/>
      <c r="AA18" s="465"/>
      <c r="AB18" s="456"/>
      <c r="AC18" s="562">
        <v>72.900000000000006</v>
      </c>
      <c r="AD18" s="563"/>
      <c r="AE18" s="563"/>
      <c r="AF18" s="563"/>
      <c r="AG18" s="564"/>
      <c r="AH18" s="562">
        <v>72.900000000000006</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17831210</v>
      </c>
      <c r="BO18" s="447"/>
      <c r="BP18" s="447"/>
      <c r="BQ18" s="447"/>
      <c r="BR18" s="447"/>
      <c r="BS18" s="447"/>
      <c r="BT18" s="447"/>
      <c r="BU18" s="448"/>
      <c r="BV18" s="446">
        <v>17459574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447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23221309</v>
      </c>
      <c r="BO19" s="447"/>
      <c r="BP19" s="447"/>
      <c r="BQ19" s="447"/>
      <c r="BR19" s="447"/>
      <c r="BS19" s="447"/>
      <c r="BT19" s="447"/>
      <c r="BU19" s="448"/>
      <c r="BV19" s="446">
        <v>26517691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34739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29801393</v>
      </c>
      <c r="BO23" s="447"/>
      <c r="BP23" s="447"/>
      <c r="BQ23" s="447"/>
      <c r="BR23" s="447"/>
      <c r="BS23" s="447"/>
      <c r="BT23" s="447"/>
      <c r="BU23" s="448"/>
      <c r="BV23" s="446">
        <v>29682703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8980</v>
      </c>
      <c r="R24" s="498"/>
      <c r="S24" s="498"/>
      <c r="T24" s="498"/>
      <c r="U24" s="498"/>
      <c r="V24" s="537"/>
      <c r="W24" s="596"/>
      <c r="X24" s="584"/>
      <c r="Y24" s="585"/>
      <c r="Z24" s="496" t="s">
        <v>165</v>
      </c>
      <c r="AA24" s="476"/>
      <c r="AB24" s="476"/>
      <c r="AC24" s="476"/>
      <c r="AD24" s="476"/>
      <c r="AE24" s="476"/>
      <c r="AF24" s="476"/>
      <c r="AG24" s="477"/>
      <c r="AH24" s="497">
        <v>486</v>
      </c>
      <c r="AI24" s="498"/>
      <c r="AJ24" s="498"/>
      <c r="AK24" s="498"/>
      <c r="AL24" s="537"/>
      <c r="AM24" s="497">
        <v>1564920</v>
      </c>
      <c r="AN24" s="498"/>
      <c r="AO24" s="498"/>
      <c r="AP24" s="498"/>
      <c r="AQ24" s="498"/>
      <c r="AR24" s="537"/>
      <c r="AS24" s="497">
        <v>3220</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26586239</v>
      </c>
      <c r="BO24" s="447"/>
      <c r="BP24" s="447"/>
      <c r="BQ24" s="447"/>
      <c r="BR24" s="447"/>
      <c r="BS24" s="447"/>
      <c r="BT24" s="447"/>
      <c r="BU24" s="448"/>
      <c r="BV24" s="446">
        <v>26638922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7190</v>
      </c>
      <c r="R25" s="498"/>
      <c r="S25" s="498"/>
      <c r="T25" s="498"/>
      <c r="U25" s="498"/>
      <c r="V25" s="537"/>
      <c r="W25" s="596"/>
      <c r="X25" s="584"/>
      <c r="Y25" s="585"/>
      <c r="Z25" s="496" t="s">
        <v>168</v>
      </c>
      <c r="AA25" s="476"/>
      <c r="AB25" s="476"/>
      <c r="AC25" s="476"/>
      <c r="AD25" s="476"/>
      <c r="AE25" s="476"/>
      <c r="AF25" s="476"/>
      <c r="AG25" s="477"/>
      <c r="AH25" s="497">
        <v>98</v>
      </c>
      <c r="AI25" s="498"/>
      <c r="AJ25" s="498"/>
      <c r="AK25" s="498"/>
      <c r="AL25" s="537"/>
      <c r="AM25" s="497">
        <v>290766</v>
      </c>
      <c r="AN25" s="498"/>
      <c r="AO25" s="498"/>
      <c r="AP25" s="498"/>
      <c r="AQ25" s="498"/>
      <c r="AR25" s="537"/>
      <c r="AS25" s="497">
        <v>2967</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1294984</v>
      </c>
      <c r="BO25" s="410"/>
      <c r="BP25" s="410"/>
      <c r="BQ25" s="410"/>
      <c r="BR25" s="410"/>
      <c r="BS25" s="410"/>
      <c r="BT25" s="410"/>
      <c r="BU25" s="411"/>
      <c r="BV25" s="409">
        <v>1798699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6760</v>
      </c>
      <c r="R26" s="498"/>
      <c r="S26" s="498"/>
      <c r="T26" s="498"/>
      <c r="U26" s="498"/>
      <c r="V26" s="537"/>
      <c r="W26" s="596"/>
      <c r="X26" s="584"/>
      <c r="Y26" s="585"/>
      <c r="Z26" s="496" t="s">
        <v>171</v>
      </c>
      <c r="AA26" s="606"/>
      <c r="AB26" s="606"/>
      <c r="AC26" s="606"/>
      <c r="AD26" s="606"/>
      <c r="AE26" s="606"/>
      <c r="AF26" s="606"/>
      <c r="AG26" s="607"/>
      <c r="AH26" s="497">
        <v>14</v>
      </c>
      <c r="AI26" s="498"/>
      <c r="AJ26" s="498"/>
      <c r="AK26" s="498"/>
      <c r="AL26" s="537"/>
      <c r="AM26" s="497">
        <v>41384</v>
      </c>
      <c r="AN26" s="498"/>
      <c r="AO26" s="498"/>
      <c r="AP26" s="498"/>
      <c r="AQ26" s="498"/>
      <c r="AR26" s="537"/>
      <c r="AS26" s="497">
        <v>2956</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5370</v>
      </c>
      <c r="R27" s="498"/>
      <c r="S27" s="498"/>
      <c r="T27" s="498"/>
      <c r="U27" s="498"/>
      <c r="V27" s="537"/>
      <c r="W27" s="596"/>
      <c r="X27" s="584"/>
      <c r="Y27" s="585"/>
      <c r="Z27" s="496" t="s">
        <v>174</v>
      </c>
      <c r="AA27" s="476"/>
      <c r="AB27" s="476"/>
      <c r="AC27" s="476"/>
      <c r="AD27" s="476"/>
      <c r="AE27" s="476"/>
      <c r="AF27" s="476"/>
      <c r="AG27" s="477"/>
      <c r="AH27" s="497">
        <v>2</v>
      </c>
      <c r="AI27" s="498"/>
      <c r="AJ27" s="498"/>
      <c r="AK27" s="498"/>
      <c r="AL27" s="537"/>
      <c r="AM27" s="497" t="s">
        <v>175</v>
      </c>
      <c r="AN27" s="498"/>
      <c r="AO27" s="498"/>
      <c r="AP27" s="498"/>
      <c r="AQ27" s="498"/>
      <c r="AR27" s="537"/>
      <c r="AS27" s="497" t="s">
        <v>175</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t="s">
        <v>131</v>
      </c>
      <c r="BO27" s="620"/>
      <c r="BP27" s="620"/>
      <c r="BQ27" s="620"/>
      <c r="BR27" s="620"/>
      <c r="BS27" s="620"/>
      <c r="BT27" s="620"/>
      <c r="BU27" s="621"/>
      <c r="BV27" s="619" t="s">
        <v>131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4830</v>
      </c>
      <c r="R28" s="498"/>
      <c r="S28" s="498"/>
      <c r="T28" s="498"/>
      <c r="U28" s="498"/>
      <c r="V28" s="537"/>
      <c r="W28" s="596"/>
      <c r="X28" s="584"/>
      <c r="Y28" s="585"/>
      <c r="Z28" s="496" t="s">
        <v>178</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5308386</v>
      </c>
      <c r="BO28" s="410"/>
      <c r="BP28" s="410"/>
      <c r="BQ28" s="410"/>
      <c r="BR28" s="410"/>
      <c r="BS28" s="410"/>
      <c r="BT28" s="410"/>
      <c r="BU28" s="411"/>
      <c r="BV28" s="409">
        <v>5014102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20</v>
      </c>
      <c r="M29" s="498"/>
      <c r="N29" s="498"/>
      <c r="O29" s="498"/>
      <c r="P29" s="537"/>
      <c r="Q29" s="497">
        <v>4520</v>
      </c>
      <c r="R29" s="498"/>
      <c r="S29" s="498"/>
      <c r="T29" s="498"/>
      <c r="U29" s="498"/>
      <c r="V29" s="537"/>
      <c r="W29" s="597"/>
      <c r="X29" s="598"/>
      <c r="Y29" s="599"/>
      <c r="Z29" s="496" t="s">
        <v>181</v>
      </c>
      <c r="AA29" s="476"/>
      <c r="AB29" s="476"/>
      <c r="AC29" s="476"/>
      <c r="AD29" s="476"/>
      <c r="AE29" s="476"/>
      <c r="AF29" s="476"/>
      <c r="AG29" s="477"/>
      <c r="AH29" s="497">
        <v>488</v>
      </c>
      <c r="AI29" s="498"/>
      <c r="AJ29" s="498"/>
      <c r="AK29" s="498"/>
      <c r="AL29" s="537"/>
      <c r="AM29" s="497">
        <v>1572644</v>
      </c>
      <c r="AN29" s="498"/>
      <c r="AO29" s="498"/>
      <c r="AP29" s="498"/>
      <c r="AQ29" s="498"/>
      <c r="AR29" s="537"/>
      <c r="AS29" s="497">
        <v>3223</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276023</v>
      </c>
      <c r="BO29" s="447"/>
      <c r="BP29" s="447"/>
      <c r="BQ29" s="447"/>
      <c r="BR29" s="447"/>
      <c r="BS29" s="447"/>
      <c r="BT29" s="447"/>
      <c r="BU29" s="448"/>
      <c r="BV29" s="446">
        <v>255429</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100.3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4271638</v>
      </c>
      <c r="BO30" s="620"/>
      <c r="BP30" s="620"/>
      <c r="BQ30" s="620"/>
      <c r="BR30" s="620"/>
      <c r="BS30" s="620"/>
      <c r="BT30" s="620"/>
      <c r="BU30" s="621"/>
      <c r="BV30" s="619">
        <v>3817563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195</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渡船事業特別会計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福岡県市町村消防団員等公務災害補償組合</v>
      </c>
      <c r="BZ34" s="633"/>
      <c r="CA34" s="633"/>
      <c r="CB34" s="633"/>
      <c r="CC34" s="633"/>
      <c r="CD34" s="633"/>
      <c r="CE34" s="633"/>
      <c r="CF34" s="633"/>
      <c r="CG34" s="633"/>
      <c r="CH34" s="633"/>
      <c r="CI34" s="633"/>
      <c r="CJ34" s="633"/>
      <c r="CK34" s="633"/>
      <c r="CL34" s="633"/>
      <c r="CM34" s="633"/>
      <c r="CN34" s="193"/>
      <c r="CO34" s="632">
        <f>IF(CQ34="","",MAX(C34:D43,U34:V43,AM34:AN43,BE34:BF43,BW34:BX43)+1)</f>
        <v>19</v>
      </c>
      <c r="CP34" s="632"/>
      <c r="CQ34" s="633" t="str">
        <f>IF('各会計、関係団体の財政状況及び健全化判断比率'!BS7="","",'各会計、関係団体の財政状況及び健全化判断比率'!BS7)</f>
        <v>糸島市土地開発公社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福岡県市町村職員退職手当組合（一般会計）</v>
      </c>
      <c r="BZ35" s="633"/>
      <c r="CA35" s="633"/>
      <c r="CB35" s="633"/>
      <c r="CC35" s="633"/>
      <c r="CD35" s="633"/>
      <c r="CE35" s="633"/>
      <c r="CF35" s="633"/>
      <c r="CG35" s="633"/>
      <c r="CH35" s="633"/>
      <c r="CI35" s="633"/>
      <c r="CJ35" s="633"/>
      <c r="CK35" s="633"/>
      <c r="CL35" s="633"/>
      <c r="CM35" s="633"/>
      <c r="CN35" s="193"/>
      <c r="CO35" s="632">
        <f t="shared" ref="CO35:CO43" si="3">IF(CQ35="","",CO34+1)</f>
        <v>20</v>
      </c>
      <c r="CP35" s="632"/>
      <c r="CQ35" s="633" t="str">
        <f>IF('各会計、関係団体の財政状況及び健全化判断比率'!BS8="","",'各会計、関係団体の財政状況及び健全化判断比率'!BS8)</f>
        <v>志摩海洋センター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福岡県市町村職員退職手当組合（基金特別会計）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福岡県自治振興組合（一般会計）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福岡県自治振興組合（公文書館事業特別会計）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福岡都市圏広域行政事業組合（一般会計）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福岡都市圏広域行政事業組合（流域連携事業特別会計）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福岡都市圏広域行政事業組合（競艇事業特別会計）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17</v>
      </c>
      <c r="BX42" s="632"/>
      <c r="BY42" s="633" t="str">
        <f>IF('各会計、関係団体の財政状況及び健全化判断比率'!B76="","",'各会計、関係団体の財政状況及び健全化判断比率'!B76)</f>
        <v>福岡県後期高齢者医療広域連合（一般会計）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18</v>
      </c>
      <c r="BX43" s="632"/>
      <c r="BY43" s="633" t="str">
        <f>IF('各会計、関係団体の財政状況及び健全化判断比率'!B77="","",'各会計、関係団体の財政状況及び健全化判断比率'!B77)</f>
        <v>福岡県後期高齢者医療広域連合（後期高齢者医療特別会計）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4qq3GmsXdCxqs4b2xcfihEED957IlHZox0gaGvmP3UZZi3LEMxEoKomqskO6I/Mc3wCzZd/6PAMR2TtWKCbgJQ==" saltValue="Ao8YiWBWjLNiSCmped67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4" t="s">
        <v>560</v>
      </c>
      <c r="D34" s="1224"/>
      <c r="E34" s="1225"/>
      <c r="F34" s="32">
        <v>9.69</v>
      </c>
      <c r="G34" s="33">
        <v>10</v>
      </c>
      <c r="H34" s="33">
        <v>9.86</v>
      </c>
      <c r="I34" s="33">
        <v>10.07</v>
      </c>
      <c r="J34" s="34">
        <v>9.61</v>
      </c>
      <c r="K34" s="22"/>
      <c r="L34" s="22"/>
      <c r="M34" s="22"/>
      <c r="N34" s="22"/>
      <c r="O34" s="22"/>
      <c r="P34" s="22"/>
    </row>
    <row r="35" spans="1:16" ht="39" customHeight="1">
      <c r="A35" s="22"/>
      <c r="B35" s="35"/>
      <c r="C35" s="1218" t="s">
        <v>561</v>
      </c>
      <c r="D35" s="1219"/>
      <c r="E35" s="1220"/>
      <c r="F35" s="36">
        <v>8.91</v>
      </c>
      <c r="G35" s="37">
        <v>8.77</v>
      </c>
      <c r="H35" s="37">
        <v>8.59</v>
      </c>
      <c r="I35" s="37">
        <v>8.4700000000000006</v>
      </c>
      <c r="J35" s="38">
        <v>8.41</v>
      </c>
      <c r="K35" s="22"/>
      <c r="L35" s="22"/>
      <c r="M35" s="22"/>
      <c r="N35" s="22"/>
      <c r="O35" s="22"/>
      <c r="P35" s="22"/>
    </row>
    <row r="36" spans="1:16" ht="39" customHeight="1">
      <c r="A36" s="22"/>
      <c r="B36" s="35"/>
      <c r="C36" s="1218" t="s">
        <v>562</v>
      </c>
      <c r="D36" s="1219"/>
      <c r="E36" s="1220"/>
      <c r="F36" s="36">
        <v>6.04</v>
      </c>
      <c r="G36" s="37">
        <v>5.18</v>
      </c>
      <c r="H36" s="37">
        <v>7.45</v>
      </c>
      <c r="I36" s="37">
        <v>6.46</v>
      </c>
      <c r="J36" s="38">
        <v>7.05</v>
      </c>
      <c r="K36" s="22"/>
      <c r="L36" s="22"/>
      <c r="M36" s="22"/>
      <c r="N36" s="22"/>
      <c r="O36" s="22"/>
      <c r="P36" s="22"/>
    </row>
    <row r="37" spans="1:16" ht="39" customHeight="1">
      <c r="A37" s="22"/>
      <c r="B37" s="35"/>
      <c r="C37" s="1218" t="s">
        <v>563</v>
      </c>
      <c r="D37" s="1219"/>
      <c r="E37" s="1220"/>
      <c r="F37" s="36">
        <v>1.24</v>
      </c>
      <c r="G37" s="37" t="s">
        <v>564</v>
      </c>
      <c r="H37" s="37">
        <v>0.11</v>
      </c>
      <c r="I37" s="37">
        <v>2.14</v>
      </c>
      <c r="J37" s="38">
        <v>3.97</v>
      </c>
      <c r="K37" s="22"/>
      <c r="L37" s="22"/>
      <c r="M37" s="22"/>
      <c r="N37" s="22"/>
      <c r="O37" s="22"/>
      <c r="P37" s="22"/>
    </row>
    <row r="38" spans="1:16" ht="39" customHeight="1">
      <c r="A38" s="22"/>
      <c r="B38" s="35"/>
      <c r="C38" s="1218" t="s">
        <v>565</v>
      </c>
      <c r="D38" s="1219"/>
      <c r="E38" s="1220"/>
      <c r="F38" s="36">
        <v>0.68</v>
      </c>
      <c r="G38" s="37">
        <v>0.49</v>
      </c>
      <c r="H38" s="37">
        <v>1.0900000000000001</v>
      </c>
      <c r="I38" s="37">
        <v>1.1399999999999999</v>
      </c>
      <c r="J38" s="38">
        <v>2.11</v>
      </c>
      <c r="K38" s="22"/>
      <c r="L38" s="22"/>
      <c r="M38" s="22"/>
      <c r="N38" s="22"/>
      <c r="O38" s="22"/>
      <c r="P38" s="22"/>
    </row>
    <row r="39" spans="1:16" ht="39" customHeight="1">
      <c r="A39" s="22"/>
      <c r="B39" s="35"/>
      <c r="C39" s="1218" t="s">
        <v>566</v>
      </c>
      <c r="D39" s="1219"/>
      <c r="E39" s="1220"/>
      <c r="F39" s="36">
        <v>0.12</v>
      </c>
      <c r="G39" s="37">
        <v>0.12</v>
      </c>
      <c r="H39" s="37">
        <v>0.13</v>
      </c>
      <c r="I39" s="37">
        <v>0.16</v>
      </c>
      <c r="J39" s="38">
        <v>0.17</v>
      </c>
      <c r="K39" s="22"/>
      <c r="L39" s="22"/>
      <c r="M39" s="22"/>
      <c r="N39" s="22"/>
      <c r="O39" s="22"/>
      <c r="P39" s="22"/>
    </row>
    <row r="40" spans="1:16" ht="39" customHeight="1">
      <c r="A40" s="22"/>
      <c r="B40" s="35"/>
      <c r="C40" s="1218" t="s">
        <v>567</v>
      </c>
      <c r="D40" s="1219"/>
      <c r="E40" s="1220"/>
      <c r="F40" s="36">
        <v>0.04</v>
      </c>
      <c r="G40" s="37">
        <v>0.02</v>
      </c>
      <c r="H40" s="37">
        <v>0.02</v>
      </c>
      <c r="I40" s="37">
        <v>0.02</v>
      </c>
      <c r="J40" s="38">
        <v>0.01</v>
      </c>
      <c r="K40" s="22"/>
      <c r="L40" s="22"/>
      <c r="M40" s="22"/>
      <c r="N40" s="22"/>
      <c r="O40" s="22"/>
      <c r="P40" s="22"/>
    </row>
    <row r="41" spans="1:16" ht="39" customHeight="1">
      <c r="A41" s="22"/>
      <c r="B41" s="35"/>
      <c r="C41" s="1218" t="s">
        <v>568</v>
      </c>
      <c r="D41" s="1219"/>
      <c r="E41" s="1220"/>
      <c r="F41" s="36">
        <v>0.06</v>
      </c>
      <c r="G41" s="37">
        <v>0.01</v>
      </c>
      <c r="H41" s="37">
        <v>0</v>
      </c>
      <c r="I41" s="37">
        <v>0</v>
      </c>
      <c r="J41" s="38">
        <v>0</v>
      </c>
      <c r="K41" s="22"/>
      <c r="L41" s="22"/>
      <c r="M41" s="22"/>
      <c r="N41" s="22"/>
      <c r="O41" s="22"/>
      <c r="P41" s="22"/>
    </row>
    <row r="42" spans="1:16" ht="39" customHeight="1">
      <c r="A42" s="22"/>
      <c r="B42" s="39"/>
      <c r="C42" s="1218" t="s">
        <v>569</v>
      </c>
      <c r="D42" s="1219"/>
      <c r="E42" s="1220"/>
      <c r="F42" s="36" t="s">
        <v>512</v>
      </c>
      <c r="G42" s="37" t="s">
        <v>512</v>
      </c>
      <c r="H42" s="37" t="s">
        <v>512</v>
      </c>
      <c r="I42" s="37" t="s">
        <v>512</v>
      </c>
      <c r="J42" s="38" t="s">
        <v>512</v>
      </c>
      <c r="K42" s="22"/>
      <c r="L42" s="22"/>
      <c r="M42" s="22"/>
      <c r="N42" s="22"/>
      <c r="O42" s="22"/>
      <c r="P42" s="22"/>
    </row>
    <row r="43" spans="1:16" ht="39" customHeight="1" thickBot="1">
      <c r="A43" s="22"/>
      <c r="B43" s="40"/>
      <c r="C43" s="1221" t="s">
        <v>570</v>
      </c>
      <c r="D43" s="1222"/>
      <c r="E43" s="1223"/>
      <c r="F43" s="41" t="s">
        <v>512</v>
      </c>
      <c r="G43" s="42" t="s">
        <v>512</v>
      </c>
      <c r="H43" s="42" t="s">
        <v>512</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5qP9RnGXnnFkzkjItF498uklLKoBde2GhBrllzQkVlPUM15/nO2Qfb3uv6qJ68uGj1qKRra1TSH20umVQMBvA==" saltValue="rcHcNiF37q6Vm/jyDSFH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4" t="s">
        <v>11</v>
      </c>
      <c r="C45" s="1235"/>
      <c r="D45" s="58"/>
      <c r="E45" s="1240" t="s">
        <v>12</v>
      </c>
      <c r="F45" s="1240"/>
      <c r="G45" s="1240"/>
      <c r="H45" s="1240"/>
      <c r="I45" s="1240"/>
      <c r="J45" s="1241"/>
      <c r="K45" s="59">
        <v>4394</v>
      </c>
      <c r="L45" s="60">
        <v>3493</v>
      </c>
      <c r="M45" s="60">
        <v>2900</v>
      </c>
      <c r="N45" s="60">
        <v>2718</v>
      </c>
      <c r="O45" s="61">
        <v>2816</v>
      </c>
      <c r="P45" s="48"/>
      <c r="Q45" s="48"/>
      <c r="R45" s="48"/>
      <c r="S45" s="48"/>
      <c r="T45" s="48"/>
      <c r="U45" s="48"/>
    </row>
    <row r="46" spans="1:21" ht="30.75" customHeight="1">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c r="A48" s="48"/>
      <c r="B48" s="1236"/>
      <c r="C48" s="1237"/>
      <c r="D48" s="62"/>
      <c r="E48" s="1228" t="s">
        <v>15</v>
      </c>
      <c r="F48" s="1228"/>
      <c r="G48" s="1228"/>
      <c r="H48" s="1228"/>
      <c r="I48" s="1228"/>
      <c r="J48" s="1229"/>
      <c r="K48" s="63">
        <v>1140</v>
      </c>
      <c r="L48" s="64">
        <v>825</v>
      </c>
      <c r="M48" s="64">
        <v>865</v>
      </c>
      <c r="N48" s="64">
        <v>870</v>
      </c>
      <c r="O48" s="65">
        <v>876</v>
      </c>
      <c r="P48" s="48"/>
      <c r="Q48" s="48"/>
      <c r="R48" s="48"/>
      <c r="S48" s="48"/>
      <c r="T48" s="48"/>
      <c r="U48" s="48"/>
    </row>
    <row r="49" spans="1:21" ht="30.75" customHeight="1">
      <c r="A49" s="48"/>
      <c r="B49" s="1236"/>
      <c r="C49" s="1237"/>
      <c r="D49" s="62"/>
      <c r="E49" s="1228" t="s">
        <v>16</v>
      </c>
      <c r="F49" s="1228"/>
      <c r="G49" s="1228"/>
      <c r="H49" s="1228"/>
      <c r="I49" s="1228"/>
      <c r="J49" s="1229"/>
      <c r="K49" s="63">
        <v>0</v>
      </c>
      <c r="L49" s="64">
        <v>0</v>
      </c>
      <c r="M49" s="64">
        <v>0</v>
      </c>
      <c r="N49" s="64">
        <v>3</v>
      </c>
      <c r="O49" s="65">
        <v>2</v>
      </c>
      <c r="P49" s="48"/>
      <c r="Q49" s="48"/>
      <c r="R49" s="48"/>
      <c r="S49" s="48"/>
      <c r="T49" s="48"/>
      <c r="U49" s="48"/>
    </row>
    <row r="50" spans="1:21" ht="30.75" customHeight="1">
      <c r="A50" s="48"/>
      <c r="B50" s="1236"/>
      <c r="C50" s="1237"/>
      <c r="D50" s="62"/>
      <c r="E50" s="1228" t="s">
        <v>17</v>
      </c>
      <c r="F50" s="1228"/>
      <c r="G50" s="1228"/>
      <c r="H50" s="1228"/>
      <c r="I50" s="1228"/>
      <c r="J50" s="1229"/>
      <c r="K50" s="63">
        <v>115</v>
      </c>
      <c r="L50" s="64">
        <v>88</v>
      </c>
      <c r="M50" s="64">
        <v>62</v>
      </c>
      <c r="N50" s="64">
        <v>43</v>
      </c>
      <c r="O50" s="65">
        <v>38</v>
      </c>
      <c r="P50" s="48"/>
      <c r="Q50" s="48"/>
      <c r="R50" s="48"/>
      <c r="S50" s="48"/>
      <c r="T50" s="48"/>
      <c r="U50" s="48"/>
    </row>
    <row r="51" spans="1:21" ht="30.75" customHeight="1">
      <c r="A51" s="48"/>
      <c r="B51" s="1238"/>
      <c r="C51" s="1239"/>
      <c r="D51" s="66"/>
      <c r="E51" s="1228" t="s">
        <v>18</v>
      </c>
      <c r="F51" s="1228"/>
      <c r="G51" s="1228"/>
      <c r="H51" s="1228"/>
      <c r="I51" s="1228"/>
      <c r="J51" s="1229"/>
      <c r="K51" s="63" t="s">
        <v>512</v>
      </c>
      <c r="L51" s="64" t="s">
        <v>512</v>
      </c>
      <c r="M51" s="64" t="s">
        <v>512</v>
      </c>
      <c r="N51" s="64" t="s">
        <v>512</v>
      </c>
      <c r="O51" s="65" t="s">
        <v>512</v>
      </c>
      <c r="P51" s="48"/>
      <c r="Q51" s="48"/>
      <c r="R51" s="48"/>
      <c r="S51" s="48"/>
      <c r="T51" s="48"/>
      <c r="U51" s="48"/>
    </row>
    <row r="52" spans="1:21" ht="30.75" customHeight="1">
      <c r="A52" s="48"/>
      <c r="B52" s="1226" t="s">
        <v>19</v>
      </c>
      <c r="C52" s="1227"/>
      <c r="D52" s="66"/>
      <c r="E52" s="1228" t="s">
        <v>20</v>
      </c>
      <c r="F52" s="1228"/>
      <c r="G52" s="1228"/>
      <c r="H52" s="1228"/>
      <c r="I52" s="1228"/>
      <c r="J52" s="1229"/>
      <c r="K52" s="63">
        <v>3246</v>
      </c>
      <c r="L52" s="64">
        <v>3005</v>
      </c>
      <c r="M52" s="64">
        <v>2718</v>
      </c>
      <c r="N52" s="64">
        <v>2811</v>
      </c>
      <c r="O52" s="65">
        <v>2734</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2403</v>
      </c>
      <c r="L53" s="69">
        <v>1401</v>
      </c>
      <c r="M53" s="69">
        <v>1109</v>
      </c>
      <c r="N53" s="69">
        <v>823</v>
      </c>
      <c r="O53" s="70">
        <v>998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f4QkE6aqOH8g+vk1cHtwrtsx6mocCnnb6hv4WjuMeisDa5qNnkzdHaBFgPh1QBiomGgbOYiemyyeHSRDE4P2Q==" saltValue="H09UUfpsXm+S3BOcghLPp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42" t="s">
        <v>24</v>
      </c>
      <c r="C41" s="1243"/>
      <c r="D41" s="81"/>
      <c r="E41" s="1248" t="s">
        <v>25</v>
      </c>
      <c r="F41" s="1248"/>
      <c r="G41" s="1248"/>
      <c r="H41" s="1249"/>
      <c r="I41" s="82">
        <v>29903</v>
      </c>
      <c r="J41" s="83">
        <v>29358</v>
      </c>
      <c r="K41" s="83">
        <v>29524</v>
      </c>
      <c r="L41" s="83">
        <v>29683</v>
      </c>
      <c r="M41" s="84">
        <v>29801</v>
      </c>
    </row>
    <row r="42" spans="2:13" ht="27.75" customHeight="1">
      <c r="B42" s="1244"/>
      <c r="C42" s="1245"/>
      <c r="D42" s="85"/>
      <c r="E42" s="1250" t="s">
        <v>26</v>
      </c>
      <c r="F42" s="1250"/>
      <c r="G42" s="1250"/>
      <c r="H42" s="1251"/>
      <c r="I42" s="86">
        <v>303</v>
      </c>
      <c r="J42" s="87">
        <v>245</v>
      </c>
      <c r="K42" s="87">
        <v>188</v>
      </c>
      <c r="L42" s="87">
        <v>148</v>
      </c>
      <c r="M42" s="88">
        <v>113</v>
      </c>
    </row>
    <row r="43" spans="2:13" ht="27.75" customHeight="1">
      <c r="B43" s="1244"/>
      <c r="C43" s="1245"/>
      <c r="D43" s="85"/>
      <c r="E43" s="1250" t="s">
        <v>27</v>
      </c>
      <c r="F43" s="1250"/>
      <c r="G43" s="1250"/>
      <c r="H43" s="1251"/>
      <c r="I43" s="86">
        <v>14988</v>
      </c>
      <c r="J43" s="87">
        <v>13092</v>
      </c>
      <c r="K43" s="87">
        <v>11560</v>
      </c>
      <c r="L43" s="87">
        <v>10034</v>
      </c>
      <c r="M43" s="88">
        <v>9884</v>
      </c>
    </row>
    <row r="44" spans="2:13" ht="27.75" customHeight="1">
      <c r="B44" s="1244"/>
      <c r="C44" s="1245"/>
      <c r="D44" s="85"/>
      <c r="E44" s="1250" t="s">
        <v>28</v>
      </c>
      <c r="F44" s="1250"/>
      <c r="G44" s="1250"/>
      <c r="H44" s="1251"/>
      <c r="I44" s="86">
        <v>9</v>
      </c>
      <c r="J44" s="87">
        <v>4</v>
      </c>
      <c r="K44" s="87">
        <v>1</v>
      </c>
      <c r="L44" s="87">
        <v>1</v>
      </c>
      <c r="M44" s="88">
        <v>0</v>
      </c>
    </row>
    <row r="45" spans="2:13" ht="27.75" customHeight="1">
      <c r="B45" s="1244"/>
      <c r="C45" s="1245"/>
      <c r="D45" s="85"/>
      <c r="E45" s="1250" t="s">
        <v>29</v>
      </c>
      <c r="F45" s="1250"/>
      <c r="G45" s="1250"/>
      <c r="H45" s="1251"/>
      <c r="I45" s="86">
        <v>4753</v>
      </c>
      <c r="J45" s="87">
        <v>4361</v>
      </c>
      <c r="K45" s="87">
        <v>4226</v>
      </c>
      <c r="L45" s="87">
        <v>3917</v>
      </c>
      <c r="M45" s="88">
        <v>3687</v>
      </c>
    </row>
    <row r="46" spans="2:13" ht="27.75" customHeight="1">
      <c r="B46" s="1244"/>
      <c r="C46" s="1245"/>
      <c r="D46" s="89"/>
      <c r="E46" s="1250" t="s">
        <v>30</v>
      </c>
      <c r="F46" s="1250"/>
      <c r="G46" s="1250"/>
      <c r="H46" s="1251"/>
      <c r="I46" s="86" t="s">
        <v>512</v>
      </c>
      <c r="J46" s="87" t="s">
        <v>512</v>
      </c>
      <c r="K46" s="87" t="s">
        <v>512</v>
      </c>
      <c r="L46" s="87" t="s">
        <v>512</v>
      </c>
      <c r="M46" s="88" t="s">
        <v>512</v>
      </c>
    </row>
    <row r="47" spans="2:13" ht="27.75" customHeight="1">
      <c r="B47" s="1244"/>
      <c r="C47" s="1245"/>
      <c r="D47" s="90"/>
      <c r="E47" s="1252" t="s">
        <v>31</v>
      </c>
      <c r="F47" s="1253"/>
      <c r="G47" s="1253"/>
      <c r="H47" s="1254"/>
      <c r="I47" s="86" t="s">
        <v>512</v>
      </c>
      <c r="J47" s="87" t="s">
        <v>512</v>
      </c>
      <c r="K47" s="87" t="s">
        <v>512</v>
      </c>
      <c r="L47" s="87" t="s">
        <v>512</v>
      </c>
      <c r="M47" s="88" t="s">
        <v>512</v>
      </c>
    </row>
    <row r="48" spans="2:13" ht="27.75" customHeight="1">
      <c r="B48" s="1244"/>
      <c r="C48" s="1245"/>
      <c r="D48" s="85"/>
      <c r="E48" s="1250" t="s">
        <v>32</v>
      </c>
      <c r="F48" s="1250"/>
      <c r="G48" s="1250"/>
      <c r="H48" s="1251"/>
      <c r="I48" s="86" t="s">
        <v>512</v>
      </c>
      <c r="J48" s="87" t="s">
        <v>512</v>
      </c>
      <c r="K48" s="87" t="s">
        <v>512</v>
      </c>
      <c r="L48" s="87" t="s">
        <v>512</v>
      </c>
      <c r="M48" s="88" t="s">
        <v>512</v>
      </c>
    </row>
    <row r="49" spans="2:13" ht="27.75" customHeight="1">
      <c r="B49" s="1246"/>
      <c r="C49" s="1247"/>
      <c r="D49" s="85"/>
      <c r="E49" s="1250" t="s">
        <v>33</v>
      </c>
      <c r="F49" s="1250"/>
      <c r="G49" s="1250"/>
      <c r="H49" s="1251"/>
      <c r="I49" s="86" t="s">
        <v>512</v>
      </c>
      <c r="J49" s="87" t="s">
        <v>512</v>
      </c>
      <c r="K49" s="87" t="s">
        <v>512</v>
      </c>
      <c r="L49" s="87" t="s">
        <v>512</v>
      </c>
      <c r="M49" s="88" t="s">
        <v>512</v>
      </c>
    </row>
    <row r="50" spans="2:13" ht="27.75" customHeight="1">
      <c r="B50" s="1255" t="s">
        <v>34</v>
      </c>
      <c r="C50" s="1256"/>
      <c r="D50" s="91"/>
      <c r="E50" s="1250" t="s">
        <v>35</v>
      </c>
      <c r="F50" s="1250"/>
      <c r="G50" s="1250"/>
      <c r="H50" s="1251"/>
      <c r="I50" s="86">
        <v>6914</v>
      </c>
      <c r="J50" s="87">
        <v>7730</v>
      </c>
      <c r="K50" s="87">
        <v>8594</v>
      </c>
      <c r="L50" s="87">
        <v>9208</v>
      </c>
      <c r="M50" s="88">
        <v>10250</v>
      </c>
    </row>
    <row r="51" spans="2:13" ht="27.75" customHeight="1">
      <c r="B51" s="1244"/>
      <c r="C51" s="1245"/>
      <c r="D51" s="85"/>
      <c r="E51" s="1250" t="s">
        <v>36</v>
      </c>
      <c r="F51" s="1250"/>
      <c r="G51" s="1250"/>
      <c r="H51" s="1251"/>
      <c r="I51" s="86">
        <v>798</v>
      </c>
      <c r="J51" s="87">
        <v>640</v>
      </c>
      <c r="K51" s="87">
        <v>479</v>
      </c>
      <c r="L51" s="87">
        <v>434</v>
      </c>
      <c r="M51" s="88">
        <v>298</v>
      </c>
    </row>
    <row r="52" spans="2:13" ht="27.75" customHeight="1">
      <c r="B52" s="1246"/>
      <c r="C52" s="1247"/>
      <c r="D52" s="85"/>
      <c r="E52" s="1250" t="s">
        <v>37</v>
      </c>
      <c r="F52" s="1250"/>
      <c r="G52" s="1250"/>
      <c r="H52" s="1251"/>
      <c r="I52" s="86">
        <v>31542</v>
      </c>
      <c r="J52" s="87">
        <v>31072</v>
      </c>
      <c r="K52" s="87">
        <v>31074</v>
      </c>
      <c r="L52" s="87">
        <v>31110</v>
      </c>
      <c r="M52" s="88">
        <v>30547</v>
      </c>
    </row>
    <row r="53" spans="2:13" ht="27.75" customHeight="1" thickBot="1">
      <c r="B53" s="1257" t="s">
        <v>38</v>
      </c>
      <c r="C53" s="1258"/>
      <c r="D53" s="92"/>
      <c r="E53" s="1259" t="s">
        <v>39</v>
      </c>
      <c r="F53" s="1259"/>
      <c r="G53" s="1259"/>
      <c r="H53" s="1260"/>
      <c r="I53" s="93">
        <v>10701</v>
      </c>
      <c r="J53" s="94">
        <v>7618</v>
      </c>
      <c r="K53" s="94">
        <v>5350</v>
      </c>
      <c r="L53" s="94">
        <v>3031</v>
      </c>
      <c r="M53" s="95">
        <v>2391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aZ0UK6IaRGRxXXnQv9ICjEdBZw1q3etoS8JEIxgqd7pkMqbkSPAegH1iF6Mtm0oo22bqJNZ75qsrAXu6zFQMQ==" saltValue="WAKQqraKGCmlECu/7fCi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69" t="s">
        <v>42</v>
      </c>
      <c r="D55" s="1269"/>
      <c r="E55" s="1270"/>
      <c r="F55" s="107">
        <v>8080</v>
      </c>
      <c r="G55" s="107">
        <v>5014</v>
      </c>
      <c r="H55" s="108">
        <v>5308</v>
      </c>
    </row>
    <row r="56" spans="2:8" ht="52.5" customHeight="1">
      <c r="B56" s="109"/>
      <c r="C56" s="1271" t="s">
        <v>43</v>
      </c>
      <c r="D56" s="1271"/>
      <c r="E56" s="1272"/>
      <c r="F56" s="110">
        <v>247</v>
      </c>
      <c r="G56" s="110">
        <v>255</v>
      </c>
      <c r="H56" s="111">
        <v>276</v>
      </c>
    </row>
    <row r="57" spans="2:8" ht="53.25" customHeight="1">
      <c r="B57" s="109"/>
      <c r="C57" s="1273" t="s">
        <v>44</v>
      </c>
      <c r="D57" s="1273"/>
      <c r="E57" s="1274"/>
      <c r="F57" s="112">
        <v>229</v>
      </c>
      <c r="G57" s="112">
        <v>3818</v>
      </c>
      <c r="H57" s="113">
        <v>4272</v>
      </c>
    </row>
    <row r="58" spans="2:8" ht="45.75" customHeight="1">
      <c r="B58" s="114"/>
      <c r="C58" s="1261" t="s">
        <v>600</v>
      </c>
      <c r="D58" s="1262"/>
      <c r="E58" s="1263"/>
      <c r="F58" s="115" t="s">
        <v>579</v>
      </c>
      <c r="G58" s="115">
        <v>3500</v>
      </c>
      <c r="H58" s="116">
        <v>3682</v>
      </c>
    </row>
    <row r="59" spans="2:8" ht="45.75" customHeight="1">
      <c r="B59" s="114"/>
      <c r="C59" s="1261" t="s">
        <v>601</v>
      </c>
      <c r="D59" s="1262"/>
      <c r="E59" s="1263"/>
      <c r="F59" s="115">
        <v>114</v>
      </c>
      <c r="G59" s="115">
        <v>201</v>
      </c>
      <c r="H59" s="116">
        <v>456</v>
      </c>
    </row>
    <row r="60" spans="2:8" ht="45.75" customHeight="1">
      <c r="B60" s="114"/>
      <c r="C60" s="1261" t="s">
        <v>602</v>
      </c>
      <c r="D60" s="1262"/>
      <c r="E60" s="1263"/>
      <c r="F60" s="115">
        <v>45</v>
      </c>
      <c r="G60" s="115">
        <v>44</v>
      </c>
      <c r="H60" s="116">
        <v>46</v>
      </c>
    </row>
    <row r="61" spans="2:8" ht="45.75" customHeight="1">
      <c r="B61" s="114"/>
      <c r="C61" s="1261" t="s">
        <v>603</v>
      </c>
      <c r="D61" s="1262"/>
      <c r="E61" s="1263"/>
      <c r="F61" s="115">
        <v>27</v>
      </c>
      <c r="G61" s="115">
        <v>31</v>
      </c>
      <c r="H61" s="116">
        <v>35</v>
      </c>
    </row>
    <row r="62" spans="2:8" ht="45.75" customHeight="1" thickBot="1">
      <c r="B62" s="117"/>
      <c r="C62" s="1264" t="s">
        <v>604</v>
      </c>
      <c r="D62" s="1265"/>
      <c r="E62" s="1266"/>
      <c r="F62" s="118">
        <v>21</v>
      </c>
      <c r="G62" s="118">
        <v>21</v>
      </c>
      <c r="H62" s="119">
        <v>21</v>
      </c>
    </row>
    <row r="63" spans="2:8" ht="52.5" customHeight="1" thickBot="1">
      <c r="B63" s="120"/>
      <c r="C63" s="1267" t="s">
        <v>45</v>
      </c>
      <c r="D63" s="1267"/>
      <c r="E63" s="1268"/>
      <c r="F63" s="121">
        <v>8555</v>
      </c>
      <c r="G63" s="121">
        <v>9087</v>
      </c>
      <c r="H63" s="122">
        <v>9856</v>
      </c>
    </row>
    <row r="64" spans="2:8" ht="15" customHeight="1"/>
    <row r="65" ht="0" hidden="1" customHeight="1"/>
    <row r="66" ht="0" hidden="1" customHeight="1"/>
  </sheetData>
  <sheetProtection algorithmName="SHA-512" hashValue="kjpmLo6oO3HTz6GBphHoOQbH/bfgzEt8tEXGnkrYXfbmcfR5ALYtPINEyNFyJLSLqmz5AUYTWOvkuCS+IudlHQ==" saltValue="4fIcH/zUPmaVhGxvE7kF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614</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614</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613</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610</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8" t="s">
        <v>616</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c r="B44" s="366"/>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c r="B45" s="366"/>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c r="B46" s="366"/>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c r="B47" s="366"/>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609</v>
      </c>
    </row>
    <row r="50" spans="1:109" ht="13.5">
      <c r="B50" s="366"/>
      <c r="G50" s="1280"/>
      <c r="H50" s="1280"/>
      <c r="I50" s="1280"/>
      <c r="J50" s="1280"/>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7" t="s">
        <v>554</v>
      </c>
      <c r="BQ50" s="1277"/>
      <c r="BR50" s="1277"/>
      <c r="BS50" s="1277"/>
      <c r="BT50" s="1277"/>
      <c r="BU50" s="1277"/>
      <c r="BV50" s="1277"/>
      <c r="BW50" s="1277"/>
      <c r="BX50" s="1277" t="s">
        <v>555</v>
      </c>
      <c r="BY50" s="1277"/>
      <c r="BZ50" s="1277"/>
      <c r="CA50" s="1277"/>
      <c r="CB50" s="1277"/>
      <c r="CC50" s="1277"/>
      <c r="CD50" s="1277"/>
      <c r="CE50" s="1277"/>
      <c r="CF50" s="1277" t="s">
        <v>556</v>
      </c>
      <c r="CG50" s="1277"/>
      <c r="CH50" s="1277"/>
      <c r="CI50" s="1277"/>
      <c r="CJ50" s="1277"/>
      <c r="CK50" s="1277"/>
      <c r="CL50" s="1277"/>
      <c r="CM50" s="1277"/>
      <c r="CN50" s="1277" t="s">
        <v>557</v>
      </c>
      <c r="CO50" s="1277"/>
      <c r="CP50" s="1277"/>
      <c r="CQ50" s="1277"/>
      <c r="CR50" s="1277"/>
      <c r="CS50" s="1277"/>
      <c r="CT50" s="1277"/>
      <c r="CU50" s="1277"/>
      <c r="CV50" s="1277" t="s">
        <v>558</v>
      </c>
      <c r="CW50" s="1277"/>
      <c r="CX50" s="1277"/>
      <c r="CY50" s="1277"/>
      <c r="CZ50" s="1277"/>
      <c r="DA50" s="1277"/>
      <c r="DB50" s="1277"/>
      <c r="DC50" s="1277"/>
    </row>
    <row r="51" spans="1:109" ht="13.5" customHeight="1">
      <c r="B51" s="366"/>
      <c r="G51" s="1286"/>
      <c r="H51" s="1286"/>
      <c r="I51" s="1287"/>
      <c r="J51" s="1287"/>
      <c r="K51" s="1279"/>
      <c r="L51" s="1279"/>
      <c r="M51" s="1279"/>
      <c r="N51" s="1279"/>
      <c r="AM51" s="373"/>
      <c r="AN51" s="1278" t="s">
        <v>608</v>
      </c>
      <c r="AO51" s="1278"/>
      <c r="AP51" s="1278"/>
      <c r="AQ51" s="1278"/>
      <c r="AR51" s="1278"/>
      <c r="AS51" s="1278"/>
      <c r="AT51" s="1278"/>
      <c r="AU51" s="1278"/>
      <c r="AV51" s="1278"/>
      <c r="AW51" s="1278"/>
      <c r="AX51" s="1278"/>
      <c r="AY51" s="1278"/>
      <c r="AZ51" s="1278"/>
      <c r="BA51" s="1278"/>
      <c r="BB51" s="1278" t="s">
        <v>606</v>
      </c>
      <c r="BC51" s="1278"/>
      <c r="BD51" s="1278"/>
      <c r="BE51" s="1278"/>
      <c r="BF51" s="1278"/>
      <c r="BG51" s="1278"/>
      <c r="BH51" s="1278"/>
      <c r="BI51" s="1278"/>
      <c r="BJ51" s="1278"/>
      <c r="BK51" s="1278"/>
      <c r="BL51" s="1278"/>
      <c r="BM51" s="1278"/>
      <c r="BN51" s="1278"/>
      <c r="BO51" s="1278"/>
      <c r="BP51" s="1297"/>
      <c r="BQ51" s="1275"/>
      <c r="BR51" s="1275"/>
      <c r="BS51" s="1275"/>
      <c r="BT51" s="1275"/>
      <c r="BU51" s="1275"/>
      <c r="BV51" s="1275"/>
      <c r="BW51" s="1275"/>
      <c r="BX51" s="1297"/>
      <c r="BY51" s="1275"/>
      <c r="BZ51" s="1275"/>
      <c r="CA51" s="1275"/>
      <c r="CB51" s="1275"/>
      <c r="CC51" s="1275"/>
      <c r="CD51" s="1275"/>
      <c r="CE51" s="1275"/>
      <c r="CF51" s="1297"/>
      <c r="CG51" s="1275"/>
      <c r="CH51" s="1275"/>
      <c r="CI51" s="1275"/>
      <c r="CJ51" s="1275"/>
      <c r="CK51" s="1275"/>
      <c r="CL51" s="1275"/>
      <c r="CM51" s="1275"/>
      <c r="CN51" s="1275">
        <v>17.3</v>
      </c>
      <c r="CO51" s="1275"/>
      <c r="CP51" s="1275"/>
      <c r="CQ51" s="1275"/>
      <c r="CR51" s="1275"/>
      <c r="CS51" s="1275"/>
      <c r="CT51" s="1275"/>
      <c r="CU51" s="1275"/>
      <c r="CV51" s="1275">
        <v>13.7</v>
      </c>
      <c r="CW51" s="1275"/>
      <c r="CX51" s="1275"/>
      <c r="CY51" s="1275"/>
      <c r="CZ51" s="1275"/>
      <c r="DA51" s="1275"/>
      <c r="DB51" s="1275"/>
      <c r="DC51" s="1275"/>
    </row>
    <row r="52" spans="1:109" ht="13.5">
      <c r="B52" s="366"/>
      <c r="G52" s="1286"/>
      <c r="H52" s="1286"/>
      <c r="I52" s="1287"/>
      <c r="J52" s="1287"/>
      <c r="K52" s="1279"/>
      <c r="L52" s="1279"/>
      <c r="M52" s="1279"/>
      <c r="N52" s="1279"/>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381"/>
      <c r="B53" s="366"/>
      <c r="G53" s="1286"/>
      <c r="H53" s="1286"/>
      <c r="I53" s="1280"/>
      <c r="J53" s="1280"/>
      <c r="K53" s="1279"/>
      <c r="L53" s="1279"/>
      <c r="M53" s="1279"/>
      <c r="N53" s="1279"/>
      <c r="AM53" s="373"/>
      <c r="AN53" s="1278"/>
      <c r="AO53" s="1278"/>
      <c r="AP53" s="1278"/>
      <c r="AQ53" s="1278"/>
      <c r="AR53" s="1278"/>
      <c r="AS53" s="1278"/>
      <c r="AT53" s="1278"/>
      <c r="AU53" s="1278"/>
      <c r="AV53" s="1278"/>
      <c r="AW53" s="1278"/>
      <c r="AX53" s="1278"/>
      <c r="AY53" s="1278"/>
      <c r="AZ53" s="1278"/>
      <c r="BA53" s="1278"/>
      <c r="BB53" s="1278" t="s">
        <v>612</v>
      </c>
      <c r="BC53" s="1278"/>
      <c r="BD53" s="1278"/>
      <c r="BE53" s="1278"/>
      <c r="BF53" s="1278"/>
      <c r="BG53" s="1278"/>
      <c r="BH53" s="1278"/>
      <c r="BI53" s="1278"/>
      <c r="BJ53" s="1278"/>
      <c r="BK53" s="1278"/>
      <c r="BL53" s="1278"/>
      <c r="BM53" s="1278"/>
      <c r="BN53" s="1278"/>
      <c r="BO53" s="1278"/>
      <c r="BP53" s="1297"/>
      <c r="BQ53" s="1275"/>
      <c r="BR53" s="1275"/>
      <c r="BS53" s="1275"/>
      <c r="BT53" s="1275"/>
      <c r="BU53" s="1275"/>
      <c r="BV53" s="1275"/>
      <c r="BW53" s="1275"/>
      <c r="BX53" s="1297"/>
      <c r="BY53" s="1275"/>
      <c r="BZ53" s="1275"/>
      <c r="CA53" s="1275"/>
      <c r="CB53" s="1275"/>
      <c r="CC53" s="1275"/>
      <c r="CD53" s="1275"/>
      <c r="CE53" s="1275"/>
      <c r="CF53" s="1297"/>
      <c r="CG53" s="1275"/>
      <c r="CH53" s="1275"/>
      <c r="CI53" s="1275"/>
      <c r="CJ53" s="1275"/>
      <c r="CK53" s="1275"/>
      <c r="CL53" s="1275"/>
      <c r="CM53" s="1275"/>
      <c r="CN53" s="1275">
        <v>55.3</v>
      </c>
      <c r="CO53" s="1275"/>
      <c r="CP53" s="1275"/>
      <c r="CQ53" s="1275"/>
      <c r="CR53" s="1275"/>
      <c r="CS53" s="1275"/>
      <c r="CT53" s="1275"/>
      <c r="CU53" s="1275"/>
      <c r="CV53" s="1275">
        <v>56.6</v>
      </c>
      <c r="CW53" s="1275"/>
      <c r="CX53" s="1275"/>
      <c r="CY53" s="1275"/>
      <c r="CZ53" s="1275"/>
      <c r="DA53" s="1275"/>
      <c r="DB53" s="1275"/>
      <c r="DC53" s="1275"/>
    </row>
    <row r="54" spans="1:109" ht="13.5">
      <c r="A54" s="381"/>
      <c r="B54" s="366"/>
      <c r="G54" s="1286"/>
      <c r="H54" s="1286"/>
      <c r="I54" s="1280"/>
      <c r="J54" s="1280"/>
      <c r="K54" s="1279"/>
      <c r="L54" s="1279"/>
      <c r="M54" s="1279"/>
      <c r="N54" s="1279"/>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381"/>
      <c r="B55" s="366"/>
      <c r="G55" s="1280"/>
      <c r="H55" s="1280"/>
      <c r="I55" s="1280"/>
      <c r="J55" s="1280"/>
      <c r="K55" s="1279"/>
      <c r="L55" s="1279"/>
      <c r="M55" s="1279"/>
      <c r="N55" s="1279"/>
      <c r="AN55" s="1277" t="s">
        <v>607</v>
      </c>
      <c r="AO55" s="1277"/>
      <c r="AP55" s="1277"/>
      <c r="AQ55" s="1277"/>
      <c r="AR55" s="1277"/>
      <c r="AS55" s="1277"/>
      <c r="AT55" s="1277"/>
      <c r="AU55" s="1277"/>
      <c r="AV55" s="1277"/>
      <c r="AW55" s="1277"/>
      <c r="AX55" s="1277"/>
      <c r="AY55" s="1277"/>
      <c r="AZ55" s="1277"/>
      <c r="BA55" s="1277"/>
      <c r="BB55" s="1278" t="s">
        <v>606</v>
      </c>
      <c r="BC55" s="1278"/>
      <c r="BD55" s="1278"/>
      <c r="BE55" s="1278"/>
      <c r="BF55" s="1278"/>
      <c r="BG55" s="1278"/>
      <c r="BH55" s="1278"/>
      <c r="BI55" s="1278"/>
      <c r="BJ55" s="1278"/>
      <c r="BK55" s="1278"/>
      <c r="BL55" s="1278"/>
      <c r="BM55" s="1278"/>
      <c r="BN55" s="1278"/>
      <c r="BO55" s="1278"/>
      <c r="BP55" s="1297"/>
      <c r="BQ55" s="1275"/>
      <c r="BR55" s="1275"/>
      <c r="BS55" s="1275"/>
      <c r="BT55" s="1275"/>
      <c r="BU55" s="1275"/>
      <c r="BV55" s="1275"/>
      <c r="BW55" s="1275"/>
      <c r="BX55" s="1297"/>
      <c r="BY55" s="1275"/>
      <c r="BZ55" s="1275"/>
      <c r="CA55" s="1275"/>
      <c r="CB55" s="1275"/>
      <c r="CC55" s="1275"/>
      <c r="CD55" s="1275"/>
      <c r="CE55" s="1275"/>
      <c r="CF55" s="1297"/>
      <c r="CG55" s="1275"/>
      <c r="CH55" s="1275"/>
      <c r="CI55" s="1275"/>
      <c r="CJ55" s="1275"/>
      <c r="CK55" s="1275"/>
      <c r="CL55" s="1275"/>
      <c r="CM55" s="1275"/>
      <c r="CN55" s="1275">
        <v>32.5</v>
      </c>
      <c r="CO55" s="1275"/>
      <c r="CP55" s="1275"/>
      <c r="CQ55" s="1275"/>
      <c r="CR55" s="1275"/>
      <c r="CS55" s="1275"/>
      <c r="CT55" s="1275"/>
      <c r="CU55" s="1275"/>
      <c r="CV55" s="1275">
        <v>30.2</v>
      </c>
      <c r="CW55" s="1275"/>
      <c r="CX55" s="1275"/>
      <c r="CY55" s="1275"/>
      <c r="CZ55" s="1275"/>
      <c r="DA55" s="1275"/>
      <c r="DB55" s="1275"/>
      <c r="DC55" s="1275"/>
    </row>
    <row r="56" spans="1:109" ht="13.5">
      <c r="A56" s="381"/>
      <c r="B56" s="366"/>
      <c r="G56" s="1280"/>
      <c r="H56" s="1280"/>
      <c r="I56" s="1280"/>
      <c r="J56" s="1280"/>
      <c r="K56" s="1279"/>
      <c r="L56" s="1279"/>
      <c r="M56" s="1279"/>
      <c r="N56" s="1279"/>
      <c r="AN56" s="1277"/>
      <c r="AO56" s="1277"/>
      <c r="AP56" s="1277"/>
      <c r="AQ56" s="1277"/>
      <c r="AR56" s="1277"/>
      <c r="AS56" s="1277"/>
      <c r="AT56" s="1277"/>
      <c r="AU56" s="1277"/>
      <c r="AV56" s="1277"/>
      <c r="AW56" s="1277"/>
      <c r="AX56" s="1277"/>
      <c r="AY56" s="1277"/>
      <c r="AZ56" s="1277"/>
      <c r="BA56" s="1277"/>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c r="B57" s="387"/>
      <c r="G57" s="1280"/>
      <c r="H57" s="1280"/>
      <c r="I57" s="1281"/>
      <c r="J57" s="1281"/>
      <c r="K57" s="1279"/>
      <c r="L57" s="1279"/>
      <c r="M57" s="1279"/>
      <c r="N57" s="1279"/>
      <c r="AM57" s="365"/>
      <c r="AN57" s="1277"/>
      <c r="AO57" s="1277"/>
      <c r="AP57" s="1277"/>
      <c r="AQ57" s="1277"/>
      <c r="AR57" s="1277"/>
      <c r="AS57" s="1277"/>
      <c r="AT57" s="1277"/>
      <c r="AU57" s="1277"/>
      <c r="AV57" s="1277"/>
      <c r="AW57" s="1277"/>
      <c r="AX57" s="1277"/>
      <c r="AY57" s="1277"/>
      <c r="AZ57" s="1277"/>
      <c r="BA57" s="1277"/>
      <c r="BB57" s="1278" t="s">
        <v>612</v>
      </c>
      <c r="BC57" s="1278"/>
      <c r="BD57" s="1278"/>
      <c r="BE57" s="1278"/>
      <c r="BF57" s="1278"/>
      <c r="BG57" s="1278"/>
      <c r="BH57" s="1278"/>
      <c r="BI57" s="1278"/>
      <c r="BJ57" s="1278"/>
      <c r="BK57" s="1278"/>
      <c r="BL57" s="1278"/>
      <c r="BM57" s="1278"/>
      <c r="BN57" s="1278"/>
      <c r="BO57" s="1278"/>
      <c r="BP57" s="1297"/>
      <c r="BQ57" s="1275"/>
      <c r="BR57" s="1275"/>
      <c r="BS57" s="1275"/>
      <c r="BT57" s="1275"/>
      <c r="BU57" s="1275"/>
      <c r="BV57" s="1275"/>
      <c r="BW57" s="1275"/>
      <c r="BX57" s="1297"/>
      <c r="BY57" s="1275"/>
      <c r="BZ57" s="1275"/>
      <c r="CA57" s="1275"/>
      <c r="CB57" s="1275"/>
      <c r="CC57" s="1275"/>
      <c r="CD57" s="1275"/>
      <c r="CE57" s="1275"/>
      <c r="CF57" s="1297"/>
      <c r="CG57" s="1275"/>
      <c r="CH57" s="1275"/>
      <c r="CI57" s="1275"/>
      <c r="CJ57" s="1275"/>
      <c r="CK57" s="1275"/>
      <c r="CL57" s="1275"/>
      <c r="CM57" s="1275"/>
      <c r="CN57" s="1275">
        <v>57</v>
      </c>
      <c r="CO57" s="1275"/>
      <c r="CP57" s="1275"/>
      <c r="CQ57" s="1275"/>
      <c r="CR57" s="1275"/>
      <c r="CS57" s="1275"/>
      <c r="CT57" s="1275"/>
      <c r="CU57" s="1275"/>
      <c r="CV57" s="1275">
        <v>57.6</v>
      </c>
      <c r="CW57" s="1275"/>
      <c r="CX57" s="1275"/>
      <c r="CY57" s="1275"/>
      <c r="CZ57" s="1275"/>
      <c r="DA57" s="1275"/>
      <c r="DB57" s="1275"/>
      <c r="DC57" s="1275"/>
      <c r="DD57" s="392"/>
      <c r="DE57" s="387"/>
    </row>
    <row r="58" spans="1:109" s="381" customFormat="1" ht="13.5">
      <c r="A58" s="365"/>
      <c r="B58" s="387"/>
      <c r="G58" s="1280"/>
      <c r="H58" s="1280"/>
      <c r="I58" s="1281"/>
      <c r="J58" s="1281"/>
      <c r="K58" s="1279"/>
      <c r="L58" s="1279"/>
      <c r="M58" s="1279"/>
      <c r="N58" s="1279"/>
      <c r="AM58" s="365"/>
      <c r="AN58" s="1277"/>
      <c r="AO58" s="1277"/>
      <c r="AP58" s="1277"/>
      <c r="AQ58" s="1277"/>
      <c r="AR58" s="1277"/>
      <c r="AS58" s="1277"/>
      <c r="AT58" s="1277"/>
      <c r="AU58" s="1277"/>
      <c r="AV58" s="1277"/>
      <c r="AW58" s="1277"/>
      <c r="AX58" s="1277"/>
      <c r="AY58" s="1277"/>
      <c r="AZ58" s="1277"/>
      <c r="BA58" s="1277"/>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611</v>
      </c>
    </row>
    <row r="64" spans="1:109" ht="13.5">
      <c r="B64" s="366"/>
      <c r="G64" s="382"/>
      <c r="I64" s="384"/>
      <c r="J64" s="384"/>
      <c r="K64" s="384"/>
      <c r="L64" s="384"/>
      <c r="M64" s="384"/>
      <c r="N64" s="383"/>
      <c r="AM64" s="382"/>
      <c r="AN64" s="382" t="s">
        <v>610</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8" t="s">
        <v>617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c r="B66" s="366"/>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c r="B67" s="366"/>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c r="B68" s="366"/>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c r="B69" s="366"/>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609</v>
      </c>
    </row>
    <row r="72" spans="2:107" ht="13.5">
      <c r="B72" s="366"/>
      <c r="G72" s="1280"/>
      <c r="H72" s="1280"/>
      <c r="I72" s="1280"/>
      <c r="J72" s="1280"/>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7" t="s">
        <v>554</v>
      </c>
      <c r="BQ72" s="1277"/>
      <c r="BR72" s="1277"/>
      <c r="BS72" s="1277"/>
      <c r="BT72" s="1277"/>
      <c r="BU72" s="1277"/>
      <c r="BV72" s="1277"/>
      <c r="BW72" s="1277"/>
      <c r="BX72" s="1277" t="s">
        <v>555</v>
      </c>
      <c r="BY72" s="1277"/>
      <c r="BZ72" s="1277"/>
      <c r="CA72" s="1277"/>
      <c r="CB72" s="1277"/>
      <c r="CC72" s="1277"/>
      <c r="CD72" s="1277"/>
      <c r="CE72" s="1277"/>
      <c r="CF72" s="1277" t="s">
        <v>556</v>
      </c>
      <c r="CG72" s="1277"/>
      <c r="CH72" s="1277"/>
      <c r="CI72" s="1277"/>
      <c r="CJ72" s="1277"/>
      <c r="CK72" s="1277"/>
      <c r="CL72" s="1277"/>
      <c r="CM72" s="1277"/>
      <c r="CN72" s="1277" t="s">
        <v>557</v>
      </c>
      <c r="CO72" s="1277"/>
      <c r="CP72" s="1277"/>
      <c r="CQ72" s="1277"/>
      <c r="CR72" s="1277"/>
      <c r="CS72" s="1277"/>
      <c r="CT72" s="1277"/>
      <c r="CU72" s="1277"/>
      <c r="CV72" s="1277" t="s">
        <v>558</v>
      </c>
      <c r="CW72" s="1277"/>
      <c r="CX72" s="1277"/>
      <c r="CY72" s="1277"/>
      <c r="CZ72" s="1277"/>
      <c r="DA72" s="1277"/>
      <c r="DB72" s="1277"/>
      <c r="DC72" s="1277"/>
    </row>
    <row r="73" spans="2:107" ht="13.5">
      <c r="B73" s="366"/>
      <c r="G73" s="1286"/>
      <c r="H73" s="1286"/>
      <c r="I73" s="1286"/>
      <c r="J73" s="1286"/>
      <c r="K73" s="1276"/>
      <c r="L73" s="1276"/>
      <c r="M73" s="1276"/>
      <c r="N73" s="1276"/>
      <c r="AM73" s="373"/>
      <c r="AN73" s="1278" t="s">
        <v>608</v>
      </c>
      <c r="AO73" s="1278"/>
      <c r="AP73" s="1278"/>
      <c r="AQ73" s="1278"/>
      <c r="AR73" s="1278"/>
      <c r="AS73" s="1278"/>
      <c r="AT73" s="1278"/>
      <c r="AU73" s="1278"/>
      <c r="AV73" s="1278"/>
      <c r="AW73" s="1278"/>
      <c r="AX73" s="1278"/>
      <c r="AY73" s="1278"/>
      <c r="AZ73" s="1278"/>
      <c r="BA73" s="1278"/>
      <c r="BB73" s="1278" t="s">
        <v>606</v>
      </c>
      <c r="BC73" s="1278"/>
      <c r="BD73" s="1278"/>
      <c r="BE73" s="1278"/>
      <c r="BF73" s="1278"/>
      <c r="BG73" s="1278"/>
      <c r="BH73" s="1278"/>
      <c r="BI73" s="1278"/>
      <c r="BJ73" s="1278"/>
      <c r="BK73" s="1278"/>
      <c r="BL73" s="1278"/>
      <c r="BM73" s="1278"/>
      <c r="BN73" s="1278"/>
      <c r="BO73" s="1278"/>
      <c r="BP73" s="1275">
        <v>59.5</v>
      </c>
      <c r="BQ73" s="1275"/>
      <c r="BR73" s="1275"/>
      <c r="BS73" s="1275"/>
      <c r="BT73" s="1275"/>
      <c r="BU73" s="1275"/>
      <c r="BV73" s="1275"/>
      <c r="BW73" s="1275"/>
      <c r="BX73" s="1275">
        <v>42.8</v>
      </c>
      <c r="BY73" s="1275"/>
      <c r="BZ73" s="1275"/>
      <c r="CA73" s="1275"/>
      <c r="CB73" s="1275"/>
      <c r="CC73" s="1275"/>
      <c r="CD73" s="1275"/>
      <c r="CE73" s="1275"/>
      <c r="CF73" s="1275">
        <v>30.2</v>
      </c>
      <c r="CG73" s="1275"/>
      <c r="CH73" s="1275"/>
      <c r="CI73" s="1275"/>
      <c r="CJ73" s="1275"/>
      <c r="CK73" s="1275"/>
      <c r="CL73" s="1275"/>
      <c r="CM73" s="1275"/>
      <c r="CN73" s="1275">
        <v>17.3</v>
      </c>
      <c r="CO73" s="1275"/>
      <c r="CP73" s="1275"/>
      <c r="CQ73" s="1275"/>
      <c r="CR73" s="1275"/>
      <c r="CS73" s="1275"/>
      <c r="CT73" s="1275"/>
      <c r="CU73" s="1275"/>
      <c r="CV73" s="1275">
        <v>13.7</v>
      </c>
      <c r="CW73" s="1275"/>
      <c r="CX73" s="1275"/>
      <c r="CY73" s="1275"/>
      <c r="CZ73" s="1275"/>
      <c r="DA73" s="1275"/>
      <c r="DB73" s="1275"/>
      <c r="DC73" s="1275"/>
    </row>
    <row r="74" spans="2:107" ht="13.5">
      <c r="B74" s="366"/>
      <c r="G74" s="1286"/>
      <c r="H74" s="1286"/>
      <c r="I74" s="1286"/>
      <c r="J74" s="1286"/>
      <c r="K74" s="1276"/>
      <c r="L74" s="1276"/>
      <c r="M74" s="1276"/>
      <c r="N74" s="127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366"/>
      <c r="G75" s="1286"/>
      <c r="H75" s="1286"/>
      <c r="I75" s="1280"/>
      <c r="J75" s="1280"/>
      <c r="K75" s="1279"/>
      <c r="L75" s="1279"/>
      <c r="M75" s="1279"/>
      <c r="N75" s="1279"/>
      <c r="AM75" s="373"/>
      <c r="AN75" s="1278"/>
      <c r="AO75" s="1278"/>
      <c r="AP75" s="1278"/>
      <c r="AQ75" s="1278"/>
      <c r="AR75" s="1278"/>
      <c r="AS75" s="1278"/>
      <c r="AT75" s="1278"/>
      <c r="AU75" s="1278"/>
      <c r="AV75" s="1278"/>
      <c r="AW75" s="1278"/>
      <c r="AX75" s="1278"/>
      <c r="AY75" s="1278"/>
      <c r="AZ75" s="1278"/>
      <c r="BA75" s="1278"/>
      <c r="BB75" s="1278" t="s">
        <v>605</v>
      </c>
      <c r="BC75" s="1278"/>
      <c r="BD75" s="1278"/>
      <c r="BE75" s="1278"/>
      <c r="BF75" s="1278"/>
      <c r="BG75" s="1278"/>
      <c r="BH75" s="1278"/>
      <c r="BI75" s="1278"/>
      <c r="BJ75" s="1278"/>
      <c r="BK75" s="1278"/>
      <c r="BL75" s="1278"/>
      <c r="BM75" s="1278"/>
      <c r="BN75" s="1278"/>
      <c r="BO75" s="1278"/>
      <c r="BP75" s="1275">
        <v>14.8</v>
      </c>
      <c r="BQ75" s="1275"/>
      <c r="BR75" s="1275"/>
      <c r="BS75" s="1275"/>
      <c r="BT75" s="1275"/>
      <c r="BU75" s="1275"/>
      <c r="BV75" s="1275"/>
      <c r="BW75" s="1275"/>
      <c r="BX75" s="1275">
        <v>12.1</v>
      </c>
      <c r="BY75" s="1275"/>
      <c r="BZ75" s="1275"/>
      <c r="CA75" s="1275"/>
      <c r="CB75" s="1275"/>
      <c r="CC75" s="1275"/>
      <c r="CD75" s="1275"/>
      <c r="CE75" s="1275"/>
      <c r="CF75" s="1275">
        <v>9.1</v>
      </c>
      <c r="CG75" s="1275"/>
      <c r="CH75" s="1275"/>
      <c r="CI75" s="1275"/>
      <c r="CJ75" s="1275"/>
      <c r="CK75" s="1275"/>
      <c r="CL75" s="1275"/>
      <c r="CM75" s="1275"/>
      <c r="CN75" s="1275">
        <v>6.2</v>
      </c>
      <c r="CO75" s="1275"/>
      <c r="CP75" s="1275"/>
      <c r="CQ75" s="1275"/>
      <c r="CR75" s="1275"/>
      <c r="CS75" s="1275"/>
      <c r="CT75" s="1275"/>
      <c r="CU75" s="1275"/>
      <c r="CV75" s="1275">
        <v>5.5</v>
      </c>
      <c r="CW75" s="1275"/>
      <c r="CX75" s="1275"/>
      <c r="CY75" s="1275"/>
      <c r="CZ75" s="1275"/>
      <c r="DA75" s="1275"/>
      <c r="DB75" s="1275"/>
      <c r="DC75" s="1275"/>
    </row>
    <row r="76" spans="2:107" ht="13.5">
      <c r="B76" s="366"/>
      <c r="G76" s="1286"/>
      <c r="H76" s="1286"/>
      <c r="I76" s="1280"/>
      <c r="J76" s="1280"/>
      <c r="K76" s="1279"/>
      <c r="L76" s="1279"/>
      <c r="M76" s="1279"/>
      <c r="N76" s="1279"/>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366"/>
      <c r="G77" s="1280"/>
      <c r="H77" s="1280"/>
      <c r="I77" s="1280"/>
      <c r="J77" s="1280"/>
      <c r="K77" s="1276"/>
      <c r="L77" s="1276"/>
      <c r="M77" s="1276"/>
      <c r="N77" s="1276"/>
      <c r="AN77" s="1277" t="s">
        <v>607</v>
      </c>
      <c r="AO77" s="1277"/>
      <c r="AP77" s="1277"/>
      <c r="AQ77" s="1277"/>
      <c r="AR77" s="1277"/>
      <c r="AS77" s="1277"/>
      <c r="AT77" s="1277"/>
      <c r="AU77" s="1277"/>
      <c r="AV77" s="1277"/>
      <c r="AW77" s="1277"/>
      <c r="AX77" s="1277"/>
      <c r="AY77" s="1277"/>
      <c r="AZ77" s="1277"/>
      <c r="BA77" s="1277"/>
      <c r="BB77" s="1278" t="s">
        <v>606</v>
      </c>
      <c r="BC77" s="1278"/>
      <c r="BD77" s="1278"/>
      <c r="BE77" s="1278"/>
      <c r="BF77" s="1278"/>
      <c r="BG77" s="1278"/>
      <c r="BH77" s="1278"/>
      <c r="BI77" s="1278"/>
      <c r="BJ77" s="1278"/>
      <c r="BK77" s="1278"/>
      <c r="BL77" s="1278"/>
      <c r="BM77" s="1278"/>
      <c r="BN77" s="1278"/>
      <c r="BO77" s="1278"/>
      <c r="BP77" s="1275">
        <v>50.3</v>
      </c>
      <c r="BQ77" s="1275"/>
      <c r="BR77" s="1275"/>
      <c r="BS77" s="1275"/>
      <c r="BT77" s="1275"/>
      <c r="BU77" s="1275"/>
      <c r="BV77" s="1275"/>
      <c r="BW77" s="1275"/>
      <c r="BX77" s="1275">
        <v>45.9</v>
      </c>
      <c r="BY77" s="1275"/>
      <c r="BZ77" s="1275"/>
      <c r="CA77" s="1275"/>
      <c r="CB77" s="1275"/>
      <c r="CC77" s="1275"/>
      <c r="CD77" s="1275"/>
      <c r="CE77" s="1275"/>
      <c r="CF77" s="1275">
        <v>39</v>
      </c>
      <c r="CG77" s="1275"/>
      <c r="CH77" s="1275"/>
      <c r="CI77" s="1275"/>
      <c r="CJ77" s="1275"/>
      <c r="CK77" s="1275"/>
      <c r="CL77" s="1275"/>
      <c r="CM77" s="1275"/>
      <c r="CN77" s="1275">
        <v>32.5</v>
      </c>
      <c r="CO77" s="1275"/>
      <c r="CP77" s="1275"/>
      <c r="CQ77" s="1275"/>
      <c r="CR77" s="1275"/>
      <c r="CS77" s="1275"/>
      <c r="CT77" s="1275"/>
      <c r="CU77" s="1275"/>
      <c r="CV77" s="1275">
        <v>30.2</v>
      </c>
      <c r="CW77" s="1275"/>
      <c r="CX77" s="1275"/>
      <c r="CY77" s="1275"/>
      <c r="CZ77" s="1275"/>
      <c r="DA77" s="1275"/>
      <c r="DB77" s="1275"/>
      <c r="DC77" s="1275"/>
    </row>
    <row r="78" spans="2:107" ht="13.5">
      <c r="B78" s="366"/>
      <c r="G78" s="1280"/>
      <c r="H78" s="1280"/>
      <c r="I78" s="1280"/>
      <c r="J78" s="1280"/>
      <c r="K78" s="1276"/>
      <c r="L78" s="1276"/>
      <c r="M78" s="1276"/>
      <c r="N78" s="1276"/>
      <c r="AN78" s="1277"/>
      <c r="AO78" s="1277"/>
      <c r="AP78" s="1277"/>
      <c r="AQ78" s="1277"/>
      <c r="AR78" s="1277"/>
      <c r="AS78" s="1277"/>
      <c r="AT78" s="1277"/>
      <c r="AU78" s="1277"/>
      <c r="AV78" s="1277"/>
      <c r="AW78" s="1277"/>
      <c r="AX78" s="1277"/>
      <c r="AY78" s="1277"/>
      <c r="AZ78" s="1277"/>
      <c r="BA78" s="1277"/>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366"/>
      <c r="G79" s="1280"/>
      <c r="H79" s="1280"/>
      <c r="I79" s="1281"/>
      <c r="J79" s="1281"/>
      <c r="K79" s="1282"/>
      <c r="L79" s="1282"/>
      <c r="M79" s="1282"/>
      <c r="N79" s="1282"/>
      <c r="AN79" s="1277"/>
      <c r="AO79" s="1277"/>
      <c r="AP79" s="1277"/>
      <c r="AQ79" s="1277"/>
      <c r="AR79" s="1277"/>
      <c r="AS79" s="1277"/>
      <c r="AT79" s="1277"/>
      <c r="AU79" s="1277"/>
      <c r="AV79" s="1277"/>
      <c r="AW79" s="1277"/>
      <c r="AX79" s="1277"/>
      <c r="AY79" s="1277"/>
      <c r="AZ79" s="1277"/>
      <c r="BA79" s="1277"/>
      <c r="BB79" s="1278" t="s">
        <v>605</v>
      </c>
      <c r="BC79" s="1278"/>
      <c r="BD79" s="1278"/>
      <c r="BE79" s="1278"/>
      <c r="BF79" s="1278"/>
      <c r="BG79" s="1278"/>
      <c r="BH79" s="1278"/>
      <c r="BI79" s="1278"/>
      <c r="BJ79" s="1278"/>
      <c r="BK79" s="1278"/>
      <c r="BL79" s="1278"/>
      <c r="BM79" s="1278"/>
      <c r="BN79" s="1278"/>
      <c r="BO79" s="1278"/>
      <c r="BP79" s="1275">
        <v>9.6</v>
      </c>
      <c r="BQ79" s="1275"/>
      <c r="BR79" s="1275"/>
      <c r="BS79" s="1275"/>
      <c r="BT79" s="1275"/>
      <c r="BU79" s="1275"/>
      <c r="BV79" s="1275"/>
      <c r="BW79" s="1275"/>
      <c r="BX79" s="1275">
        <v>8.8000000000000007</v>
      </c>
      <c r="BY79" s="1275"/>
      <c r="BZ79" s="1275"/>
      <c r="CA79" s="1275"/>
      <c r="CB79" s="1275"/>
      <c r="CC79" s="1275"/>
      <c r="CD79" s="1275"/>
      <c r="CE79" s="1275"/>
      <c r="CF79" s="1275">
        <v>9</v>
      </c>
      <c r="CG79" s="1275"/>
      <c r="CH79" s="1275"/>
      <c r="CI79" s="1275"/>
      <c r="CJ79" s="1275"/>
      <c r="CK79" s="1275"/>
      <c r="CL79" s="1275"/>
      <c r="CM79" s="1275"/>
      <c r="CN79" s="1275">
        <v>8.1999999999999993</v>
      </c>
      <c r="CO79" s="1275"/>
      <c r="CP79" s="1275"/>
      <c r="CQ79" s="1275"/>
      <c r="CR79" s="1275"/>
      <c r="CS79" s="1275"/>
      <c r="CT79" s="1275"/>
      <c r="CU79" s="1275"/>
      <c r="CV79" s="1275">
        <v>8</v>
      </c>
      <c r="CW79" s="1275"/>
      <c r="CX79" s="1275"/>
      <c r="CY79" s="1275"/>
      <c r="CZ79" s="1275"/>
      <c r="DA79" s="1275"/>
      <c r="DB79" s="1275"/>
      <c r="DC79" s="1275"/>
    </row>
    <row r="80" spans="2:107" ht="13.5">
      <c r="B80" s="366"/>
      <c r="G80" s="1280"/>
      <c r="H80" s="1280"/>
      <c r="I80" s="1281"/>
      <c r="J80" s="1281"/>
      <c r="K80" s="1282"/>
      <c r="L80" s="1282"/>
      <c r="M80" s="1282"/>
      <c r="N80" s="1282"/>
      <c r="AN80" s="1277"/>
      <c r="AO80" s="1277"/>
      <c r="AP80" s="1277"/>
      <c r="AQ80" s="1277"/>
      <c r="AR80" s="1277"/>
      <c r="AS80" s="1277"/>
      <c r="AT80" s="1277"/>
      <c r="AU80" s="1277"/>
      <c r="AV80" s="1277"/>
      <c r="AW80" s="1277"/>
      <c r="AX80" s="1277"/>
      <c r="AY80" s="1277"/>
      <c r="AZ80" s="1277"/>
      <c r="BA80" s="1277"/>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6WT9DkbHY1Rq4mqNoqKHpbK0ZloriOxQtxZkk4L52FHYCl9AYcfI5svN932LXC2niMbrTCPyPnpWVxtcC5n/g==" saltValue="Ks3RF/oZPq+egSy+EXG1G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re1dn16BqL6AckA8oe+h7qIzDidGSWwO43zOay+KXurXqV31yRprp2KnpA4Q8/uYKO4YxFfbChovd2JiRlyuA==" saltValue="pvBhMifSesmz7y4Vilb1m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VK2202F1fS1MV7oIAW9hsn8sO8FwoOu08eFD8itHl3R7GEUbt4+Hu6d2eDAJtz6vL2yIhizx5YMETWXiJ+KhA==" saltValue="+q4mTZbB0tXITyLaGV/LA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36753</v>
      </c>
      <c r="E3" s="141"/>
      <c r="F3" s="142">
        <v>63956</v>
      </c>
      <c r="G3" s="143"/>
      <c r="H3" s="144"/>
    </row>
    <row r="4" spans="1:8">
      <c r="A4" s="145"/>
      <c r="B4" s="146"/>
      <c r="C4" s="147"/>
      <c r="D4" s="148">
        <v>18424</v>
      </c>
      <c r="E4" s="149"/>
      <c r="F4" s="150">
        <v>29239</v>
      </c>
      <c r="G4" s="151"/>
      <c r="H4" s="152"/>
    </row>
    <row r="5" spans="1:8">
      <c r="A5" s="133" t="s">
        <v>546</v>
      </c>
      <c r="B5" s="138"/>
      <c r="C5" s="139"/>
      <c r="D5" s="140">
        <v>41568</v>
      </c>
      <c r="E5" s="141"/>
      <c r="F5" s="142">
        <v>66255</v>
      </c>
      <c r="G5" s="143"/>
      <c r="H5" s="144"/>
    </row>
    <row r="6" spans="1:8">
      <c r="A6" s="145"/>
      <c r="B6" s="146"/>
      <c r="C6" s="147"/>
      <c r="D6" s="148">
        <v>12872</v>
      </c>
      <c r="E6" s="149"/>
      <c r="F6" s="150">
        <v>31822</v>
      </c>
      <c r="G6" s="151"/>
      <c r="H6" s="152"/>
    </row>
    <row r="7" spans="1:8">
      <c r="A7" s="133" t="s">
        <v>547</v>
      </c>
      <c r="B7" s="138"/>
      <c r="C7" s="139"/>
      <c r="D7" s="140">
        <v>43254</v>
      </c>
      <c r="E7" s="141"/>
      <c r="F7" s="142">
        <v>92247</v>
      </c>
      <c r="G7" s="143"/>
      <c r="H7" s="144"/>
    </row>
    <row r="8" spans="1:8">
      <c r="A8" s="145"/>
      <c r="B8" s="146"/>
      <c r="C8" s="147"/>
      <c r="D8" s="148">
        <v>16803</v>
      </c>
      <c r="E8" s="149"/>
      <c r="F8" s="150">
        <v>37204</v>
      </c>
      <c r="G8" s="151"/>
      <c r="H8" s="152"/>
    </row>
    <row r="9" spans="1:8">
      <c r="A9" s="133" t="s">
        <v>548</v>
      </c>
      <c r="B9" s="138"/>
      <c r="C9" s="139"/>
      <c r="D9" s="140">
        <v>42749</v>
      </c>
      <c r="E9" s="141"/>
      <c r="F9" s="142">
        <v>67319</v>
      </c>
      <c r="G9" s="143"/>
      <c r="H9" s="144"/>
    </row>
    <row r="10" spans="1:8">
      <c r="A10" s="145"/>
      <c r="B10" s="146"/>
      <c r="C10" s="147"/>
      <c r="D10" s="148">
        <v>21321</v>
      </c>
      <c r="E10" s="149"/>
      <c r="F10" s="150">
        <v>38101</v>
      </c>
      <c r="G10" s="151"/>
      <c r="H10" s="152"/>
    </row>
    <row r="11" spans="1:8">
      <c r="A11" s="133" t="s">
        <v>549</v>
      </c>
      <c r="B11" s="138"/>
      <c r="C11" s="139"/>
      <c r="D11" s="140">
        <v>41489</v>
      </c>
      <c r="E11" s="141"/>
      <c r="F11" s="142">
        <v>70615</v>
      </c>
      <c r="G11" s="143"/>
      <c r="H11" s="144"/>
    </row>
    <row r="12" spans="1:8">
      <c r="A12" s="145"/>
      <c r="B12" s="146"/>
      <c r="C12" s="153"/>
      <c r="D12" s="148">
        <v>15320</v>
      </c>
      <c r="E12" s="149"/>
      <c r="F12" s="150">
        <v>37382</v>
      </c>
      <c r="G12" s="151"/>
      <c r="H12" s="152"/>
    </row>
    <row r="13" spans="1:8">
      <c r="A13" s="133"/>
      <c r="B13" s="138"/>
      <c r="C13" s="154"/>
      <c r="D13" s="155">
        <v>41163</v>
      </c>
      <c r="E13" s="156"/>
      <c r="F13" s="157">
        <v>72078</v>
      </c>
      <c r="G13" s="158"/>
      <c r="H13" s="144"/>
    </row>
    <row r="14" spans="1:8">
      <c r="A14" s="145"/>
      <c r="B14" s="146"/>
      <c r="C14" s="147"/>
      <c r="D14" s="148">
        <v>16948</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6.09</v>
      </c>
      <c r="C19" s="159">
        <f>ROUND(VALUE(SUBSTITUTE(実質収支比率等に係る経年分析!G$48,"▲","-")),2)</f>
        <v>5.21</v>
      </c>
      <c r="D19" s="159">
        <f>ROUND(VALUE(SUBSTITUTE(実質収支比率等に係る経年分析!H$48,"▲","-")),2)</f>
        <v>7.49</v>
      </c>
      <c r="E19" s="159">
        <f>ROUND(VALUE(SUBSTITUTE(実質収支比率等に係る経年分析!I$48,"▲","-")),2)</f>
        <v>6.49</v>
      </c>
      <c r="F19" s="159">
        <f>ROUND(VALUE(SUBSTITUTE(実質収支比率等に係る経年分析!J$48,"▲","-")),2)</f>
        <v>7.07</v>
      </c>
    </row>
    <row r="20" spans="1:11">
      <c r="A20" s="159" t="s">
        <v>49</v>
      </c>
      <c r="B20" s="159">
        <f>ROUND(VALUE(SUBSTITUTE(実質収支比率等に係る経年分析!F$47,"▲","-")),2)</f>
        <v>30.51</v>
      </c>
      <c r="C20" s="159">
        <f>ROUND(VALUE(SUBSTITUTE(実質収支比率等に係る経年分析!G$47,"▲","-")),2)</f>
        <v>35.32</v>
      </c>
      <c r="D20" s="159">
        <f>ROUND(VALUE(SUBSTITUTE(実質収支比率等に係る経年分析!H$47,"▲","-")),2)</f>
        <v>39.700000000000003</v>
      </c>
      <c r="E20" s="159">
        <f>ROUND(VALUE(SUBSTITUTE(実質収支比率等に係る経年分析!I$47,"▲","-")),2)</f>
        <v>24.84</v>
      </c>
      <c r="F20" s="159">
        <f>ROUND(VALUE(SUBSTITUTE(実質収支比率等に係る経年分析!J$47,"▲","-")),2)</f>
        <v>26.35</v>
      </c>
    </row>
    <row r="21" spans="1:11">
      <c r="A21" s="159" t="s">
        <v>50</v>
      </c>
      <c r="B21" s="159">
        <f>IF(ISNUMBER(VALUE(SUBSTITUTE(実質収支比率等に係る経年分析!F$49,"▲","-"))),ROUND(VALUE(SUBSTITUTE(実質収支比率等に係る経年分析!F$49,"▲","-")),2),NA())</f>
        <v>6.15</v>
      </c>
      <c r="C21" s="159">
        <f>IF(ISNUMBER(VALUE(SUBSTITUTE(実質収支比率等に係る経年分析!G$49,"▲","-"))),ROUND(VALUE(SUBSTITUTE(実質収支比率等に係る経年分析!G$49,"▲","-")),2),NA())</f>
        <v>4.8899999999999997</v>
      </c>
      <c r="D21" s="159">
        <f>IF(ISNUMBER(VALUE(SUBSTITUTE(実質収支比率等に係る経年分析!H$49,"▲","-"))),ROUND(VALUE(SUBSTITUTE(実質収支比率等に係る経年分析!H$49,"▲","-")),2),NA())</f>
        <v>6.64</v>
      </c>
      <c r="E21" s="159">
        <f>IF(ISNUMBER(VALUE(SUBSTITUTE(実質収支比率等に係る経年分析!I$49,"▲","-"))),ROUND(VALUE(SUBSTITUTE(実質収支比率等に係る経年分析!I$49,"▲","-")),2),NA())</f>
        <v>-15.54</v>
      </c>
      <c r="F21" s="159">
        <f>IF(ISNUMBER(VALUE(SUBSTITUTE(実質収支比率等に係る経年分析!J$49,"▲","-"))),ROUND(VALUE(SUBSTITUTE(実質収支比率等に係る経年分析!J$49,"▲","-")),2),NA())</f>
        <v>2.06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渡船事業特別会計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0.06</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住宅新築資金等貸付事業特別会計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0.17</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1.0900000000000001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1.1399999999999999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2.11</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1.24</v>
      </c>
      <c r="D33" s="160">
        <f>IF(ROUND(VALUE(SUBSTITUTE(連結実質赤字比率に係る赤字・黒字の構成分析!G$37,"▲", "-")), 2) &lt; 0, ABS(ROUND(VALUE(SUBSTITUTE(連結実質赤字比率に係る赤字・黒字の構成分析!G$37,"▲", "-")), 2)), NA())</f>
        <v>0.7</v>
      </c>
      <c r="E33" s="160" t="e">
        <f>IF(ROUND(VALUE(SUBSTITUTE(連結実質赤字比率に係る赤字・黒字の構成分析!G$37,"▲", "-")), 2) &gt;= 0, ABS(ROUND(VALUE(SUBSTITUTE(連結実質赤字比率に係る赤字・黒字の構成分析!G$37,"▲", "-")), 2)), NA())</f>
        <v>#N/A</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2.14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3.97</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5.18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7.45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6.46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7.05</v>
      </c>
    </row>
    <row r="35" spans="1:16">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8.91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8.77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8.59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8.4700000000000006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8.41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9.69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9.86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9.61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3246</v>
      </c>
      <c r="E42" s="161"/>
      <c r="F42" s="161"/>
      <c r="G42" s="161">
        <f>'実質公債費比率（分子）の構造'!L$52</f>
        <v>3005</v>
      </c>
      <c r="H42" s="161"/>
      <c r="I42" s="161"/>
      <c r="J42" s="161">
        <f>'実質公債費比率（分子）の構造'!M$52</f>
        <v>2718</v>
      </c>
      <c r="K42" s="161"/>
      <c r="L42" s="161"/>
      <c r="M42" s="161">
        <f>'実質公債費比率（分子）の構造'!N$52</f>
        <v>2811</v>
      </c>
      <c r="N42" s="161"/>
      <c r="O42" s="161"/>
      <c r="P42" s="161">
        <f>'実質公債費比率（分子）の構造'!O$52</f>
        <v>2734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115</v>
      </c>
      <c r="C44" s="161"/>
      <c r="D44" s="161"/>
      <c r="E44" s="161">
        <f>'実質公債費比率（分子）の構造'!L$50</f>
        <v>88</v>
      </c>
      <c r="F44" s="161"/>
      <c r="G44" s="161"/>
      <c r="H44" s="161">
        <f>'実質公債費比率（分子）の構造'!M$50</f>
        <v>62</v>
      </c>
      <c r="I44" s="161"/>
      <c r="J44" s="161"/>
      <c r="K44" s="161">
        <f>'実質公債費比率（分子）の構造'!N$50</f>
        <v>43</v>
      </c>
      <c r="L44" s="161"/>
      <c r="M44" s="161"/>
      <c r="N44" s="161">
        <f>'実質公債費比率（分子）の構造'!O$50</f>
        <v>38</v>
      </c>
      <c r="O44" s="161"/>
      <c r="P44" s="161"/>
    </row>
    <row r="45" spans="1:16">
      <c r="A45" s="161" t="s">
        <v>60</v>
      </c>
      <c r="B45" s="161">
        <f>'実質公債費比率（分子）の構造'!K$49</f>
        <v>0</v>
      </c>
      <c r="C45" s="161"/>
      <c r="D45" s="161"/>
      <c r="E45" s="161">
        <f>'実質公債費比率（分子）の構造'!L$49</f>
        <v>0</v>
      </c>
      <c r="F45" s="161"/>
      <c r="G45" s="161"/>
      <c r="H45" s="161">
        <f>'実質公債費比率（分子）の構造'!M$49</f>
        <v>0</v>
      </c>
      <c r="I45" s="161"/>
      <c r="J45" s="161"/>
      <c r="K45" s="161">
        <f>'実質公債費比率（分子）の構造'!N$49</f>
        <v>3</v>
      </c>
      <c r="L45" s="161"/>
      <c r="M45" s="161"/>
      <c r="N45" s="161">
        <f>'実質公債費比率（分子）の構造'!O$49</f>
        <v>2</v>
      </c>
      <c r="O45" s="161"/>
      <c r="P45" s="161"/>
    </row>
    <row r="46" spans="1:16">
      <c r="A46" s="161" t="s">
        <v>61</v>
      </c>
      <c r="B46" s="161">
        <f>'実質公債費比率（分子）の構造'!K$48</f>
        <v>1140</v>
      </c>
      <c r="C46" s="161"/>
      <c r="D46" s="161"/>
      <c r="E46" s="161">
        <f>'実質公債費比率（分子）の構造'!L$48</f>
        <v>825</v>
      </c>
      <c r="F46" s="161"/>
      <c r="G46" s="161"/>
      <c r="H46" s="161">
        <f>'実質公債費比率（分子）の構造'!M$48</f>
        <v>865</v>
      </c>
      <c r="I46" s="161"/>
      <c r="J46" s="161"/>
      <c r="K46" s="161">
        <f>'実質公債費比率（分子）の構造'!N$48</f>
        <v>870</v>
      </c>
      <c r="L46" s="161"/>
      <c r="M46" s="161"/>
      <c r="N46" s="161">
        <f>'実質公債費比率（分子）の構造'!O$48</f>
        <v>876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4394</v>
      </c>
      <c r="C49" s="161"/>
      <c r="D49" s="161"/>
      <c r="E49" s="161">
        <f>'実質公債費比率（分子）の構造'!L$45</f>
        <v>3493</v>
      </c>
      <c r="F49" s="161"/>
      <c r="G49" s="161"/>
      <c r="H49" s="161">
        <f>'実質公債費比率（分子）の構造'!M$45</f>
        <v>2900</v>
      </c>
      <c r="I49" s="161"/>
      <c r="J49" s="161"/>
      <c r="K49" s="161">
        <f>'実質公債費比率（分子）の構造'!N$45</f>
        <v>2718</v>
      </c>
      <c r="L49" s="161"/>
      <c r="M49" s="161"/>
      <c r="N49" s="161">
        <f>'実質公債費比率（分子）の構造'!O$45</f>
        <v>2816</v>
      </c>
      <c r="O49" s="161"/>
      <c r="P49" s="161"/>
    </row>
    <row r="50" spans="1:16">
      <c r="A50" s="161" t="s">
        <v>65</v>
      </c>
      <c r="B50" s="161" t="e">
        <f>NA()</f>
        <v>#N/A</v>
      </c>
      <c r="C50" s="161">
        <f>IF(ISNUMBER('実質公債費比率（分子）の構造'!K$53),'実質公債費比率（分子）の構造'!K$53,NA())</f>
        <v>2403</v>
      </c>
      <c r="D50" s="161" t="e">
        <f>NA()</f>
        <v>#N/A</v>
      </c>
      <c r="E50" s="161" t="e">
        <f>NA()</f>
        <v>#N/A</v>
      </c>
      <c r="F50" s="161">
        <f>IF(ISNUMBER('実質公債費比率（分子）の構造'!L$53),'実質公債費比率（分子）の構造'!L$53,NA())</f>
        <v>1401</v>
      </c>
      <c r="G50" s="161" t="e">
        <f>NA()</f>
        <v>#N/A</v>
      </c>
      <c r="H50" s="161" t="e">
        <f>NA()</f>
        <v>#N/A</v>
      </c>
      <c r="I50" s="161">
        <f>IF(ISNUMBER('実質公債費比率（分子）の構造'!M$53),'実質公債費比率（分子）の構造'!M$53,NA())</f>
        <v>1109</v>
      </c>
      <c r="J50" s="161" t="e">
        <f>NA()</f>
        <v>#N/A</v>
      </c>
      <c r="K50" s="161" t="e">
        <f>NA()</f>
        <v>#N/A</v>
      </c>
      <c r="L50" s="161">
        <f>IF(ISNUMBER('実質公債費比率（分子）の構造'!N$53),'実質公債費比率（分子）の構造'!N$53,NA())</f>
        <v>823</v>
      </c>
      <c r="M50" s="161" t="e">
        <f>NA()</f>
        <v>#N/A</v>
      </c>
      <c r="N50" s="161" t="e">
        <f>NA()</f>
        <v>#N/A</v>
      </c>
      <c r="O50" s="161">
        <f>IF(ISNUMBER('実質公債費比率（分子）の構造'!O$53),'実質公債費比率（分子）の構造'!O$53,NA())</f>
        <v>998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31542</v>
      </c>
      <c r="E56" s="160"/>
      <c r="F56" s="160"/>
      <c r="G56" s="160">
        <f>'将来負担比率（分子）の構造'!J$52</f>
        <v>31072</v>
      </c>
      <c r="H56" s="160"/>
      <c r="I56" s="160"/>
      <c r="J56" s="160">
        <f>'将来負担比率（分子）の構造'!K$52</f>
        <v>31074</v>
      </c>
      <c r="K56" s="160"/>
      <c r="L56" s="160"/>
      <c r="M56" s="160">
        <f>'将来負担比率（分子）の構造'!L$52</f>
        <v>31110</v>
      </c>
      <c r="N56" s="160"/>
      <c r="O56" s="160"/>
      <c r="P56" s="160">
        <f>'将来負担比率（分子）の構造'!M$52</f>
        <v>30547</v>
      </c>
    </row>
    <row r="57" spans="1:16">
      <c r="A57" s="160" t="s">
        <v>36</v>
      </c>
      <c r="B57" s="160"/>
      <c r="C57" s="160"/>
      <c r="D57" s="160">
        <f>'将来負担比率（分子）の構造'!I$51</f>
        <v>798</v>
      </c>
      <c r="E57" s="160"/>
      <c r="F57" s="160"/>
      <c r="G57" s="160">
        <f>'将来負担比率（分子）の構造'!J$51</f>
        <v>640</v>
      </c>
      <c r="H57" s="160"/>
      <c r="I57" s="160"/>
      <c r="J57" s="160">
        <f>'将来負担比率（分子）の構造'!K$51</f>
        <v>479</v>
      </c>
      <c r="K57" s="160"/>
      <c r="L57" s="160"/>
      <c r="M57" s="160">
        <f>'将来負担比率（分子）の構造'!L$51</f>
        <v>434</v>
      </c>
      <c r="N57" s="160"/>
      <c r="O57" s="160"/>
      <c r="P57" s="160">
        <f>'将来負担比率（分子）の構造'!M$51</f>
        <v>298</v>
      </c>
    </row>
    <row r="58" spans="1:16">
      <c r="A58" s="160" t="s">
        <v>35</v>
      </c>
      <c r="B58" s="160"/>
      <c r="C58" s="160"/>
      <c r="D58" s="160">
        <f>'将来負担比率（分子）の構造'!I$50</f>
        <v>6914</v>
      </c>
      <c r="E58" s="160"/>
      <c r="F58" s="160"/>
      <c r="G58" s="160">
        <f>'将来負担比率（分子）の構造'!J$50</f>
        <v>7730</v>
      </c>
      <c r="H58" s="160"/>
      <c r="I58" s="160"/>
      <c r="J58" s="160">
        <f>'将来負担比率（分子）の構造'!K$50</f>
        <v>8594</v>
      </c>
      <c r="K58" s="160"/>
      <c r="L58" s="160"/>
      <c r="M58" s="160">
        <f>'将来負担比率（分子）の構造'!L$50</f>
        <v>9208</v>
      </c>
      <c r="N58" s="160"/>
      <c r="O58" s="160"/>
      <c r="P58" s="160">
        <f>'将来負担比率（分子）の構造'!M$50</f>
        <v>10250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4753</v>
      </c>
      <c r="C62" s="160"/>
      <c r="D62" s="160"/>
      <c r="E62" s="160">
        <f>'将来負担比率（分子）の構造'!J$45</f>
        <v>4361</v>
      </c>
      <c r="F62" s="160"/>
      <c r="G62" s="160"/>
      <c r="H62" s="160">
        <f>'将来負担比率（分子）の構造'!K$45</f>
        <v>4226</v>
      </c>
      <c r="I62" s="160"/>
      <c r="J62" s="160"/>
      <c r="K62" s="160">
        <f>'将来負担比率（分子）の構造'!L$45</f>
        <v>3917</v>
      </c>
      <c r="L62" s="160"/>
      <c r="M62" s="160"/>
      <c r="N62" s="160">
        <f>'将来負担比率（分子）の構造'!M$45</f>
        <v>3687</v>
      </c>
      <c r="O62" s="160"/>
      <c r="P62" s="160"/>
    </row>
    <row r="63" spans="1:16">
      <c r="A63" s="160" t="s">
        <v>28</v>
      </c>
      <c r="B63" s="160">
        <f>'将来負担比率（分子）の構造'!I$44</f>
        <v>9</v>
      </c>
      <c r="C63" s="160"/>
      <c r="D63" s="160"/>
      <c r="E63" s="160">
        <f>'将来負担比率（分子）の構造'!J$44</f>
        <v>4</v>
      </c>
      <c r="F63" s="160"/>
      <c r="G63" s="160"/>
      <c r="H63" s="160">
        <f>'将来負担比率（分子）の構造'!K$44</f>
        <v>1</v>
      </c>
      <c r="I63" s="160"/>
      <c r="J63" s="160"/>
      <c r="K63" s="160">
        <f>'将来負担比率（分子）の構造'!L$44</f>
        <v>1</v>
      </c>
      <c r="L63" s="160"/>
      <c r="M63" s="160"/>
      <c r="N63" s="160">
        <f>'将来負担比率（分子）の構造'!M$44</f>
        <v>0</v>
      </c>
      <c r="O63" s="160"/>
      <c r="P63" s="160"/>
    </row>
    <row r="64" spans="1:16">
      <c r="A64" s="160" t="s">
        <v>27</v>
      </c>
      <c r="B64" s="160">
        <f>'将来負担比率（分子）の構造'!I$43</f>
        <v>14988</v>
      </c>
      <c r="C64" s="160"/>
      <c r="D64" s="160"/>
      <c r="E64" s="160">
        <f>'将来負担比率（分子）の構造'!J$43</f>
        <v>13092</v>
      </c>
      <c r="F64" s="160"/>
      <c r="G64" s="160"/>
      <c r="H64" s="160">
        <f>'将来負担比率（分子）の構造'!K$43</f>
        <v>11560</v>
      </c>
      <c r="I64" s="160"/>
      <c r="J64" s="160"/>
      <c r="K64" s="160">
        <f>'将来負担比率（分子）の構造'!L$43</f>
        <v>10034</v>
      </c>
      <c r="L64" s="160"/>
      <c r="M64" s="160"/>
      <c r="N64" s="160">
        <f>'将来負担比率（分子）の構造'!M$43</f>
        <v>9884</v>
      </c>
      <c r="O64" s="160"/>
      <c r="P64" s="160"/>
    </row>
    <row r="65" spans="1:16">
      <c r="A65" s="160" t="s">
        <v>26</v>
      </c>
      <c r="B65" s="160">
        <f>'将来負担比率（分子）の構造'!I$42</f>
        <v>303</v>
      </c>
      <c r="C65" s="160"/>
      <c r="D65" s="160"/>
      <c r="E65" s="160">
        <f>'将来負担比率（分子）の構造'!J$42</f>
        <v>245</v>
      </c>
      <c r="F65" s="160"/>
      <c r="G65" s="160"/>
      <c r="H65" s="160">
        <f>'将来負担比率（分子）の構造'!K$42</f>
        <v>188</v>
      </c>
      <c r="I65" s="160"/>
      <c r="J65" s="160"/>
      <c r="K65" s="160">
        <f>'将来負担比率（分子）の構造'!L$42</f>
        <v>148</v>
      </c>
      <c r="L65" s="160"/>
      <c r="M65" s="160"/>
      <c r="N65" s="160">
        <f>'将来負担比率（分子）の構造'!M$42</f>
        <v>113</v>
      </c>
      <c r="O65" s="160"/>
      <c r="P65" s="160"/>
    </row>
    <row r="66" spans="1:16">
      <c r="A66" s="160" t="s">
        <v>25</v>
      </c>
      <c r="B66" s="160">
        <f>'将来負担比率（分子）の構造'!I$41</f>
        <v>29903</v>
      </c>
      <c r="C66" s="160"/>
      <c r="D66" s="160"/>
      <c r="E66" s="160">
        <f>'将来負担比率（分子）の構造'!J$41</f>
        <v>29358</v>
      </c>
      <c r="F66" s="160"/>
      <c r="G66" s="160"/>
      <c r="H66" s="160">
        <f>'将来負担比率（分子）の構造'!K$41</f>
        <v>29524</v>
      </c>
      <c r="I66" s="160"/>
      <c r="J66" s="160"/>
      <c r="K66" s="160">
        <f>'将来負担比率（分子）の構造'!L$41</f>
        <v>29683</v>
      </c>
      <c r="L66" s="160"/>
      <c r="M66" s="160"/>
      <c r="N66" s="160">
        <f>'将来負担比率（分子）の構造'!M$41</f>
        <v>29801</v>
      </c>
      <c r="O66" s="160"/>
      <c r="P66" s="160"/>
    </row>
    <row r="67" spans="1:16">
      <c r="A67" s="160" t="s">
        <v>69</v>
      </c>
      <c r="B67" s="160" t="e">
        <f>NA()</f>
        <v>#N/A</v>
      </c>
      <c r="C67" s="160">
        <f>IF(ISNUMBER('将来負担比率（分子）の構造'!I$53), IF('将来負担比率（分子）の構造'!I$53 &lt; 0, 0, '将来負担比率（分子）の構造'!I$53), NA())</f>
        <v>10701</v>
      </c>
      <c r="D67" s="160" t="e">
        <f>NA()</f>
        <v>#N/A</v>
      </c>
      <c r="E67" s="160" t="e">
        <f>NA()</f>
        <v>#N/A</v>
      </c>
      <c r="F67" s="160">
        <f>IF(ISNUMBER('将来負担比率（分子）の構造'!J$53), IF('将来負担比率（分子）の構造'!J$53 &lt; 0, 0, '将来負担比率（分子）の構造'!J$53), NA())</f>
        <v>7618</v>
      </c>
      <c r="G67" s="160" t="e">
        <f>NA()</f>
        <v>#N/A</v>
      </c>
      <c r="H67" s="160" t="e">
        <f>NA()</f>
        <v>#N/A</v>
      </c>
      <c r="I67" s="160">
        <f>IF(ISNUMBER('将来負担比率（分子）の構造'!K$53), IF('将来負担比率（分子）の構造'!K$53 &lt; 0, 0, '将来負担比率（分子）の構造'!K$53), NA())</f>
        <v>5350</v>
      </c>
      <c r="J67" s="160" t="e">
        <f>NA()</f>
        <v>#N/A</v>
      </c>
      <c r="K67" s="160" t="e">
        <f>NA()</f>
        <v>#N/A</v>
      </c>
      <c r="L67" s="160">
        <f>IF(ISNUMBER('将来負担比率（分子）の構造'!L$53), IF('将来負担比率（分子）の構造'!L$53 &lt; 0, 0, '将来負担比率（分子）の構造'!L$53), NA())</f>
        <v>3031</v>
      </c>
      <c r="M67" s="160" t="e">
        <f>NA()</f>
        <v>#N/A</v>
      </c>
      <c r="N67" s="160" t="e">
        <f>NA()</f>
        <v>#N/A</v>
      </c>
      <c r="O67" s="160">
        <f>IF(ISNUMBER('将来負担比率（分子）の構造'!M$53), IF('将来負担比率（分子）の構造'!M$53 &lt; 0, 0, '将来負担比率（分子）の構造'!M$53), NA())</f>
        <v>2391</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8080</v>
      </c>
      <c r="C72" s="164">
        <f>基金残高に係る経年分析!G55</f>
        <v>5014</v>
      </c>
      <c r="D72" s="164">
        <f>基金残高に係る経年分析!H55</f>
        <v>5308</v>
      </c>
    </row>
    <row r="73" spans="1:16">
      <c r="A73" s="163" t="s">
        <v>72</v>
      </c>
      <c r="B73" s="164">
        <f>基金残高に係る経年分析!F56</f>
        <v>247</v>
      </c>
      <c r="C73" s="164">
        <f>基金残高に係る経年分析!G56</f>
        <v>255</v>
      </c>
      <c r="D73" s="164">
        <f>基金残高に係る経年分析!H56</f>
        <v>276</v>
      </c>
    </row>
    <row r="74" spans="1:16">
      <c r="A74" s="163" t="s">
        <v>73</v>
      </c>
      <c r="B74" s="164">
        <f>基金残高に係る経年分析!F57</f>
        <v>229</v>
      </c>
      <c r="C74" s="164">
        <f>基金残高に係る経年分析!G57</f>
        <v>3818</v>
      </c>
      <c r="D74" s="164">
        <f>基金残高に係る経年分析!H57</f>
        <v>4272</v>
      </c>
    </row>
  </sheetData>
  <sheetProtection algorithmName="SHA-512" hashValue="/MDmZdvoPiHN29RdPArrpGjJIVtphCSEwIPTOZn3rNCEgA3nLii3X8NaVWuZzOdV2xLnILInQAJNlbB7LnARRQ==" saltValue="iGAPb+eHgmWCH0bnNYji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9427604</v>
      </c>
      <c r="S5" s="649"/>
      <c r="T5" s="649"/>
      <c r="U5" s="649"/>
      <c r="V5" s="649"/>
      <c r="W5" s="649"/>
      <c r="X5" s="649"/>
      <c r="Y5" s="650"/>
      <c r="Z5" s="651">
        <v>25.9</v>
      </c>
      <c r="AA5" s="651"/>
      <c r="AB5" s="651"/>
      <c r="AC5" s="651"/>
      <c r="AD5" s="652">
        <v>9427604</v>
      </c>
      <c r="AE5" s="652"/>
      <c r="AF5" s="652"/>
      <c r="AG5" s="652"/>
      <c r="AH5" s="652"/>
      <c r="AI5" s="652"/>
      <c r="AJ5" s="652"/>
      <c r="AK5" s="652"/>
      <c r="AL5" s="653">
        <v>48.9</v>
      </c>
      <c r="AM5" s="654"/>
      <c r="AN5" s="654"/>
      <c r="AO5" s="655"/>
      <c r="AP5" s="645" t="s">
        <v>221</v>
      </c>
      <c r="AQ5" s="646"/>
      <c r="AR5" s="646"/>
      <c r="AS5" s="646"/>
      <c r="AT5" s="646"/>
      <c r="AU5" s="646"/>
      <c r="AV5" s="646"/>
      <c r="AW5" s="646"/>
      <c r="AX5" s="646"/>
      <c r="AY5" s="646"/>
      <c r="AZ5" s="646"/>
      <c r="BA5" s="646"/>
      <c r="BB5" s="646"/>
      <c r="BC5" s="646"/>
      <c r="BD5" s="646"/>
      <c r="BE5" s="646"/>
      <c r="BF5" s="647"/>
      <c r="BG5" s="659">
        <v>9420746</v>
      </c>
      <c r="BH5" s="660"/>
      <c r="BI5" s="660"/>
      <c r="BJ5" s="660"/>
      <c r="BK5" s="660"/>
      <c r="BL5" s="660"/>
      <c r="BM5" s="660"/>
      <c r="BN5" s="661"/>
      <c r="BO5" s="662">
        <v>99.9</v>
      </c>
      <c r="BP5" s="662"/>
      <c r="BQ5" s="662"/>
      <c r="BR5" s="662"/>
      <c r="BS5" s="663">
        <v>51217</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341460</v>
      </c>
      <c r="S6" s="660"/>
      <c r="T6" s="660"/>
      <c r="U6" s="660"/>
      <c r="V6" s="660"/>
      <c r="W6" s="660"/>
      <c r="X6" s="660"/>
      <c r="Y6" s="661"/>
      <c r="Z6" s="662">
        <v>0.9</v>
      </c>
      <c r="AA6" s="662"/>
      <c r="AB6" s="662"/>
      <c r="AC6" s="662"/>
      <c r="AD6" s="663">
        <v>341460</v>
      </c>
      <c r="AE6" s="663"/>
      <c r="AF6" s="663"/>
      <c r="AG6" s="663"/>
      <c r="AH6" s="663"/>
      <c r="AI6" s="663"/>
      <c r="AJ6" s="663"/>
      <c r="AK6" s="663"/>
      <c r="AL6" s="664">
        <v>1.8</v>
      </c>
      <c r="AM6" s="665"/>
      <c r="AN6" s="665"/>
      <c r="AO6" s="666"/>
      <c r="AP6" s="656" t="s">
        <v>226</v>
      </c>
      <c r="AQ6" s="657"/>
      <c r="AR6" s="657"/>
      <c r="AS6" s="657"/>
      <c r="AT6" s="657"/>
      <c r="AU6" s="657"/>
      <c r="AV6" s="657"/>
      <c r="AW6" s="657"/>
      <c r="AX6" s="657"/>
      <c r="AY6" s="657"/>
      <c r="AZ6" s="657"/>
      <c r="BA6" s="657"/>
      <c r="BB6" s="657"/>
      <c r="BC6" s="657"/>
      <c r="BD6" s="657"/>
      <c r="BE6" s="657"/>
      <c r="BF6" s="658"/>
      <c r="BG6" s="659">
        <v>9420746</v>
      </c>
      <c r="BH6" s="660"/>
      <c r="BI6" s="660"/>
      <c r="BJ6" s="660"/>
      <c r="BK6" s="660"/>
      <c r="BL6" s="660"/>
      <c r="BM6" s="660"/>
      <c r="BN6" s="661"/>
      <c r="BO6" s="662">
        <v>99.9</v>
      </c>
      <c r="BP6" s="662"/>
      <c r="BQ6" s="662"/>
      <c r="BR6" s="662"/>
      <c r="BS6" s="663">
        <v>51217</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260250</v>
      </c>
      <c r="CS6" s="660"/>
      <c r="CT6" s="660"/>
      <c r="CU6" s="660"/>
      <c r="CV6" s="660"/>
      <c r="CW6" s="660"/>
      <c r="CX6" s="660"/>
      <c r="CY6" s="661"/>
      <c r="CZ6" s="653">
        <v>0.7</v>
      </c>
      <c r="DA6" s="654"/>
      <c r="DB6" s="654"/>
      <c r="DC6" s="673"/>
      <c r="DD6" s="668" t="s">
        <v>122</v>
      </c>
      <c r="DE6" s="660"/>
      <c r="DF6" s="660"/>
      <c r="DG6" s="660"/>
      <c r="DH6" s="660"/>
      <c r="DI6" s="660"/>
      <c r="DJ6" s="660"/>
      <c r="DK6" s="660"/>
      <c r="DL6" s="660"/>
      <c r="DM6" s="660"/>
      <c r="DN6" s="660"/>
      <c r="DO6" s="660"/>
      <c r="DP6" s="661"/>
      <c r="DQ6" s="668">
        <v>260250</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17710</v>
      </c>
      <c r="S7" s="660"/>
      <c r="T7" s="660"/>
      <c r="U7" s="660"/>
      <c r="V7" s="660"/>
      <c r="W7" s="660"/>
      <c r="X7" s="660"/>
      <c r="Y7" s="661"/>
      <c r="Z7" s="662">
        <v>0</v>
      </c>
      <c r="AA7" s="662"/>
      <c r="AB7" s="662"/>
      <c r="AC7" s="662"/>
      <c r="AD7" s="663">
        <v>17710</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4442501</v>
      </c>
      <c r="BH7" s="660"/>
      <c r="BI7" s="660"/>
      <c r="BJ7" s="660"/>
      <c r="BK7" s="660"/>
      <c r="BL7" s="660"/>
      <c r="BM7" s="660"/>
      <c r="BN7" s="661"/>
      <c r="BO7" s="662">
        <v>47.1</v>
      </c>
      <c r="BP7" s="662"/>
      <c r="BQ7" s="662"/>
      <c r="BR7" s="662"/>
      <c r="BS7" s="663">
        <v>51217</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4412255</v>
      </c>
      <c r="CS7" s="660"/>
      <c r="CT7" s="660"/>
      <c r="CU7" s="660"/>
      <c r="CV7" s="660"/>
      <c r="CW7" s="660"/>
      <c r="CX7" s="660"/>
      <c r="CY7" s="661"/>
      <c r="CZ7" s="662">
        <v>12.7</v>
      </c>
      <c r="DA7" s="662"/>
      <c r="DB7" s="662"/>
      <c r="DC7" s="662"/>
      <c r="DD7" s="668">
        <v>75727</v>
      </c>
      <c r="DE7" s="660"/>
      <c r="DF7" s="660"/>
      <c r="DG7" s="660"/>
      <c r="DH7" s="660"/>
      <c r="DI7" s="660"/>
      <c r="DJ7" s="660"/>
      <c r="DK7" s="660"/>
      <c r="DL7" s="660"/>
      <c r="DM7" s="660"/>
      <c r="DN7" s="660"/>
      <c r="DO7" s="660"/>
      <c r="DP7" s="661"/>
      <c r="DQ7" s="668">
        <v>3609236</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45820</v>
      </c>
      <c r="S8" s="660"/>
      <c r="T8" s="660"/>
      <c r="U8" s="660"/>
      <c r="V8" s="660"/>
      <c r="W8" s="660"/>
      <c r="X8" s="660"/>
      <c r="Y8" s="661"/>
      <c r="Z8" s="662">
        <v>0.1</v>
      </c>
      <c r="AA8" s="662"/>
      <c r="AB8" s="662"/>
      <c r="AC8" s="662"/>
      <c r="AD8" s="663">
        <v>45820</v>
      </c>
      <c r="AE8" s="663"/>
      <c r="AF8" s="663"/>
      <c r="AG8" s="663"/>
      <c r="AH8" s="663"/>
      <c r="AI8" s="663"/>
      <c r="AJ8" s="663"/>
      <c r="AK8" s="663"/>
      <c r="AL8" s="664">
        <v>0.2</v>
      </c>
      <c r="AM8" s="665"/>
      <c r="AN8" s="665"/>
      <c r="AO8" s="666"/>
      <c r="AP8" s="656" t="s">
        <v>232</v>
      </c>
      <c r="AQ8" s="657"/>
      <c r="AR8" s="657"/>
      <c r="AS8" s="657"/>
      <c r="AT8" s="657"/>
      <c r="AU8" s="657"/>
      <c r="AV8" s="657"/>
      <c r="AW8" s="657"/>
      <c r="AX8" s="657"/>
      <c r="AY8" s="657"/>
      <c r="AZ8" s="657"/>
      <c r="BA8" s="657"/>
      <c r="BB8" s="657"/>
      <c r="BC8" s="657"/>
      <c r="BD8" s="657"/>
      <c r="BE8" s="657"/>
      <c r="BF8" s="658"/>
      <c r="BG8" s="659">
        <v>162261</v>
      </c>
      <c r="BH8" s="660"/>
      <c r="BI8" s="660"/>
      <c r="BJ8" s="660"/>
      <c r="BK8" s="660"/>
      <c r="BL8" s="660"/>
      <c r="BM8" s="660"/>
      <c r="BN8" s="661"/>
      <c r="BO8" s="662">
        <v>1.7</v>
      </c>
      <c r="BP8" s="662"/>
      <c r="BQ8" s="662"/>
      <c r="BR8" s="662"/>
      <c r="BS8" s="668" t="s">
        <v>122</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14997561</v>
      </c>
      <c r="CS8" s="660"/>
      <c r="CT8" s="660"/>
      <c r="CU8" s="660"/>
      <c r="CV8" s="660"/>
      <c r="CW8" s="660"/>
      <c r="CX8" s="660"/>
      <c r="CY8" s="661"/>
      <c r="CZ8" s="662">
        <v>43</v>
      </c>
      <c r="DA8" s="662"/>
      <c r="DB8" s="662"/>
      <c r="DC8" s="662"/>
      <c r="DD8" s="668">
        <v>4164</v>
      </c>
      <c r="DE8" s="660"/>
      <c r="DF8" s="660"/>
      <c r="DG8" s="660"/>
      <c r="DH8" s="660"/>
      <c r="DI8" s="660"/>
      <c r="DJ8" s="660"/>
      <c r="DK8" s="660"/>
      <c r="DL8" s="660"/>
      <c r="DM8" s="660"/>
      <c r="DN8" s="660"/>
      <c r="DO8" s="660"/>
      <c r="DP8" s="661"/>
      <c r="DQ8" s="668">
        <v>7002096</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48474</v>
      </c>
      <c r="S9" s="660"/>
      <c r="T9" s="660"/>
      <c r="U9" s="660"/>
      <c r="V9" s="660"/>
      <c r="W9" s="660"/>
      <c r="X9" s="660"/>
      <c r="Y9" s="661"/>
      <c r="Z9" s="662">
        <v>0.1</v>
      </c>
      <c r="AA9" s="662"/>
      <c r="AB9" s="662"/>
      <c r="AC9" s="662"/>
      <c r="AD9" s="663">
        <v>48474</v>
      </c>
      <c r="AE9" s="663"/>
      <c r="AF9" s="663"/>
      <c r="AG9" s="663"/>
      <c r="AH9" s="663"/>
      <c r="AI9" s="663"/>
      <c r="AJ9" s="663"/>
      <c r="AK9" s="663"/>
      <c r="AL9" s="664">
        <v>0.3</v>
      </c>
      <c r="AM9" s="665"/>
      <c r="AN9" s="665"/>
      <c r="AO9" s="666"/>
      <c r="AP9" s="656" t="s">
        <v>235</v>
      </c>
      <c r="AQ9" s="657"/>
      <c r="AR9" s="657"/>
      <c r="AS9" s="657"/>
      <c r="AT9" s="657"/>
      <c r="AU9" s="657"/>
      <c r="AV9" s="657"/>
      <c r="AW9" s="657"/>
      <c r="AX9" s="657"/>
      <c r="AY9" s="657"/>
      <c r="AZ9" s="657"/>
      <c r="BA9" s="657"/>
      <c r="BB9" s="657"/>
      <c r="BC9" s="657"/>
      <c r="BD9" s="657"/>
      <c r="BE9" s="657"/>
      <c r="BF9" s="658"/>
      <c r="BG9" s="659">
        <v>3858713</v>
      </c>
      <c r="BH9" s="660"/>
      <c r="BI9" s="660"/>
      <c r="BJ9" s="660"/>
      <c r="BK9" s="660"/>
      <c r="BL9" s="660"/>
      <c r="BM9" s="660"/>
      <c r="BN9" s="661"/>
      <c r="BO9" s="662">
        <v>40.9</v>
      </c>
      <c r="BP9" s="662"/>
      <c r="BQ9" s="662"/>
      <c r="BR9" s="662"/>
      <c r="BS9" s="668" t="s">
        <v>122</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2698948</v>
      </c>
      <c r="CS9" s="660"/>
      <c r="CT9" s="660"/>
      <c r="CU9" s="660"/>
      <c r="CV9" s="660"/>
      <c r="CW9" s="660"/>
      <c r="CX9" s="660"/>
      <c r="CY9" s="661"/>
      <c r="CZ9" s="662">
        <v>7.7</v>
      </c>
      <c r="DA9" s="662"/>
      <c r="DB9" s="662"/>
      <c r="DC9" s="662"/>
      <c r="DD9" s="668">
        <v>237234</v>
      </c>
      <c r="DE9" s="660"/>
      <c r="DF9" s="660"/>
      <c r="DG9" s="660"/>
      <c r="DH9" s="660"/>
      <c r="DI9" s="660"/>
      <c r="DJ9" s="660"/>
      <c r="DK9" s="660"/>
      <c r="DL9" s="660"/>
      <c r="DM9" s="660"/>
      <c r="DN9" s="660"/>
      <c r="DO9" s="660"/>
      <c r="DP9" s="661"/>
      <c r="DQ9" s="668">
        <v>2189925</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162939</v>
      </c>
      <c r="BH10" s="660"/>
      <c r="BI10" s="660"/>
      <c r="BJ10" s="660"/>
      <c r="BK10" s="660"/>
      <c r="BL10" s="660"/>
      <c r="BM10" s="660"/>
      <c r="BN10" s="661"/>
      <c r="BO10" s="662">
        <v>1.7</v>
      </c>
      <c r="BP10" s="662"/>
      <c r="BQ10" s="662"/>
      <c r="BR10" s="662"/>
      <c r="BS10" s="668" t="s">
        <v>122</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23776</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21909</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122</v>
      </c>
      <c r="AE11" s="663"/>
      <c r="AF11" s="663"/>
      <c r="AG11" s="663"/>
      <c r="AH11" s="663"/>
      <c r="AI11" s="663"/>
      <c r="AJ11" s="663"/>
      <c r="AK11" s="663"/>
      <c r="AL11" s="664" t="s">
        <v>122</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258588</v>
      </c>
      <c r="BH11" s="660"/>
      <c r="BI11" s="660"/>
      <c r="BJ11" s="660"/>
      <c r="BK11" s="660"/>
      <c r="BL11" s="660"/>
      <c r="BM11" s="660"/>
      <c r="BN11" s="661"/>
      <c r="BO11" s="662">
        <v>2.7</v>
      </c>
      <c r="BP11" s="662"/>
      <c r="BQ11" s="662"/>
      <c r="BR11" s="662"/>
      <c r="BS11" s="668">
        <v>51217</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1283802</v>
      </c>
      <c r="CS11" s="660"/>
      <c r="CT11" s="660"/>
      <c r="CU11" s="660"/>
      <c r="CV11" s="660"/>
      <c r="CW11" s="660"/>
      <c r="CX11" s="660"/>
      <c r="CY11" s="661"/>
      <c r="CZ11" s="662">
        <v>3.7</v>
      </c>
      <c r="DA11" s="662"/>
      <c r="DB11" s="662"/>
      <c r="DC11" s="662"/>
      <c r="DD11" s="668">
        <v>430542</v>
      </c>
      <c r="DE11" s="660"/>
      <c r="DF11" s="660"/>
      <c r="DG11" s="660"/>
      <c r="DH11" s="660"/>
      <c r="DI11" s="660"/>
      <c r="DJ11" s="660"/>
      <c r="DK11" s="660"/>
      <c r="DL11" s="660"/>
      <c r="DM11" s="660"/>
      <c r="DN11" s="660"/>
      <c r="DO11" s="660"/>
      <c r="DP11" s="661"/>
      <c r="DQ11" s="668">
        <v>645746</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1523632</v>
      </c>
      <c r="S12" s="660"/>
      <c r="T12" s="660"/>
      <c r="U12" s="660"/>
      <c r="V12" s="660"/>
      <c r="W12" s="660"/>
      <c r="X12" s="660"/>
      <c r="Y12" s="661"/>
      <c r="Z12" s="662">
        <v>4.2</v>
      </c>
      <c r="AA12" s="662"/>
      <c r="AB12" s="662"/>
      <c r="AC12" s="662"/>
      <c r="AD12" s="663">
        <v>1523632</v>
      </c>
      <c r="AE12" s="663"/>
      <c r="AF12" s="663"/>
      <c r="AG12" s="663"/>
      <c r="AH12" s="663"/>
      <c r="AI12" s="663"/>
      <c r="AJ12" s="663"/>
      <c r="AK12" s="663"/>
      <c r="AL12" s="664">
        <v>7.9</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4202205</v>
      </c>
      <c r="BH12" s="660"/>
      <c r="BI12" s="660"/>
      <c r="BJ12" s="660"/>
      <c r="BK12" s="660"/>
      <c r="BL12" s="660"/>
      <c r="BM12" s="660"/>
      <c r="BN12" s="661"/>
      <c r="BO12" s="662">
        <v>44.6</v>
      </c>
      <c r="BP12" s="662"/>
      <c r="BQ12" s="662"/>
      <c r="BR12" s="662"/>
      <c r="BS12" s="668" t="s">
        <v>122</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242122</v>
      </c>
      <c r="CS12" s="660"/>
      <c r="CT12" s="660"/>
      <c r="CU12" s="660"/>
      <c r="CV12" s="660"/>
      <c r="CW12" s="660"/>
      <c r="CX12" s="660"/>
      <c r="CY12" s="661"/>
      <c r="CZ12" s="662">
        <v>0.7</v>
      </c>
      <c r="DA12" s="662"/>
      <c r="DB12" s="662"/>
      <c r="DC12" s="662"/>
      <c r="DD12" s="668">
        <v>2291</v>
      </c>
      <c r="DE12" s="660"/>
      <c r="DF12" s="660"/>
      <c r="DG12" s="660"/>
      <c r="DH12" s="660"/>
      <c r="DI12" s="660"/>
      <c r="DJ12" s="660"/>
      <c r="DK12" s="660"/>
      <c r="DL12" s="660"/>
      <c r="DM12" s="660"/>
      <c r="DN12" s="660"/>
      <c r="DO12" s="660"/>
      <c r="DP12" s="661"/>
      <c r="DQ12" s="668">
        <v>204078</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v>85496</v>
      </c>
      <c r="S13" s="660"/>
      <c r="T13" s="660"/>
      <c r="U13" s="660"/>
      <c r="V13" s="660"/>
      <c r="W13" s="660"/>
      <c r="X13" s="660"/>
      <c r="Y13" s="661"/>
      <c r="Z13" s="662">
        <v>0.2</v>
      </c>
      <c r="AA13" s="662"/>
      <c r="AB13" s="662"/>
      <c r="AC13" s="662"/>
      <c r="AD13" s="663">
        <v>85496</v>
      </c>
      <c r="AE13" s="663"/>
      <c r="AF13" s="663"/>
      <c r="AG13" s="663"/>
      <c r="AH13" s="663"/>
      <c r="AI13" s="663"/>
      <c r="AJ13" s="663"/>
      <c r="AK13" s="663"/>
      <c r="AL13" s="664">
        <v>0.4</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4182361</v>
      </c>
      <c r="BH13" s="660"/>
      <c r="BI13" s="660"/>
      <c r="BJ13" s="660"/>
      <c r="BK13" s="660"/>
      <c r="BL13" s="660"/>
      <c r="BM13" s="660"/>
      <c r="BN13" s="661"/>
      <c r="BO13" s="662">
        <v>44.4</v>
      </c>
      <c r="BP13" s="662"/>
      <c r="BQ13" s="662"/>
      <c r="BR13" s="662"/>
      <c r="BS13" s="668" t="s">
        <v>122</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3137851</v>
      </c>
      <c r="CS13" s="660"/>
      <c r="CT13" s="660"/>
      <c r="CU13" s="660"/>
      <c r="CV13" s="660"/>
      <c r="CW13" s="660"/>
      <c r="CX13" s="660"/>
      <c r="CY13" s="661"/>
      <c r="CZ13" s="662">
        <v>9</v>
      </c>
      <c r="DA13" s="662"/>
      <c r="DB13" s="662"/>
      <c r="DC13" s="662"/>
      <c r="DD13" s="668">
        <v>1760945</v>
      </c>
      <c r="DE13" s="660"/>
      <c r="DF13" s="660"/>
      <c r="DG13" s="660"/>
      <c r="DH13" s="660"/>
      <c r="DI13" s="660"/>
      <c r="DJ13" s="660"/>
      <c r="DK13" s="660"/>
      <c r="DL13" s="660"/>
      <c r="DM13" s="660"/>
      <c r="DN13" s="660"/>
      <c r="DO13" s="660"/>
      <c r="DP13" s="661"/>
      <c r="DQ13" s="668">
        <v>1704265</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122</v>
      </c>
      <c r="AA14" s="662"/>
      <c r="AB14" s="662"/>
      <c r="AC14" s="662"/>
      <c r="AD14" s="663" t="s">
        <v>122</v>
      </c>
      <c r="AE14" s="663"/>
      <c r="AF14" s="663"/>
      <c r="AG14" s="663"/>
      <c r="AH14" s="663"/>
      <c r="AI14" s="663"/>
      <c r="AJ14" s="663"/>
      <c r="AK14" s="663"/>
      <c r="AL14" s="664" t="s">
        <v>122</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255497</v>
      </c>
      <c r="BH14" s="660"/>
      <c r="BI14" s="660"/>
      <c r="BJ14" s="660"/>
      <c r="BK14" s="660"/>
      <c r="BL14" s="660"/>
      <c r="BM14" s="660"/>
      <c r="BN14" s="661"/>
      <c r="BO14" s="662">
        <v>2.7</v>
      </c>
      <c r="BP14" s="662"/>
      <c r="BQ14" s="662"/>
      <c r="BR14" s="662"/>
      <c r="BS14" s="668" t="s">
        <v>122</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1183325</v>
      </c>
      <c r="CS14" s="660"/>
      <c r="CT14" s="660"/>
      <c r="CU14" s="660"/>
      <c r="CV14" s="660"/>
      <c r="CW14" s="660"/>
      <c r="CX14" s="660"/>
      <c r="CY14" s="661"/>
      <c r="CZ14" s="662">
        <v>3.4</v>
      </c>
      <c r="DA14" s="662"/>
      <c r="DB14" s="662"/>
      <c r="DC14" s="662"/>
      <c r="DD14" s="668">
        <v>142388</v>
      </c>
      <c r="DE14" s="660"/>
      <c r="DF14" s="660"/>
      <c r="DG14" s="660"/>
      <c r="DH14" s="660"/>
      <c r="DI14" s="660"/>
      <c r="DJ14" s="660"/>
      <c r="DK14" s="660"/>
      <c r="DL14" s="660"/>
      <c r="DM14" s="660"/>
      <c r="DN14" s="660"/>
      <c r="DO14" s="660"/>
      <c r="DP14" s="661"/>
      <c r="DQ14" s="668">
        <v>1036587</v>
      </c>
      <c r="DR14" s="660"/>
      <c r="DS14" s="660"/>
      <c r="DT14" s="660"/>
      <c r="DU14" s="660"/>
      <c r="DV14" s="660"/>
      <c r="DW14" s="660"/>
      <c r="DX14" s="660"/>
      <c r="DY14" s="660"/>
      <c r="DZ14" s="660"/>
      <c r="EA14" s="660"/>
      <c r="EB14" s="660"/>
      <c r="EC14" s="669"/>
    </row>
    <row r="15" spans="2:143" ht="11.25" customHeight="1">
      <c r="B15" s="656" t="s">
        <v>252</v>
      </c>
      <c r="C15" s="657"/>
      <c r="D15" s="657"/>
      <c r="E15" s="657"/>
      <c r="F15" s="657"/>
      <c r="G15" s="657"/>
      <c r="H15" s="657"/>
      <c r="I15" s="657"/>
      <c r="J15" s="657"/>
      <c r="K15" s="657"/>
      <c r="L15" s="657"/>
      <c r="M15" s="657"/>
      <c r="N15" s="657"/>
      <c r="O15" s="657"/>
      <c r="P15" s="657"/>
      <c r="Q15" s="658"/>
      <c r="R15" s="659">
        <v>125278</v>
      </c>
      <c r="S15" s="660"/>
      <c r="T15" s="660"/>
      <c r="U15" s="660"/>
      <c r="V15" s="660"/>
      <c r="W15" s="660"/>
      <c r="X15" s="660"/>
      <c r="Y15" s="661"/>
      <c r="Z15" s="662">
        <v>0.3</v>
      </c>
      <c r="AA15" s="662"/>
      <c r="AB15" s="662"/>
      <c r="AC15" s="662"/>
      <c r="AD15" s="663">
        <v>125278</v>
      </c>
      <c r="AE15" s="663"/>
      <c r="AF15" s="663"/>
      <c r="AG15" s="663"/>
      <c r="AH15" s="663"/>
      <c r="AI15" s="663"/>
      <c r="AJ15" s="663"/>
      <c r="AK15" s="663"/>
      <c r="AL15" s="664">
        <v>0.7</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520543</v>
      </c>
      <c r="BH15" s="660"/>
      <c r="BI15" s="660"/>
      <c r="BJ15" s="660"/>
      <c r="BK15" s="660"/>
      <c r="BL15" s="660"/>
      <c r="BM15" s="660"/>
      <c r="BN15" s="661"/>
      <c r="BO15" s="662">
        <v>5.5</v>
      </c>
      <c r="BP15" s="662"/>
      <c r="BQ15" s="662"/>
      <c r="BR15" s="662"/>
      <c r="BS15" s="668" t="s">
        <v>122</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3783651</v>
      </c>
      <c r="CS15" s="660"/>
      <c r="CT15" s="660"/>
      <c r="CU15" s="660"/>
      <c r="CV15" s="660"/>
      <c r="CW15" s="660"/>
      <c r="CX15" s="660"/>
      <c r="CY15" s="661"/>
      <c r="CZ15" s="662">
        <v>10.9</v>
      </c>
      <c r="DA15" s="662"/>
      <c r="DB15" s="662"/>
      <c r="DC15" s="662"/>
      <c r="DD15" s="668">
        <v>1526776</v>
      </c>
      <c r="DE15" s="660"/>
      <c r="DF15" s="660"/>
      <c r="DG15" s="660"/>
      <c r="DH15" s="660"/>
      <c r="DI15" s="660"/>
      <c r="DJ15" s="660"/>
      <c r="DK15" s="660"/>
      <c r="DL15" s="660"/>
      <c r="DM15" s="660"/>
      <c r="DN15" s="660"/>
      <c r="DO15" s="660"/>
      <c r="DP15" s="661"/>
      <c r="DQ15" s="668">
        <v>2242525</v>
      </c>
      <c r="DR15" s="660"/>
      <c r="DS15" s="660"/>
      <c r="DT15" s="660"/>
      <c r="DU15" s="660"/>
      <c r="DV15" s="660"/>
      <c r="DW15" s="660"/>
      <c r="DX15" s="660"/>
      <c r="DY15" s="660"/>
      <c r="DZ15" s="660"/>
      <c r="EA15" s="660"/>
      <c r="EB15" s="660"/>
      <c r="EC15" s="669"/>
    </row>
    <row r="16" spans="2:143" ht="11.25" customHeight="1">
      <c r="B16" s="656" t="s">
        <v>255</v>
      </c>
      <c r="C16" s="657"/>
      <c r="D16" s="657"/>
      <c r="E16" s="657"/>
      <c r="F16" s="657"/>
      <c r="G16" s="657"/>
      <c r="H16" s="657"/>
      <c r="I16" s="657"/>
      <c r="J16" s="657"/>
      <c r="K16" s="657"/>
      <c r="L16" s="657"/>
      <c r="M16" s="657"/>
      <c r="N16" s="657"/>
      <c r="O16" s="657"/>
      <c r="P16" s="657"/>
      <c r="Q16" s="658"/>
      <c r="R16" s="659" t="s">
        <v>122</v>
      </c>
      <c r="S16" s="660"/>
      <c r="T16" s="660"/>
      <c r="U16" s="660"/>
      <c r="V16" s="660"/>
      <c r="W16" s="660"/>
      <c r="X16" s="660"/>
      <c r="Y16" s="661"/>
      <c r="Z16" s="662" t="s">
        <v>122</v>
      </c>
      <c r="AA16" s="662"/>
      <c r="AB16" s="662"/>
      <c r="AC16" s="662"/>
      <c r="AD16" s="663" t="s">
        <v>122</v>
      </c>
      <c r="AE16" s="663"/>
      <c r="AF16" s="663"/>
      <c r="AG16" s="663"/>
      <c r="AH16" s="663"/>
      <c r="AI16" s="663"/>
      <c r="AJ16" s="663"/>
      <c r="AK16" s="663"/>
      <c r="AL16" s="664" t="s">
        <v>122</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8" t="s">
        <v>122</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16577</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7674</v>
      </c>
      <c r="DR16" s="660"/>
      <c r="DS16" s="660"/>
      <c r="DT16" s="660"/>
      <c r="DU16" s="660"/>
      <c r="DV16" s="660"/>
      <c r="DW16" s="660"/>
      <c r="DX16" s="660"/>
      <c r="DY16" s="660"/>
      <c r="DZ16" s="660"/>
      <c r="EA16" s="660"/>
      <c r="EB16" s="660"/>
      <c r="EC16" s="669"/>
    </row>
    <row r="17" spans="2:133" ht="11.25" customHeight="1">
      <c r="B17" s="656" t="s">
        <v>258</v>
      </c>
      <c r="C17" s="657"/>
      <c r="D17" s="657"/>
      <c r="E17" s="657"/>
      <c r="F17" s="657"/>
      <c r="G17" s="657"/>
      <c r="H17" s="657"/>
      <c r="I17" s="657"/>
      <c r="J17" s="657"/>
      <c r="K17" s="657"/>
      <c r="L17" s="657"/>
      <c r="M17" s="657"/>
      <c r="N17" s="657"/>
      <c r="O17" s="657"/>
      <c r="P17" s="657"/>
      <c r="Q17" s="658"/>
      <c r="R17" s="659">
        <v>64008</v>
      </c>
      <c r="S17" s="660"/>
      <c r="T17" s="660"/>
      <c r="U17" s="660"/>
      <c r="V17" s="660"/>
      <c r="W17" s="660"/>
      <c r="X17" s="660"/>
      <c r="Y17" s="661"/>
      <c r="Z17" s="662">
        <v>0.2</v>
      </c>
      <c r="AA17" s="662"/>
      <c r="AB17" s="662"/>
      <c r="AC17" s="662"/>
      <c r="AD17" s="663">
        <v>64008</v>
      </c>
      <c r="AE17" s="663"/>
      <c r="AF17" s="663"/>
      <c r="AG17" s="663"/>
      <c r="AH17" s="663"/>
      <c r="AI17" s="663"/>
      <c r="AJ17" s="663"/>
      <c r="AK17" s="663"/>
      <c r="AL17" s="664">
        <v>0.3</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8" t="s">
        <v>122</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2822600</v>
      </c>
      <c r="CS17" s="660"/>
      <c r="CT17" s="660"/>
      <c r="CU17" s="660"/>
      <c r="CV17" s="660"/>
      <c r="CW17" s="660"/>
      <c r="CX17" s="660"/>
      <c r="CY17" s="661"/>
      <c r="CZ17" s="662">
        <v>8.1</v>
      </c>
      <c r="DA17" s="662"/>
      <c r="DB17" s="662"/>
      <c r="DC17" s="662"/>
      <c r="DD17" s="668" t="s">
        <v>122</v>
      </c>
      <c r="DE17" s="660"/>
      <c r="DF17" s="660"/>
      <c r="DG17" s="660"/>
      <c r="DH17" s="660"/>
      <c r="DI17" s="660"/>
      <c r="DJ17" s="660"/>
      <c r="DK17" s="660"/>
      <c r="DL17" s="660"/>
      <c r="DM17" s="660"/>
      <c r="DN17" s="660"/>
      <c r="DO17" s="660"/>
      <c r="DP17" s="661"/>
      <c r="DQ17" s="668">
        <v>2796598</v>
      </c>
      <c r="DR17" s="660"/>
      <c r="DS17" s="660"/>
      <c r="DT17" s="660"/>
      <c r="DU17" s="660"/>
      <c r="DV17" s="660"/>
      <c r="DW17" s="660"/>
      <c r="DX17" s="660"/>
      <c r="DY17" s="660"/>
      <c r="DZ17" s="660"/>
      <c r="EA17" s="660"/>
      <c r="EB17" s="660"/>
      <c r="EC17" s="669"/>
    </row>
    <row r="18" spans="2:133" ht="11.25" customHeight="1">
      <c r="B18" s="656" t="s">
        <v>261</v>
      </c>
      <c r="C18" s="657"/>
      <c r="D18" s="657"/>
      <c r="E18" s="657"/>
      <c r="F18" s="657"/>
      <c r="G18" s="657"/>
      <c r="H18" s="657"/>
      <c r="I18" s="657"/>
      <c r="J18" s="657"/>
      <c r="K18" s="657"/>
      <c r="L18" s="657"/>
      <c r="M18" s="657"/>
      <c r="N18" s="657"/>
      <c r="O18" s="657"/>
      <c r="P18" s="657"/>
      <c r="Q18" s="658"/>
      <c r="R18" s="659">
        <v>8134961</v>
      </c>
      <c r="S18" s="660"/>
      <c r="T18" s="660"/>
      <c r="U18" s="660"/>
      <c r="V18" s="660"/>
      <c r="W18" s="660"/>
      <c r="X18" s="660"/>
      <c r="Y18" s="661"/>
      <c r="Z18" s="662">
        <v>22.4</v>
      </c>
      <c r="AA18" s="662"/>
      <c r="AB18" s="662"/>
      <c r="AC18" s="662"/>
      <c r="AD18" s="663">
        <v>7535988</v>
      </c>
      <c r="AE18" s="663"/>
      <c r="AF18" s="663"/>
      <c r="AG18" s="663"/>
      <c r="AH18" s="663"/>
      <c r="AI18" s="663"/>
      <c r="AJ18" s="663"/>
      <c r="AK18" s="663"/>
      <c r="AL18" s="664">
        <v>39.1</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v>1115</v>
      </c>
      <c r="CS18" s="660"/>
      <c r="CT18" s="660"/>
      <c r="CU18" s="660"/>
      <c r="CV18" s="660"/>
      <c r="CW18" s="660"/>
      <c r="CX18" s="660"/>
      <c r="CY18" s="661"/>
      <c r="CZ18" s="662">
        <v>0</v>
      </c>
      <c r="DA18" s="662"/>
      <c r="DB18" s="662"/>
      <c r="DC18" s="662"/>
      <c r="DD18" s="668" t="s">
        <v>122</v>
      </c>
      <c r="DE18" s="660"/>
      <c r="DF18" s="660"/>
      <c r="DG18" s="660"/>
      <c r="DH18" s="660"/>
      <c r="DI18" s="660"/>
      <c r="DJ18" s="660"/>
      <c r="DK18" s="660"/>
      <c r="DL18" s="660"/>
      <c r="DM18" s="660"/>
      <c r="DN18" s="660"/>
      <c r="DO18" s="660"/>
      <c r="DP18" s="661"/>
      <c r="DQ18" s="668">
        <v>1115</v>
      </c>
      <c r="DR18" s="660"/>
      <c r="DS18" s="660"/>
      <c r="DT18" s="660"/>
      <c r="DU18" s="660"/>
      <c r="DV18" s="660"/>
      <c r="DW18" s="660"/>
      <c r="DX18" s="660"/>
      <c r="DY18" s="660"/>
      <c r="DZ18" s="660"/>
      <c r="EA18" s="660"/>
      <c r="EB18" s="660"/>
      <c r="EC18" s="669"/>
    </row>
    <row r="19" spans="2:133" ht="11.25" customHeight="1">
      <c r="B19" s="656" t="s">
        <v>264</v>
      </c>
      <c r="C19" s="657"/>
      <c r="D19" s="657"/>
      <c r="E19" s="657"/>
      <c r="F19" s="657"/>
      <c r="G19" s="657"/>
      <c r="H19" s="657"/>
      <c r="I19" s="657"/>
      <c r="J19" s="657"/>
      <c r="K19" s="657"/>
      <c r="L19" s="657"/>
      <c r="M19" s="657"/>
      <c r="N19" s="657"/>
      <c r="O19" s="657"/>
      <c r="P19" s="657"/>
      <c r="Q19" s="658"/>
      <c r="R19" s="659">
        <v>7535988</v>
      </c>
      <c r="S19" s="660"/>
      <c r="T19" s="660"/>
      <c r="U19" s="660"/>
      <c r="V19" s="660"/>
      <c r="W19" s="660"/>
      <c r="X19" s="660"/>
      <c r="Y19" s="661"/>
      <c r="Z19" s="662">
        <v>20.7</v>
      </c>
      <c r="AA19" s="662"/>
      <c r="AB19" s="662"/>
      <c r="AC19" s="662"/>
      <c r="AD19" s="663">
        <v>7535988</v>
      </c>
      <c r="AE19" s="663"/>
      <c r="AF19" s="663"/>
      <c r="AG19" s="663"/>
      <c r="AH19" s="663"/>
      <c r="AI19" s="663"/>
      <c r="AJ19" s="663"/>
      <c r="AK19" s="663"/>
      <c r="AL19" s="664">
        <v>39.1</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v>6858</v>
      </c>
      <c r="BH19" s="660"/>
      <c r="BI19" s="660"/>
      <c r="BJ19" s="660"/>
      <c r="BK19" s="660"/>
      <c r="BL19" s="660"/>
      <c r="BM19" s="660"/>
      <c r="BN19" s="661"/>
      <c r="BO19" s="662">
        <v>0.1</v>
      </c>
      <c r="BP19" s="662"/>
      <c r="BQ19" s="662"/>
      <c r="BR19" s="662"/>
      <c r="BS19" s="668" t="s">
        <v>122</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598973</v>
      </c>
      <c r="S20" s="660"/>
      <c r="T20" s="660"/>
      <c r="U20" s="660"/>
      <c r="V20" s="660"/>
      <c r="W20" s="660"/>
      <c r="X20" s="660"/>
      <c r="Y20" s="661"/>
      <c r="Z20" s="662">
        <v>1.6</v>
      </c>
      <c r="AA20" s="662"/>
      <c r="AB20" s="662"/>
      <c r="AC20" s="662"/>
      <c r="AD20" s="663" t="s">
        <v>122</v>
      </c>
      <c r="AE20" s="663"/>
      <c r="AF20" s="663"/>
      <c r="AG20" s="663"/>
      <c r="AH20" s="663"/>
      <c r="AI20" s="663"/>
      <c r="AJ20" s="663"/>
      <c r="AK20" s="663"/>
      <c r="AL20" s="664" t="s">
        <v>122</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6858</v>
      </c>
      <c r="BH20" s="660"/>
      <c r="BI20" s="660"/>
      <c r="BJ20" s="660"/>
      <c r="BK20" s="660"/>
      <c r="BL20" s="660"/>
      <c r="BM20" s="660"/>
      <c r="BN20" s="661"/>
      <c r="BO20" s="662">
        <v>0.1</v>
      </c>
      <c r="BP20" s="662"/>
      <c r="BQ20" s="662"/>
      <c r="BR20" s="662"/>
      <c r="BS20" s="668" t="s">
        <v>122</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34863833</v>
      </c>
      <c r="CS20" s="660"/>
      <c r="CT20" s="660"/>
      <c r="CU20" s="660"/>
      <c r="CV20" s="660"/>
      <c r="CW20" s="660"/>
      <c r="CX20" s="660"/>
      <c r="CY20" s="661"/>
      <c r="CZ20" s="662">
        <v>100</v>
      </c>
      <c r="DA20" s="662"/>
      <c r="DB20" s="662"/>
      <c r="DC20" s="662"/>
      <c r="DD20" s="668">
        <v>4180067</v>
      </c>
      <c r="DE20" s="660"/>
      <c r="DF20" s="660"/>
      <c r="DG20" s="660"/>
      <c r="DH20" s="660"/>
      <c r="DI20" s="660"/>
      <c r="DJ20" s="660"/>
      <c r="DK20" s="660"/>
      <c r="DL20" s="660"/>
      <c r="DM20" s="660"/>
      <c r="DN20" s="660"/>
      <c r="DO20" s="660"/>
      <c r="DP20" s="661"/>
      <c r="DQ20" s="668">
        <v>21722004</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122</v>
      </c>
      <c r="AA21" s="662"/>
      <c r="AB21" s="662"/>
      <c r="AC21" s="662"/>
      <c r="AD21" s="663" t="s">
        <v>122</v>
      </c>
      <c r="AE21" s="663"/>
      <c r="AF21" s="663"/>
      <c r="AG21" s="663"/>
      <c r="AH21" s="663"/>
      <c r="AI21" s="663"/>
      <c r="AJ21" s="663"/>
      <c r="AK21" s="663"/>
      <c r="AL21" s="664" t="s">
        <v>122</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v>6858</v>
      </c>
      <c r="BH21" s="660"/>
      <c r="BI21" s="660"/>
      <c r="BJ21" s="660"/>
      <c r="BK21" s="660"/>
      <c r="BL21" s="660"/>
      <c r="BM21" s="660"/>
      <c r="BN21" s="661"/>
      <c r="BO21" s="662">
        <v>0.1</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19814443</v>
      </c>
      <c r="S22" s="660"/>
      <c r="T22" s="660"/>
      <c r="U22" s="660"/>
      <c r="V22" s="660"/>
      <c r="W22" s="660"/>
      <c r="X22" s="660"/>
      <c r="Y22" s="661"/>
      <c r="Z22" s="662">
        <v>54.5</v>
      </c>
      <c r="AA22" s="662"/>
      <c r="AB22" s="662"/>
      <c r="AC22" s="662"/>
      <c r="AD22" s="663">
        <v>19215470</v>
      </c>
      <c r="AE22" s="663"/>
      <c r="AF22" s="663"/>
      <c r="AG22" s="663"/>
      <c r="AH22" s="663"/>
      <c r="AI22" s="663"/>
      <c r="AJ22" s="663"/>
      <c r="AK22" s="663"/>
      <c r="AL22" s="664">
        <v>99.7</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122</v>
      </c>
      <c r="BP22" s="662"/>
      <c r="BQ22" s="662"/>
      <c r="BR22" s="662"/>
      <c r="BS22" s="668" t="s">
        <v>122</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v>18071</v>
      </c>
      <c r="S23" s="660"/>
      <c r="T23" s="660"/>
      <c r="U23" s="660"/>
      <c r="V23" s="660"/>
      <c r="W23" s="660"/>
      <c r="X23" s="660"/>
      <c r="Y23" s="661"/>
      <c r="Z23" s="662">
        <v>0</v>
      </c>
      <c r="AA23" s="662"/>
      <c r="AB23" s="662"/>
      <c r="AC23" s="662"/>
      <c r="AD23" s="663">
        <v>18071</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t="s">
        <v>122</v>
      </c>
      <c r="BH23" s="660"/>
      <c r="BI23" s="660"/>
      <c r="BJ23" s="660"/>
      <c r="BK23" s="660"/>
      <c r="BL23" s="660"/>
      <c r="BM23" s="660"/>
      <c r="BN23" s="661"/>
      <c r="BO23" s="662" t="s">
        <v>122</v>
      </c>
      <c r="BP23" s="662"/>
      <c r="BQ23" s="662"/>
      <c r="BR23" s="662"/>
      <c r="BS23" s="668" t="s">
        <v>122</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550880</v>
      </c>
      <c r="S24" s="660"/>
      <c r="T24" s="660"/>
      <c r="U24" s="660"/>
      <c r="V24" s="660"/>
      <c r="W24" s="660"/>
      <c r="X24" s="660"/>
      <c r="Y24" s="661"/>
      <c r="Z24" s="662">
        <v>1.5</v>
      </c>
      <c r="AA24" s="662"/>
      <c r="AB24" s="662"/>
      <c r="AC24" s="662"/>
      <c r="AD24" s="663" t="s">
        <v>122</v>
      </c>
      <c r="AE24" s="663"/>
      <c r="AF24" s="663"/>
      <c r="AG24" s="663"/>
      <c r="AH24" s="663"/>
      <c r="AI24" s="663"/>
      <c r="AJ24" s="663"/>
      <c r="AK24" s="663"/>
      <c r="AL24" s="664" t="s">
        <v>122</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17655626</v>
      </c>
      <c r="CS24" s="649"/>
      <c r="CT24" s="649"/>
      <c r="CU24" s="649"/>
      <c r="CV24" s="649"/>
      <c r="CW24" s="649"/>
      <c r="CX24" s="649"/>
      <c r="CY24" s="650"/>
      <c r="CZ24" s="653">
        <v>50.6</v>
      </c>
      <c r="DA24" s="654"/>
      <c r="DB24" s="654"/>
      <c r="DC24" s="673"/>
      <c r="DD24" s="692">
        <v>10287251</v>
      </c>
      <c r="DE24" s="649"/>
      <c r="DF24" s="649"/>
      <c r="DG24" s="649"/>
      <c r="DH24" s="649"/>
      <c r="DI24" s="649"/>
      <c r="DJ24" s="649"/>
      <c r="DK24" s="650"/>
      <c r="DL24" s="692">
        <v>10199320</v>
      </c>
      <c r="DM24" s="649"/>
      <c r="DN24" s="649"/>
      <c r="DO24" s="649"/>
      <c r="DP24" s="649"/>
      <c r="DQ24" s="649"/>
      <c r="DR24" s="649"/>
      <c r="DS24" s="649"/>
      <c r="DT24" s="649"/>
      <c r="DU24" s="649"/>
      <c r="DV24" s="650"/>
      <c r="DW24" s="653">
        <v>50.1</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193685</v>
      </c>
      <c r="S25" s="660"/>
      <c r="T25" s="660"/>
      <c r="U25" s="660"/>
      <c r="V25" s="660"/>
      <c r="W25" s="660"/>
      <c r="X25" s="660"/>
      <c r="Y25" s="661"/>
      <c r="Z25" s="662">
        <v>0.5</v>
      </c>
      <c r="AA25" s="662"/>
      <c r="AB25" s="662"/>
      <c r="AC25" s="662"/>
      <c r="AD25" s="663">
        <v>22898</v>
      </c>
      <c r="AE25" s="663"/>
      <c r="AF25" s="663"/>
      <c r="AG25" s="663"/>
      <c r="AH25" s="663"/>
      <c r="AI25" s="663"/>
      <c r="AJ25" s="663"/>
      <c r="AK25" s="663"/>
      <c r="AL25" s="664">
        <v>0.1</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122</v>
      </c>
      <c r="BP25" s="662"/>
      <c r="BQ25" s="662"/>
      <c r="BR25" s="662"/>
      <c r="BS25" s="668" t="s">
        <v>122</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5116254</v>
      </c>
      <c r="CS25" s="695"/>
      <c r="CT25" s="695"/>
      <c r="CU25" s="695"/>
      <c r="CV25" s="695"/>
      <c r="CW25" s="695"/>
      <c r="CX25" s="695"/>
      <c r="CY25" s="696"/>
      <c r="CZ25" s="664">
        <v>14.7</v>
      </c>
      <c r="DA25" s="693"/>
      <c r="DB25" s="693"/>
      <c r="DC25" s="697"/>
      <c r="DD25" s="668">
        <v>4776300</v>
      </c>
      <c r="DE25" s="695"/>
      <c r="DF25" s="695"/>
      <c r="DG25" s="695"/>
      <c r="DH25" s="695"/>
      <c r="DI25" s="695"/>
      <c r="DJ25" s="695"/>
      <c r="DK25" s="696"/>
      <c r="DL25" s="668">
        <v>4695157</v>
      </c>
      <c r="DM25" s="695"/>
      <c r="DN25" s="695"/>
      <c r="DO25" s="695"/>
      <c r="DP25" s="695"/>
      <c r="DQ25" s="695"/>
      <c r="DR25" s="695"/>
      <c r="DS25" s="695"/>
      <c r="DT25" s="695"/>
      <c r="DU25" s="695"/>
      <c r="DV25" s="696"/>
      <c r="DW25" s="664">
        <v>23.1</v>
      </c>
      <c r="DX25" s="693"/>
      <c r="DY25" s="693"/>
      <c r="DZ25" s="693"/>
      <c r="EA25" s="693"/>
      <c r="EB25" s="693"/>
      <c r="EC25" s="694"/>
    </row>
    <row r="26" spans="2:133" ht="11.25" customHeight="1">
      <c r="B26" s="656" t="s">
        <v>288</v>
      </c>
      <c r="C26" s="657"/>
      <c r="D26" s="657"/>
      <c r="E26" s="657"/>
      <c r="F26" s="657"/>
      <c r="G26" s="657"/>
      <c r="H26" s="657"/>
      <c r="I26" s="657"/>
      <c r="J26" s="657"/>
      <c r="K26" s="657"/>
      <c r="L26" s="657"/>
      <c r="M26" s="657"/>
      <c r="N26" s="657"/>
      <c r="O26" s="657"/>
      <c r="P26" s="657"/>
      <c r="Q26" s="658"/>
      <c r="R26" s="659">
        <v>291630</v>
      </c>
      <c r="S26" s="660"/>
      <c r="T26" s="660"/>
      <c r="U26" s="660"/>
      <c r="V26" s="660"/>
      <c r="W26" s="660"/>
      <c r="X26" s="660"/>
      <c r="Y26" s="661"/>
      <c r="Z26" s="662">
        <v>0.8</v>
      </c>
      <c r="AA26" s="662"/>
      <c r="AB26" s="662"/>
      <c r="AC26" s="662"/>
      <c r="AD26" s="663" t="s">
        <v>122</v>
      </c>
      <c r="AE26" s="663"/>
      <c r="AF26" s="663"/>
      <c r="AG26" s="663"/>
      <c r="AH26" s="663"/>
      <c r="AI26" s="663"/>
      <c r="AJ26" s="663"/>
      <c r="AK26" s="663"/>
      <c r="AL26" s="664" t="s">
        <v>122</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122</v>
      </c>
      <c r="BP26" s="662"/>
      <c r="BQ26" s="662"/>
      <c r="BR26" s="662"/>
      <c r="BS26" s="668" t="s">
        <v>122</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3111790</v>
      </c>
      <c r="CS26" s="660"/>
      <c r="CT26" s="660"/>
      <c r="CU26" s="660"/>
      <c r="CV26" s="660"/>
      <c r="CW26" s="660"/>
      <c r="CX26" s="660"/>
      <c r="CY26" s="661"/>
      <c r="CZ26" s="664">
        <v>8.9</v>
      </c>
      <c r="DA26" s="693"/>
      <c r="DB26" s="693"/>
      <c r="DC26" s="697"/>
      <c r="DD26" s="668">
        <v>2853608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3"/>
      <c r="DY26" s="693"/>
      <c r="DZ26" s="693"/>
      <c r="EA26" s="693"/>
      <c r="EB26" s="693"/>
      <c r="EC26" s="694"/>
    </row>
    <row r="27" spans="2:133" ht="11.25" customHeight="1">
      <c r="B27" s="656" t="s">
        <v>291</v>
      </c>
      <c r="C27" s="657"/>
      <c r="D27" s="657"/>
      <c r="E27" s="657"/>
      <c r="F27" s="657"/>
      <c r="G27" s="657"/>
      <c r="H27" s="657"/>
      <c r="I27" s="657"/>
      <c r="J27" s="657"/>
      <c r="K27" s="657"/>
      <c r="L27" s="657"/>
      <c r="M27" s="657"/>
      <c r="N27" s="657"/>
      <c r="O27" s="657"/>
      <c r="P27" s="657"/>
      <c r="Q27" s="658"/>
      <c r="R27" s="659">
        <v>6298462</v>
      </c>
      <c r="S27" s="660"/>
      <c r="T27" s="660"/>
      <c r="U27" s="660"/>
      <c r="V27" s="660"/>
      <c r="W27" s="660"/>
      <c r="X27" s="660"/>
      <c r="Y27" s="661"/>
      <c r="Z27" s="662">
        <v>17.3</v>
      </c>
      <c r="AA27" s="662"/>
      <c r="AB27" s="662"/>
      <c r="AC27" s="662"/>
      <c r="AD27" s="663" t="s">
        <v>122</v>
      </c>
      <c r="AE27" s="663"/>
      <c r="AF27" s="663"/>
      <c r="AG27" s="663"/>
      <c r="AH27" s="663"/>
      <c r="AI27" s="663"/>
      <c r="AJ27" s="663"/>
      <c r="AK27" s="663"/>
      <c r="AL27" s="664" t="s">
        <v>122</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9427604</v>
      </c>
      <c r="BH27" s="660"/>
      <c r="BI27" s="660"/>
      <c r="BJ27" s="660"/>
      <c r="BK27" s="660"/>
      <c r="BL27" s="660"/>
      <c r="BM27" s="660"/>
      <c r="BN27" s="661"/>
      <c r="BO27" s="662">
        <v>100</v>
      </c>
      <c r="BP27" s="662"/>
      <c r="BQ27" s="662"/>
      <c r="BR27" s="662"/>
      <c r="BS27" s="668">
        <v>51217</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9716772</v>
      </c>
      <c r="CS27" s="695"/>
      <c r="CT27" s="695"/>
      <c r="CU27" s="695"/>
      <c r="CV27" s="695"/>
      <c r="CW27" s="695"/>
      <c r="CX27" s="695"/>
      <c r="CY27" s="696"/>
      <c r="CZ27" s="664">
        <v>27.9</v>
      </c>
      <c r="DA27" s="693"/>
      <c r="DB27" s="693"/>
      <c r="DC27" s="697"/>
      <c r="DD27" s="668">
        <v>2714353</v>
      </c>
      <c r="DE27" s="695"/>
      <c r="DF27" s="695"/>
      <c r="DG27" s="695"/>
      <c r="DH27" s="695"/>
      <c r="DI27" s="695"/>
      <c r="DJ27" s="695"/>
      <c r="DK27" s="696"/>
      <c r="DL27" s="668">
        <v>2713825</v>
      </c>
      <c r="DM27" s="695"/>
      <c r="DN27" s="695"/>
      <c r="DO27" s="695"/>
      <c r="DP27" s="695"/>
      <c r="DQ27" s="695"/>
      <c r="DR27" s="695"/>
      <c r="DS27" s="695"/>
      <c r="DT27" s="695"/>
      <c r="DU27" s="695"/>
      <c r="DV27" s="696"/>
      <c r="DW27" s="664">
        <v>13.3</v>
      </c>
      <c r="DX27" s="693"/>
      <c r="DY27" s="693"/>
      <c r="DZ27" s="693"/>
      <c r="EA27" s="693"/>
      <c r="EB27" s="693"/>
      <c r="EC27" s="694"/>
    </row>
    <row r="28" spans="2:133" ht="11.25" customHeight="1">
      <c r="B28" s="701" t="s">
        <v>294</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122</v>
      </c>
      <c r="AE28" s="663"/>
      <c r="AF28" s="663"/>
      <c r="AG28" s="663"/>
      <c r="AH28" s="663"/>
      <c r="AI28" s="663"/>
      <c r="AJ28" s="663"/>
      <c r="AK28" s="663"/>
      <c r="AL28" s="664" t="s">
        <v>122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2822600</v>
      </c>
      <c r="CS28" s="660"/>
      <c r="CT28" s="660"/>
      <c r="CU28" s="660"/>
      <c r="CV28" s="660"/>
      <c r="CW28" s="660"/>
      <c r="CX28" s="660"/>
      <c r="CY28" s="661"/>
      <c r="CZ28" s="664">
        <v>8.1</v>
      </c>
      <c r="DA28" s="693"/>
      <c r="DB28" s="693"/>
      <c r="DC28" s="697"/>
      <c r="DD28" s="668">
        <v>2796598</v>
      </c>
      <c r="DE28" s="660"/>
      <c r="DF28" s="660"/>
      <c r="DG28" s="660"/>
      <c r="DH28" s="660"/>
      <c r="DI28" s="660"/>
      <c r="DJ28" s="660"/>
      <c r="DK28" s="661"/>
      <c r="DL28" s="668">
        <v>2790338</v>
      </c>
      <c r="DM28" s="660"/>
      <c r="DN28" s="660"/>
      <c r="DO28" s="660"/>
      <c r="DP28" s="660"/>
      <c r="DQ28" s="660"/>
      <c r="DR28" s="660"/>
      <c r="DS28" s="660"/>
      <c r="DT28" s="660"/>
      <c r="DU28" s="660"/>
      <c r="DV28" s="661"/>
      <c r="DW28" s="664">
        <v>13.7</v>
      </c>
      <c r="DX28" s="693"/>
      <c r="DY28" s="693"/>
      <c r="DZ28" s="693"/>
      <c r="EA28" s="693"/>
      <c r="EB28" s="693"/>
      <c r="EC28" s="694"/>
    </row>
    <row r="29" spans="2:133" ht="11.25" customHeight="1">
      <c r="B29" s="656" t="s">
        <v>296</v>
      </c>
      <c r="C29" s="657"/>
      <c r="D29" s="657"/>
      <c r="E29" s="657"/>
      <c r="F29" s="657"/>
      <c r="G29" s="657"/>
      <c r="H29" s="657"/>
      <c r="I29" s="657"/>
      <c r="J29" s="657"/>
      <c r="K29" s="657"/>
      <c r="L29" s="657"/>
      <c r="M29" s="657"/>
      <c r="N29" s="657"/>
      <c r="O29" s="657"/>
      <c r="P29" s="657"/>
      <c r="Q29" s="658"/>
      <c r="R29" s="659">
        <v>3030605</v>
      </c>
      <c r="S29" s="660"/>
      <c r="T29" s="660"/>
      <c r="U29" s="660"/>
      <c r="V29" s="660"/>
      <c r="W29" s="660"/>
      <c r="X29" s="660"/>
      <c r="Y29" s="661"/>
      <c r="Z29" s="662">
        <v>8.3000000000000007</v>
      </c>
      <c r="AA29" s="662"/>
      <c r="AB29" s="662"/>
      <c r="AC29" s="662"/>
      <c r="AD29" s="663" t="s">
        <v>122</v>
      </c>
      <c r="AE29" s="663"/>
      <c r="AF29" s="663"/>
      <c r="AG29" s="663"/>
      <c r="AH29" s="663"/>
      <c r="AI29" s="663"/>
      <c r="AJ29" s="663"/>
      <c r="AK29" s="663"/>
      <c r="AL29" s="664" t="s">
        <v>122</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64</v>
      </c>
      <c r="CG29" s="675"/>
      <c r="CH29" s="675"/>
      <c r="CI29" s="675"/>
      <c r="CJ29" s="675"/>
      <c r="CK29" s="675"/>
      <c r="CL29" s="675"/>
      <c r="CM29" s="675"/>
      <c r="CN29" s="675"/>
      <c r="CO29" s="675"/>
      <c r="CP29" s="675"/>
      <c r="CQ29" s="676"/>
      <c r="CR29" s="659">
        <v>2822600</v>
      </c>
      <c r="CS29" s="695"/>
      <c r="CT29" s="695"/>
      <c r="CU29" s="695"/>
      <c r="CV29" s="695"/>
      <c r="CW29" s="695"/>
      <c r="CX29" s="695"/>
      <c r="CY29" s="696"/>
      <c r="CZ29" s="664">
        <v>8.1</v>
      </c>
      <c r="DA29" s="693"/>
      <c r="DB29" s="693"/>
      <c r="DC29" s="697"/>
      <c r="DD29" s="668">
        <v>2796598</v>
      </c>
      <c r="DE29" s="695"/>
      <c r="DF29" s="695"/>
      <c r="DG29" s="695"/>
      <c r="DH29" s="695"/>
      <c r="DI29" s="695"/>
      <c r="DJ29" s="695"/>
      <c r="DK29" s="696"/>
      <c r="DL29" s="668">
        <v>2790338</v>
      </c>
      <c r="DM29" s="695"/>
      <c r="DN29" s="695"/>
      <c r="DO29" s="695"/>
      <c r="DP29" s="695"/>
      <c r="DQ29" s="695"/>
      <c r="DR29" s="695"/>
      <c r="DS29" s="695"/>
      <c r="DT29" s="695"/>
      <c r="DU29" s="695"/>
      <c r="DV29" s="696"/>
      <c r="DW29" s="664">
        <v>13.7</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173144</v>
      </c>
      <c r="S30" s="660"/>
      <c r="T30" s="660"/>
      <c r="U30" s="660"/>
      <c r="V30" s="660"/>
      <c r="W30" s="660"/>
      <c r="X30" s="660"/>
      <c r="Y30" s="661"/>
      <c r="Z30" s="662">
        <v>0.5</v>
      </c>
      <c r="AA30" s="662"/>
      <c r="AB30" s="662"/>
      <c r="AC30" s="662"/>
      <c r="AD30" s="663">
        <v>12744</v>
      </c>
      <c r="AE30" s="663"/>
      <c r="AF30" s="663"/>
      <c r="AG30" s="663"/>
      <c r="AH30" s="663"/>
      <c r="AI30" s="663"/>
      <c r="AJ30" s="663"/>
      <c r="AK30" s="663"/>
      <c r="AL30" s="664">
        <v>0.1</v>
      </c>
      <c r="AM30" s="665"/>
      <c r="AN30" s="665"/>
      <c r="AO30" s="666"/>
      <c r="AP30" s="707" t="s">
        <v>301</v>
      </c>
      <c r="AQ30" s="708"/>
      <c r="AR30" s="708"/>
      <c r="AS30" s="708"/>
      <c r="AT30" s="713" t="s">
        <v>302</v>
      </c>
      <c r="AU30" s="210"/>
      <c r="AV30" s="210"/>
      <c r="AW30" s="210"/>
      <c r="AX30" s="645" t="s">
        <v>181</v>
      </c>
      <c r="AY30" s="646"/>
      <c r="AZ30" s="646"/>
      <c r="BA30" s="646"/>
      <c r="BB30" s="646"/>
      <c r="BC30" s="646"/>
      <c r="BD30" s="646"/>
      <c r="BE30" s="646"/>
      <c r="BF30" s="647"/>
      <c r="BG30" s="719">
        <v>99.6</v>
      </c>
      <c r="BH30" s="720"/>
      <c r="BI30" s="720"/>
      <c r="BJ30" s="720"/>
      <c r="BK30" s="720"/>
      <c r="BL30" s="720"/>
      <c r="BM30" s="654">
        <v>98.1</v>
      </c>
      <c r="BN30" s="720"/>
      <c r="BO30" s="720"/>
      <c r="BP30" s="720"/>
      <c r="BQ30" s="721"/>
      <c r="BR30" s="719">
        <v>99.6</v>
      </c>
      <c r="BS30" s="720"/>
      <c r="BT30" s="720"/>
      <c r="BU30" s="720"/>
      <c r="BV30" s="720"/>
      <c r="BW30" s="720"/>
      <c r="BX30" s="654">
        <v>97.6</v>
      </c>
      <c r="BY30" s="720"/>
      <c r="BZ30" s="720"/>
      <c r="CA30" s="720"/>
      <c r="CB30" s="721"/>
      <c r="CD30" s="724"/>
      <c r="CE30" s="725"/>
      <c r="CF30" s="674" t="s">
        <v>303</v>
      </c>
      <c r="CG30" s="675"/>
      <c r="CH30" s="675"/>
      <c r="CI30" s="675"/>
      <c r="CJ30" s="675"/>
      <c r="CK30" s="675"/>
      <c r="CL30" s="675"/>
      <c r="CM30" s="675"/>
      <c r="CN30" s="675"/>
      <c r="CO30" s="675"/>
      <c r="CP30" s="675"/>
      <c r="CQ30" s="676"/>
      <c r="CR30" s="659">
        <v>2589631</v>
      </c>
      <c r="CS30" s="660"/>
      <c r="CT30" s="660"/>
      <c r="CU30" s="660"/>
      <c r="CV30" s="660"/>
      <c r="CW30" s="660"/>
      <c r="CX30" s="660"/>
      <c r="CY30" s="661"/>
      <c r="CZ30" s="664">
        <v>7.4</v>
      </c>
      <c r="DA30" s="693"/>
      <c r="DB30" s="693"/>
      <c r="DC30" s="697"/>
      <c r="DD30" s="668">
        <v>2563870</v>
      </c>
      <c r="DE30" s="660"/>
      <c r="DF30" s="660"/>
      <c r="DG30" s="660"/>
      <c r="DH30" s="660"/>
      <c r="DI30" s="660"/>
      <c r="DJ30" s="660"/>
      <c r="DK30" s="661"/>
      <c r="DL30" s="668">
        <v>2557610</v>
      </c>
      <c r="DM30" s="660"/>
      <c r="DN30" s="660"/>
      <c r="DO30" s="660"/>
      <c r="DP30" s="660"/>
      <c r="DQ30" s="660"/>
      <c r="DR30" s="660"/>
      <c r="DS30" s="660"/>
      <c r="DT30" s="660"/>
      <c r="DU30" s="660"/>
      <c r="DV30" s="661"/>
      <c r="DW30" s="664">
        <v>12.6</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383190</v>
      </c>
      <c r="S31" s="660"/>
      <c r="T31" s="660"/>
      <c r="U31" s="660"/>
      <c r="V31" s="660"/>
      <c r="W31" s="660"/>
      <c r="X31" s="660"/>
      <c r="Y31" s="661"/>
      <c r="Z31" s="662">
        <v>1.1000000000000001</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99.5</v>
      </c>
      <c r="BH31" s="695"/>
      <c r="BI31" s="695"/>
      <c r="BJ31" s="695"/>
      <c r="BK31" s="695"/>
      <c r="BL31" s="695"/>
      <c r="BM31" s="665">
        <v>98.1</v>
      </c>
      <c r="BN31" s="717"/>
      <c r="BO31" s="717"/>
      <c r="BP31" s="717"/>
      <c r="BQ31" s="718"/>
      <c r="BR31" s="716">
        <v>99.5</v>
      </c>
      <c r="BS31" s="695"/>
      <c r="BT31" s="695"/>
      <c r="BU31" s="695"/>
      <c r="BV31" s="695"/>
      <c r="BW31" s="695"/>
      <c r="BX31" s="665">
        <v>97.8</v>
      </c>
      <c r="BY31" s="717"/>
      <c r="BZ31" s="717"/>
      <c r="CA31" s="717"/>
      <c r="CB31" s="718"/>
      <c r="CD31" s="724"/>
      <c r="CE31" s="725"/>
      <c r="CF31" s="674" t="s">
        <v>307</v>
      </c>
      <c r="CG31" s="675"/>
      <c r="CH31" s="675"/>
      <c r="CI31" s="675"/>
      <c r="CJ31" s="675"/>
      <c r="CK31" s="675"/>
      <c r="CL31" s="675"/>
      <c r="CM31" s="675"/>
      <c r="CN31" s="675"/>
      <c r="CO31" s="675"/>
      <c r="CP31" s="675"/>
      <c r="CQ31" s="676"/>
      <c r="CR31" s="659">
        <v>232969</v>
      </c>
      <c r="CS31" s="695"/>
      <c r="CT31" s="695"/>
      <c r="CU31" s="695"/>
      <c r="CV31" s="695"/>
      <c r="CW31" s="695"/>
      <c r="CX31" s="695"/>
      <c r="CY31" s="696"/>
      <c r="CZ31" s="664">
        <v>0.7</v>
      </c>
      <c r="DA31" s="693"/>
      <c r="DB31" s="693"/>
      <c r="DC31" s="697"/>
      <c r="DD31" s="668">
        <v>232728</v>
      </c>
      <c r="DE31" s="695"/>
      <c r="DF31" s="695"/>
      <c r="DG31" s="695"/>
      <c r="DH31" s="695"/>
      <c r="DI31" s="695"/>
      <c r="DJ31" s="695"/>
      <c r="DK31" s="696"/>
      <c r="DL31" s="668">
        <v>232728</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656914</v>
      </c>
      <c r="S32" s="660"/>
      <c r="T32" s="660"/>
      <c r="U32" s="660"/>
      <c r="V32" s="660"/>
      <c r="W32" s="660"/>
      <c r="X32" s="660"/>
      <c r="Y32" s="661"/>
      <c r="Z32" s="662">
        <v>1.8</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99.7</v>
      </c>
      <c r="BH32" s="729"/>
      <c r="BI32" s="729"/>
      <c r="BJ32" s="729"/>
      <c r="BK32" s="729"/>
      <c r="BL32" s="729"/>
      <c r="BM32" s="730">
        <v>97.8</v>
      </c>
      <c r="BN32" s="729"/>
      <c r="BO32" s="729"/>
      <c r="BP32" s="729"/>
      <c r="BQ32" s="731"/>
      <c r="BR32" s="728">
        <v>99.6</v>
      </c>
      <c r="BS32" s="729"/>
      <c r="BT32" s="729"/>
      <c r="BU32" s="729"/>
      <c r="BV32" s="729"/>
      <c r="BW32" s="729"/>
      <c r="BX32" s="730">
        <v>97.1</v>
      </c>
      <c r="BY32" s="729"/>
      <c r="BZ32" s="729"/>
      <c r="CA32" s="729"/>
      <c r="CB32" s="731"/>
      <c r="CD32" s="726"/>
      <c r="CE32" s="727"/>
      <c r="CF32" s="674" t="s">
        <v>310</v>
      </c>
      <c r="CG32" s="675"/>
      <c r="CH32" s="675"/>
      <c r="CI32" s="675"/>
      <c r="CJ32" s="675"/>
      <c r="CK32" s="675"/>
      <c r="CL32" s="675"/>
      <c r="CM32" s="675"/>
      <c r="CN32" s="675"/>
      <c r="CO32" s="675"/>
      <c r="CP32" s="675"/>
      <c r="CQ32" s="676"/>
      <c r="CR32" s="659" t="s">
        <v>122</v>
      </c>
      <c r="CS32" s="660"/>
      <c r="CT32" s="660"/>
      <c r="CU32" s="660"/>
      <c r="CV32" s="660"/>
      <c r="CW32" s="660"/>
      <c r="CX32" s="660"/>
      <c r="CY32" s="661"/>
      <c r="CZ32" s="664" t="s">
        <v>122</v>
      </c>
      <c r="DA32" s="693"/>
      <c r="DB32" s="693"/>
      <c r="DC32" s="697"/>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1796196</v>
      </c>
      <c r="S33" s="660"/>
      <c r="T33" s="660"/>
      <c r="U33" s="660"/>
      <c r="V33" s="660"/>
      <c r="W33" s="660"/>
      <c r="X33" s="660"/>
      <c r="Y33" s="661"/>
      <c r="Z33" s="662">
        <v>4.9000000000000004</v>
      </c>
      <c r="AA33" s="662"/>
      <c r="AB33" s="662"/>
      <c r="AC33" s="662"/>
      <c r="AD33" s="663" t="s">
        <v>122</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13011563</v>
      </c>
      <c r="CS33" s="695"/>
      <c r="CT33" s="695"/>
      <c r="CU33" s="695"/>
      <c r="CV33" s="695"/>
      <c r="CW33" s="695"/>
      <c r="CX33" s="695"/>
      <c r="CY33" s="696"/>
      <c r="CZ33" s="664">
        <v>37.299999999999997</v>
      </c>
      <c r="DA33" s="693"/>
      <c r="DB33" s="693"/>
      <c r="DC33" s="697"/>
      <c r="DD33" s="668">
        <v>10459126</v>
      </c>
      <c r="DE33" s="695"/>
      <c r="DF33" s="695"/>
      <c r="DG33" s="695"/>
      <c r="DH33" s="695"/>
      <c r="DI33" s="695"/>
      <c r="DJ33" s="695"/>
      <c r="DK33" s="696"/>
      <c r="DL33" s="668">
        <v>7631890</v>
      </c>
      <c r="DM33" s="695"/>
      <c r="DN33" s="695"/>
      <c r="DO33" s="695"/>
      <c r="DP33" s="695"/>
      <c r="DQ33" s="695"/>
      <c r="DR33" s="695"/>
      <c r="DS33" s="695"/>
      <c r="DT33" s="695"/>
      <c r="DU33" s="695"/>
      <c r="DV33" s="696"/>
      <c r="DW33" s="664">
        <v>37.5</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448029</v>
      </c>
      <c r="S34" s="660"/>
      <c r="T34" s="660"/>
      <c r="U34" s="660"/>
      <c r="V34" s="660"/>
      <c r="W34" s="660"/>
      <c r="X34" s="660"/>
      <c r="Y34" s="661"/>
      <c r="Z34" s="662">
        <v>1.2</v>
      </c>
      <c r="AA34" s="662"/>
      <c r="AB34" s="662"/>
      <c r="AC34" s="662"/>
      <c r="AD34" s="663">
        <v>672</v>
      </c>
      <c r="AE34" s="663"/>
      <c r="AF34" s="663"/>
      <c r="AG34" s="663"/>
      <c r="AH34" s="663"/>
      <c r="AI34" s="663"/>
      <c r="AJ34" s="663"/>
      <c r="AK34" s="663"/>
      <c r="AL34" s="664">
        <v>0</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4631677</v>
      </c>
      <c r="CS34" s="660"/>
      <c r="CT34" s="660"/>
      <c r="CU34" s="660"/>
      <c r="CV34" s="660"/>
      <c r="CW34" s="660"/>
      <c r="CX34" s="660"/>
      <c r="CY34" s="661"/>
      <c r="CZ34" s="664">
        <v>13.3</v>
      </c>
      <c r="DA34" s="693"/>
      <c r="DB34" s="693"/>
      <c r="DC34" s="697"/>
      <c r="DD34" s="668">
        <v>3685633</v>
      </c>
      <c r="DE34" s="660"/>
      <c r="DF34" s="660"/>
      <c r="DG34" s="660"/>
      <c r="DH34" s="660"/>
      <c r="DI34" s="660"/>
      <c r="DJ34" s="660"/>
      <c r="DK34" s="661"/>
      <c r="DL34" s="668">
        <v>3305683</v>
      </c>
      <c r="DM34" s="660"/>
      <c r="DN34" s="660"/>
      <c r="DO34" s="660"/>
      <c r="DP34" s="660"/>
      <c r="DQ34" s="660"/>
      <c r="DR34" s="660"/>
      <c r="DS34" s="660"/>
      <c r="DT34" s="660"/>
      <c r="DU34" s="660"/>
      <c r="DV34" s="661"/>
      <c r="DW34" s="664">
        <v>16.2</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2708321</v>
      </c>
      <c r="S35" s="660"/>
      <c r="T35" s="660"/>
      <c r="U35" s="660"/>
      <c r="V35" s="660"/>
      <c r="W35" s="660"/>
      <c r="X35" s="660"/>
      <c r="Y35" s="661"/>
      <c r="Z35" s="662">
        <v>7.4</v>
      </c>
      <c r="AA35" s="662"/>
      <c r="AB35" s="662"/>
      <c r="AC35" s="662"/>
      <c r="AD35" s="663" t="s">
        <v>122</v>
      </c>
      <c r="AE35" s="663"/>
      <c r="AF35" s="663"/>
      <c r="AG35" s="663"/>
      <c r="AH35" s="663"/>
      <c r="AI35" s="663"/>
      <c r="AJ35" s="663"/>
      <c r="AK35" s="663"/>
      <c r="AL35" s="664" t="s">
        <v>122</v>
      </c>
      <c r="AM35" s="665"/>
      <c r="AN35" s="665"/>
      <c r="AO35" s="666"/>
      <c r="AP35" s="214"/>
      <c r="AQ35" s="732" t="s">
        <v>318</v>
      </c>
      <c r="AR35" s="733"/>
      <c r="AS35" s="733"/>
      <c r="AT35" s="733"/>
      <c r="AU35" s="733"/>
      <c r="AV35" s="733"/>
      <c r="AW35" s="733"/>
      <c r="AX35" s="733"/>
      <c r="AY35" s="734"/>
      <c r="AZ35" s="648">
        <v>5265037</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801112</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178343</v>
      </c>
      <c r="CS35" s="695"/>
      <c r="CT35" s="695"/>
      <c r="CU35" s="695"/>
      <c r="CV35" s="695"/>
      <c r="CW35" s="695"/>
      <c r="CX35" s="695"/>
      <c r="CY35" s="696"/>
      <c r="CZ35" s="664">
        <v>0.5</v>
      </c>
      <c r="DA35" s="693"/>
      <c r="DB35" s="693"/>
      <c r="DC35" s="697"/>
      <c r="DD35" s="668">
        <v>159313</v>
      </c>
      <c r="DE35" s="695"/>
      <c r="DF35" s="695"/>
      <c r="DG35" s="695"/>
      <c r="DH35" s="695"/>
      <c r="DI35" s="695"/>
      <c r="DJ35" s="695"/>
      <c r="DK35" s="696"/>
      <c r="DL35" s="668">
        <v>159313</v>
      </c>
      <c r="DM35" s="695"/>
      <c r="DN35" s="695"/>
      <c r="DO35" s="695"/>
      <c r="DP35" s="695"/>
      <c r="DQ35" s="695"/>
      <c r="DR35" s="695"/>
      <c r="DS35" s="695"/>
      <c r="DT35" s="695"/>
      <c r="DU35" s="695"/>
      <c r="DV35" s="696"/>
      <c r="DW35" s="664">
        <v>0.8</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122</v>
      </c>
      <c r="AA36" s="662"/>
      <c r="AB36" s="662"/>
      <c r="AC36" s="662"/>
      <c r="AD36" s="663" t="s">
        <v>122</v>
      </c>
      <c r="AE36" s="663"/>
      <c r="AF36" s="663"/>
      <c r="AG36" s="663"/>
      <c r="AH36" s="663"/>
      <c r="AI36" s="663"/>
      <c r="AJ36" s="663"/>
      <c r="AK36" s="663"/>
      <c r="AL36" s="664" t="s">
        <v>122</v>
      </c>
      <c r="AM36" s="665"/>
      <c r="AN36" s="665"/>
      <c r="AO36" s="666"/>
      <c r="AQ36" s="736" t="s">
        <v>322</v>
      </c>
      <c r="AR36" s="737"/>
      <c r="AS36" s="737"/>
      <c r="AT36" s="737"/>
      <c r="AU36" s="737"/>
      <c r="AV36" s="737"/>
      <c r="AW36" s="737"/>
      <c r="AX36" s="737"/>
      <c r="AY36" s="738"/>
      <c r="AZ36" s="659">
        <v>948547</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558638</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2571013</v>
      </c>
      <c r="CS36" s="660"/>
      <c r="CT36" s="660"/>
      <c r="CU36" s="660"/>
      <c r="CV36" s="660"/>
      <c r="CW36" s="660"/>
      <c r="CX36" s="660"/>
      <c r="CY36" s="661"/>
      <c r="CZ36" s="664">
        <v>7.4</v>
      </c>
      <c r="DA36" s="693"/>
      <c r="DB36" s="693"/>
      <c r="DC36" s="697"/>
      <c r="DD36" s="668">
        <v>2206943</v>
      </c>
      <c r="DE36" s="660"/>
      <c r="DF36" s="660"/>
      <c r="DG36" s="660"/>
      <c r="DH36" s="660"/>
      <c r="DI36" s="660"/>
      <c r="DJ36" s="660"/>
      <c r="DK36" s="661"/>
      <c r="DL36" s="668">
        <v>1305914</v>
      </c>
      <c r="DM36" s="660"/>
      <c r="DN36" s="660"/>
      <c r="DO36" s="660"/>
      <c r="DP36" s="660"/>
      <c r="DQ36" s="660"/>
      <c r="DR36" s="660"/>
      <c r="DS36" s="660"/>
      <c r="DT36" s="660"/>
      <c r="DU36" s="660"/>
      <c r="DV36" s="661"/>
      <c r="DW36" s="664">
        <v>6.4</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v>1088421</v>
      </c>
      <c r="S37" s="660"/>
      <c r="T37" s="660"/>
      <c r="U37" s="660"/>
      <c r="V37" s="660"/>
      <c r="W37" s="660"/>
      <c r="X37" s="660"/>
      <c r="Y37" s="661"/>
      <c r="Z37" s="662">
        <v>3</v>
      </c>
      <c r="AA37" s="662"/>
      <c r="AB37" s="662"/>
      <c r="AC37" s="662"/>
      <c r="AD37" s="663" t="s">
        <v>122</v>
      </c>
      <c r="AE37" s="663"/>
      <c r="AF37" s="663"/>
      <c r="AG37" s="663"/>
      <c r="AH37" s="663"/>
      <c r="AI37" s="663"/>
      <c r="AJ37" s="663"/>
      <c r="AK37" s="663"/>
      <c r="AL37" s="664" t="s">
        <v>122</v>
      </c>
      <c r="AM37" s="665"/>
      <c r="AN37" s="665"/>
      <c r="AO37" s="666"/>
      <c r="AQ37" s="736" t="s">
        <v>326</v>
      </c>
      <c r="AR37" s="737"/>
      <c r="AS37" s="737"/>
      <c r="AT37" s="737"/>
      <c r="AU37" s="737"/>
      <c r="AV37" s="737"/>
      <c r="AW37" s="737"/>
      <c r="AX37" s="737"/>
      <c r="AY37" s="738"/>
      <c r="AZ37" s="659">
        <v>237690</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15523</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6069</v>
      </c>
      <c r="CS37" s="695"/>
      <c r="CT37" s="695"/>
      <c r="CU37" s="695"/>
      <c r="CV37" s="695"/>
      <c r="CW37" s="695"/>
      <c r="CX37" s="695"/>
      <c r="CY37" s="696"/>
      <c r="CZ37" s="664">
        <v>0</v>
      </c>
      <c r="DA37" s="693"/>
      <c r="DB37" s="693"/>
      <c r="DC37" s="697"/>
      <c r="DD37" s="668">
        <v>6069</v>
      </c>
      <c r="DE37" s="695"/>
      <c r="DF37" s="695"/>
      <c r="DG37" s="695"/>
      <c r="DH37" s="695"/>
      <c r="DI37" s="695"/>
      <c r="DJ37" s="695"/>
      <c r="DK37" s="696"/>
      <c r="DL37" s="668">
        <v>5580</v>
      </c>
      <c r="DM37" s="695"/>
      <c r="DN37" s="695"/>
      <c r="DO37" s="695"/>
      <c r="DP37" s="695"/>
      <c r="DQ37" s="695"/>
      <c r="DR37" s="695"/>
      <c r="DS37" s="695"/>
      <c r="DT37" s="695"/>
      <c r="DU37" s="695"/>
      <c r="DV37" s="696"/>
      <c r="DW37" s="664">
        <v>0</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36363570</v>
      </c>
      <c r="S38" s="740"/>
      <c r="T38" s="740"/>
      <c r="U38" s="740"/>
      <c r="V38" s="740"/>
      <c r="W38" s="740"/>
      <c r="X38" s="740"/>
      <c r="Y38" s="741"/>
      <c r="Z38" s="742">
        <v>100</v>
      </c>
      <c r="AA38" s="742"/>
      <c r="AB38" s="742"/>
      <c r="AC38" s="742"/>
      <c r="AD38" s="743">
        <v>19269855</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v>1115</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27537</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4078800</v>
      </c>
      <c r="CS38" s="660"/>
      <c r="CT38" s="660"/>
      <c r="CU38" s="660"/>
      <c r="CV38" s="660"/>
      <c r="CW38" s="660"/>
      <c r="CX38" s="660"/>
      <c r="CY38" s="661"/>
      <c r="CZ38" s="664">
        <v>11.7</v>
      </c>
      <c r="DA38" s="693"/>
      <c r="DB38" s="693"/>
      <c r="DC38" s="697"/>
      <c r="DD38" s="668">
        <v>3347383</v>
      </c>
      <c r="DE38" s="660"/>
      <c r="DF38" s="660"/>
      <c r="DG38" s="660"/>
      <c r="DH38" s="660"/>
      <c r="DI38" s="660"/>
      <c r="DJ38" s="660"/>
      <c r="DK38" s="661"/>
      <c r="DL38" s="668">
        <v>2860980</v>
      </c>
      <c r="DM38" s="660"/>
      <c r="DN38" s="660"/>
      <c r="DO38" s="660"/>
      <c r="DP38" s="660"/>
      <c r="DQ38" s="660"/>
      <c r="DR38" s="660"/>
      <c r="DS38" s="660"/>
      <c r="DT38" s="660"/>
      <c r="DU38" s="660"/>
      <c r="DV38" s="661"/>
      <c r="DW38" s="664">
        <v>14.1</v>
      </c>
      <c r="DX38" s="693"/>
      <c r="DY38" s="693"/>
      <c r="DZ38" s="693"/>
      <c r="EA38" s="693"/>
      <c r="EB38" s="693"/>
      <c r="EC38" s="694"/>
    </row>
    <row r="39" spans="2:133" ht="11.25" customHeight="1">
      <c r="AQ39" s="736" t="s">
        <v>333</v>
      </c>
      <c r="AR39" s="737"/>
      <c r="AS39" s="737"/>
      <c r="AT39" s="737"/>
      <c r="AU39" s="737"/>
      <c r="AV39" s="737"/>
      <c r="AW39" s="737"/>
      <c r="AX39" s="737"/>
      <c r="AY39" s="738"/>
      <c r="AZ39" s="659" t="s">
        <v>122</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91</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1425667</v>
      </c>
      <c r="CS39" s="695"/>
      <c r="CT39" s="695"/>
      <c r="CU39" s="695"/>
      <c r="CV39" s="695"/>
      <c r="CW39" s="695"/>
      <c r="CX39" s="695"/>
      <c r="CY39" s="696"/>
      <c r="CZ39" s="664">
        <v>4.0999999999999996</v>
      </c>
      <c r="DA39" s="693"/>
      <c r="DB39" s="693"/>
      <c r="DC39" s="697"/>
      <c r="DD39" s="668">
        <v>997923</v>
      </c>
      <c r="DE39" s="695"/>
      <c r="DF39" s="695"/>
      <c r="DG39" s="695"/>
      <c r="DH39" s="695"/>
      <c r="DI39" s="695"/>
      <c r="DJ39" s="695"/>
      <c r="DK39" s="696"/>
      <c r="DL39" s="668" t="s">
        <v>337</v>
      </c>
      <c r="DM39" s="695"/>
      <c r="DN39" s="695"/>
      <c r="DO39" s="695"/>
      <c r="DP39" s="695"/>
      <c r="DQ39" s="695"/>
      <c r="DR39" s="695"/>
      <c r="DS39" s="695"/>
      <c r="DT39" s="695"/>
      <c r="DU39" s="695"/>
      <c r="DV39" s="696"/>
      <c r="DW39" s="664" t="s">
        <v>122</v>
      </c>
      <c r="DX39" s="693"/>
      <c r="DY39" s="693"/>
      <c r="DZ39" s="693"/>
      <c r="EA39" s="693"/>
      <c r="EB39" s="693"/>
      <c r="EC39" s="694"/>
    </row>
    <row r="40" spans="2:133" ht="11.25" customHeight="1">
      <c r="AQ40" s="736" t="s">
        <v>338</v>
      </c>
      <c r="AR40" s="737"/>
      <c r="AS40" s="737"/>
      <c r="AT40" s="737"/>
      <c r="AU40" s="737"/>
      <c r="AV40" s="737"/>
      <c r="AW40" s="737"/>
      <c r="AX40" s="737"/>
      <c r="AY40" s="738"/>
      <c r="AZ40" s="659">
        <v>1364467</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125</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126063</v>
      </c>
      <c r="CS40" s="660"/>
      <c r="CT40" s="660"/>
      <c r="CU40" s="660"/>
      <c r="CV40" s="660"/>
      <c r="CW40" s="660"/>
      <c r="CX40" s="660"/>
      <c r="CY40" s="661"/>
      <c r="CZ40" s="664">
        <v>0.4</v>
      </c>
      <c r="DA40" s="693"/>
      <c r="DB40" s="693"/>
      <c r="DC40" s="697"/>
      <c r="DD40" s="668">
        <v>61931</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3"/>
      <c r="DY40" s="693"/>
      <c r="DZ40" s="693"/>
      <c r="EA40" s="693"/>
      <c r="EB40" s="693"/>
      <c r="EC40" s="694"/>
    </row>
    <row r="41" spans="2:133" ht="11.25" customHeight="1">
      <c r="AQ41" s="746" t="s">
        <v>341</v>
      </c>
      <c r="AR41" s="747"/>
      <c r="AS41" s="747"/>
      <c r="AT41" s="747"/>
      <c r="AU41" s="747"/>
      <c r="AV41" s="747"/>
      <c r="AW41" s="747"/>
      <c r="AX41" s="747"/>
      <c r="AY41" s="748"/>
      <c r="AZ41" s="739">
        <v>2713218</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307</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337</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4196644</v>
      </c>
      <c r="CS42" s="660"/>
      <c r="CT42" s="660"/>
      <c r="CU42" s="660"/>
      <c r="CV42" s="660"/>
      <c r="CW42" s="660"/>
      <c r="CX42" s="660"/>
      <c r="CY42" s="661"/>
      <c r="CZ42" s="664">
        <v>12</v>
      </c>
      <c r="DA42" s="665"/>
      <c r="DB42" s="665"/>
      <c r="DC42" s="760"/>
      <c r="DD42" s="668">
        <v>975627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95096</v>
      </c>
      <c r="CS43" s="695"/>
      <c r="CT43" s="695"/>
      <c r="CU43" s="695"/>
      <c r="CV43" s="695"/>
      <c r="CW43" s="695"/>
      <c r="CX43" s="695"/>
      <c r="CY43" s="696"/>
      <c r="CZ43" s="664">
        <v>0.3</v>
      </c>
      <c r="DA43" s="693"/>
      <c r="DB43" s="693"/>
      <c r="DC43" s="697"/>
      <c r="DD43" s="668">
        <v>82054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348</v>
      </c>
      <c r="CD44" s="771" t="s">
        <v>299</v>
      </c>
      <c r="CE44" s="772"/>
      <c r="CF44" s="656" t="s">
        <v>349</v>
      </c>
      <c r="CG44" s="657"/>
      <c r="CH44" s="657"/>
      <c r="CI44" s="657"/>
      <c r="CJ44" s="657"/>
      <c r="CK44" s="657"/>
      <c r="CL44" s="657"/>
      <c r="CM44" s="657"/>
      <c r="CN44" s="657"/>
      <c r="CO44" s="657"/>
      <c r="CP44" s="657"/>
      <c r="CQ44" s="658"/>
      <c r="CR44" s="659">
        <v>4180067</v>
      </c>
      <c r="CS44" s="660"/>
      <c r="CT44" s="660"/>
      <c r="CU44" s="660"/>
      <c r="CV44" s="660"/>
      <c r="CW44" s="660"/>
      <c r="CX44" s="660"/>
      <c r="CY44" s="661"/>
      <c r="CZ44" s="664">
        <v>12</v>
      </c>
      <c r="DA44" s="665"/>
      <c r="DB44" s="665"/>
      <c r="DC44" s="760"/>
      <c r="DD44" s="668">
        <v>967953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350</v>
      </c>
      <c r="CG45" s="657"/>
      <c r="CH45" s="657"/>
      <c r="CI45" s="657"/>
      <c r="CJ45" s="657"/>
      <c r="CK45" s="657"/>
      <c r="CL45" s="657"/>
      <c r="CM45" s="657"/>
      <c r="CN45" s="657"/>
      <c r="CO45" s="657"/>
      <c r="CP45" s="657"/>
      <c r="CQ45" s="658"/>
      <c r="CR45" s="659">
        <v>2510020</v>
      </c>
      <c r="CS45" s="695"/>
      <c r="CT45" s="695"/>
      <c r="CU45" s="695"/>
      <c r="CV45" s="695"/>
      <c r="CW45" s="695"/>
      <c r="CX45" s="695"/>
      <c r="CY45" s="696"/>
      <c r="CZ45" s="664">
        <v>7.2</v>
      </c>
      <c r="DA45" s="693"/>
      <c r="DB45" s="693"/>
      <c r="DC45" s="697"/>
      <c r="DD45" s="668">
        <v>170744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351</v>
      </c>
      <c r="CG46" s="657"/>
      <c r="CH46" s="657"/>
      <c r="CI46" s="657"/>
      <c r="CJ46" s="657"/>
      <c r="CK46" s="657"/>
      <c r="CL46" s="657"/>
      <c r="CM46" s="657"/>
      <c r="CN46" s="657"/>
      <c r="CO46" s="657"/>
      <c r="CP46" s="657"/>
      <c r="CQ46" s="658"/>
      <c r="CR46" s="659">
        <v>1543470</v>
      </c>
      <c r="CS46" s="660"/>
      <c r="CT46" s="660"/>
      <c r="CU46" s="660"/>
      <c r="CV46" s="660"/>
      <c r="CW46" s="660"/>
      <c r="CX46" s="660"/>
      <c r="CY46" s="661"/>
      <c r="CZ46" s="664">
        <v>4.4000000000000004</v>
      </c>
      <c r="DA46" s="665"/>
      <c r="DB46" s="665"/>
      <c r="DC46" s="760"/>
      <c r="DD46" s="668">
        <v>735287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352</v>
      </c>
      <c r="CG47" s="657"/>
      <c r="CH47" s="657"/>
      <c r="CI47" s="657"/>
      <c r="CJ47" s="657"/>
      <c r="CK47" s="657"/>
      <c r="CL47" s="657"/>
      <c r="CM47" s="657"/>
      <c r="CN47" s="657"/>
      <c r="CO47" s="657"/>
      <c r="CP47" s="657"/>
      <c r="CQ47" s="658"/>
      <c r="CR47" s="659">
        <v>16577</v>
      </c>
      <c r="CS47" s="695"/>
      <c r="CT47" s="695"/>
      <c r="CU47" s="695"/>
      <c r="CV47" s="695"/>
      <c r="CW47" s="695"/>
      <c r="CX47" s="695"/>
      <c r="CY47" s="696"/>
      <c r="CZ47" s="664">
        <v>0</v>
      </c>
      <c r="DA47" s="693"/>
      <c r="DB47" s="693"/>
      <c r="DC47" s="697"/>
      <c r="DD47" s="668">
        <v>7674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353</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354</v>
      </c>
      <c r="CE49" s="705"/>
      <c r="CF49" s="705"/>
      <c r="CG49" s="705"/>
      <c r="CH49" s="705"/>
      <c r="CI49" s="705"/>
      <c r="CJ49" s="705"/>
      <c r="CK49" s="705"/>
      <c r="CL49" s="705"/>
      <c r="CM49" s="705"/>
      <c r="CN49" s="705"/>
      <c r="CO49" s="705"/>
      <c r="CP49" s="705"/>
      <c r="CQ49" s="706"/>
      <c r="CR49" s="739">
        <v>34863833</v>
      </c>
      <c r="CS49" s="729"/>
      <c r="CT49" s="729"/>
      <c r="CU49" s="729"/>
      <c r="CV49" s="729"/>
      <c r="CW49" s="729"/>
      <c r="CX49" s="729"/>
      <c r="CY49" s="761"/>
      <c r="CZ49" s="744">
        <v>100</v>
      </c>
      <c r="DA49" s="762"/>
      <c r="DB49" s="762"/>
      <c r="DC49" s="763"/>
      <c r="DD49" s="764">
        <v>21722004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TicB19G+d367g9O7MHHIxtTItC8CRsXUaomZgDUtvPIhq7qQJ4BAGm0MldcEq4wU7v9cUFqi6cnbLltzpGooMA==" saltValue="TgoDuwU4f/PI2a78gEFps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377</v>
      </c>
      <c r="C7" s="792"/>
      <c r="D7" s="792"/>
      <c r="E7" s="792"/>
      <c r="F7" s="792"/>
      <c r="G7" s="792"/>
      <c r="H7" s="792"/>
      <c r="I7" s="792"/>
      <c r="J7" s="792"/>
      <c r="K7" s="792"/>
      <c r="L7" s="792"/>
      <c r="M7" s="792"/>
      <c r="N7" s="792"/>
      <c r="O7" s="792"/>
      <c r="P7" s="793"/>
      <c r="Q7" s="794">
        <v>36335</v>
      </c>
      <c r="R7" s="795"/>
      <c r="S7" s="795"/>
      <c r="T7" s="795"/>
      <c r="U7" s="795"/>
      <c r="V7" s="795">
        <v>34838</v>
      </c>
      <c r="W7" s="795"/>
      <c r="X7" s="795"/>
      <c r="Y7" s="795"/>
      <c r="Z7" s="795"/>
      <c r="AA7" s="795">
        <v>1497</v>
      </c>
      <c r="AB7" s="795"/>
      <c r="AC7" s="795"/>
      <c r="AD7" s="795"/>
      <c r="AE7" s="796"/>
      <c r="AF7" s="797">
        <v>1422</v>
      </c>
      <c r="AG7" s="798"/>
      <c r="AH7" s="798"/>
      <c r="AI7" s="798"/>
      <c r="AJ7" s="799"/>
      <c r="AK7" s="834">
        <v>657</v>
      </c>
      <c r="AL7" s="835"/>
      <c r="AM7" s="835"/>
      <c r="AN7" s="835"/>
      <c r="AO7" s="835"/>
      <c r="AP7" s="835">
        <v>29797</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575</v>
      </c>
      <c r="BS7" s="838" t="s">
        <v>573</v>
      </c>
      <c r="BT7" s="839"/>
      <c r="BU7" s="839"/>
      <c r="BV7" s="839"/>
      <c r="BW7" s="839"/>
      <c r="BX7" s="839"/>
      <c r="BY7" s="839"/>
      <c r="BZ7" s="839"/>
      <c r="CA7" s="839"/>
      <c r="CB7" s="839"/>
      <c r="CC7" s="839"/>
      <c r="CD7" s="839"/>
      <c r="CE7" s="839"/>
      <c r="CF7" s="839"/>
      <c r="CG7" s="840"/>
      <c r="CH7" s="831">
        <v>-1</v>
      </c>
      <c r="CI7" s="832"/>
      <c r="CJ7" s="832"/>
      <c r="CK7" s="832"/>
      <c r="CL7" s="833"/>
      <c r="CM7" s="831">
        <v>38</v>
      </c>
      <c r="CN7" s="832"/>
      <c r="CO7" s="832"/>
      <c r="CP7" s="832"/>
      <c r="CQ7" s="833"/>
      <c r="CR7" s="831">
        <v>3</v>
      </c>
      <c r="CS7" s="832"/>
      <c r="CT7" s="832"/>
      <c r="CU7" s="832"/>
      <c r="CV7" s="833"/>
      <c r="CW7" s="831" t="s">
        <v>576</v>
      </c>
      <c r="CX7" s="832"/>
      <c r="CY7" s="832"/>
      <c r="CZ7" s="832"/>
      <c r="DA7" s="833"/>
      <c r="DB7" s="831" t="s">
        <v>577</v>
      </c>
      <c r="DC7" s="832"/>
      <c r="DD7" s="832"/>
      <c r="DE7" s="832"/>
      <c r="DF7" s="833"/>
      <c r="DG7" s="831" t="s">
        <v>571</v>
      </c>
      <c r="DH7" s="832"/>
      <c r="DI7" s="832"/>
      <c r="DJ7" s="832"/>
      <c r="DK7" s="833"/>
      <c r="DL7" s="831" t="s">
        <v>571</v>
      </c>
      <c r="DM7" s="832"/>
      <c r="DN7" s="832"/>
      <c r="DO7" s="832"/>
      <c r="DP7" s="833"/>
      <c r="DQ7" s="831" t="s">
        <v>578</v>
      </c>
      <c r="DR7" s="832"/>
      <c r="DS7" s="832"/>
      <c r="DT7" s="832"/>
      <c r="DU7" s="833"/>
      <c r="DV7" s="812"/>
      <c r="DW7" s="813"/>
      <c r="DX7" s="813"/>
      <c r="DY7" s="813"/>
      <c r="DZ7" s="814"/>
      <c r="EA7" s="234"/>
    </row>
    <row r="8" spans="1:131" s="235" customFormat="1" ht="26.25" customHeight="1">
      <c r="A8" s="241">
        <v>2</v>
      </c>
      <c r="B8" s="815" t="s">
        <v>378</v>
      </c>
      <c r="C8" s="816"/>
      <c r="D8" s="816"/>
      <c r="E8" s="816"/>
      <c r="F8" s="816"/>
      <c r="G8" s="816"/>
      <c r="H8" s="816"/>
      <c r="I8" s="816"/>
      <c r="J8" s="816"/>
      <c r="K8" s="816"/>
      <c r="L8" s="816"/>
      <c r="M8" s="816"/>
      <c r="N8" s="816"/>
      <c r="O8" s="816"/>
      <c r="P8" s="817"/>
      <c r="Q8" s="818">
        <v>29</v>
      </c>
      <c r="R8" s="819"/>
      <c r="S8" s="819"/>
      <c r="T8" s="819"/>
      <c r="U8" s="819"/>
      <c r="V8" s="819">
        <v>26</v>
      </c>
      <c r="W8" s="819"/>
      <c r="X8" s="819"/>
      <c r="Y8" s="819"/>
      <c r="Z8" s="819"/>
      <c r="AA8" s="819">
        <v>3</v>
      </c>
      <c r="AB8" s="819"/>
      <c r="AC8" s="819"/>
      <c r="AD8" s="819"/>
      <c r="AE8" s="820"/>
      <c r="AF8" s="821">
        <v>3</v>
      </c>
      <c r="AG8" s="822"/>
      <c r="AH8" s="822"/>
      <c r="AI8" s="822"/>
      <c r="AJ8" s="823"/>
      <c r="AK8" s="824" t="s">
        <v>592</v>
      </c>
      <c r="AL8" s="825"/>
      <c r="AM8" s="825"/>
      <c r="AN8" s="825"/>
      <c r="AO8" s="825"/>
      <c r="AP8" s="825">
        <v>4</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574</v>
      </c>
      <c r="BT8" s="829"/>
      <c r="BU8" s="829"/>
      <c r="BV8" s="829"/>
      <c r="BW8" s="829"/>
      <c r="BX8" s="829"/>
      <c r="BY8" s="829"/>
      <c r="BZ8" s="829"/>
      <c r="CA8" s="829"/>
      <c r="CB8" s="829"/>
      <c r="CC8" s="829"/>
      <c r="CD8" s="829"/>
      <c r="CE8" s="829"/>
      <c r="CF8" s="829"/>
      <c r="CG8" s="830"/>
      <c r="CH8" s="841">
        <v>3</v>
      </c>
      <c r="CI8" s="842"/>
      <c r="CJ8" s="842"/>
      <c r="CK8" s="842"/>
      <c r="CL8" s="843"/>
      <c r="CM8" s="841">
        <v>41</v>
      </c>
      <c r="CN8" s="842"/>
      <c r="CO8" s="842"/>
      <c r="CP8" s="842"/>
      <c r="CQ8" s="843"/>
      <c r="CR8" s="841">
        <v>10</v>
      </c>
      <c r="CS8" s="842"/>
      <c r="CT8" s="842"/>
      <c r="CU8" s="842"/>
      <c r="CV8" s="843"/>
      <c r="CW8" s="841" t="s">
        <v>571</v>
      </c>
      <c r="CX8" s="842"/>
      <c r="CY8" s="842"/>
      <c r="CZ8" s="842"/>
      <c r="DA8" s="843"/>
      <c r="DB8" s="841" t="s">
        <v>571</v>
      </c>
      <c r="DC8" s="842"/>
      <c r="DD8" s="842"/>
      <c r="DE8" s="842"/>
      <c r="DF8" s="843"/>
      <c r="DG8" s="841" t="s">
        <v>572</v>
      </c>
      <c r="DH8" s="842"/>
      <c r="DI8" s="842"/>
      <c r="DJ8" s="842"/>
      <c r="DK8" s="843"/>
      <c r="DL8" s="841" t="s">
        <v>571</v>
      </c>
      <c r="DM8" s="842"/>
      <c r="DN8" s="842"/>
      <c r="DO8" s="842"/>
      <c r="DP8" s="843"/>
      <c r="DQ8" s="841" t="s">
        <v>572</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v>36364</v>
      </c>
      <c r="R23" s="854"/>
      <c r="S23" s="854"/>
      <c r="T23" s="854"/>
      <c r="U23" s="854"/>
      <c r="V23" s="854">
        <v>34864</v>
      </c>
      <c r="W23" s="854"/>
      <c r="X23" s="854"/>
      <c r="Y23" s="854"/>
      <c r="Z23" s="854"/>
      <c r="AA23" s="854">
        <v>1500</v>
      </c>
      <c r="AB23" s="854"/>
      <c r="AC23" s="854"/>
      <c r="AD23" s="854"/>
      <c r="AE23" s="855"/>
      <c r="AF23" s="856">
        <v>1425</v>
      </c>
      <c r="AG23" s="854"/>
      <c r="AH23" s="854"/>
      <c r="AI23" s="854"/>
      <c r="AJ23" s="857"/>
      <c r="AK23" s="858"/>
      <c r="AL23" s="859"/>
      <c r="AM23" s="859"/>
      <c r="AN23" s="859"/>
      <c r="AO23" s="859"/>
      <c r="AP23" s="854">
        <v>29801</v>
      </c>
      <c r="AQ23" s="854"/>
      <c r="AR23" s="854"/>
      <c r="AS23" s="854"/>
      <c r="AT23" s="854"/>
      <c r="AU23" s="860"/>
      <c r="AV23" s="860"/>
      <c r="AW23" s="860"/>
      <c r="AX23" s="860"/>
      <c r="AY23" s="861"/>
      <c r="AZ23" s="869" t="s">
        <v>122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360</v>
      </c>
      <c r="B26" s="801"/>
      <c r="C26" s="801"/>
      <c r="D26" s="801"/>
      <c r="E26" s="801"/>
      <c r="F26" s="801"/>
      <c r="G26" s="801"/>
      <c r="H26" s="801"/>
      <c r="I26" s="801"/>
      <c r="J26" s="801"/>
      <c r="K26" s="801"/>
      <c r="L26" s="801"/>
      <c r="M26" s="801"/>
      <c r="N26" s="801"/>
      <c r="O26" s="801"/>
      <c r="P26" s="802"/>
      <c r="Q26" s="777" t="s">
        <v>384</v>
      </c>
      <c r="R26" s="778"/>
      <c r="S26" s="778"/>
      <c r="T26" s="778"/>
      <c r="U26" s="779"/>
      <c r="V26" s="777" t="s">
        <v>385</v>
      </c>
      <c r="W26" s="778"/>
      <c r="X26" s="778"/>
      <c r="Y26" s="778"/>
      <c r="Z26" s="779"/>
      <c r="AA26" s="777" t="s">
        <v>386</v>
      </c>
      <c r="AB26" s="778"/>
      <c r="AC26" s="778"/>
      <c r="AD26" s="778"/>
      <c r="AE26" s="778"/>
      <c r="AF26" s="872" t="s">
        <v>387</v>
      </c>
      <c r="AG26" s="873"/>
      <c r="AH26" s="873"/>
      <c r="AI26" s="873"/>
      <c r="AJ26" s="874"/>
      <c r="AK26" s="778" t="s">
        <v>388</v>
      </c>
      <c r="AL26" s="778"/>
      <c r="AM26" s="778"/>
      <c r="AN26" s="778"/>
      <c r="AO26" s="779"/>
      <c r="AP26" s="777" t="s">
        <v>389</v>
      </c>
      <c r="AQ26" s="778"/>
      <c r="AR26" s="778"/>
      <c r="AS26" s="778"/>
      <c r="AT26" s="779"/>
      <c r="AU26" s="777" t="s">
        <v>390</v>
      </c>
      <c r="AV26" s="778"/>
      <c r="AW26" s="778"/>
      <c r="AX26" s="778"/>
      <c r="AY26" s="779"/>
      <c r="AZ26" s="777" t="s">
        <v>391</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392</v>
      </c>
      <c r="C28" s="792"/>
      <c r="D28" s="792"/>
      <c r="E28" s="792"/>
      <c r="F28" s="792"/>
      <c r="G28" s="792"/>
      <c r="H28" s="792"/>
      <c r="I28" s="792"/>
      <c r="J28" s="792"/>
      <c r="K28" s="792"/>
      <c r="L28" s="792"/>
      <c r="M28" s="792"/>
      <c r="N28" s="792"/>
      <c r="O28" s="792"/>
      <c r="P28" s="793"/>
      <c r="Q28" s="882">
        <v>15554</v>
      </c>
      <c r="R28" s="883"/>
      <c r="S28" s="883"/>
      <c r="T28" s="883"/>
      <c r="U28" s="883"/>
      <c r="V28" s="883">
        <v>14753</v>
      </c>
      <c r="W28" s="883"/>
      <c r="X28" s="883"/>
      <c r="Y28" s="883"/>
      <c r="Z28" s="883"/>
      <c r="AA28" s="883">
        <v>801</v>
      </c>
      <c r="AB28" s="883"/>
      <c r="AC28" s="883"/>
      <c r="AD28" s="883"/>
      <c r="AE28" s="884"/>
      <c r="AF28" s="885">
        <v>801</v>
      </c>
      <c r="AG28" s="883"/>
      <c r="AH28" s="883"/>
      <c r="AI28" s="883"/>
      <c r="AJ28" s="886"/>
      <c r="AK28" s="887">
        <v>1364</v>
      </c>
      <c r="AL28" s="878"/>
      <c r="AM28" s="878"/>
      <c r="AN28" s="878"/>
      <c r="AO28" s="878"/>
      <c r="AP28" s="878" t="s">
        <v>571</v>
      </c>
      <c r="AQ28" s="878"/>
      <c r="AR28" s="878"/>
      <c r="AS28" s="878"/>
      <c r="AT28" s="878"/>
      <c r="AU28" s="878" t="s">
        <v>571</v>
      </c>
      <c r="AV28" s="878"/>
      <c r="AW28" s="878"/>
      <c r="AX28" s="878"/>
      <c r="AY28" s="878"/>
      <c r="AZ28" s="879" t="s">
        <v>572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393</v>
      </c>
      <c r="C29" s="816"/>
      <c r="D29" s="816"/>
      <c r="E29" s="816"/>
      <c r="F29" s="816"/>
      <c r="G29" s="816"/>
      <c r="H29" s="816"/>
      <c r="I29" s="816"/>
      <c r="J29" s="816"/>
      <c r="K29" s="816"/>
      <c r="L29" s="816"/>
      <c r="M29" s="816"/>
      <c r="N29" s="816"/>
      <c r="O29" s="816"/>
      <c r="P29" s="817"/>
      <c r="Q29" s="818">
        <v>8477</v>
      </c>
      <c r="R29" s="819"/>
      <c r="S29" s="819"/>
      <c r="T29" s="819"/>
      <c r="U29" s="819"/>
      <c r="V29" s="819">
        <v>8052</v>
      </c>
      <c r="W29" s="819"/>
      <c r="X29" s="819"/>
      <c r="Y29" s="819"/>
      <c r="Z29" s="819"/>
      <c r="AA29" s="819">
        <v>426</v>
      </c>
      <c r="AB29" s="819"/>
      <c r="AC29" s="819"/>
      <c r="AD29" s="819"/>
      <c r="AE29" s="820"/>
      <c r="AF29" s="821">
        <v>426</v>
      </c>
      <c r="AG29" s="822"/>
      <c r="AH29" s="822"/>
      <c r="AI29" s="822"/>
      <c r="AJ29" s="823"/>
      <c r="AK29" s="890">
        <v>1265</v>
      </c>
      <c r="AL29" s="891"/>
      <c r="AM29" s="891"/>
      <c r="AN29" s="891"/>
      <c r="AO29" s="891"/>
      <c r="AP29" s="891" t="s">
        <v>571</v>
      </c>
      <c r="AQ29" s="891"/>
      <c r="AR29" s="891"/>
      <c r="AS29" s="891"/>
      <c r="AT29" s="891"/>
      <c r="AU29" s="891" t="s">
        <v>571</v>
      </c>
      <c r="AV29" s="891"/>
      <c r="AW29" s="891"/>
      <c r="AX29" s="891"/>
      <c r="AY29" s="891"/>
      <c r="AZ29" s="892" t="s">
        <v>571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394</v>
      </c>
      <c r="C30" s="816"/>
      <c r="D30" s="816"/>
      <c r="E30" s="816"/>
      <c r="F30" s="816"/>
      <c r="G30" s="816"/>
      <c r="H30" s="816"/>
      <c r="I30" s="816"/>
      <c r="J30" s="816"/>
      <c r="K30" s="816"/>
      <c r="L30" s="816"/>
      <c r="M30" s="816"/>
      <c r="N30" s="816"/>
      <c r="O30" s="816"/>
      <c r="P30" s="817"/>
      <c r="Q30" s="818">
        <v>1268</v>
      </c>
      <c r="R30" s="819"/>
      <c r="S30" s="819"/>
      <c r="T30" s="819"/>
      <c r="U30" s="819"/>
      <c r="V30" s="819">
        <v>1233</v>
      </c>
      <c r="W30" s="819"/>
      <c r="X30" s="819"/>
      <c r="Y30" s="819"/>
      <c r="Z30" s="819"/>
      <c r="AA30" s="819">
        <v>35</v>
      </c>
      <c r="AB30" s="819"/>
      <c r="AC30" s="819"/>
      <c r="AD30" s="819"/>
      <c r="AE30" s="820"/>
      <c r="AF30" s="821">
        <v>35</v>
      </c>
      <c r="AG30" s="822"/>
      <c r="AH30" s="822"/>
      <c r="AI30" s="822"/>
      <c r="AJ30" s="823"/>
      <c r="AK30" s="890">
        <v>333</v>
      </c>
      <c r="AL30" s="891"/>
      <c r="AM30" s="891"/>
      <c r="AN30" s="891"/>
      <c r="AO30" s="891"/>
      <c r="AP30" s="891" t="s">
        <v>571</v>
      </c>
      <c r="AQ30" s="891"/>
      <c r="AR30" s="891"/>
      <c r="AS30" s="891"/>
      <c r="AT30" s="891"/>
      <c r="AU30" s="891" t="s">
        <v>571</v>
      </c>
      <c r="AV30" s="891"/>
      <c r="AW30" s="891"/>
      <c r="AX30" s="891"/>
      <c r="AY30" s="891"/>
      <c r="AZ30" s="892" t="s">
        <v>571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395</v>
      </c>
      <c r="C31" s="816"/>
      <c r="D31" s="816"/>
      <c r="E31" s="816"/>
      <c r="F31" s="816"/>
      <c r="G31" s="816"/>
      <c r="H31" s="816"/>
      <c r="I31" s="816"/>
      <c r="J31" s="816"/>
      <c r="K31" s="816"/>
      <c r="L31" s="816"/>
      <c r="M31" s="816"/>
      <c r="N31" s="816"/>
      <c r="O31" s="816"/>
      <c r="P31" s="817"/>
      <c r="Q31" s="818">
        <v>1633</v>
      </c>
      <c r="R31" s="819"/>
      <c r="S31" s="819"/>
      <c r="T31" s="819"/>
      <c r="U31" s="819"/>
      <c r="V31" s="819">
        <v>1429</v>
      </c>
      <c r="W31" s="819"/>
      <c r="X31" s="819"/>
      <c r="Y31" s="819"/>
      <c r="Z31" s="819"/>
      <c r="AA31" s="819">
        <v>204</v>
      </c>
      <c r="AB31" s="819"/>
      <c r="AC31" s="819"/>
      <c r="AD31" s="819"/>
      <c r="AE31" s="820"/>
      <c r="AF31" s="821">
        <v>1937</v>
      </c>
      <c r="AG31" s="822"/>
      <c r="AH31" s="822"/>
      <c r="AI31" s="822"/>
      <c r="AJ31" s="823"/>
      <c r="AK31" s="890">
        <v>192</v>
      </c>
      <c r="AL31" s="891"/>
      <c r="AM31" s="891"/>
      <c r="AN31" s="891"/>
      <c r="AO31" s="891"/>
      <c r="AP31" s="891">
        <v>3650</v>
      </c>
      <c r="AQ31" s="891"/>
      <c r="AR31" s="891"/>
      <c r="AS31" s="891"/>
      <c r="AT31" s="891"/>
      <c r="AU31" s="891">
        <v>788</v>
      </c>
      <c r="AV31" s="891"/>
      <c r="AW31" s="891"/>
      <c r="AX31" s="891"/>
      <c r="AY31" s="891"/>
      <c r="AZ31" s="892" t="s">
        <v>592</v>
      </c>
      <c r="BA31" s="892"/>
      <c r="BB31" s="892"/>
      <c r="BC31" s="892"/>
      <c r="BD31" s="892"/>
      <c r="BE31" s="888" t="s">
        <v>396</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397</v>
      </c>
      <c r="C32" s="816"/>
      <c r="D32" s="816"/>
      <c r="E32" s="816"/>
      <c r="F32" s="816"/>
      <c r="G32" s="816"/>
      <c r="H32" s="816"/>
      <c r="I32" s="816"/>
      <c r="J32" s="816"/>
      <c r="K32" s="816"/>
      <c r="L32" s="816"/>
      <c r="M32" s="816"/>
      <c r="N32" s="816"/>
      <c r="O32" s="816"/>
      <c r="P32" s="817"/>
      <c r="Q32" s="818">
        <v>2362</v>
      </c>
      <c r="R32" s="819"/>
      <c r="S32" s="819"/>
      <c r="T32" s="819"/>
      <c r="U32" s="819"/>
      <c r="V32" s="819">
        <v>1921</v>
      </c>
      <c r="W32" s="819"/>
      <c r="X32" s="819"/>
      <c r="Y32" s="819"/>
      <c r="Z32" s="819"/>
      <c r="AA32" s="819">
        <v>441</v>
      </c>
      <c r="AB32" s="819"/>
      <c r="AC32" s="819"/>
      <c r="AD32" s="819"/>
      <c r="AE32" s="820"/>
      <c r="AF32" s="821">
        <v>1695</v>
      </c>
      <c r="AG32" s="822"/>
      <c r="AH32" s="822"/>
      <c r="AI32" s="822"/>
      <c r="AJ32" s="823"/>
      <c r="AK32" s="890">
        <v>949</v>
      </c>
      <c r="AL32" s="891"/>
      <c r="AM32" s="891"/>
      <c r="AN32" s="891"/>
      <c r="AO32" s="891"/>
      <c r="AP32" s="891">
        <v>16329</v>
      </c>
      <c r="AQ32" s="891"/>
      <c r="AR32" s="891"/>
      <c r="AS32" s="891"/>
      <c r="AT32" s="891"/>
      <c r="AU32" s="891">
        <v>9095</v>
      </c>
      <c r="AV32" s="891"/>
      <c r="AW32" s="891"/>
      <c r="AX32" s="891"/>
      <c r="AY32" s="891"/>
      <c r="AZ32" s="892" t="s">
        <v>592</v>
      </c>
      <c r="BA32" s="892"/>
      <c r="BB32" s="892"/>
      <c r="BC32" s="892"/>
      <c r="BD32" s="892"/>
      <c r="BE32" s="888" t="s">
        <v>398</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399</v>
      </c>
      <c r="C33" s="816"/>
      <c r="D33" s="816"/>
      <c r="E33" s="816"/>
      <c r="F33" s="816"/>
      <c r="G33" s="816"/>
      <c r="H33" s="816"/>
      <c r="I33" s="816"/>
      <c r="J33" s="816"/>
      <c r="K33" s="816"/>
      <c r="L33" s="816"/>
      <c r="M33" s="816"/>
      <c r="N33" s="816"/>
      <c r="O33" s="816"/>
      <c r="P33" s="817"/>
      <c r="Q33" s="818">
        <v>57</v>
      </c>
      <c r="R33" s="819"/>
      <c r="S33" s="819"/>
      <c r="T33" s="819"/>
      <c r="U33" s="819"/>
      <c r="V33" s="819">
        <v>57</v>
      </c>
      <c r="W33" s="819"/>
      <c r="X33" s="819"/>
      <c r="Y33" s="819"/>
      <c r="Z33" s="819"/>
      <c r="AA33" s="819">
        <v>0</v>
      </c>
      <c r="AB33" s="819"/>
      <c r="AC33" s="819"/>
      <c r="AD33" s="819"/>
      <c r="AE33" s="820"/>
      <c r="AF33" s="821">
        <v>0</v>
      </c>
      <c r="AG33" s="822"/>
      <c r="AH33" s="822"/>
      <c r="AI33" s="822"/>
      <c r="AJ33" s="823"/>
      <c r="AK33" s="890">
        <v>1</v>
      </c>
      <c r="AL33" s="891"/>
      <c r="AM33" s="891"/>
      <c r="AN33" s="891"/>
      <c r="AO33" s="891"/>
      <c r="AP33" s="891">
        <v>168</v>
      </c>
      <c r="AQ33" s="891"/>
      <c r="AR33" s="891"/>
      <c r="AS33" s="891"/>
      <c r="AT33" s="891"/>
      <c r="AU33" s="891" t="s">
        <v>571</v>
      </c>
      <c r="AV33" s="891"/>
      <c r="AW33" s="891"/>
      <c r="AX33" s="891"/>
      <c r="AY33" s="891"/>
      <c r="AZ33" s="892" t="s">
        <v>571</v>
      </c>
      <c r="BA33" s="892"/>
      <c r="BB33" s="892"/>
      <c r="BC33" s="892"/>
      <c r="BD33" s="892"/>
      <c r="BE33" s="888" t="s">
        <v>400</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380</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4894</v>
      </c>
      <c r="AG63" s="902"/>
      <c r="AH63" s="902"/>
      <c r="AI63" s="902"/>
      <c r="AJ63" s="903"/>
      <c r="AK63" s="904"/>
      <c r="AL63" s="899"/>
      <c r="AM63" s="899"/>
      <c r="AN63" s="899"/>
      <c r="AO63" s="899"/>
      <c r="AP63" s="902">
        <v>20147</v>
      </c>
      <c r="AQ63" s="902"/>
      <c r="AR63" s="902"/>
      <c r="AS63" s="902"/>
      <c r="AT63" s="902"/>
      <c r="AU63" s="902">
        <v>9883</v>
      </c>
      <c r="AV63" s="902"/>
      <c r="AW63" s="902"/>
      <c r="AX63" s="902"/>
      <c r="AY63" s="902"/>
      <c r="AZ63" s="906"/>
      <c r="BA63" s="906"/>
      <c r="BB63" s="906"/>
      <c r="BC63" s="906"/>
      <c r="BD63" s="906"/>
      <c r="BE63" s="907"/>
      <c r="BF63" s="907"/>
      <c r="BG63" s="907"/>
      <c r="BH63" s="907"/>
      <c r="BI63" s="908"/>
      <c r="BJ63" s="909" t="s">
        <v>403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406</v>
      </c>
      <c r="R66" s="778"/>
      <c r="S66" s="778"/>
      <c r="T66" s="778"/>
      <c r="U66" s="779"/>
      <c r="V66" s="777" t="s">
        <v>407</v>
      </c>
      <c r="W66" s="778"/>
      <c r="X66" s="778"/>
      <c r="Y66" s="778"/>
      <c r="Z66" s="779"/>
      <c r="AA66" s="777" t="s">
        <v>408</v>
      </c>
      <c r="AB66" s="778"/>
      <c r="AC66" s="778"/>
      <c r="AD66" s="778"/>
      <c r="AE66" s="779"/>
      <c r="AF66" s="912" t="s">
        <v>409</v>
      </c>
      <c r="AG66" s="873"/>
      <c r="AH66" s="873"/>
      <c r="AI66" s="873"/>
      <c r="AJ66" s="913"/>
      <c r="AK66" s="777" t="s">
        <v>410</v>
      </c>
      <c r="AL66" s="801"/>
      <c r="AM66" s="801"/>
      <c r="AN66" s="801"/>
      <c r="AO66" s="802"/>
      <c r="AP66" s="777" t="s">
        <v>411</v>
      </c>
      <c r="AQ66" s="778"/>
      <c r="AR66" s="778"/>
      <c r="AS66" s="778"/>
      <c r="AT66" s="779"/>
      <c r="AU66" s="777" t="s">
        <v>412</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580</v>
      </c>
      <c r="C68" s="930"/>
      <c r="D68" s="930"/>
      <c r="E68" s="930"/>
      <c r="F68" s="930"/>
      <c r="G68" s="930"/>
      <c r="H68" s="930"/>
      <c r="I68" s="930"/>
      <c r="J68" s="930"/>
      <c r="K68" s="930"/>
      <c r="L68" s="930"/>
      <c r="M68" s="930"/>
      <c r="N68" s="930"/>
      <c r="O68" s="930"/>
      <c r="P68" s="931"/>
      <c r="Q68" s="932">
        <v>90</v>
      </c>
      <c r="R68" s="926"/>
      <c r="S68" s="926"/>
      <c r="T68" s="926"/>
      <c r="U68" s="926"/>
      <c r="V68" s="926">
        <v>90</v>
      </c>
      <c r="W68" s="926"/>
      <c r="X68" s="926"/>
      <c r="Y68" s="926"/>
      <c r="Z68" s="926"/>
      <c r="AA68" s="926">
        <v>0</v>
      </c>
      <c r="AB68" s="926"/>
      <c r="AC68" s="926"/>
      <c r="AD68" s="926"/>
      <c r="AE68" s="926"/>
      <c r="AF68" s="926">
        <v>0</v>
      </c>
      <c r="AG68" s="926"/>
      <c r="AH68" s="926"/>
      <c r="AI68" s="926"/>
      <c r="AJ68" s="926"/>
      <c r="AK68" s="926">
        <v>2</v>
      </c>
      <c r="AL68" s="926"/>
      <c r="AM68" s="926"/>
      <c r="AN68" s="926"/>
      <c r="AO68" s="926"/>
      <c r="AP68" s="926" t="s">
        <v>592</v>
      </c>
      <c r="AQ68" s="926"/>
      <c r="AR68" s="926"/>
      <c r="AS68" s="926"/>
      <c r="AT68" s="926"/>
      <c r="AU68" s="926" t="s">
        <v>592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581</v>
      </c>
      <c r="C69" s="934"/>
      <c r="D69" s="934"/>
      <c r="E69" s="934"/>
      <c r="F69" s="934"/>
      <c r="G69" s="934"/>
      <c r="H69" s="934"/>
      <c r="I69" s="934"/>
      <c r="J69" s="934"/>
      <c r="K69" s="934"/>
      <c r="L69" s="934"/>
      <c r="M69" s="934"/>
      <c r="N69" s="934"/>
      <c r="O69" s="934"/>
      <c r="P69" s="935"/>
      <c r="Q69" s="936">
        <v>11954</v>
      </c>
      <c r="R69" s="891"/>
      <c r="S69" s="891"/>
      <c r="T69" s="891"/>
      <c r="U69" s="891"/>
      <c r="V69" s="891">
        <v>11741</v>
      </c>
      <c r="W69" s="891"/>
      <c r="X69" s="891"/>
      <c r="Y69" s="891"/>
      <c r="Z69" s="891"/>
      <c r="AA69" s="891">
        <v>213</v>
      </c>
      <c r="AB69" s="891"/>
      <c r="AC69" s="891"/>
      <c r="AD69" s="891"/>
      <c r="AE69" s="891"/>
      <c r="AF69" s="891">
        <v>213</v>
      </c>
      <c r="AG69" s="891"/>
      <c r="AH69" s="891"/>
      <c r="AI69" s="891"/>
      <c r="AJ69" s="891"/>
      <c r="AK69" s="891" t="s">
        <v>592</v>
      </c>
      <c r="AL69" s="891"/>
      <c r="AM69" s="891"/>
      <c r="AN69" s="891"/>
      <c r="AO69" s="891"/>
      <c r="AP69" s="891" t="s">
        <v>593</v>
      </c>
      <c r="AQ69" s="891"/>
      <c r="AR69" s="891"/>
      <c r="AS69" s="891"/>
      <c r="AT69" s="891"/>
      <c r="AU69" s="891" t="s">
        <v>592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582</v>
      </c>
      <c r="C70" s="934"/>
      <c r="D70" s="934"/>
      <c r="E70" s="934"/>
      <c r="F70" s="934"/>
      <c r="G70" s="934"/>
      <c r="H70" s="934"/>
      <c r="I70" s="934"/>
      <c r="J70" s="934"/>
      <c r="K70" s="934"/>
      <c r="L70" s="934"/>
      <c r="M70" s="934"/>
      <c r="N70" s="934"/>
      <c r="O70" s="934"/>
      <c r="P70" s="935"/>
      <c r="Q70" s="936">
        <v>59</v>
      </c>
      <c r="R70" s="891"/>
      <c r="S70" s="891"/>
      <c r="T70" s="891"/>
      <c r="U70" s="891"/>
      <c r="V70" s="891">
        <v>59</v>
      </c>
      <c r="W70" s="891"/>
      <c r="X70" s="891"/>
      <c r="Y70" s="891"/>
      <c r="Z70" s="891"/>
      <c r="AA70" s="891" t="s">
        <v>595</v>
      </c>
      <c r="AB70" s="891"/>
      <c r="AC70" s="891"/>
      <c r="AD70" s="891"/>
      <c r="AE70" s="891"/>
      <c r="AF70" s="891" t="s">
        <v>596</v>
      </c>
      <c r="AG70" s="891"/>
      <c r="AH70" s="891"/>
      <c r="AI70" s="891"/>
      <c r="AJ70" s="891"/>
      <c r="AK70" s="891" t="s">
        <v>594</v>
      </c>
      <c r="AL70" s="891"/>
      <c r="AM70" s="891"/>
      <c r="AN70" s="891"/>
      <c r="AO70" s="891"/>
      <c r="AP70" s="891" t="s">
        <v>594</v>
      </c>
      <c r="AQ70" s="891"/>
      <c r="AR70" s="891"/>
      <c r="AS70" s="891"/>
      <c r="AT70" s="891"/>
      <c r="AU70" s="891" t="s">
        <v>592</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583</v>
      </c>
      <c r="C71" s="934"/>
      <c r="D71" s="934"/>
      <c r="E71" s="934"/>
      <c r="F71" s="934"/>
      <c r="G71" s="934"/>
      <c r="H71" s="934"/>
      <c r="I71" s="934"/>
      <c r="J71" s="934"/>
      <c r="K71" s="934"/>
      <c r="L71" s="934"/>
      <c r="M71" s="934"/>
      <c r="N71" s="934"/>
      <c r="O71" s="934"/>
      <c r="P71" s="935"/>
      <c r="Q71" s="936">
        <v>204</v>
      </c>
      <c r="R71" s="891"/>
      <c r="S71" s="891"/>
      <c r="T71" s="891"/>
      <c r="U71" s="891"/>
      <c r="V71" s="891">
        <v>195</v>
      </c>
      <c r="W71" s="891"/>
      <c r="X71" s="891"/>
      <c r="Y71" s="891"/>
      <c r="Z71" s="891"/>
      <c r="AA71" s="891">
        <v>9</v>
      </c>
      <c r="AB71" s="891"/>
      <c r="AC71" s="891"/>
      <c r="AD71" s="891"/>
      <c r="AE71" s="891"/>
      <c r="AF71" s="891">
        <v>9</v>
      </c>
      <c r="AG71" s="891"/>
      <c r="AH71" s="891"/>
      <c r="AI71" s="891"/>
      <c r="AJ71" s="891"/>
      <c r="AK71" s="891">
        <v>16</v>
      </c>
      <c r="AL71" s="891"/>
      <c r="AM71" s="891"/>
      <c r="AN71" s="891"/>
      <c r="AO71" s="891"/>
      <c r="AP71" s="891" t="s">
        <v>592</v>
      </c>
      <c r="AQ71" s="891"/>
      <c r="AR71" s="891"/>
      <c r="AS71" s="891"/>
      <c r="AT71" s="891"/>
      <c r="AU71" s="891" t="s">
        <v>592</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584</v>
      </c>
      <c r="C72" s="934"/>
      <c r="D72" s="934"/>
      <c r="E72" s="934"/>
      <c r="F72" s="934"/>
      <c r="G72" s="934"/>
      <c r="H72" s="934"/>
      <c r="I72" s="934"/>
      <c r="J72" s="934"/>
      <c r="K72" s="934"/>
      <c r="L72" s="934"/>
      <c r="M72" s="934"/>
      <c r="N72" s="934"/>
      <c r="O72" s="934"/>
      <c r="P72" s="935"/>
      <c r="Q72" s="936">
        <v>66</v>
      </c>
      <c r="R72" s="891"/>
      <c r="S72" s="891"/>
      <c r="T72" s="891"/>
      <c r="U72" s="891"/>
      <c r="V72" s="891">
        <v>66</v>
      </c>
      <c r="W72" s="891"/>
      <c r="X72" s="891"/>
      <c r="Y72" s="891"/>
      <c r="Z72" s="891"/>
      <c r="AA72" s="891" t="s">
        <v>597</v>
      </c>
      <c r="AB72" s="891"/>
      <c r="AC72" s="891"/>
      <c r="AD72" s="891"/>
      <c r="AE72" s="891"/>
      <c r="AF72" s="891" t="s">
        <v>597</v>
      </c>
      <c r="AG72" s="891"/>
      <c r="AH72" s="891"/>
      <c r="AI72" s="891"/>
      <c r="AJ72" s="891"/>
      <c r="AK72" s="891" t="s">
        <v>592</v>
      </c>
      <c r="AL72" s="891"/>
      <c r="AM72" s="891"/>
      <c r="AN72" s="891"/>
      <c r="AO72" s="891"/>
      <c r="AP72" s="891" t="s">
        <v>592</v>
      </c>
      <c r="AQ72" s="891"/>
      <c r="AR72" s="891"/>
      <c r="AS72" s="891"/>
      <c r="AT72" s="891"/>
      <c r="AU72" s="891" t="s">
        <v>592</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585</v>
      </c>
      <c r="C73" s="934"/>
      <c r="D73" s="934"/>
      <c r="E73" s="934"/>
      <c r="F73" s="934"/>
      <c r="G73" s="934"/>
      <c r="H73" s="934"/>
      <c r="I73" s="934"/>
      <c r="J73" s="934"/>
      <c r="K73" s="934"/>
      <c r="L73" s="934"/>
      <c r="M73" s="934"/>
      <c r="N73" s="934"/>
      <c r="O73" s="934"/>
      <c r="P73" s="935"/>
      <c r="Q73" s="936">
        <v>128</v>
      </c>
      <c r="R73" s="891"/>
      <c r="S73" s="891"/>
      <c r="T73" s="891"/>
      <c r="U73" s="891"/>
      <c r="V73" s="891">
        <v>107</v>
      </c>
      <c r="W73" s="891"/>
      <c r="X73" s="891"/>
      <c r="Y73" s="891"/>
      <c r="Z73" s="891"/>
      <c r="AA73" s="891">
        <v>21</v>
      </c>
      <c r="AB73" s="891"/>
      <c r="AC73" s="891"/>
      <c r="AD73" s="891"/>
      <c r="AE73" s="891"/>
      <c r="AF73" s="891">
        <v>21</v>
      </c>
      <c r="AG73" s="891"/>
      <c r="AH73" s="891"/>
      <c r="AI73" s="891"/>
      <c r="AJ73" s="891"/>
      <c r="AK73" s="891" t="s">
        <v>592</v>
      </c>
      <c r="AL73" s="891"/>
      <c r="AM73" s="891"/>
      <c r="AN73" s="891"/>
      <c r="AO73" s="891"/>
      <c r="AP73" s="891" t="s">
        <v>592</v>
      </c>
      <c r="AQ73" s="891"/>
      <c r="AR73" s="891"/>
      <c r="AS73" s="891"/>
      <c r="AT73" s="891"/>
      <c r="AU73" s="891" t="s">
        <v>592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586</v>
      </c>
      <c r="C74" s="934"/>
      <c r="D74" s="934"/>
      <c r="E74" s="934"/>
      <c r="F74" s="934"/>
      <c r="G74" s="934"/>
      <c r="H74" s="934"/>
      <c r="I74" s="934"/>
      <c r="J74" s="934"/>
      <c r="K74" s="934"/>
      <c r="L74" s="934"/>
      <c r="M74" s="934"/>
      <c r="N74" s="934"/>
      <c r="O74" s="934"/>
      <c r="P74" s="935"/>
      <c r="Q74" s="936">
        <v>27</v>
      </c>
      <c r="R74" s="891"/>
      <c r="S74" s="891"/>
      <c r="T74" s="891"/>
      <c r="U74" s="891"/>
      <c r="V74" s="891">
        <v>27</v>
      </c>
      <c r="W74" s="891"/>
      <c r="X74" s="891"/>
      <c r="Y74" s="891"/>
      <c r="Z74" s="891"/>
      <c r="AA74" s="891" t="s">
        <v>597</v>
      </c>
      <c r="AB74" s="891"/>
      <c r="AC74" s="891"/>
      <c r="AD74" s="891"/>
      <c r="AE74" s="891"/>
      <c r="AF74" s="891" t="s">
        <v>597</v>
      </c>
      <c r="AG74" s="891"/>
      <c r="AH74" s="891"/>
      <c r="AI74" s="891"/>
      <c r="AJ74" s="891"/>
      <c r="AK74" s="891">
        <v>26</v>
      </c>
      <c r="AL74" s="891"/>
      <c r="AM74" s="891"/>
      <c r="AN74" s="891"/>
      <c r="AO74" s="891"/>
      <c r="AP74" s="891" t="s">
        <v>592</v>
      </c>
      <c r="AQ74" s="891"/>
      <c r="AR74" s="891"/>
      <c r="AS74" s="891"/>
      <c r="AT74" s="891"/>
      <c r="AU74" s="891" t="s">
        <v>592</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587</v>
      </c>
      <c r="C75" s="934"/>
      <c r="D75" s="934"/>
      <c r="E75" s="934"/>
      <c r="F75" s="934"/>
      <c r="G75" s="934"/>
      <c r="H75" s="934"/>
      <c r="I75" s="934"/>
      <c r="J75" s="934"/>
      <c r="K75" s="934"/>
      <c r="L75" s="934"/>
      <c r="M75" s="934"/>
      <c r="N75" s="934"/>
      <c r="O75" s="934"/>
      <c r="P75" s="935"/>
      <c r="Q75" s="939">
        <v>3351</v>
      </c>
      <c r="R75" s="940"/>
      <c r="S75" s="940"/>
      <c r="T75" s="940"/>
      <c r="U75" s="890"/>
      <c r="V75" s="941">
        <v>3351</v>
      </c>
      <c r="W75" s="940"/>
      <c r="X75" s="940"/>
      <c r="Y75" s="940"/>
      <c r="Z75" s="890"/>
      <c r="AA75" s="941" t="s">
        <v>597</v>
      </c>
      <c r="AB75" s="940"/>
      <c r="AC75" s="940"/>
      <c r="AD75" s="940"/>
      <c r="AE75" s="890"/>
      <c r="AF75" s="941" t="s">
        <v>597</v>
      </c>
      <c r="AG75" s="940"/>
      <c r="AH75" s="940"/>
      <c r="AI75" s="940"/>
      <c r="AJ75" s="890"/>
      <c r="AK75" s="941" t="s">
        <v>592</v>
      </c>
      <c r="AL75" s="940"/>
      <c r="AM75" s="940"/>
      <c r="AN75" s="940"/>
      <c r="AO75" s="890"/>
      <c r="AP75" s="941" t="s">
        <v>592</v>
      </c>
      <c r="AQ75" s="940"/>
      <c r="AR75" s="940"/>
      <c r="AS75" s="940"/>
      <c r="AT75" s="890"/>
      <c r="AU75" s="941" t="s">
        <v>592</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588</v>
      </c>
      <c r="C76" s="934"/>
      <c r="D76" s="934"/>
      <c r="E76" s="934"/>
      <c r="F76" s="934"/>
      <c r="G76" s="934"/>
      <c r="H76" s="934"/>
      <c r="I76" s="934"/>
      <c r="J76" s="934"/>
      <c r="K76" s="934"/>
      <c r="L76" s="934"/>
      <c r="M76" s="934"/>
      <c r="N76" s="934"/>
      <c r="O76" s="934"/>
      <c r="P76" s="935"/>
      <c r="Q76" s="939">
        <v>247</v>
      </c>
      <c r="R76" s="940"/>
      <c r="S76" s="940"/>
      <c r="T76" s="940"/>
      <c r="U76" s="890"/>
      <c r="V76" s="941">
        <v>205</v>
      </c>
      <c r="W76" s="940"/>
      <c r="X76" s="940"/>
      <c r="Y76" s="940"/>
      <c r="Z76" s="890"/>
      <c r="AA76" s="941">
        <v>42</v>
      </c>
      <c r="AB76" s="940"/>
      <c r="AC76" s="940"/>
      <c r="AD76" s="940"/>
      <c r="AE76" s="890"/>
      <c r="AF76" s="941">
        <v>42</v>
      </c>
      <c r="AG76" s="940"/>
      <c r="AH76" s="940"/>
      <c r="AI76" s="940"/>
      <c r="AJ76" s="890"/>
      <c r="AK76" s="941">
        <v>53</v>
      </c>
      <c r="AL76" s="940"/>
      <c r="AM76" s="940"/>
      <c r="AN76" s="940"/>
      <c r="AO76" s="890"/>
      <c r="AP76" s="941" t="s">
        <v>592</v>
      </c>
      <c r="AQ76" s="940"/>
      <c r="AR76" s="940"/>
      <c r="AS76" s="940"/>
      <c r="AT76" s="890"/>
      <c r="AU76" s="941" t="s">
        <v>592</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589</v>
      </c>
      <c r="C77" s="934"/>
      <c r="D77" s="934"/>
      <c r="E77" s="934"/>
      <c r="F77" s="934"/>
      <c r="G77" s="934"/>
      <c r="H77" s="934"/>
      <c r="I77" s="934"/>
      <c r="J77" s="934"/>
      <c r="K77" s="934"/>
      <c r="L77" s="934"/>
      <c r="M77" s="934"/>
      <c r="N77" s="934"/>
      <c r="O77" s="934"/>
      <c r="P77" s="935"/>
      <c r="Q77" s="939">
        <v>758744</v>
      </c>
      <c r="R77" s="940"/>
      <c r="S77" s="940"/>
      <c r="T77" s="940"/>
      <c r="U77" s="890"/>
      <c r="V77" s="941">
        <v>730814</v>
      </c>
      <c r="W77" s="940"/>
      <c r="X77" s="940"/>
      <c r="Y77" s="940"/>
      <c r="Z77" s="890"/>
      <c r="AA77" s="941">
        <v>27930</v>
      </c>
      <c r="AB77" s="940"/>
      <c r="AC77" s="940"/>
      <c r="AD77" s="940"/>
      <c r="AE77" s="890"/>
      <c r="AF77" s="941">
        <v>27930</v>
      </c>
      <c r="AG77" s="940"/>
      <c r="AH77" s="940"/>
      <c r="AI77" s="940"/>
      <c r="AJ77" s="890"/>
      <c r="AK77" s="941" t="s">
        <v>592</v>
      </c>
      <c r="AL77" s="940"/>
      <c r="AM77" s="940"/>
      <c r="AN77" s="940"/>
      <c r="AO77" s="890"/>
      <c r="AP77" s="941" t="s">
        <v>592</v>
      </c>
      <c r="AQ77" s="940"/>
      <c r="AR77" s="940"/>
      <c r="AS77" s="940"/>
      <c r="AT77" s="890"/>
      <c r="AU77" s="941" t="s">
        <v>592</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590</v>
      </c>
      <c r="C78" s="934"/>
      <c r="D78" s="934"/>
      <c r="E78" s="934"/>
      <c r="F78" s="934"/>
      <c r="G78" s="934"/>
      <c r="H78" s="934"/>
      <c r="I78" s="934"/>
      <c r="J78" s="934"/>
      <c r="K78" s="934"/>
      <c r="L78" s="934"/>
      <c r="M78" s="934"/>
      <c r="N78" s="934"/>
      <c r="O78" s="934"/>
      <c r="P78" s="935"/>
      <c r="Q78" s="936">
        <v>11582</v>
      </c>
      <c r="R78" s="891"/>
      <c r="S78" s="891"/>
      <c r="T78" s="891"/>
      <c r="U78" s="891"/>
      <c r="V78" s="891">
        <v>10416</v>
      </c>
      <c r="W78" s="891"/>
      <c r="X78" s="891"/>
      <c r="Y78" s="891"/>
      <c r="Z78" s="891"/>
      <c r="AA78" s="891">
        <v>1166</v>
      </c>
      <c r="AB78" s="891"/>
      <c r="AC78" s="891"/>
      <c r="AD78" s="891"/>
      <c r="AE78" s="891"/>
      <c r="AF78" s="891">
        <v>8776</v>
      </c>
      <c r="AG78" s="891"/>
      <c r="AH78" s="891"/>
      <c r="AI78" s="891"/>
      <c r="AJ78" s="891"/>
      <c r="AK78" s="891" t="s">
        <v>592</v>
      </c>
      <c r="AL78" s="891"/>
      <c r="AM78" s="891"/>
      <c r="AN78" s="891"/>
      <c r="AO78" s="891"/>
      <c r="AP78" s="891">
        <v>17701</v>
      </c>
      <c r="AQ78" s="891"/>
      <c r="AR78" s="891"/>
      <c r="AS78" s="891"/>
      <c r="AT78" s="891"/>
      <c r="AU78" s="891">
        <v>0</v>
      </c>
      <c r="AV78" s="891"/>
      <c r="AW78" s="891"/>
      <c r="AX78" s="891"/>
      <c r="AY78" s="891"/>
      <c r="AZ78" s="937" t="s">
        <v>591</v>
      </c>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36991</v>
      </c>
      <c r="AG88" s="902"/>
      <c r="AH88" s="902"/>
      <c r="AI88" s="902"/>
      <c r="AJ88" s="902"/>
      <c r="AK88" s="899"/>
      <c r="AL88" s="899"/>
      <c r="AM88" s="899"/>
      <c r="AN88" s="899"/>
      <c r="AO88" s="899"/>
      <c r="AP88" s="902">
        <v>17701</v>
      </c>
      <c r="AQ88" s="902"/>
      <c r="AR88" s="902"/>
      <c r="AS88" s="902"/>
      <c r="AT88" s="902"/>
      <c r="AU88" s="902">
        <v>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13</v>
      </c>
      <c r="CS102" s="910"/>
      <c r="CT102" s="910"/>
      <c r="CU102" s="910"/>
      <c r="CV102" s="953"/>
      <c r="CW102" s="952" t="s">
        <v>595</v>
      </c>
      <c r="CX102" s="910"/>
      <c r="CY102" s="910"/>
      <c r="CZ102" s="910"/>
      <c r="DA102" s="953"/>
      <c r="DB102" s="952" t="s">
        <v>597</v>
      </c>
      <c r="DC102" s="910"/>
      <c r="DD102" s="910"/>
      <c r="DE102" s="910"/>
      <c r="DF102" s="953"/>
      <c r="DG102" s="952" t="s">
        <v>598</v>
      </c>
      <c r="DH102" s="910"/>
      <c r="DI102" s="910"/>
      <c r="DJ102" s="910"/>
      <c r="DK102" s="953"/>
      <c r="DL102" s="952" t="s">
        <v>598</v>
      </c>
      <c r="DM102" s="910"/>
      <c r="DN102" s="910"/>
      <c r="DO102" s="910"/>
      <c r="DP102" s="953"/>
      <c r="DQ102" s="952" t="s">
        <v>599</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298</v>
      </c>
      <c r="AG109" s="955"/>
      <c r="AH109" s="955"/>
      <c r="AI109" s="955"/>
      <c r="AJ109" s="956"/>
      <c r="AK109" s="954" t="s">
        <v>297</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298</v>
      </c>
      <c r="BW109" s="955"/>
      <c r="BX109" s="955"/>
      <c r="BY109" s="955"/>
      <c r="BZ109" s="956"/>
      <c r="CA109" s="954" t="s">
        <v>297</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298</v>
      </c>
      <c r="DM109" s="955"/>
      <c r="DN109" s="955"/>
      <c r="DO109" s="955"/>
      <c r="DP109" s="956"/>
      <c r="DQ109" s="954" t="s">
        <v>297</v>
      </c>
      <c r="DR109" s="955"/>
      <c r="DS109" s="955"/>
      <c r="DT109" s="955"/>
      <c r="DU109" s="956"/>
      <c r="DV109" s="954" t="s">
        <v>423</v>
      </c>
      <c r="DW109" s="955"/>
      <c r="DX109" s="955"/>
      <c r="DY109" s="955"/>
      <c r="DZ109" s="957"/>
    </row>
    <row r="110" spans="1:131" s="226" customFormat="1" ht="26.25" customHeight="1">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2899945</v>
      </c>
      <c r="AB110" s="962"/>
      <c r="AC110" s="962"/>
      <c r="AD110" s="962"/>
      <c r="AE110" s="963"/>
      <c r="AF110" s="964">
        <v>2717606</v>
      </c>
      <c r="AG110" s="962"/>
      <c r="AH110" s="962"/>
      <c r="AI110" s="962"/>
      <c r="AJ110" s="963"/>
      <c r="AK110" s="964">
        <v>2816340</v>
      </c>
      <c r="AL110" s="962"/>
      <c r="AM110" s="962"/>
      <c r="AN110" s="962"/>
      <c r="AO110" s="963"/>
      <c r="AP110" s="965">
        <v>16.2</v>
      </c>
      <c r="AQ110" s="966"/>
      <c r="AR110" s="966"/>
      <c r="AS110" s="966"/>
      <c r="AT110" s="967"/>
      <c r="AU110" s="968" t="s">
        <v>67</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29523500</v>
      </c>
      <c r="BR110" s="997"/>
      <c r="BS110" s="997"/>
      <c r="BT110" s="997"/>
      <c r="BU110" s="997"/>
      <c r="BV110" s="997">
        <v>29682703</v>
      </c>
      <c r="BW110" s="997"/>
      <c r="BX110" s="997"/>
      <c r="BY110" s="997"/>
      <c r="BZ110" s="997"/>
      <c r="CA110" s="997">
        <v>29801393</v>
      </c>
      <c r="CB110" s="997"/>
      <c r="CC110" s="997"/>
      <c r="CD110" s="997"/>
      <c r="CE110" s="997"/>
      <c r="CF110" s="1011">
        <v>170.9</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429</v>
      </c>
      <c r="DH110" s="997"/>
      <c r="DI110" s="997"/>
      <c r="DJ110" s="997"/>
      <c r="DK110" s="997"/>
      <c r="DL110" s="997" t="s">
        <v>429</v>
      </c>
      <c r="DM110" s="997"/>
      <c r="DN110" s="997"/>
      <c r="DO110" s="997"/>
      <c r="DP110" s="997"/>
      <c r="DQ110" s="997" t="s">
        <v>430</v>
      </c>
      <c r="DR110" s="997"/>
      <c r="DS110" s="997"/>
      <c r="DT110" s="997"/>
      <c r="DU110" s="997"/>
      <c r="DV110" s="998" t="s">
        <v>430</v>
      </c>
      <c r="DW110" s="998"/>
      <c r="DX110" s="998"/>
      <c r="DY110" s="998"/>
      <c r="DZ110" s="999"/>
    </row>
    <row r="111" spans="1:131" s="226" customFormat="1" ht="26.25" customHeight="1">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430</v>
      </c>
      <c r="AB111" s="1004"/>
      <c r="AC111" s="1004"/>
      <c r="AD111" s="1004"/>
      <c r="AE111" s="1005"/>
      <c r="AF111" s="1006" t="s">
        <v>432</v>
      </c>
      <c r="AG111" s="1004"/>
      <c r="AH111" s="1004"/>
      <c r="AI111" s="1004"/>
      <c r="AJ111" s="1005"/>
      <c r="AK111" s="1006" t="s">
        <v>430</v>
      </c>
      <c r="AL111" s="1004"/>
      <c r="AM111" s="1004"/>
      <c r="AN111" s="1004"/>
      <c r="AO111" s="1005"/>
      <c r="AP111" s="1007" t="s">
        <v>433</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v>187893</v>
      </c>
      <c r="BR111" s="990"/>
      <c r="BS111" s="990"/>
      <c r="BT111" s="990"/>
      <c r="BU111" s="990"/>
      <c r="BV111" s="990">
        <v>148311</v>
      </c>
      <c r="BW111" s="990"/>
      <c r="BX111" s="990"/>
      <c r="BY111" s="990"/>
      <c r="BZ111" s="990"/>
      <c r="CA111" s="990">
        <v>113296</v>
      </c>
      <c r="CB111" s="990"/>
      <c r="CC111" s="990"/>
      <c r="CD111" s="990"/>
      <c r="CE111" s="990"/>
      <c r="CF111" s="984">
        <v>0.6</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429</v>
      </c>
      <c r="DH111" s="990"/>
      <c r="DI111" s="990"/>
      <c r="DJ111" s="990"/>
      <c r="DK111" s="990"/>
      <c r="DL111" s="990" t="s">
        <v>403</v>
      </c>
      <c r="DM111" s="990"/>
      <c r="DN111" s="990"/>
      <c r="DO111" s="990"/>
      <c r="DP111" s="990"/>
      <c r="DQ111" s="990" t="s">
        <v>430</v>
      </c>
      <c r="DR111" s="990"/>
      <c r="DS111" s="990"/>
      <c r="DT111" s="990"/>
      <c r="DU111" s="990"/>
      <c r="DV111" s="991" t="s">
        <v>403</v>
      </c>
      <c r="DW111" s="991"/>
      <c r="DX111" s="991"/>
      <c r="DY111" s="991"/>
      <c r="DZ111" s="992"/>
    </row>
    <row r="112" spans="1:131" s="226" customFormat="1" ht="26.25" customHeight="1">
      <c r="A112" s="1022" t="s">
        <v>436</v>
      </c>
      <c r="B112" s="1023"/>
      <c r="C112" s="1020" t="s">
        <v>437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403</v>
      </c>
      <c r="AB112" s="1029"/>
      <c r="AC112" s="1029"/>
      <c r="AD112" s="1029"/>
      <c r="AE112" s="1030"/>
      <c r="AF112" s="1031" t="s">
        <v>430</v>
      </c>
      <c r="AG112" s="1029"/>
      <c r="AH112" s="1029"/>
      <c r="AI112" s="1029"/>
      <c r="AJ112" s="1030"/>
      <c r="AK112" s="1031" t="s">
        <v>429</v>
      </c>
      <c r="AL112" s="1029"/>
      <c r="AM112" s="1029"/>
      <c r="AN112" s="1029"/>
      <c r="AO112" s="1030"/>
      <c r="AP112" s="1032" t="s">
        <v>432</v>
      </c>
      <c r="AQ112" s="1033"/>
      <c r="AR112" s="1033"/>
      <c r="AS112" s="1033"/>
      <c r="AT112" s="1034"/>
      <c r="AU112" s="970"/>
      <c r="AV112" s="971"/>
      <c r="AW112" s="971"/>
      <c r="AX112" s="971"/>
      <c r="AY112" s="971"/>
      <c r="AZ112" s="1019" t="s">
        <v>438</v>
      </c>
      <c r="BA112" s="1020"/>
      <c r="BB112" s="1020"/>
      <c r="BC112" s="1020"/>
      <c r="BD112" s="1020"/>
      <c r="BE112" s="1020"/>
      <c r="BF112" s="1020"/>
      <c r="BG112" s="1020"/>
      <c r="BH112" s="1020"/>
      <c r="BI112" s="1020"/>
      <c r="BJ112" s="1020"/>
      <c r="BK112" s="1020"/>
      <c r="BL112" s="1020"/>
      <c r="BM112" s="1020"/>
      <c r="BN112" s="1020"/>
      <c r="BO112" s="1020"/>
      <c r="BP112" s="1021"/>
      <c r="BQ112" s="989">
        <v>11559821</v>
      </c>
      <c r="BR112" s="990"/>
      <c r="BS112" s="990"/>
      <c r="BT112" s="990"/>
      <c r="BU112" s="990"/>
      <c r="BV112" s="990">
        <v>10033945</v>
      </c>
      <c r="BW112" s="990"/>
      <c r="BX112" s="990"/>
      <c r="BY112" s="990"/>
      <c r="BZ112" s="990"/>
      <c r="CA112" s="990">
        <v>9883808</v>
      </c>
      <c r="CB112" s="990"/>
      <c r="CC112" s="990"/>
      <c r="CD112" s="990"/>
      <c r="CE112" s="990"/>
      <c r="CF112" s="984">
        <v>56.7</v>
      </c>
      <c r="CG112" s="985"/>
      <c r="CH112" s="985"/>
      <c r="CI112" s="985"/>
      <c r="CJ112" s="985"/>
      <c r="CK112" s="1015"/>
      <c r="CL112" s="1016"/>
      <c r="CM112" s="986" t="s">
        <v>439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403</v>
      </c>
      <c r="DH112" s="990"/>
      <c r="DI112" s="990"/>
      <c r="DJ112" s="990"/>
      <c r="DK112" s="990"/>
      <c r="DL112" s="990" t="s">
        <v>433</v>
      </c>
      <c r="DM112" s="990"/>
      <c r="DN112" s="990"/>
      <c r="DO112" s="990"/>
      <c r="DP112" s="990"/>
      <c r="DQ112" s="990" t="s">
        <v>430</v>
      </c>
      <c r="DR112" s="990"/>
      <c r="DS112" s="990"/>
      <c r="DT112" s="990"/>
      <c r="DU112" s="990"/>
      <c r="DV112" s="991" t="s">
        <v>403</v>
      </c>
      <c r="DW112" s="991"/>
      <c r="DX112" s="991"/>
      <c r="DY112" s="991"/>
      <c r="DZ112" s="992"/>
    </row>
    <row r="113" spans="1:130" s="226" customFormat="1" ht="26.25" customHeight="1">
      <c r="A113" s="1024"/>
      <c r="B113" s="1025"/>
      <c r="C113" s="1020" t="s">
        <v>440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865039</v>
      </c>
      <c r="AB113" s="1004"/>
      <c r="AC113" s="1004"/>
      <c r="AD113" s="1004"/>
      <c r="AE113" s="1005"/>
      <c r="AF113" s="1006">
        <v>869806</v>
      </c>
      <c r="AG113" s="1004"/>
      <c r="AH113" s="1004"/>
      <c r="AI113" s="1004"/>
      <c r="AJ113" s="1005"/>
      <c r="AK113" s="1006">
        <v>876291</v>
      </c>
      <c r="AL113" s="1004"/>
      <c r="AM113" s="1004"/>
      <c r="AN113" s="1004"/>
      <c r="AO113" s="1005"/>
      <c r="AP113" s="1007">
        <v>5</v>
      </c>
      <c r="AQ113" s="1008"/>
      <c r="AR113" s="1008"/>
      <c r="AS113" s="1008"/>
      <c r="AT113" s="1009"/>
      <c r="AU113" s="970"/>
      <c r="AV113" s="971"/>
      <c r="AW113" s="971"/>
      <c r="AX113" s="971"/>
      <c r="AY113" s="971"/>
      <c r="AZ113" s="1019" t="s">
        <v>441</v>
      </c>
      <c r="BA113" s="1020"/>
      <c r="BB113" s="1020"/>
      <c r="BC113" s="1020"/>
      <c r="BD113" s="1020"/>
      <c r="BE113" s="1020"/>
      <c r="BF113" s="1020"/>
      <c r="BG113" s="1020"/>
      <c r="BH113" s="1020"/>
      <c r="BI113" s="1020"/>
      <c r="BJ113" s="1020"/>
      <c r="BK113" s="1020"/>
      <c r="BL113" s="1020"/>
      <c r="BM113" s="1020"/>
      <c r="BN113" s="1020"/>
      <c r="BO113" s="1020"/>
      <c r="BP113" s="1021"/>
      <c r="BQ113" s="989">
        <v>1362</v>
      </c>
      <c r="BR113" s="990"/>
      <c r="BS113" s="990"/>
      <c r="BT113" s="990"/>
      <c r="BU113" s="990"/>
      <c r="BV113" s="990">
        <v>636</v>
      </c>
      <c r="BW113" s="990"/>
      <c r="BX113" s="990"/>
      <c r="BY113" s="990"/>
      <c r="BZ113" s="990"/>
      <c r="CA113" s="990">
        <v>313</v>
      </c>
      <c r="CB113" s="990"/>
      <c r="CC113" s="990"/>
      <c r="CD113" s="990"/>
      <c r="CE113" s="990"/>
      <c r="CF113" s="984">
        <v>0</v>
      </c>
      <c r="CG113" s="985"/>
      <c r="CH113" s="985"/>
      <c r="CI113" s="985"/>
      <c r="CJ113" s="985"/>
      <c r="CK113" s="1015"/>
      <c r="CL113" s="1016"/>
      <c r="CM113" s="986" t="s">
        <v>442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430</v>
      </c>
      <c r="DH113" s="1029"/>
      <c r="DI113" s="1029"/>
      <c r="DJ113" s="1029"/>
      <c r="DK113" s="1030"/>
      <c r="DL113" s="1031" t="s">
        <v>433</v>
      </c>
      <c r="DM113" s="1029"/>
      <c r="DN113" s="1029"/>
      <c r="DO113" s="1029"/>
      <c r="DP113" s="1030"/>
      <c r="DQ113" s="1031" t="s">
        <v>443</v>
      </c>
      <c r="DR113" s="1029"/>
      <c r="DS113" s="1029"/>
      <c r="DT113" s="1029"/>
      <c r="DU113" s="1030"/>
      <c r="DV113" s="1032" t="s">
        <v>403</v>
      </c>
      <c r="DW113" s="1033"/>
      <c r="DX113" s="1033"/>
      <c r="DY113" s="1033"/>
      <c r="DZ113" s="1034"/>
    </row>
    <row r="114" spans="1:130" s="226" customFormat="1" ht="26.25" customHeight="1">
      <c r="A114" s="1024"/>
      <c r="B114" s="1025"/>
      <c r="C114" s="1020" t="s">
        <v>444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95</v>
      </c>
      <c r="AB114" s="1029"/>
      <c r="AC114" s="1029"/>
      <c r="AD114" s="1029"/>
      <c r="AE114" s="1030"/>
      <c r="AF114" s="1031">
        <v>2517</v>
      </c>
      <c r="AG114" s="1029"/>
      <c r="AH114" s="1029"/>
      <c r="AI114" s="1029"/>
      <c r="AJ114" s="1030"/>
      <c r="AK114" s="1031">
        <v>2065</v>
      </c>
      <c r="AL114" s="1029"/>
      <c r="AM114" s="1029"/>
      <c r="AN114" s="1029"/>
      <c r="AO114" s="1030"/>
      <c r="AP114" s="1032">
        <v>0</v>
      </c>
      <c r="AQ114" s="1033"/>
      <c r="AR114" s="1033"/>
      <c r="AS114" s="1033"/>
      <c r="AT114" s="1034"/>
      <c r="AU114" s="970"/>
      <c r="AV114" s="971"/>
      <c r="AW114" s="971"/>
      <c r="AX114" s="971"/>
      <c r="AY114" s="971"/>
      <c r="AZ114" s="1019" t="s">
        <v>445</v>
      </c>
      <c r="BA114" s="1020"/>
      <c r="BB114" s="1020"/>
      <c r="BC114" s="1020"/>
      <c r="BD114" s="1020"/>
      <c r="BE114" s="1020"/>
      <c r="BF114" s="1020"/>
      <c r="BG114" s="1020"/>
      <c r="BH114" s="1020"/>
      <c r="BI114" s="1020"/>
      <c r="BJ114" s="1020"/>
      <c r="BK114" s="1020"/>
      <c r="BL114" s="1020"/>
      <c r="BM114" s="1020"/>
      <c r="BN114" s="1020"/>
      <c r="BO114" s="1020"/>
      <c r="BP114" s="1021"/>
      <c r="BQ114" s="989">
        <v>4225848</v>
      </c>
      <c r="BR114" s="990"/>
      <c r="BS114" s="990"/>
      <c r="BT114" s="990"/>
      <c r="BU114" s="990"/>
      <c r="BV114" s="990">
        <v>3916972</v>
      </c>
      <c r="BW114" s="990"/>
      <c r="BX114" s="990"/>
      <c r="BY114" s="990"/>
      <c r="BZ114" s="990"/>
      <c r="CA114" s="990">
        <v>3687256</v>
      </c>
      <c r="CB114" s="990"/>
      <c r="CC114" s="990"/>
      <c r="CD114" s="990"/>
      <c r="CE114" s="990"/>
      <c r="CF114" s="984">
        <v>21.1</v>
      </c>
      <c r="CG114" s="985"/>
      <c r="CH114" s="985"/>
      <c r="CI114" s="985"/>
      <c r="CJ114" s="985"/>
      <c r="CK114" s="1015"/>
      <c r="CL114" s="1016"/>
      <c r="CM114" s="986" t="s">
        <v>446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403</v>
      </c>
      <c r="DH114" s="1029"/>
      <c r="DI114" s="1029"/>
      <c r="DJ114" s="1029"/>
      <c r="DK114" s="1030"/>
      <c r="DL114" s="1031" t="s">
        <v>430</v>
      </c>
      <c r="DM114" s="1029"/>
      <c r="DN114" s="1029"/>
      <c r="DO114" s="1029"/>
      <c r="DP114" s="1030"/>
      <c r="DQ114" s="1031" t="s">
        <v>430</v>
      </c>
      <c r="DR114" s="1029"/>
      <c r="DS114" s="1029"/>
      <c r="DT114" s="1029"/>
      <c r="DU114" s="1030"/>
      <c r="DV114" s="1032" t="s">
        <v>430</v>
      </c>
      <c r="DW114" s="1033"/>
      <c r="DX114" s="1033"/>
      <c r="DY114" s="1033"/>
      <c r="DZ114" s="1034"/>
    </row>
    <row r="115" spans="1:130" s="226" customFormat="1" ht="26.25" customHeight="1">
      <c r="A115" s="1024"/>
      <c r="B115" s="1025"/>
      <c r="C115" s="1020" t="s">
        <v>447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62281</v>
      </c>
      <c r="AB115" s="1004"/>
      <c r="AC115" s="1004"/>
      <c r="AD115" s="1004"/>
      <c r="AE115" s="1005"/>
      <c r="AF115" s="1006">
        <v>43197</v>
      </c>
      <c r="AG115" s="1004"/>
      <c r="AH115" s="1004"/>
      <c r="AI115" s="1004"/>
      <c r="AJ115" s="1005"/>
      <c r="AK115" s="1006">
        <v>37782</v>
      </c>
      <c r="AL115" s="1004"/>
      <c r="AM115" s="1004"/>
      <c r="AN115" s="1004"/>
      <c r="AO115" s="1005"/>
      <c r="AP115" s="1007">
        <v>0.2</v>
      </c>
      <c r="AQ115" s="1008"/>
      <c r="AR115" s="1008"/>
      <c r="AS115" s="1008"/>
      <c r="AT115" s="1009"/>
      <c r="AU115" s="970"/>
      <c r="AV115" s="971"/>
      <c r="AW115" s="971"/>
      <c r="AX115" s="971"/>
      <c r="AY115" s="971"/>
      <c r="AZ115" s="1019" t="s">
        <v>448</v>
      </c>
      <c r="BA115" s="1020"/>
      <c r="BB115" s="1020"/>
      <c r="BC115" s="1020"/>
      <c r="BD115" s="1020"/>
      <c r="BE115" s="1020"/>
      <c r="BF115" s="1020"/>
      <c r="BG115" s="1020"/>
      <c r="BH115" s="1020"/>
      <c r="BI115" s="1020"/>
      <c r="BJ115" s="1020"/>
      <c r="BK115" s="1020"/>
      <c r="BL115" s="1020"/>
      <c r="BM115" s="1020"/>
      <c r="BN115" s="1020"/>
      <c r="BO115" s="1020"/>
      <c r="BP115" s="1021"/>
      <c r="BQ115" s="989" t="s">
        <v>429</v>
      </c>
      <c r="BR115" s="990"/>
      <c r="BS115" s="990"/>
      <c r="BT115" s="990"/>
      <c r="BU115" s="990"/>
      <c r="BV115" s="990" t="s">
        <v>403</v>
      </c>
      <c r="BW115" s="990"/>
      <c r="BX115" s="990"/>
      <c r="BY115" s="990"/>
      <c r="BZ115" s="990"/>
      <c r="CA115" s="990" t="s">
        <v>429</v>
      </c>
      <c r="CB115" s="990"/>
      <c r="CC115" s="990"/>
      <c r="CD115" s="990"/>
      <c r="CE115" s="990"/>
      <c r="CF115" s="984" t="s">
        <v>430</v>
      </c>
      <c r="CG115" s="985"/>
      <c r="CH115" s="985"/>
      <c r="CI115" s="985"/>
      <c r="CJ115" s="985"/>
      <c r="CK115" s="1015"/>
      <c r="CL115" s="1016"/>
      <c r="CM115" s="1019" t="s">
        <v>449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433</v>
      </c>
      <c r="DH115" s="1029"/>
      <c r="DI115" s="1029"/>
      <c r="DJ115" s="1029"/>
      <c r="DK115" s="1030"/>
      <c r="DL115" s="1031" t="s">
        <v>432</v>
      </c>
      <c r="DM115" s="1029"/>
      <c r="DN115" s="1029"/>
      <c r="DO115" s="1029"/>
      <c r="DP115" s="1030"/>
      <c r="DQ115" s="1031" t="s">
        <v>432</v>
      </c>
      <c r="DR115" s="1029"/>
      <c r="DS115" s="1029"/>
      <c r="DT115" s="1029"/>
      <c r="DU115" s="1030"/>
      <c r="DV115" s="1032" t="s">
        <v>430</v>
      </c>
      <c r="DW115" s="1033"/>
      <c r="DX115" s="1033"/>
      <c r="DY115" s="1033"/>
      <c r="DZ115" s="1034"/>
    </row>
    <row r="116" spans="1:130" s="226" customFormat="1" ht="26.25" customHeight="1">
      <c r="A116" s="1026"/>
      <c r="B116" s="1027"/>
      <c r="C116" s="1035" t="s">
        <v>450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430</v>
      </c>
      <c r="AB116" s="1029"/>
      <c r="AC116" s="1029"/>
      <c r="AD116" s="1029"/>
      <c r="AE116" s="1030"/>
      <c r="AF116" s="1031" t="s">
        <v>430</v>
      </c>
      <c r="AG116" s="1029"/>
      <c r="AH116" s="1029"/>
      <c r="AI116" s="1029"/>
      <c r="AJ116" s="1030"/>
      <c r="AK116" s="1031" t="s">
        <v>403</v>
      </c>
      <c r="AL116" s="1029"/>
      <c r="AM116" s="1029"/>
      <c r="AN116" s="1029"/>
      <c r="AO116" s="1030"/>
      <c r="AP116" s="1032" t="s">
        <v>403</v>
      </c>
      <c r="AQ116" s="1033"/>
      <c r="AR116" s="1033"/>
      <c r="AS116" s="1033"/>
      <c r="AT116" s="1034"/>
      <c r="AU116" s="970"/>
      <c r="AV116" s="971"/>
      <c r="AW116" s="971"/>
      <c r="AX116" s="971"/>
      <c r="AY116" s="971"/>
      <c r="AZ116" s="1037" t="s">
        <v>451</v>
      </c>
      <c r="BA116" s="1038"/>
      <c r="BB116" s="1038"/>
      <c r="BC116" s="1038"/>
      <c r="BD116" s="1038"/>
      <c r="BE116" s="1038"/>
      <c r="BF116" s="1038"/>
      <c r="BG116" s="1038"/>
      <c r="BH116" s="1038"/>
      <c r="BI116" s="1038"/>
      <c r="BJ116" s="1038"/>
      <c r="BK116" s="1038"/>
      <c r="BL116" s="1038"/>
      <c r="BM116" s="1038"/>
      <c r="BN116" s="1038"/>
      <c r="BO116" s="1038"/>
      <c r="BP116" s="1039"/>
      <c r="BQ116" s="989" t="s">
        <v>433</v>
      </c>
      <c r="BR116" s="990"/>
      <c r="BS116" s="990"/>
      <c r="BT116" s="990"/>
      <c r="BU116" s="990"/>
      <c r="BV116" s="990" t="s">
        <v>403</v>
      </c>
      <c r="BW116" s="990"/>
      <c r="BX116" s="990"/>
      <c r="BY116" s="990"/>
      <c r="BZ116" s="990"/>
      <c r="CA116" s="990" t="s">
        <v>452</v>
      </c>
      <c r="CB116" s="990"/>
      <c r="CC116" s="990"/>
      <c r="CD116" s="990"/>
      <c r="CE116" s="990"/>
      <c r="CF116" s="984" t="s">
        <v>403</v>
      </c>
      <c r="CG116" s="985"/>
      <c r="CH116" s="985"/>
      <c r="CI116" s="985"/>
      <c r="CJ116" s="985"/>
      <c r="CK116" s="1015"/>
      <c r="CL116" s="1016"/>
      <c r="CM116" s="986" t="s">
        <v>453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403</v>
      </c>
      <c r="DH116" s="1029"/>
      <c r="DI116" s="1029"/>
      <c r="DJ116" s="1029"/>
      <c r="DK116" s="1030"/>
      <c r="DL116" s="1031" t="s">
        <v>403</v>
      </c>
      <c r="DM116" s="1029"/>
      <c r="DN116" s="1029"/>
      <c r="DO116" s="1029"/>
      <c r="DP116" s="1030"/>
      <c r="DQ116" s="1031" t="s">
        <v>430</v>
      </c>
      <c r="DR116" s="1029"/>
      <c r="DS116" s="1029"/>
      <c r="DT116" s="1029"/>
      <c r="DU116" s="1030"/>
      <c r="DV116" s="1032" t="s">
        <v>403</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454</v>
      </c>
      <c r="Z117" s="956"/>
      <c r="AA117" s="1046">
        <v>3827360</v>
      </c>
      <c r="AB117" s="1047"/>
      <c r="AC117" s="1047"/>
      <c r="AD117" s="1047"/>
      <c r="AE117" s="1048"/>
      <c r="AF117" s="1049">
        <v>3633126</v>
      </c>
      <c r="AG117" s="1047"/>
      <c r="AH117" s="1047"/>
      <c r="AI117" s="1047"/>
      <c r="AJ117" s="1048"/>
      <c r="AK117" s="1049">
        <v>3732478</v>
      </c>
      <c r="AL117" s="1047"/>
      <c r="AM117" s="1047"/>
      <c r="AN117" s="1047"/>
      <c r="AO117" s="1048"/>
      <c r="AP117" s="1050"/>
      <c r="AQ117" s="1051"/>
      <c r="AR117" s="1051"/>
      <c r="AS117" s="1051"/>
      <c r="AT117" s="1052"/>
      <c r="AU117" s="970"/>
      <c r="AV117" s="971"/>
      <c r="AW117" s="971"/>
      <c r="AX117" s="971"/>
      <c r="AY117" s="971"/>
      <c r="AZ117" s="1037" t="s">
        <v>455</v>
      </c>
      <c r="BA117" s="1038"/>
      <c r="BB117" s="1038"/>
      <c r="BC117" s="1038"/>
      <c r="BD117" s="1038"/>
      <c r="BE117" s="1038"/>
      <c r="BF117" s="1038"/>
      <c r="BG117" s="1038"/>
      <c r="BH117" s="1038"/>
      <c r="BI117" s="1038"/>
      <c r="BJ117" s="1038"/>
      <c r="BK117" s="1038"/>
      <c r="BL117" s="1038"/>
      <c r="BM117" s="1038"/>
      <c r="BN117" s="1038"/>
      <c r="BO117" s="1038"/>
      <c r="BP117" s="1039"/>
      <c r="BQ117" s="989" t="s">
        <v>456</v>
      </c>
      <c r="BR117" s="990"/>
      <c r="BS117" s="990"/>
      <c r="BT117" s="990"/>
      <c r="BU117" s="990"/>
      <c r="BV117" s="990" t="s">
        <v>433</v>
      </c>
      <c r="BW117" s="990"/>
      <c r="BX117" s="990"/>
      <c r="BY117" s="990"/>
      <c r="BZ117" s="990"/>
      <c r="CA117" s="990" t="s">
        <v>433</v>
      </c>
      <c r="CB117" s="990"/>
      <c r="CC117" s="990"/>
      <c r="CD117" s="990"/>
      <c r="CE117" s="990"/>
      <c r="CF117" s="984" t="s">
        <v>456</v>
      </c>
      <c r="CG117" s="985"/>
      <c r="CH117" s="985"/>
      <c r="CI117" s="985"/>
      <c r="CJ117" s="985"/>
      <c r="CK117" s="1015"/>
      <c r="CL117" s="1016"/>
      <c r="CM117" s="986" t="s">
        <v>457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456</v>
      </c>
      <c r="DH117" s="1029"/>
      <c r="DI117" s="1029"/>
      <c r="DJ117" s="1029"/>
      <c r="DK117" s="1030"/>
      <c r="DL117" s="1031" t="s">
        <v>403</v>
      </c>
      <c r="DM117" s="1029"/>
      <c r="DN117" s="1029"/>
      <c r="DO117" s="1029"/>
      <c r="DP117" s="1030"/>
      <c r="DQ117" s="1031" t="s">
        <v>430</v>
      </c>
      <c r="DR117" s="1029"/>
      <c r="DS117" s="1029"/>
      <c r="DT117" s="1029"/>
      <c r="DU117" s="1030"/>
      <c r="DV117" s="1032" t="s">
        <v>443</v>
      </c>
      <c r="DW117" s="1033"/>
      <c r="DX117" s="1033"/>
      <c r="DY117" s="1033"/>
      <c r="DZ117" s="1034"/>
    </row>
    <row r="118" spans="1:130" s="226" customFormat="1" ht="26.25" customHeight="1">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298</v>
      </c>
      <c r="AG118" s="955"/>
      <c r="AH118" s="955"/>
      <c r="AI118" s="955"/>
      <c r="AJ118" s="956"/>
      <c r="AK118" s="954" t="s">
        <v>297</v>
      </c>
      <c r="AL118" s="955"/>
      <c r="AM118" s="955"/>
      <c r="AN118" s="955"/>
      <c r="AO118" s="956"/>
      <c r="AP118" s="1041" t="s">
        <v>423</v>
      </c>
      <c r="AQ118" s="1042"/>
      <c r="AR118" s="1042"/>
      <c r="AS118" s="1042"/>
      <c r="AT118" s="1043"/>
      <c r="AU118" s="970"/>
      <c r="AV118" s="971"/>
      <c r="AW118" s="971"/>
      <c r="AX118" s="971"/>
      <c r="AY118" s="971"/>
      <c r="AZ118" s="1044" t="s">
        <v>458</v>
      </c>
      <c r="BA118" s="1035"/>
      <c r="BB118" s="1035"/>
      <c r="BC118" s="1035"/>
      <c r="BD118" s="1035"/>
      <c r="BE118" s="1035"/>
      <c r="BF118" s="1035"/>
      <c r="BG118" s="1035"/>
      <c r="BH118" s="1035"/>
      <c r="BI118" s="1035"/>
      <c r="BJ118" s="1035"/>
      <c r="BK118" s="1035"/>
      <c r="BL118" s="1035"/>
      <c r="BM118" s="1035"/>
      <c r="BN118" s="1035"/>
      <c r="BO118" s="1035"/>
      <c r="BP118" s="1036"/>
      <c r="BQ118" s="1067" t="s">
        <v>430</v>
      </c>
      <c r="BR118" s="1068"/>
      <c r="BS118" s="1068"/>
      <c r="BT118" s="1068"/>
      <c r="BU118" s="1068"/>
      <c r="BV118" s="1068" t="s">
        <v>456</v>
      </c>
      <c r="BW118" s="1068"/>
      <c r="BX118" s="1068"/>
      <c r="BY118" s="1068"/>
      <c r="BZ118" s="1068"/>
      <c r="CA118" s="1068" t="s">
        <v>403</v>
      </c>
      <c r="CB118" s="1068"/>
      <c r="CC118" s="1068"/>
      <c r="CD118" s="1068"/>
      <c r="CE118" s="1068"/>
      <c r="CF118" s="984" t="s">
        <v>456</v>
      </c>
      <c r="CG118" s="985"/>
      <c r="CH118" s="985"/>
      <c r="CI118" s="985"/>
      <c r="CJ118" s="985"/>
      <c r="CK118" s="1015"/>
      <c r="CL118" s="1016"/>
      <c r="CM118" s="986" t="s">
        <v>459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430</v>
      </c>
      <c r="DH118" s="1029"/>
      <c r="DI118" s="1029"/>
      <c r="DJ118" s="1029"/>
      <c r="DK118" s="1030"/>
      <c r="DL118" s="1031" t="s">
        <v>456</v>
      </c>
      <c r="DM118" s="1029"/>
      <c r="DN118" s="1029"/>
      <c r="DO118" s="1029"/>
      <c r="DP118" s="1030"/>
      <c r="DQ118" s="1031" t="s">
        <v>430</v>
      </c>
      <c r="DR118" s="1029"/>
      <c r="DS118" s="1029"/>
      <c r="DT118" s="1029"/>
      <c r="DU118" s="1030"/>
      <c r="DV118" s="1032" t="s">
        <v>403</v>
      </c>
      <c r="DW118" s="1033"/>
      <c r="DX118" s="1033"/>
      <c r="DY118" s="1033"/>
      <c r="DZ118" s="1034"/>
    </row>
    <row r="119" spans="1:130" s="226" customFormat="1" ht="26.25" customHeight="1">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456</v>
      </c>
      <c r="AB119" s="962"/>
      <c r="AC119" s="962"/>
      <c r="AD119" s="962"/>
      <c r="AE119" s="963"/>
      <c r="AF119" s="964" t="s">
        <v>443</v>
      </c>
      <c r="AG119" s="962"/>
      <c r="AH119" s="962"/>
      <c r="AI119" s="962"/>
      <c r="AJ119" s="963"/>
      <c r="AK119" s="964" t="s">
        <v>430</v>
      </c>
      <c r="AL119" s="962"/>
      <c r="AM119" s="962"/>
      <c r="AN119" s="962"/>
      <c r="AO119" s="963"/>
      <c r="AP119" s="965" t="s">
        <v>433</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460</v>
      </c>
      <c r="BP119" s="1076"/>
      <c r="BQ119" s="1067">
        <v>45498424</v>
      </c>
      <c r="BR119" s="1068"/>
      <c r="BS119" s="1068"/>
      <c r="BT119" s="1068"/>
      <c r="BU119" s="1068"/>
      <c r="BV119" s="1068">
        <v>43782567</v>
      </c>
      <c r="BW119" s="1068"/>
      <c r="BX119" s="1068"/>
      <c r="BY119" s="1068"/>
      <c r="BZ119" s="1068"/>
      <c r="CA119" s="1068">
        <v>43486066</v>
      </c>
      <c r="CB119" s="1068"/>
      <c r="CC119" s="1068"/>
      <c r="CD119" s="1068"/>
      <c r="CE119" s="1068"/>
      <c r="CF119" s="1069"/>
      <c r="CG119" s="1070"/>
      <c r="CH119" s="1070"/>
      <c r="CI119" s="1070"/>
      <c r="CJ119" s="1071"/>
      <c r="CK119" s="1017"/>
      <c r="CL119" s="1018"/>
      <c r="CM119" s="1072" t="s">
        <v>461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187893</v>
      </c>
      <c r="DH119" s="1054"/>
      <c r="DI119" s="1054"/>
      <c r="DJ119" s="1054"/>
      <c r="DK119" s="1055"/>
      <c r="DL119" s="1053">
        <v>148311</v>
      </c>
      <c r="DM119" s="1054"/>
      <c r="DN119" s="1054"/>
      <c r="DO119" s="1054"/>
      <c r="DP119" s="1055"/>
      <c r="DQ119" s="1053">
        <v>113296</v>
      </c>
      <c r="DR119" s="1054"/>
      <c r="DS119" s="1054"/>
      <c r="DT119" s="1054"/>
      <c r="DU119" s="1055"/>
      <c r="DV119" s="1056">
        <v>0.6</v>
      </c>
      <c r="DW119" s="1057"/>
      <c r="DX119" s="1057"/>
      <c r="DY119" s="1057"/>
      <c r="DZ119" s="1058"/>
    </row>
    <row r="120" spans="1:130" s="226" customFormat="1" ht="26.25" customHeight="1">
      <c r="A120" s="1129"/>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433</v>
      </c>
      <c r="AB120" s="1029"/>
      <c r="AC120" s="1029"/>
      <c r="AD120" s="1029"/>
      <c r="AE120" s="1030"/>
      <c r="AF120" s="1031" t="s">
        <v>433</v>
      </c>
      <c r="AG120" s="1029"/>
      <c r="AH120" s="1029"/>
      <c r="AI120" s="1029"/>
      <c r="AJ120" s="1030"/>
      <c r="AK120" s="1031" t="s">
        <v>456</v>
      </c>
      <c r="AL120" s="1029"/>
      <c r="AM120" s="1029"/>
      <c r="AN120" s="1029"/>
      <c r="AO120" s="1030"/>
      <c r="AP120" s="1032" t="s">
        <v>443</v>
      </c>
      <c r="AQ120" s="1033"/>
      <c r="AR120" s="1033"/>
      <c r="AS120" s="1033"/>
      <c r="AT120" s="1034"/>
      <c r="AU120" s="1059" t="s">
        <v>462</v>
      </c>
      <c r="AV120" s="1060"/>
      <c r="AW120" s="1060"/>
      <c r="AX120" s="1060"/>
      <c r="AY120" s="1061"/>
      <c r="AZ120" s="1010" t="s">
        <v>463</v>
      </c>
      <c r="BA120" s="959"/>
      <c r="BB120" s="959"/>
      <c r="BC120" s="959"/>
      <c r="BD120" s="959"/>
      <c r="BE120" s="959"/>
      <c r="BF120" s="959"/>
      <c r="BG120" s="959"/>
      <c r="BH120" s="959"/>
      <c r="BI120" s="959"/>
      <c r="BJ120" s="959"/>
      <c r="BK120" s="959"/>
      <c r="BL120" s="959"/>
      <c r="BM120" s="959"/>
      <c r="BN120" s="959"/>
      <c r="BO120" s="959"/>
      <c r="BP120" s="960"/>
      <c r="BQ120" s="996">
        <v>8594298</v>
      </c>
      <c r="BR120" s="997"/>
      <c r="BS120" s="997"/>
      <c r="BT120" s="997"/>
      <c r="BU120" s="997"/>
      <c r="BV120" s="997">
        <v>9207586</v>
      </c>
      <c r="BW120" s="997"/>
      <c r="BX120" s="997"/>
      <c r="BY120" s="997"/>
      <c r="BZ120" s="997"/>
      <c r="CA120" s="997">
        <v>10249974</v>
      </c>
      <c r="CB120" s="997"/>
      <c r="CC120" s="997"/>
      <c r="CD120" s="997"/>
      <c r="CE120" s="997"/>
      <c r="CF120" s="1011">
        <v>58.8</v>
      </c>
      <c r="CG120" s="1012"/>
      <c r="CH120" s="1012"/>
      <c r="CI120" s="1012"/>
      <c r="CJ120" s="1012"/>
      <c r="CK120" s="1077" t="s">
        <v>464</v>
      </c>
      <c r="CL120" s="1078"/>
      <c r="CM120" s="1078"/>
      <c r="CN120" s="1078"/>
      <c r="CO120" s="1079"/>
      <c r="CP120" s="1085" t="s">
        <v>465</v>
      </c>
      <c r="CQ120" s="1086"/>
      <c r="CR120" s="1086"/>
      <c r="CS120" s="1086"/>
      <c r="CT120" s="1086"/>
      <c r="CU120" s="1086"/>
      <c r="CV120" s="1086"/>
      <c r="CW120" s="1086"/>
      <c r="CX120" s="1086"/>
      <c r="CY120" s="1086"/>
      <c r="CZ120" s="1086"/>
      <c r="DA120" s="1086"/>
      <c r="DB120" s="1086"/>
      <c r="DC120" s="1086"/>
      <c r="DD120" s="1086"/>
      <c r="DE120" s="1086"/>
      <c r="DF120" s="1087"/>
      <c r="DG120" s="996">
        <v>10626294</v>
      </c>
      <c r="DH120" s="997"/>
      <c r="DI120" s="997"/>
      <c r="DJ120" s="997"/>
      <c r="DK120" s="997"/>
      <c r="DL120" s="997">
        <v>9171289</v>
      </c>
      <c r="DM120" s="997"/>
      <c r="DN120" s="997"/>
      <c r="DO120" s="997"/>
      <c r="DP120" s="997"/>
      <c r="DQ120" s="997">
        <v>9095382</v>
      </c>
      <c r="DR120" s="997"/>
      <c r="DS120" s="997"/>
      <c r="DT120" s="997"/>
      <c r="DU120" s="997"/>
      <c r="DV120" s="998">
        <v>52.2</v>
      </c>
      <c r="DW120" s="998"/>
      <c r="DX120" s="998"/>
      <c r="DY120" s="998"/>
      <c r="DZ120" s="999"/>
    </row>
    <row r="121" spans="1:130" s="226" customFormat="1" ht="26.25" customHeight="1">
      <c r="A121" s="1129"/>
      <c r="B121" s="1016"/>
      <c r="C121" s="1037" t="s">
        <v>466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430</v>
      </c>
      <c r="AB121" s="1029"/>
      <c r="AC121" s="1029"/>
      <c r="AD121" s="1029"/>
      <c r="AE121" s="1030"/>
      <c r="AF121" s="1031" t="s">
        <v>430</v>
      </c>
      <c r="AG121" s="1029"/>
      <c r="AH121" s="1029"/>
      <c r="AI121" s="1029"/>
      <c r="AJ121" s="1030"/>
      <c r="AK121" s="1031" t="s">
        <v>430</v>
      </c>
      <c r="AL121" s="1029"/>
      <c r="AM121" s="1029"/>
      <c r="AN121" s="1029"/>
      <c r="AO121" s="1030"/>
      <c r="AP121" s="1032" t="s">
        <v>433</v>
      </c>
      <c r="AQ121" s="1033"/>
      <c r="AR121" s="1033"/>
      <c r="AS121" s="1033"/>
      <c r="AT121" s="1034"/>
      <c r="AU121" s="1062"/>
      <c r="AV121" s="1063"/>
      <c r="AW121" s="1063"/>
      <c r="AX121" s="1063"/>
      <c r="AY121" s="1064"/>
      <c r="AZ121" s="1019" t="s">
        <v>467</v>
      </c>
      <c r="BA121" s="1020"/>
      <c r="BB121" s="1020"/>
      <c r="BC121" s="1020"/>
      <c r="BD121" s="1020"/>
      <c r="BE121" s="1020"/>
      <c r="BF121" s="1020"/>
      <c r="BG121" s="1020"/>
      <c r="BH121" s="1020"/>
      <c r="BI121" s="1020"/>
      <c r="BJ121" s="1020"/>
      <c r="BK121" s="1020"/>
      <c r="BL121" s="1020"/>
      <c r="BM121" s="1020"/>
      <c r="BN121" s="1020"/>
      <c r="BO121" s="1020"/>
      <c r="BP121" s="1021"/>
      <c r="BQ121" s="989">
        <v>479497</v>
      </c>
      <c r="BR121" s="990"/>
      <c r="BS121" s="990"/>
      <c r="BT121" s="990"/>
      <c r="BU121" s="990"/>
      <c r="BV121" s="990">
        <v>434228</v>
      </c>
      <c r="BW121" s="990"/>
      <c r="BX121" s="990"/>
      <c r="BY121" s="990"/>
      <c r="BZ121" s="990"/>
      <c r="CA121" s="990">
        <v>297769</v>
      </c>
      <c r="CB121" s="990"/>
      <c r="CC121" s="990"/>
      <c r="CD121" s="990"/>
      <c r="CE121" s="990"/>
      <c r="CF121" s="984">
        <v>1.7</v>
      </c>
      <c r="CG121" s="985"/>
      <c r="CH121" s="985"/>
      <c r="CI121" s="985"/>
      <c r="CJ121" s="985"/>
      <c r="CK121" s="1080"/>
      <c r="CL121" s="1081"/>
      <c r="CM121" s="1081"/>
      <c r="CN121" s="1081"/>
      <c r="CO121" s="1082"/>
      <c r="CP121" s="1090" t="s">
        <v>468</v>
      </c>
      <c r="CQ121" s="1091"/>
      <c r="CR121" s="1091"/>
      <c r="CS121" s="1091"/>
      <c r="CT121" s="1091"/>
      <c r="CU121" s="1091"/>
      <c r="CV121" s="1091"/>
      <c r="CW121" s="1091"/>
      <c r="CX121" s="1091"/>
      <c r="CY121" s="1091"/>
      <c r="CZ121" s="1091"/>
      <c r="DA121" s="1091"/>
      <c r="DB121" s="1091"/>
      <c r="DC121" s="1091"/>
      <c r="DD121" s="1091"/>
      <c r="DE121" s="1091"/>
      <c r="DF121" s="1092"/>
      <c r="DG121" s="989">
        <v>933527</v>
      </c>
      <c r="DH121" s="990"/>
      <c r="DI121" s="990"/>
      <c r="DJ121" s="990"/>
      <c r="DK121" s="990"/>
      <c r="DL121" s="990">
        <v>862656</v>
      </c>
      <c r="DM121" s="990"/>
      <c r="DN121" s="990"/>
      <c r="DO121" s="990"/>
      <c r="DP121" s="990"/>
      <c r="DQ121" s="990">
        <v>788426</v>
      </c>
      <c r="DR121" s="990"/>
      <c r="DS121" s="990"/>
      <c r="DT121" s="990"/>
      <c r="DU121" s="990"/>
      <c r="DV121" s="991">
        <v>4.5</v>
      </c>
      <c r="DW121" s="991"/>
      <c r="DX121" s="991"/>
      <c r="DY121" s="991"/>
      <c r="DZ121" s="992"/>
    </row>
    <row r="122" spans="1:130" s="226" customFormat="1" ht="26.25" customHeight="1">
      <c r="A122" s="1129"/>
      <c r="B122" s="1016"/>
      <c r="C122" s="986" t="s">
        <v>446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456</v>
      </c>
      <c r="AB122" s="1029"/>
      <c r="AC122" s="1029"/>
      <c r="AD122" s="1029"/>
      <c r="AE122" s="1030"/>
      <c r="AF122" s="1031" t="s">
        <v>430</v>
      </c>
      <c r="AG122" s="1029"/>
      <c r="AH122" s="1029"/>
      <c r="AI122" s="1029"/>
      <c r="AJ122" s="1030"/>
      <c r="AK122" s="1031" t="s">
        <v>430</v>
      </c>
      <c r="AL122" s="1029"/>
      <c r="AM122" s="1029"/>
      <c r="AN122" s="1029"/>
      <c r="AO122" s="1030"/>
      <c r="AP122" s="1032" t="s">
        <v>443</v>
      </c>
      <c r="AQ122" s="1033"/>
      <c r="AR122" s="1033"/>
      <c r="AS122" s="1033"/>
      <c r="AT122" s="1034"/>
      <c r="AU122" s="1062"/>
      <c r="AV122" s="1063"/>
      <c r="AW122" s="1063"/>
      <c r="AX122" s="1063"/>
      <c r="AY122" s="1064"/>
      <c r="AZ122" s="1044" t="s">
        <v>469</v>
      </c>
      <c r="BA122" s="1035"/>
      <c r="BB122" s="1035"/>
      <c r="BC122" s="1035"/>
      <c r="BD122" s="1035"/>
      <c r="BE122" s="1035"/>
      <c r="BF122" s="1035"/>
      <c r="BG122" s="1035"/>
      <c r="BH122" s="1035"/>
      <c r="BI122" s="1035"/>
      <c r="BJ122" s="1035"/>
      <c r="BK122" s="1035"/>
      <c r="BL122" s="1035"/>
      <c r="BM122" s="1035"/>
      <c r="BN122" s="1035"/>
      <c r="BO122" s="1035"/>
      <c r="BP122" s="1036"/>
      <c r="BQ122" s="1067">
        <v>31074419</v>
      </c>
      <c r="BR122" s="1068"/>
      <c r="BS122" s="1068"/>
      <c r="BT122" s="1068"/>
      <c r="BU122" s="1068"/>
      <c r="BV122" s="1068">
        <v>31109591</v>
      </c>
      <c r="BW122" s="1068"/>
      <c r="BX122" s="1068"/>
      <c r="BY122" s="1068"/>
      <c r="BZ122" s="1068"/>
      <c r="CA122" s="1068">
        <v>30547421</v>
      </c>
      <c r="CB122" s="1068"/>
      <c r="CC122" s="1068"/>
      <c r="CD122" s="1068"/>
      <c r="CE122" s="1068"/>
      <c r="CF122" s="1088">
        <v>175.2</v>
      </c>
      <c r="CG122" s="1089"/>
      <c r="CH122" s="1089"/>
      <c r="CI122" s="1089"/>
      <c r="CJ122" s="1089"/>
      <c r="CK122" s="1080"/>
      <c r="CL122" s="1081"/>
      <c r="CM122" s="1081"/>
      <c r="CN122" s="1081"/>
      <c r="CO122" s="1082"/>
      <c r="CP122" s="1090" t="s">
        <v>470</v>
      </c>
      <c r="CQ122" s="1091"/>
      <c r="CR122" s="1091"/>
      <c r="CS122" s="1091"/>
      <c r="CT122" s="1091"/>
      <c r="CU122" s="1091"/>
      <c r="CV122" s="1091"/>
      <c r="CW122" s="1091"/>
      <c r="CX122" s="1091"/>
      <c r="CY122" s="1091"/>
      <c r="CZ122" s="1091"/>
      <c r="DA122" s="1091"/>
      <c r="DB122" s="1091"/>
      <c r="DC122" s="1091"/>
      <c r="DD122" s="1091"/>
      <c r="DE122" s="1091"/>
      <c r="DF122" s="1092"/>
      <c r="DG122" s="989" t="s">
        <v>433</v>
      </c>
      <c r="DH122" s="990"/>
      <c r="DI122" s="990"/>
      <c r="DJ122" s="990"/>
      <c r="DK122" s="990"/>
      <c r="DL122" s="990" t="s">
        <v>403</v>
      </c>
      <c r="DM122" s="990"/>
      <c r="DN122" s="990"/>
      <c r="DO122" s="990"/>
      <c r="DP122" s="990"/>
      <c r="DQ122" s="990" t="s">
        <v>433</v>
      </c>
      <c r="DR122" s="990"/>
      <c r="DS122" s="990"/>
      <c r="DT122" s="990"/>
      <c r="DU122" s="990"/>
      <c r="DV122" s="991" t="s">
        <v>433</v>
      </c>
      <c r="DW122" s="991"/>
      <c r="DX122" s="991"/>
      <c r="DY122" s="991"/>
      <c r="DZ122" s="992"/>
    </row>
    <row r="123" spans="1:130" s="226" customFormat="1" ht="26.25" customHeight="1">
      <c r="A123" s="1129"/>
      <c r="B123" s="1016"/>
      <c r="C123" s="986" t="s">
        <v>453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430</v>
      </c>
      <c r="AB123" s="1029"/>
      <c r="AC123" s="1029"/>
      <c r="AD123" s="1029"/>
      <c r="AE123" s="1030"/>
      <c r="AF123" s="1031" t="s">
        <v>456</v>
      </c>
      <c r="AG123" s="1029"/>
      <c r="AH123" s="1029"/>
      <c r="AI123" s="1029"/>
      <c r="AJ123" s="1030"/>
      <c r="AK123" s="1031" t="s">
        <v>430</v>
      </c>
      <c r="AL123" s="1029"/>
      <c r="AM123" s="1029"/>
      <c r="AN123" s="1029"/>
      <c r="AO123" s="1030"/>
      <c r="AP123" s="1032" t="s">
        <v>456</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471</v>
      </c>
      <c r="BP123" s="1076"/>
      <c r="BQ123" s="1135">
        <v>40148214</v>
      </c>
      <c r="BR123" s="1136"/>
      <c r="BS123" s="1136"/>
      <c r="BT123" s="1136"/>
      <c r="BU123" s="1136"/>
      <c r="BV123" s="1136">
        <v>40751405</v>
      </c>
      <c r="BW123" s="1136"/>
      <c r="BX123" s="1136"/>
      <c r="BY123" s="1136"/>
      <c r="BZ123" s="1136"/>
      <c r="CA123" s="1136">
        <v>41095164</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457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452</v>
      </c>
      <c r="AB124" s="1029"/>
      <c r="AC124" s="1029"/>
      <c r="AD124" s="1029"/>
      <c r="AE124" s="1030"/>
      <c r="AF124" s="1031" t="s">
        <v>430</v>
      </c>
      <c r="AG124" s="1029"/>
      <c r="AH124" s="1029"/>
      <c r="AI124" s="1029"/>
      <c r="AJ124" s="1030"/>
      <c r="AK124" s="1031" t="s">
        <v>403</v>
      </c>
      <c r="AL124" s="1029"/>
      <c r="AM124" s="1029"/>
      <c r="AN124" s="1029"/>
      <c r="AO124" s="1030"/>
      <c r="AP124" s="1032" t="s">
        <v>452</v>
      </c>
      <c r="AQ124" s="1033"/>
      <c r="AR124" s="1033"/>
      <c r="AS124" s="1033"/>
      <c r="AT124" s="1034"/>
      <c r="AU124" s="1131" t="s">
        <v>472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30.2</v>
      </c>
      <c r="BR124" s="1098"/>
      <c r="BS124" s="1098"/>
      <c r="BT124" s="1098"/>
      <c r="BU124" s="1098"/>
      <c r="BV124" s="1098">
        <v>17.3</v>
      </c>
      <c r="BW124" s="1098"/>
      <c r="BX124" s="1098"/>
      <c r="BY124" s="1098"/>
      <c r="BZ124" s="1098"/>
      <c r="CA124" s="1098">
        <v>13.7</v>
      </c>
      <c r="CB124" s="1098"/>
      <c r="CC124" s="1098"/>
      <c r="CD124" s="1098"/>
      <c r="CE124" s="1098"/>
      <c r="CF124" s="1099"/>
      <c r="CG124" s="1100"/>
      <c r="CH124" s="1100"/>
      <c r="CI124" s="1100"/>
      <c r="CJ124" s="1101"/>
      <c r="CK124" s="1083"/>
      <c r="CL124" s="1083"/>
      <c r="CM124" s="1083"/>
      <c r="CN124" s="1083"/>
      <c r="CO124" s="1084"/>
      <c r="CP124" s="1090" t="s">
        <v>473</v>
      </c>
      <c r="CQ124" s="1091"/>
      <c r="CR124" s="1091"/>
      <c r="CS124" s="1091"/>
      <c r="CT124" s="1091"/>
      <c r="CU124" s="1091"/>
      <c r="CV124" s="1091"/>
      <c r="CW124" s="1091"/>
      <c r="CX124" s="1091"/>
      <c r="CY124" s="1091"/>
      <c r="CZ124" s="1091"/>
      <c r="DA124" s="1091"/>
      <c r="DB124" s="1091"/>
      <c r="DC124" s="1091"/>
      <c r="DD124" s="1091"/>
      <c r="DE124" s="1091"/>
      <c r="DF124" s="1092"/>
      <c r="DG124" s="1075" t="s">
        <v>432</v>
      </c>
      <c r="DH124" s="1054"/>
      <c r="DI124" s="1054"/>
      <c r="DJ124" s="1054"/>
      <c r="DK124" s="1055"/>
      <c r="DL124" s="1053" t="s">
        <v>452</v>
      </c>
      <c r="DM124" s="1054"/>
      <c r="DN124" s="1054"/>
      <c r="DO124" s="1054"/>
      <c r="DP124" s="1055"/>
      <c r="DQ124" s="1053" t="s">
        <v>122</v>
      </c>
      <c r="DR124" s="1054"/>
      <c r="DS124" s="1054"/>
      <c r="DT124" s="1054"/>
      <c r="DU124" s="1055"/>
      <c r="DV124" s="1056" t="s">
        <v>122</v>
      </c>
      <c r="DW124" s="1057"/>
      <c r="DX124" s="1057"/>
      <c r="DY124" s="1057"/>
      <c r="DZ124" s="1058"/>
    </row>
    <row r="125" spans="1:130" s="226" customFormat="1" ht="26.25" customHeight="1">
      <c r="A125" s="1129"/>
      <c r="B125" s="1016"/>
      <c r="C125" s="986" t="s">
        <v>459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433</v>
      </c>
      <c r="AG125" s="1029"/>
      <c r="AH125" s="1029"/>
      <c r="AI125" s="1029"/>
      <c r="AJ125" s="1030"/>
      <c r="AK125" s="1031" t="s">
        <v>122</v>
      </c>
      <c r="AL125" s="1029"/>
      <c r="AM125" s="1029"/>
      <c r="AN125" s="1029"/>
      <c r="AO125" s="1030"/>
      <c r="AP125" s="1032" t="s">
        <v>452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474</v>
      </c>
      <c r="CL125" s="1078"/>
      <c r="CM125" s="1078"/>
      <c r="CN125" s="1078"/>
      <c r="CO125" s="1079"/>
      <c r="CP125" s="1010" t="s">
        <v>475</v>
      </c>
      <c r="CQ125" s="959"/>
      <c r="CR125" s="959"/>
      <c r="CS125" s="959"/>
      <c r="CT125" s="959"/>
      <c r="CU125" s="959"/>
      <c r="CV125" s="959"/>
      <c r="CW125" s="959"/>
      <c r="CX125" s="959"/>
      <c r="CY125" s="959"/>
      <c r="CZ125" s="959"/>
      <c r="DA125" s="959"/>
      <c r="DB125" s="959"/>
      <c r="DC125" s="959"/>
      <c r="DD125" s="959"/>
      <c r="DE125" s="959"/>
      <c r="DF125" s="960"/>
      <c r="DG125" s="996" t="s">
        <v>403</v>
      </c>
      <c r="DH125" s="997"/>
      <c r="DI125" s="997"/>
      <c r="DJ125" s="997"/>
      <c r="DK125" s="997"/>
      <c r="DL125" s="997" t="s">
        <v>452</v>
      </c>
      <c r="DM125" s="997"/>
      <c r="DN125" s="997"/>
      <c r="DO125" s="997"/>
      <c r="DP125" s="997"/>
      <c r="DQ125" s="997" t="s">
        <v>476</v>
      </c>
      <c r="DR125" s="997"/>
      <c r="DS125" s="997"/>
      <c r="DT125" s="997"/>
      <c r="DU125" s="997"/>
      <c r="DV125" s="998" t="s">
        <v>433</v>
      </c>
      <c r="DW125" s="998"/>
      <c r="DX125" s="998"/>
      <c r="DY125" s="998"/>
      <c r="DZ125" s="999"/>
    </row>
    <row r="126" spans="1:130" s="226" customFormat="1" ht="26.25" customHeight="1" thickBot="1">
      <c r="A126" s="1129"/>
      <c r="B126" s="1016"/>
      <c r="C126" s="986" t="s">
        <v>461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476</v>
      </c>
      <c r="AB126" s="1029"/>
      <c r="AC126" s="1029"/>
      <c r="AD126" s="1029"/>
      <c r="AE126" s="1030"/>
      <c r="AF126" s="1031" t="s">
        <v>122</v>
      </c>
      <c r="AG126" s="1029"/>
      <c r="AH126" s="1029"/>
      <c r="AI126" s="1029"/>
      <c r="AJ126" s="1030"/>
      <c r="AK126" s="1031" t="s">
        <v>452</v>
      </c>
      <c r="AL126" s="1029"/>
      <c r="AM126" s="1029"/>
      <c r="AN126" s="1029"/>
      <c r="AO126" s="1030"/>
      <c r="AP126" s="1032" t="s">
        <v>477</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478</v>
      </c>
      <c r="CQ126" s="1020"/>
      <c r="CR126" s="1020"/>
      <c r="CS126" s="1020"/>
      <c r="CT126" s="1020"/>
      <c r="CU126" s="1020"/>
      <c r="CV126" s="1020"/>
      <c r="CW126" s="1020"/>
      <c r="CX126" s="1020"/>
      <c r="CY126" s="1020"/>
      <c r="CZ126" s="1020"/>
      <c r="DA126" s="1020"/>
      <c r="DB126" s="1020"/>
      <c r="DC126" s="1020"/>
      <c r="DD126" s="1020"/>
      <c r="DE126" s="1020"/>
      <c r="DF126" s="1021"/>
      <c r="DG126" s="989" t="s">
        <v>403</v>
      </c>
      <c r="DH126" s="990"/>
      <c r="DI126" s="990"/>
      <c r="DJ126" s="990"/>
      <c r="DK126" s="990"/>
      <c r="DL126" s="990" t="s">
        <v>452</v>
      </c>
      <c r="DM126" s="990"/>
      <c r="DN126" s="990"/>
      <c r="DO126" s="990"/>
      <c r="DP126" s="990"/>
      <c r="DQ126" s="990" t="s">
        <v>432</v>
      </c>
      <c r="DR126" s="990"/>
      <c r="DS126" s="990"/>
      <c r="DT126" s="990"/>
      <c r="DU126" s="990"/>
      <c r="DV126" s="991" t="s">
        <v>403</v>
      </c>
      <c r="DW126" s="991"/>
      <c r="DX126" s="991"/>
      <c r="DY126" s="991"/>
      <c r="DZ126" s="992"/>
    </row>
    <row r="127" spans="1:130" s="226" customFormat="1" ht="26.25" customHeight="1">
      <c r="A127" s="1130"/>
      <c r="B127" s="1018"/>
      <c r="C127" s="1072" t="s">
        <v>479</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62281</v>
      </c>
      <c r="AB127" s="1029"/>
      <c r="AC127" s="1029"/>
      <c r="AD127" s="1029"/>
      <c r="AE127" s="1030"/>
      <c r="AF127" s="1031">
        <v>43197</v>
      </c>
      <c r="AG127" s="1029"/>
      <c r="AH127" s="1029"/>
      <c r="AI127" s="1029"/>
      <c r="AJ127" s="1030"/>
      <c r="AK127" s="1031">
        <v>37782</v>
      </c>
      <c r="AL127" s="1029"/>
      <c r="AM127" s="1029"/>
      <c r="AN127" s="1029"/>
      <c r="AO127" s="1030"/>
      <c r="AP127" s="1032">
        <v>0.2</v>
      </c>
      <c r="AQ127" s="1033"/>
      <c r="AR127" s="1033"/>
      <c r="AS127" s="1033"/>
      <c r="AT127" s="1034"/>
      <c r="AU127" s="262"/>
      <c r="AV127" s="262"/>
      <c r="AW127" s="262"/>
      <c r="AX127" s="1102" t="s">
        <v>480</v>
      </c>
      <c r="AY127" s="1103"/>
      <c r="AZ127" s="1103"/>
      <c r="BA127" s="1103"/>
      <c r="BB127" s="1103"/>
      <c r="BC127" s="1103"/>
      <c r="BD127" s="1103"/>
      <c r="BE127" s="1104"/>
      <c r="BF127" s="1105" t="s">
        <v>481</v>
      </c>
      <c r="BG127" s="1103"/>
      <c r="BH127" s="1103"/>
      <c r="BI127" s="1103"/>
      <c r="BJ127" s="1103"/>
      <c r="BK127" s="1103"/>
      <c r="BL127" s="1104"/>
      <c r="BM127" s="1105" t="s">
        <v>482</v>
      </c>
      <c r="BN127" s="1103"/>
      <c r="BO127" s="1103"/>
      <c r="BP127" s="1103"/>
      <c r="BQ127" s="1103"/>
      <c r="BR127" s="1103"/>
      <c r="BS127" s="1104"/>
      <c r="BT127" s="1105" t="s">
        <v>483</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484</v>
      </c>
      <c r="CQ127" s="1020"/>
      <c r="CR127" s="1020"/>
      <c r="CS127" s="1020"/>
      <c r="CT127" s="1020"/>
      <c r="CU127" s="1020"/>
      <c r="CV127" s="1020"/>
      <c r="CW127" s="1020"/>
      <c r="CX127" s="1020"/>
      <c r="CY127" s="1020"/>
      <c r="CZ127" s="1020"/>
      <c r="DA127" s="1020"/>
      <c r="DB127" s="1020"/>
      <c r="DC127" s="1020"/>
      <c r="DD127" s="1020"/>
      <c r="DE127" s="1020"/>
      <c r="DF127" s="1021"/>
      <c r="DG127" s="989" t="s">
        <v>403</v>
      </c>
      <c r="DH127" s="990"/>
      <c r="DI127" s="990"/>
      <c r="DJ127" s="990"/>
      <c r="DK127" s="990"/>
      <c r="DL127" s="990" t="s">
        <v>443</v>
      </c>
      <c r="DM127" s="990"/>
      <c r="DN127" s="990"/>
      <c r="DO127" s="990"/>
      <c r="DP127" s="990"/>
      <c r="DQ127" s="990" t="s">
        <v>476</v>
      </c>
      <c r="DR127" s="990"/>
      <c r="DS127" s="990"/>
      <c r="DT127" s="990"/>
      <c r="DU127" s="990"/>
      <c r="DV127" s="991" t="s">
        <v>432</v>
      </c>
      <c r="DW127" s="991"/>
      <c r="DX127" s="991"/>
      <c r="DY127" s="991"/>
      <c r="DZ127" s="992"/>
    </row>
    <row r="128" spans="1:130" s="226" customFormat="1" ht="26.25" customHeight="1" thickBot="1">
      <c r="A128" s="1113" t="s">
        <v>485</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486</v>
      </c>
      <c r="X128" s="1115"/>
      <c r="Y128" s="1115"/>
      <c r="Z128" s="1116"/>
      <c r="AA128" s="1117">
        <v>46684</v>
      </c>
      <c r="AB128" s="1118"/>
      <c r="AC128" s="1118"/>
      <c r="AD128" s="1118"/>
      <c r="AE128" s="1119"/>
      <c r="AF128" s="1120">
        <v>104833</v>
      </c>
      <c r="AG128" s="1118"/>
      <c r="AH128" s="1118"/>
      <c r="AI128" s="1118"/>
      <c r="AJ128" s="1119"/>
      <c r="AK128" s="1120">
        <v>26002</v>
      </c>
      <c r="AL128" s="1118"/>
      <c r="AM128" s="1118"/>
      <c r="AN128" s="1118"/>
      <c r="AO128" s="1119"/>
      <c r="AP128" s="1121"/>
      <c r="AQ128" s="1122"/>
      <c r="AR128" s="1122"/>
      <c r="AS128" s="1122"/>
      <c r="AT128" s="1123"/>
      <c r="AU128" s="262"/>
      <c r="AV128" s="262"/>
      <c r="AW128" s="262"/>
      <c r="AX128" s="958" t="s">
        <v>487</v>
      </c>
      <c r="AY128" s="959"/>
      <c r="AZ128" s="959"/>
      <c r="BA128" s="959"/>
      <c r="BB128" s="959"/>
      <c r="BC128" s="959"/>
      <c r="BD128" s="959"/>
      <c r="BE128" s="960"/>
      <c r="BF128" s="1124" t="s">
        <v>122</v>
      </c>
      <c r="BG128" s="1125"/>
      <c r="BH128" s="1125"/>
      <c r="BI128" s="1125"/>
      <c r="BJ128" s="1125"/>
      <c r="BK128" s="1125"/>
      <c r="BL128" s="1126"/>
      <c r="BM128" s="1124">
        <v>12.49</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488</v>
      </c>
      <c r="CQ128" s="1107"/>
      <c r="CR128" s="1107"/>
      <c r="CS128" s="1107"/>
      <c r="CT128" s="1107"/>
      <c r="CU128" s="1107"/>
      <c r="CV128" s="1107"/>
      <c r="CW128" s="1107"/>
      <c r="CX128" s="1107"/>
      <c r="CY128" s="1107"/>
      <c r="CZ128" s="1107"/>
      <c r="DA128" s="1107"/>
      <c r="DB128" s="1107"/>
      <c r="DC128" s="1107"/>
      <c r="DD128" s="1107"/>
      <c r="DE128" s="1107"/>
      <c r="DF128" s="1108"/>
      <c r="DG128" s="1109" t="s">
        <v>476</v>
      </c>
      <c r="DH128" s="1110"/>
      <c r="DI128" s="1110"/>
      <c r="DJ128" s="1110"/>
      <c r="DK128" s="1110"/>
      <c r="DL128" s="1110" t="s">
        <v>122</v>
      </c>
      <c r="DM128" s="1110"/>
      <c r="DN128" s="1110"/>
      <c r="DO128" s="1110"/>
      <c r="DP128" s="1110"/>
      <c r="DQ128" s="1110" t="s">
        <v>433</v>
      </c>
      <c r="DR128" s="1110"/>
      <c r="DS128" s="1110"/>
      <c r="DT128" s="1110"/>
      <c r="DU128" s="1110"/>
      <c r="DV128" s="1111" t="s">
        <v>403</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489</v>
      </c>
      <c r="X129" s="1144"/>
      <c r="Y129" s="1144"/>
      <c r="Z129" s="1145"/>
      <c r="AA129" s="1028">
        <v>20354125</v>
      </c>
      <c r="AB129" s="1029"/>
      <c r="AC129" s="1029"/>
      <c r="AD129" s="1029"/>
      <c r="AE129" s="1030"/>
      <c r="AF129" s="1031">
        <v>20183448</v>
      </c>
      <c r="AG129" s="1029"/>
      <c r="AH129" s="1029"/>
      <c r="AI129" s="1029"/>
      <c r="AJ129" s="1030"/>
      <c r="AK129" s="1031">
        <v>20144006</v>
      </c>
      <c r="AL129" s="1029"/>
      <c r="AM129" s="1029"/>
      <c r="AN129" s="1029"/>
      <c r="AO129" s="1030"/>
      <c r="AP129" s="1146"/>
      <c r="AQ129" s="1147"/>
      <c r="AR129" s="1147"/>
      <c r="AS129" s="1147"/>
      <c r="AT129" s="1148"/>
      <c r="AU129" s="264"/>
      <c r="AV129" s="264"/>
      <c r="AW129" s="264"/>
      <c r="AX129" s="1137" t="s">
        <v>490</v>
      </c>
      <c r="AY129" s="1020"/>
      <c r="AZ129" s="1020"/>
      <c r="BA129" s="1020"/>
      <c r="BB129" s="1020"/>
      <c r="BC129" s="1020"/>
      <c r="BD129" s="1020"/>
      <c r="BE129" s="1021"/>
      <c r="BF129" s="1138" t="s">
        <v>452</v>
      </c>
      <c r="BG129" s="1139"/>
      <c r="BH129" s="1139"/>
      <c r="BI129" s="1139"/>
      <c r="BJ129" s="1139"/>
      <c r="BK129" s="1139"/>
      <c r="BL129" s="1140"/>
      <c r="BM129" s="1138">
        <v>17.489999999999998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492</v>
      </c>
      <c r="X130" s="1144"/>
      <c r="Y130" s="1144"/>
      <c r="Z130" s="1145"/>
      <c r="AA130" s="1028">
        <v>2671920</v>
      </c>
      <c r="AB130" s="1029"/>
      <c r="AC130" s="1029"/>
      <c r="AD130" s="1029"/>
      <c r="AE130" s="1030"/>
      <c r="AF130" s="1031">
        <v>2705815</v>
      </c>
      <c r="AG130" s="1029"/>
      <c r="AH130" s="1029"/>
      <c r="AI130" s="1029"/>
      <c r="AJ130" s="1030"/>
      <c r="AK130" s="1031">
        <v>2707049</v>
      </c>
      <c r="AL130" s="1029"/>
      <c r="AM130" s="1029"/>
      <c r="AN130" s="1029"/>
      <c r="AO130" s="1030"/>
      <c r="AP130" s="1146"/>
      <c r="AQ130" s="1147"/>
      <c r="AR130" s="1147"/>
      <c r="AS130" s="1147"/>
      <c r="AT130" s="1148"/>
      <c r="AU130" s="264"/>
      <c r="AV130" s="264"/>
      <c r="AW130" s="264"/>
      <c r="AX130" s="1137" t="s">
        <v>493</v>
      </c>
      <c r="AY130" s="1020"/>
      <c r="AZ130" s="1020"/>
      <c r="BA130" s="1020"/>
      <c r="BB130" s="1020"/>
      <c r="BC130" s="1020"/>
      <c r="BD130" s="1020"/>
      <c r="BE130" s="1021"/>
      <c r="BF130" s="1174">
        <v>5.5</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494</v>
      </c>
      <c r="X131" s="1182"/>
      <c r="Y131" s="1182"/>
      <c r="Z131" s="1183"/>
      <c r="AA131" s="1075">
        <v>17682205</v>
      </c>
      <c r="AB131" s="1054"/>
      <c r="AC131" s="1054"/>
      <c r="AD131" s="1054"/>
      <c r="AE131" s="1055"/>
      <c r="AF131" s="1053">
        <v>17477633</v>
      </c>
      <c r="AG131" s="1054"/>
      <c r="AH131" s="1054"/>
      <c r="AI131" s="1054"/>
      <c r="AJ131" s="1055"/>
      <c r="AK131" s="1053">
        <v>17436957</v>
      </c>
      <c r="AL131" s="1054"/>
      <c r="AM131" s="1054"/>
      <c r="AN131" s="1054"/>
      <c r="AO131" s="1055"/>
      <c r="AP131" s="1184"/>
      <c r="AQ131" s="1185"/>
      <c r="AR131" s="1185"/>
      <c r="AS131" s="1185"/>
      <c r="AT131" s="1186"/>
      <c r="AU131" s="264"/>
      <c r="AV131" s="264"/>
      <c r="AW131" s="264"/>
      <c r="AX131" s="1156" t="s">
        <v>495</v>
      </c>
      <c r="AY131" s="1107"/>
      <c r="AZ131" s="1107"/>
      <c r="BA131" s="1107"/>
      <c r="BB131" s="1107"/>
      <c r="BC131" s="1107"/>
      <c r="BD131" s="1107"/>
      <c r="BE131" s="1108"/>
      <c r="BF131" s="1157">
        <v>13.7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497</v>
      </c>
      <c r="W132" s="1167"/>
      <c r="X132" s="1167"/>
      <c r="Y132" s="1167"/>
      <c r="Z132" s="1168"/>
      <c r="AA132" s="1169">
        <v>6.270462309</v>
      </c>
      <c r="AB132" s="1170"/>
      <c r="AC132" s="1170"/>
      <c r="AD132" s="1170"/>
      <c r="AE132" s="1171"/>
      <c r="AF132" s="1172">
        <v>4.7058889500000003</v>
      </c>
      <c r="AG132" s="1170"/>
      <c r="AH132" s="1170"/>
      <c r="AI132" s="1170"/>
      <c r="AJ132" s="1171"/>
      <c r="AK132" s="1172">
        <v>5.7316594859999999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498</v>
      </c>
      <c r="W133" s="1150"/>
      <c r="X133" s="1150"/>
      <c r="Y133" s="1150"/>
      <c r="Z133" s="1151"/>
      <c r="AA133" s="1152">
        <v>9.1</v>
      </c>
      <c r="AB133" s="1153"/>
      <c r="AC133" s="1153"/>
      <c r="AD133" s="1153"/>
      <c r="AE133" s="1154"/>
      <c r="AF133" s="1152">
        <v>6.2</v>
      </c>
      <c r="AG133" s="1153"/>
      <c r="AH133" s="1153"/>
      <c r="AI133" s="1153"/>
      <c r="AJ133" s="1154"/>
      <c r="AK133" s="1152">
        <v>5.5</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9psKEKL3i7T4rmHE6KVZZdLcUfckpx3osIXaAMxqZ2teRAPykvuDLgXNv5UPypm7oGuhhIE4IP+10XteUCp92g==" saltValue="PoHXZNpyndqW/77SOoOn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LruF31hvHo+j9sm/Pp6D4dVqE4ZavIxdZH3cHh7usTzla+rOwyT8mDVlYaCPvfq7LlpAQ6Ga7FgoKsJm3y1vA==" saltValue="5Uu8LtvMhpkeROkfWSlu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ZxlFSQyAM4rXlJ0Ejdgc1HJrJ9vEoeyAmmgxbPjvyvV1xx7Were4fA1TB3o6Ce1NEeRCKqTLiWop8YgE3YlE1Q==" saltValue="+vwJQSfRDwiaAGr3KcV5L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507</v>
      </c>
      <c r="AL9" s="1193"/>
      <c r="AM9" s="1193"/>
      <c r="AN9" s="1194"/>
      <c r="AO9" s="292">
        <v>5116254</v>
      </c>
      <c r="AP9" s="292">
        <v>50782</v>
      </c>
      <c r="AQ9" s="293">
        <v>72828</v>
      </c>
      <c r="AR9" s="294">
        <v>-30.3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508</v>
      </c>
      <c r="AL10" s="1193"/>
      <c r="AM10" s="1193"/>
      <c r="AN10" s="1194"/>
      <c r="AO10" s="295">
        <v>180600</v>
      </c>
      <c r="AP10" s="295">
        <v>1793</v>
      </c>
      <c r="AQ10" s="296">
        <v>5865</v>
      </c>
      <c r="AR10" s="297">
        <v>-69.400000000000006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509</v>
      </c>
      <c r="AL11" s="1193"/>
      <c r="AM11" s="1193"/>
      <c r="AN11" s="1194"/>
      <c r="AO11" s="295">
        <v>40</v>
      </c>
      <c r="AP11" s="295">
        <v>0</v>
      </c>
      <c r="AQ11" s="296">
        <v>5145</v>
      </c>
      <c r="AR11" s="297">
        <v>-100</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510</v>
      </c>
      <c r="AL12" s="1193"/>
      <c r="AM12" s="1193"/>
      <c r="AN12" s="1194"/>
      <c r="AO12" s="295">
        <v>83364</v>
      </c>
      <c r="AP12" s="295">
        <v>827</v>
      </c>
      <c r="AQ12" s="296">
        <v>1255</v>
      </c>
      <c r="AR12" s="297">
        <v>-34.1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511</v>
      </c>
      <c r="AL13" s="1193"/>
      <c r="AM13" s="1193"/>
      <c r="AN13" s="1194"/>
      <c r="AO13" s="295" t="s">
        <v>512</v>
      </c>
      <c r="AP13" s="295" t="s">
        <v>512</v>
      </c>
      <c r="AQ13" s="296">
        <v>1</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513</v>
      </c>
      <c r="AL14" s="1193"/>
      <c r="AM14" s="1193"/>
      <c r="AN14" s="1194"/>
      <c r="AO14" s="295">
        <v>328260</v>
      </c>
      <c r="AP14" s="295">
        <v>3258</v>
      </c>
      <c r="AQ14" s="296">
        <v>3026</v>
      </c>
      <c r="AR14" s="297">
        <v>7.7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514</v>
      </c>
      <c r="AL15" s="1193"/>
      <c r="AM15" s="1193"/>
      <c r="AN15" s="1194"/>
      <c r="AO15" s="295">
        <v>95096</v>
      </c>
      <c r="AP15" s="295">
        <v>944</v>
      </c>
      <c r="AQ15" s="296">
        <v>1617</v>
      </c>
      <c r="AR15" s="297">
        <v>-41.6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515</v>
      </c>
      <c r="AL16" s="1196"/>
      <c r="AM16" s="1196"/>
      <c r="AN16" s="1197"/>
      <c r="AO16" s="295">
        <v>-467059</v>
      </c>
      <c r="AP16" s="295">
        <v>-4636</v>
      </c>
      <c r="AQ16" s="296">
        <v>-6841</v>
      </c>
      <c r="AR16" s="297">
        <v>-32.200000000000003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5336555</v>
      </c>
      <c r="AP17" s="295">
        <v>52968</v>
      </c>
      <c r="AQ17" s="296">
        <v>82896</v>
      </c>
      <c r="AR17" s="297">
        <v>-36.1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520</v>
      </c>
      <c r="AL21" s="1188"/>
      <c r="AM21" s="1188"/>
      <c r="AN21" s="1189"/>
      <c r="AO21" s="307">
        <v>4.84</v>
      </c>
      <c r="AP21" s="308">
        <v>8.3000000000000007</v>
      </c>
      <c r="AQ21" s="309">
        <v>-3.46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521</v>
      </c>
      <c r="AL22" s="1188"/>
      <c r="AM22" s="1188"/>
      <c r="AN22" s="1189"/>
      <c r="AO22" s="312">
        <v>100.3</v>
      </c>
      <c r="AP22" s="313">
        <v>98</v>
      </c>
      <c r="AQ22" s="314">
        <v>2.2999999999999998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526</v>
      </c>
      <c r="AL32" s="1204"/>
      <c r="AM32" s="1204"/>
      <c r="AN32" s="1205"/>
      <c r="AO32" s="322">
        <v>2816340</v>
      </c>
      <c r="AP32" s="322">
        <v>27954</v>
      </c>
      <c r="AQ32" s="323">
        <v>54128</v>
      </c>
      <c r="AR32" s="324">
        <v>-48.4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527</v>
      </c>
      <c r="AL33" s="1204"/>
      <c r="AM33" s="1204"/>
      <c r="AN33" s="1205"/>
      <c r="AO33" s="322" t="s">
        <v>512</v>
      </c>
      <c r="AP33" s="322" t="s">
        <v>512</v>
      </c>
      <c r="AQ33" s="323" t="s">
        <v>512</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528</v>
      </c>
      <c r="AL34" s="1204"/>
      <c r="AM34" s="1204"/>
      <c r="AN34" s="1205"/>
      <c r="AO34" s="322" t="s">
        <v>512</v>
      </c>
      <c r="AP34" s="322" t="s">
        <v>512</v>
      </c>
      <c r="AQ34" s="323">
        <v>36</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529</v>
      </c>
      <c r="AL35" s="1204"/>
      <c r="AM35" s="1204"/>
      <c r="AN35" s="1205"/>
      <c r="AO35" s="322">
        <v>876291</v>
      </c>
      <c r="AP35" s="322">
        <v>8698</v>
      </c>
      <c r="AQ35" s="323">
        <v>14780</v>
      </c>
      <c r="AR35" s="324">
        <v>-41.2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530</v>
      </c>
      <c r="AL36" s="1204"/>
      <c r="AM36" s="1204"/>
      <c r="AN36" s="1205"/>
      <c r="AO36" s="322">
        <v>2065</v>
      </c>
      <c r="AP36" s="322">
        <v>20</v>
      </c>
      <c r="AQ36" s="323">
        <v>1208</v>
      </c>
      <c r="AR36" s="324">
        <v>-98.3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531</v>
      </c>
      <c r="AL37" s="1204"/>
      <c r="AM37" s="1204"/>
      <c r="AN37" s="1205"/>
      <c r="AO37" s="322">
        <v>37782</v>
      </c>
      <c r="AP37" s="322">
        <v>375</v>
      </c>
      <c r="AQ37" s="323">
        <v>884</v>
      </c>
      <c r="AR37" s="324">
        <v>-57.6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532</v>
      </c>
      <c r="AL38" s="1207"/>
      <c r="AM38" s="1207"/>
      <c r="AN38" s="1208"/>
      <c r="AO38" s="325" t="s">
        <v>512</v>
      </c>
      <c r="AP38" s="325" t="s">
        <v>512</v>
      </c>
      <c r="AQ38" s="326">
        <v>2</v>
      </c>
      <c r="AR38" s="314" t="s">
        <v>512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533</v>
      </c>
      <c r="AL39" s="1207"/>
      <c r="AM39" s="1207"/>
      <c r="AN39" s="1208"/>
      <c r="AO39" s="322">
        <v>-26002</v>
      </c>
      <c r="AP39" s="322">
        <v>-258</v>
      </c>
      <c r="AQ39" s="323">
        <v>-4266</v>
      </c>
      <c r="AR39" s="324">
        <v>-94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534</v>
      </c>
      <c r="AL40" s="1204"/>
      <c r="AM40" s="1204"/>
      <c r="AN40" s="1205"/>
      <c r="AO40" s="322">
        <v>-2707049</v>
      </c>
      <c r="AP40" s="322">
        <v>-26869</v>
      </c>
      <c r="AQ40" s="323">
        <v>-48487</v>
      </c>
      <c r="AR40" s="324">
        <v>-44.6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999427</v>
      </c>
      <c r="AP41" s="322">
        <v>9920</v>
      </c>
      <c r="AQ41" s="323">
        <v>18285</v>
      </c>
      <c r="AR41" s="324">
        <v>-45.7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502</v>
      </c>
      <c r="AN49" s="1200" t="s">
        <v>538</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3689696</v>
      </c>
      <c r="AN51" s="344">
        <v>36753</v>
      </c>
      <c r="AO51" s="345">
        <v>57.5</v>
      </c>
      <c r="AP51" s="346">
        <v>63956</v>
      </c>
      <c r="AQ51" s="347">
        <v>25.7</v>
      </c>
      <c r="AR51" s="348">
        <v>31.8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1849634</v>
      </c>
      <c r="AN52" s="352">
        <v>18424</v>
      </c>
      <c r="AO52" s="353">
        <v>10.6</v>
      </c>
      <c r="AP52" s="354">
        <v>29239</v>
      </c>
      <c r="AQ52" s="355">
        <v>8.8000000000000007</v>
      </c>
      <c r="AR52" s="356">
        <v>1.8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4162612</v>
      </c>
      <c r="AN53" s="344">
        <v>41568</v>
      </c>
      <c r="AO53" s="345">
        <v>13.1</v>
      </c>
      <c r="AP53" s="346">
        <v>66255</v>
      </c>
      <c r="AQ53" s="347">
        <v>3.6</v>
      </c>
      <c r="AR53" s="348">
        <v>9.5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1288954</v>
      </c>
      <c r="AN54" s="352">
        <v>12872</v>
      </c>
      <c r="AO54" s="353">
        <v>-30.1</v>
      </c>
      <c r="AP54" s="354">
        <v>31822</v>
      </c>
      <c r="AQ54" s="355">
        <v>8.8000000000000007</v>
      </c>
      <c r="AR54" s="356">
        <v>-38.9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4330882</v>
      </c>
      <c r="AN55" s="344">
        <v>43254</v>
      </c>
      <c r="AO55" s="345">
        <v>4.0999999999999996</v>
      </c>
      <c r="AP55" s="346">
        <v>92247</v>
      </c>
      <c r="AQ55" s="347">
        <v>39.200000000000003</v>
      </c>
      <c r="AR55" s="348">
        <v>-35.1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1682410</v>
      </c>
      <c r="AN56" s="352">
        <v>16803</v>
      </c>
      <c r="AO56" s="353">
        <v>30.5</v>
      </c>
      <c r="AP56" s="354">
        <v>37204</v>
      </c>
      <c r="AQ56" s="355">
        <v>16.899999999999999</v>
      </c>
      <c r="AR56" s="356">
        <v>13.6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4285259</v>
      </c>
      <c r="AN57" s="344">
        <v>42749</v>
      </c>
      <c r="AO57" s="345">
        <v>-1.2</v>
      </c>
      <c r="AP57" s="346">
        <v>67319</v>
      </c>
      <c r="AQ57" s="347">
        <v>-27</v>
      </c>
      <c r="AR57" s="348">
        <v>25.8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2137251</v>
      </c>
      <c r="AN58" s="352">
        <v>21321</v>
      </c>
      <c r="AO58" s="353">
        <v>26.9</v>
      </c>
      <c r="AP58" s="354">
        <v>38101</v>
      </c>
      <c r="AQ58" s="355">
        <v>2.4</v>
      </c>
      <c r="AR58" s="356">
        <v>24.5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4180067</v>
      </c>
      <c r="AN59" s="344">
        <v>41489</v>
      </c>
      <c r="AO59" s="345">
        <v>-2.9</v>
      </c>
      <c r="AP59" s="346">
        <v>70615</v>
      </c>
      <c r="AQ59" s="347">
        <v>4.9000000000000004</v>
      </c>
      <c r="AR59" s="348">
        <v>-7.8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1543470</v>
      </c>
      <c r="AN60" s="352">
        <v>15320</v>
      </c>
      <c r="AO60" s="353">
        <v>-28.1</v>
      </c>
      <c r="AP60" s="354">
        <v>37382</v>
      </c>
      <c r="AQ60" s="355">
        <v>-1.9</v>
      </c>
      <c r="AR60" s="356">
        <v>-26.2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4129703</v>
      </c>
      <c r="AN61" s="359">
        <v>41163</v>
      </c>
      <c r="AO61" s="360">
        <v>14.1</v>
      </c>
      <c r="AP61" s="361">
        <v>72078</v>
      </c>
      <c r="AQ61" s="362">
        <v>9.3000000000000007</v>
      </c>
      <c r="AR61" s="348">
        <v>4.8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1700344</v>
      </c>
      <c r="AN62" s="352">
        <v>16948</v>
      </c>
      <c r="AO62" s="353">
        <v>2</v>
      </c>
      <c r="AP62" s="354">
        <v>34750</v>
      </c>
      <c r="AQ62" s="355">
        <v>7</v>
      </c>
      <c r="AR62" s="356">
        <v>-5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rO9RvleT0LKfnKFRTcuR9/kKdlmUUNY0GrrCcPs6svmYETKMWY3MyWI4JRgL8+sbHilWppHvStOcHmLyf1D3zQ==" saltValue="679EBJLg704eejiA8xKB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h+T5qW/lQU+gCKik2274f+E3gFkuhb2N3fe7LIT5iLUirQ/NrRy5Z03xK3imrfFqIbFu3B041CALrqpUI5QiA==" saltValue="tWeoWftVmRYkW+EUn4he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vNI+91B1MBmY+tJ0DVsto6olcMiHqdJd1wAGVT0jCqXRMobXzy7U/wfZyglNhWminQtakJQw6EIJyf7vtc1Kw==" saltValue="dmbw9rKKP4YNuiRsl0Nr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2" t="s">
        <v>3</v>
      </c>
      <c r="D47" s="1212"/>
      <c r="E47" s="1213"/>
      <c r="F47" s="11">
        <v>30.51</v>
      </c>
      <c r="G47" s="12">
        <v>35.32</v>
      </c>
      <c r="H47" s="12">
        <v>39.700000000000003</v>
      </c>
      <c r="I47" s="12">
        <v>24.84</v>
      </c>
      <c r="J47" s="13">
        <v>26.35</v>
      </c>
    </row>
    <row r="48" spans="2:10" ht="57.75" customHeight="1">
      <c r="B48" s="14"/>
      <c r="C48" s="1214" t="s">
        <v>4</v>
      </c>
      <c r="D48" s="1214"/>
      <c r="E48" s="1215"/>
      <c r="F48" s="15">
        <v>6.09</v>
      </c>
      <c r="G48" s="16">
        <v>5.21</v>
      </c>
      <c r="H48" s="16">
        <v>7.49</v>
      </c>
      <c r="I48" s="16">
        <v>6.49</v>
      </c>
      <c r="J48" s="17">
        <v>7.07</v>
      </c>
    </row>
    <row r="49" spans="2:10" ht="57.75" customHeight="1" thickBot="1">
      <c r="B49" s="18"/>
      <c r="C49" s="1216" t="s">
        <v>5</v>
      </c>
      <c r="D49" s="1216"/>
      <c r="E49" s="1217"/>
      <c r="F49" s="19">
        <v>6.15</v>
      </c>
      <c r="G49" s="20">
        <v>4.8899999999999997</v>
      </c>
      <c r="H49" s="20">
        <v>6.64</v>
      </c>
      <c r="I49" s="20" t="s">
        <v>559</v>
      </c>
      <c r="J49" s="21">
        <v>2.06</v>
      </c>
    </row>
    <row r="50" spans="2:10" ht="13.5" customHeight="1"/>
    <row r="51" spans="2:10" ht="13.5" hidden="1" customHeight="1"/>
    <row r="52" spans="2:10" ht="13.5" hidden="1" customHeight="1"/>
    <row r="53" spans="2:10" ht="13.5" hidden="1" customHeight="1"/>
  </sheetData>
  <sheetProtection algorithmName="SHA-512" hashValue="xOeX/MFgKY1NXnw5AEG3JRvkUPr0WxD9s2GFYuDT8g/z/LKOqLmftTN3U8HsX1Utfltk2sIos06eoTF0sJAcAw==" saltValue="b+YDOg1Q/R0xe2IatfaG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2019-10-28T07:35:23Z</cp:lastPrinted>
  <dcterms:created xsi:type="dcterms:W3CDTF">2019-02-14T04:50:02Z</dcterms:created>
  <dcterms:modified xsi:type="dcterms:W3CDTF">2019-10-28T07:44:12Z</dcterms:modified>
  <cp:category/>
</cp:coreProperties>
</file>