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45" windowWidth="15360" windowHeight="75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P23" i="12" l="1"/>
  <c r="AA23" i="12"/>
  <c r="V23" i="12"/>
  <c r="Q23" i="12"/>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AM35"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CO34" i="10" l="1"/>
  <c r="CO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<sst xmlns="http://schemas.openxmlformats.org/spreadsheetml/2006/main" count="1110" uniqueCount="619">
  <si>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</si>
  <si>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</si>
  <si>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</si>
  <si>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</si>
  <si>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</si>
  <si>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</si>
  <si>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</si>
  <si>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</si>
  <si>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</si>
  <si>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</si>
  <si>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</si>
  <si>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</si>
  <si>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</si>
  <si>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</si>
  <si>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</si>
  <si>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</si>
  <si>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</si>
  <si>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</si>
  <si>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</si>
  <si>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</si>
  <si>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</si>
  <si>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</si>
  <si>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</si>
  <si>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</si>
  <si>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</si>
  <si>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</si>
  <si>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</si>
  <si>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</si>
  <si>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</si>
  <si>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</si>
  <si>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</si>
  <si>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</si>
  <si>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</si>
  <si>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</si>
  <si>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</si>
  <si>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</si>
  <si>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</si>
  <si>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</si>
  <si>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</si>
  <si>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</si>
  <si>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</si>
  <si>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</si>
  <si>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</si>
  <si>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</si>
  <si>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</si>
  <si>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</si>
  <si>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</si>
  <si>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</si>
  <si>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</si>
  <si>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</si>
  <si>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</si>
  <si>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</si>
  <si>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</si>
  <si>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</si>
  <si>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</si>
  <si>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</si>
  <si>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</si>
  <si>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</si>
  <si>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</si>
  <si>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</si>
  <si>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</si>
  <si>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</si>
  <si>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</si>
  <si>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</si>
  <si>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</si>
  <si>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</si>
  <si>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</si>
  <si>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</si>
  <si>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</si>
  <si>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</si>
  <si>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</si>
  <si>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</si>
  <si>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</si>
  <si>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</si>
  <si>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</si>
  <si>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</si>
  <si>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</si>
  <si>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</si>
  <si>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</si>
  <si>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</si>
  <si>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</si>
  <si>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</si>
  <si>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</si>
  <si>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</si>
  <si>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</si>
  <si>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</si>
  <si>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</si>
  <si>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</si>
  <si>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</si>
  <si>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</si>
  <si>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</si>
  <si>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</si>
  <si>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みやま市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</si>
  <si>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</si>
  <si>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</si>
  <si>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</si>
  <si>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</si>
  <si>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</si>
  <si>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</si>
  <si>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</si>
  <si>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</si>
  <si>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</si>
  <si>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</si>
  <si>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</si>
  <si>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</si>
  <si>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</si>
  <si>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</si>
  <si>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</si>
  <si>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</si>
  <si>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</si>
  <si>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</si>
  <si>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</si>
  <si>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</si>
  <si>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</si>
  <si>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</si>
  <si>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</si>
  <si>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</si>
  <si>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</si>
  <si>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</si>
  <si>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</si>
  <si>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</si>
  <si>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</si>
  <si>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</si>
  <si>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</si>
  <si>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</si>
  <si>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</si>
  <si>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</si>
  <si>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</si>
  <si>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</si>
  <si>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</si>
  <si>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</si>
  <si>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</si>
  <si>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</si>
  <si>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</si>
  <si>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</si>
  <si>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</si>
  <si>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</si>
  <si>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</si>
  <si>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</si>
  <si>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</si>
  <si>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</si>
  <si>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</si>
  <si>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</si>
  <si>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</si>
  <si>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</si>
  <si>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</si>
  <si>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</si>
  <si>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</si>
  <si>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</si>
  <si>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</si>
  <si>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</si>
  <si>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</si>
  <si>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</si>
  <si>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</si>
  <si>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</si>
  <si>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</si>
  <si>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</si>
  <si>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</si>
  <si>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</si>
  <si>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</si>
  <si>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</si>
  <si>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</si>
  <si>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</si>
  <si>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</si>
  <si>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</si>
  <si>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</si>
  <si>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</si>
  <si>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</si>
  <si>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</si>
  <si>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</si>
  <si>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</si>
  <si>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</si>
  <si>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</si>
  <si>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</si>
  <si>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</si>
  <si>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</si>
  <si>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</si>
  <si>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</si>
  <si>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</si>
  <si>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</si>
  <si>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</si>
  <si>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</si>
  <si>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</si>
  <si>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</si>
  <si>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</si>
  <si>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</si>
  <si>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</si>
  <si>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</si>
  <si>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</si>
  <si>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</si>
  <si>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</si>
  <si>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</si>
  <si>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</si>
  <si>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</si>
  <si>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</si>
  <si>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</si>
  <si>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</si>
  <si>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</si>
  <si>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</si>
  <si>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</si>
  <si>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</si>
  <si>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</si>
  <si>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</si>
  <si>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</si>
  <si>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</si>
  <si>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</si>
  <si>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</si>
  <si>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</si>
  <si>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</si>
  <si>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福岡県みやま市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</si>
  <si>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</si>
  <si>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</si>
  <si>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</si>
  <si>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</si>
  <si>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</si>
  <si>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</si>
  <si>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</si>
  <si>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</si>
  <si>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</si>
  <si>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</si>
  <si>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</si>
  <si>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</si>
  <si>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</si>
  <si>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</si>
  <si>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</si>
  <si>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</si>
  <si>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</si>
  <si>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</si>
  <si>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</si>
  <si>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</si>
  <si>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</si>
  <si>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</si>
  <si>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</si>
  <si>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</si>
  <si>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</si>
  <si>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</si>
  <si>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</si>
  <si>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</si>
  <si>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</si>
  <si>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</si>
  <si>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</si>
  <si>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</si>
  <si>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</si>
  <si>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</si>
  <si>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</si>
  <si>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</si>
  <si>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</si>
  <si>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</si>
  <si>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</si>
  <si>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</si>
  <si>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</si>
  <si>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</si>
  <si>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</si>
  <si>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</si>
  <si>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</si>
  <si>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</si>
  <si>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</si>
  <si>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</si>
  <si>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</si>
  <si>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</si>
  <si>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</si>
  <si>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</si>
  <si>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</si>
  <si>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</si>
  <si>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</si>
  <si>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</si>
  <si>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</si>
  <si>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</si>
  <si>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</si>
  <si>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</si>
  <si>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</si>
  <si>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</si>
  <si>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</si>
  <si>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</si>
  <si>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</si>
  <si>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</si>
  <si>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</si>
  <si>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</si>
  <si>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</si>
  <si>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</si>
  <si>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</si>
  <si>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</si>
  <si>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</si>
  <si>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</si>
  <si>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</si>
  <si>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</si>
  <si>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</si>
  <si>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</si>
  <si>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</si>
  <si>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</si>
  <si>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</si>
  <si>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</si>
  <si>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</si>
  <si>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</si>
  <si>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</si>
  <si>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</si>
  <si>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</si>
  <si>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</si>
  <si>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</si>
  <si>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</si>
  <si>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</si>
  <si>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</si>
  <si>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</si>
  <si>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</si>
  <si>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</si>
  <si>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</si>
  <si>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</si>
  <si>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</si>
  <si>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</si>
  <si>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</si>
  <si>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</si>
  <si>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</si>
  <si>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</si>
  <si>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</si>
  <si>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</si>
  <si>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</si>
  <si>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</si>
  <si>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</si>
  <si>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</si>
  <si>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</si>
  <si>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</si>
  <si>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</si>
  <si>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</si>
  <si>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</si>
  <si>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</si>
  <si>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</si>
  <si>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</si>
  <si>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</si>
  <si>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</si>
  <si>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</si>
  <si>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</si>
  <si>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</si>
  <si>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</si>
  <si>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</si>
  <si>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</si>
  <si>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</si>
  <si>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</si>
  <si>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</si>
  <si>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</si>
  <si>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</si>
  <si>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</si>
  <si>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</si>
  <si>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</si>
  <si>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</si>
  <si>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</si>
  <si>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</si>
  <si>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</si>
  <si>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</si>
  <si>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</si>
  <si>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</si>
  <si>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</si>
  <si>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</si>
  <si>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</si>
  <si>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</si>
  <si>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</si>
  <si>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</si>
  <si>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</si>
  <si>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</si>
  <si>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</si>
  <si>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福岡県みやま市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</si>
  <si>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</si>
  <si>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</si>
  <si>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</si>
  <si>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</si>
  <si>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</si>
  <si>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</si>
  <si>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</si>
  <si>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</si>
  <si>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</si>
  <si>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</si>
  <si>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</si>
  <si>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</si>
  <si>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</si>
  <si>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</si>
  <si>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</si>
  <si>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</si>
  <si>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</si>
  <si>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</si>
  <si>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</si>
  <si>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</si>
  <si>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</si>
  <si>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</si>
  <si>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</si>
  <si>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</si>
  <si>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</si>
  <si>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</si>
  <si>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</si>
  <si>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</si>
  <si>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</si>
  <si>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</si>
  <si>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</si>
  <si>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</si>
  <si>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</si>
  <si>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</si>
  <si>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</si>
  <si>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介護保険事業特別会計（介護保険事業勘定）</t>
    <phoneticPr fontId="5"/>
  </si>
  <si>
    <t>後期高齢者医療特別会計</t>
    <phoneticPr fontId="5"/>
  </si>
  <si>
    <t>介護保険事業特別会計（介護サービス事業勘定）</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</si>
  <si>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</si>
  <si>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</si>
  <si>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</si>
  <si>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</si>
  <si>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</si>
  <si>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</si>
  <si>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</si>
  <si>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</si>
  <si>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</si>
  <si>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</si>
  <si>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</si>
  <si>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</si>
  <si>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</si>
  <si>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</si>
  <si>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</si>
  <si>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</si>
  <si>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</si>
  <si>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</si>
  <si>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</si>
  <si>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</si>
  <si>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</si>
  <si>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</si>
  <si>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</si>
  <si>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</si>
  <si>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</si>
  <si>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</si>
  <si>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</si>
  <si>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</si>
  <si>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</si>
  <si>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</si>
  <si>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</si>
  <si>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</si>
  <si>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</si>
  <si>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</si>
  <si>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</si>
  <si>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</si>
  <si>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</si>
  <si>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</si>
  <si>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</si>
  <si>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</si>
  <si>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</si>
  <si>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</si>
  <si>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</si>
  <si>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</si>
  <si>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</si>
  <si>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</si>
  <si>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</si>
  <si>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</si>
  <si>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</si>
  <si>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</si>
  <si>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</si>
  <si>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</si>
  <si>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</si>
  <si>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</si>
  <si>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</si>
  <si>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</si>
  <si>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</si>
  <si>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</si>
  <si>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</si>
  <si>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</si>
  <si>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</si>
  <si>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</si>
  <si>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</si>
  <si>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</si>
  <si>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</si>
  <si>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</si>
  <si>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</si>
  <si>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</si>
  <si>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</si>
  <si>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</si>
  <si>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</si>
  <si>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</si>
  <si>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</si>
  <si>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</si>
  <si>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</si>
  <si>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</si>
  <si>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</si>
  <si>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</si>
  <si>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</si>
  <si>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</si>
  <si>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</si>
  <si>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</si>
  <si>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</si>
  <si>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</si>
  <si>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</si>
  <si>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</si>
  <si>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</si>
  <si>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</si>
  <si>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</si>
  <si>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</si>
  <si>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</si>
  <si>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</si>
  <si>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</si>
  <si>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</si>
  <si>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</si>
  <si>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</si>
  <si>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</si>
  <si>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</si>
  <si>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</si>
  <si>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</si>
  <si>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</si>
  <si>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</si>
  <si>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</si>
  <si>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</si>
  <si>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</si>
  <si>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</si>
  <si>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</si>
  <si>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</si>
  <si>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</si>
  <si>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</si>
  <si>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</si>
  <si>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</si>
  <si>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</si>
  <si>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</si>
  <si>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</si>
  <si>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</si>
  <si>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</si>
  <si>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</si>
  <si>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</si>
  <si>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</si>
  <si>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</si>
  <si>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</si>
  <si>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</si>
  <si>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</si>
  <si>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</si>
  <si>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</si>
  <si>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</si>
  <si>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</si>
  <si>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</si>
  <si>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</si>
  <si>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</si>
  <si>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</si>
  <si>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</si>
  <si>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</si>
  <si>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</si>
  <si>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</si>
  <si>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</si>
  <si>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</si>
  <si>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</si>
  <si>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</si>
  <si>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</si>
  <si>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</si>
  <si>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</si>
  <si>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</si>
  <si>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</si>
  <si>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</si>
  <si>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</si>
  <si>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</si>
  <si>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</si>
  <si>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</si>
  <si>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</si>
  <si>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</si>
  <si>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</si>
  <si>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</si>
  <si>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</si>
  <si>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</si>
  <si>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</si>
  <si>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</si>
  <si>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</si>
  <si>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</si>
  <si>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</si>
  <si>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</si>
  <si>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</si>
  <si>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0.68</t>
  </si>
  <si>
    <t>▲ 0.10</t>
  </si>
  <si>
    <t>水道事業会計</t>
  </si>
  <si>
    <t>一般会計</t>
  </si>
  <si>
    <t>介護保険事業特別会計（介護保険事業勘定）</t>
  </si>
  <si>
    <t>国民健康保険事業特別会計</t>
  </si>
  <si>
    <t>公共下水道事業特別会計</t>
  </si>
  <si>
    <t>生活排水処理事業特別会計</t>
  </si>
  <si>
    <t>農業集落排水事業特別会計</t>
  </si>
  <si>
    <t>後期高齢者医療特別会計</t>
  </si>
  <si>
    <t>その他会計（赤字）</t>
  </si>
  <si>
    <t>その他会計（黒字）</t>
  </si>
  <si>
    <t>-</t>
    <phoneticPr fontId="2"/>
  </si>
  <si>
    <t>-</t>
    <phoneticPr fontId="2"/>
  </si>
  <si>
    <t>-</t>
    <phoneticPr fontId="2"/>
  </si>
  <si>
    <t>-</t>
    <phoneticPr fontId="2"/>
  </si>
  <si>
    <t>柳川みやま土木組合（一般会計）</t>
    <rPh sb="0" eb="2">
      <t>ヤナガワ</t>
    </rPh>
    <rPh sb="5" eb="7">
      <t>ドボク</t>
    </rPh>
    <rPh sb="7" eb="9">
      <t>クミアイ</t>
    </rPh>
    <rPh sb="10" eb="12">
      <t>イッパン</t>
    </rPh>
    <rPh sb="12" eb="14">
      <t>カイケイ</t>
    </rPh>
    <phoneticPr fontId="2"/>
  </si>
  <si>
    <t>東山老人ホーム組合（一般会計）</t>
    <rPh sb="0" eb="2">
      <t>ヒガシヤマ</t>
    </rPh>
    <rPh sb="2" eb="4">
      <t>ロウジン</t>
    </rPh>
    <rPh sb="7" eb="9">
      <t>クミアイ</t>
    </rPh>
    <rPh sb="10" eb="12">
      <t>イッパン</t>
    </rPh>
    <rPh sb="12" eb="14">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</si>
  <si>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</si>
  <si>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</si>
  <si>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</si>
  <si>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福岡県南広域水道企業団（用水供給事業会計）</t>
    <rPh sb="0" eb="3">
      <t>フクオカケン</t>
    </rPh>
    <rPh sb="3" eb="4">
      <t>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</si>
  <si>
    <t>有明生活環境施設組合（一般会計）</t>
    <rPh sb="0" eb="2">
      <t>アリアケ</t>
    </rPh>
    <rPh sb="2" eb="4">
      <t>セイカツ</t>
    </rPh>
    <rPh sb="4" eb="6">
      <t>カンキョウ</t>
    </rPh>
    <rPh sb="6" eb="8">
      <t>シセツ</t>
    </rPh>
    <rPh sb="8" eb="10">
      <t>クミアイ</t>
    </rPh>
    <rPh sb="11" eb="13">
      <t>イッパン</t>
    </rPh>
    <rPh sb="13" eb="15">
      <t>カイケイ</t>
    </rPh>
    <phoneticPr fontId="2"/>
  </si>
  <si>
    <t>有明生活環境施設組合（広域火葬施設建設事業特別会計）</t>
    <rPh sb="0" eb="2">
      <t>アリアケ</t>
    </rPh>
    <rPh sb="2" eb="4">
      <t>セイカツ</t>
    </rPh>
    <rPh sb="4" eb="6">
      <t>カンキョウ</t>
    </rPh>
    <rPh sb="6" eb="8">
      <t>シセツ</t>
    </rPh>
    <rPh sb="8" eb="10">
      <t>クミアイ</t>
    </rPh>
    <rPh sb="11" eb="13">
      <t>コウイキ</t>
    </rPh>
    <rPh sb="13" eb="15">
      <t>カソウ</t>
    </rPh>
    <rPh sb="15" eb="17">
      <t>シセツ</t>
    </rPh>
    <rPh sb="17" eb="19">
      <t>ケンセツ</t>
    </rPh>
    <rPh sb="19" eb="21">
      <t>ジギョウ</t>
    </rPh>
    <rPh sb="21" eb="23">
      <t>トクベツ</t>
    </rPh>
    <rPh sb="23" eb="25">
      <t>カイケイ</t>
    </rPh>
    <phoneticPr fontId="2"/>
  </si>
  <si>
    <t>有明生活環境施設組合（ごみ焼却施設建設事業特別会計）</t>
    <rPh sb="0" eb="2">
      <t>アリアケ</t>
    </rPh>
    <rPh sb="2" eb="4">
      <t>セイカツ</t>
    </rPh>
    <rPh sb="4" eb="6">
      <t>カンキョウ</t>
    </rPh>
    <rPh sb="6" eb="8">
      <t>シセツ</t>
    </rPh>
    <rPh sb="8" eb="10">
      <t>クミアイ</t>
    </rPh>
    <rPh sb="13" eb="15">
      <t>ショウキャク</t>
    </rPh>
    <rPh sb="15" eb="17">
      <t>シセツ</t>
    </rPh>
    <rPh sb="17" eb="19">
      <t>ケンセツ</t>
    </rPh>
    <rPh sb="19" eb="21">
      <t>ジギョウ</t>
    </rPh>
    <rPh sb="21" eb="23">
      <t>トクベツ</t>
    </rPh>
    <rPh sb="23" eb="25">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</si>
  <si>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</si>
  <si>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</si>
  <si>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</si>
  <si>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</si>
  <si>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</si>
  <si>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</si>
  <si>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</si>
  <si>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法適用企業</t>
    <rPh sb="0" eb="1">
      <t>ホウ</t>
    </rPh>
    <rPh sb="1" eb="3">
      <t>テキヨウ</t>
    </rPh>
    <rPh sb="3" eb="5">
      <t>キギョウ</t>
    </rPh>
    <phoneticPr fontId="2"/>
  </si>
  <si>
    <t>道の駅みやま</t>
    <rPh sb="0" eb="1">
      <t>ミチ</t>
    </rPh>
    <rPh sb="2" eb="3">
      <t>エキ</t>
    </rPh>
    <phoneticPr fontId="2"/>
  </si>
  <si>
    <t>みやまスマートエネルギー</t>
    <phoneticPr fontId="2"/>
  </si>
  <si>
    <t>-</t>
    <phoneticPr fontId="2"/>
  </si>
  <si>
    <t>-</t>
    <phoneticPr fontId="2"/>
  </si>
  <si>
    <t>-</t>
    <phoneticPr fontId="2"/>
  </si>
  <si>
    <t>教育振興基金</t>
    <rPh sb="0" eb="2">
      <t>キョウイク</t>
    </rPh>
    <rPh sb="2" eb="4">
      <t>シンコウ</t>
    </rPh>
    <rPh sb="4" eb="6">
      <t>キキン</t>
    </rPh>
    <phoneticPr fontId="11"/>
  </si>
  <si>
    <t>まちづくり振興基金</t>
    <rPh sb="5" eb="7">
      <t>シンコウ</t>
    </rPh>
    <rPh sb="7" eb="9">
      <t>キキン</t>
    </rPh>
    <phoneticPr fontId="11"/>
  </si>
  <si>
    <t>環境衛生施設整備基金</t>
    <rPh sb="0" eb="2">
      <t>カンキョウ</t>
    </rPh>
    <rPh sb="2" eb="4">
      <t>エイセイ</t>
    </rPh>
    <rPh sb="4" eb="6">
      <t>シセツ</t>
    </rPh>
    <rPh sb="6" eb="8">
      <t>セイビ</t>
    </rPh>
    <rPh sb="8" eb="10">
      <t>キキン</t>
    </rPh>
    <phoneticPr fontId="11"/>
  </si>
  <si>
    <t>災害対策基金</t>
    <rPh sb="0" eb="2">
      <t>サイガイ</t>
    </rPh>
    <rPh sb="2" eb="4">
      <t>タイサク</t>
    </rPh>
    <rPh sb="4" eb="6">
      <t>キキン</t>
    </rPh>
    <phoneticPr fontId="11"/>
  </si>
  <si>
    <t>地域雇用創出推進基金</t>
    <rPh sb="0" eb="2">
      <t>チイキ</t>
    </rPh>
    <rPh sb="2" eb="4">
      <t>コヨウ</t>
    </rPh>
    <rPh sb="4" eb="6">
      <t>ソウシュツ</t>
    </rPh>
    <rPh sb="6" eb="8">
      <t>スイシン</t>
    </rPh>
    <rPh sb="8" eb="10">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</si>
  <si>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</si>
  <si>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</si>
  <si>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</si>
  <si>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</si>
  <si>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</si>
  <si>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</si>
  <si>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</si>
  <si>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</si>
  <si>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</si>
  <si>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</si>
  <si>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</si>
  <si>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</si>
  <si>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</si>
  <si>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地方債の新規発行を抑制してきた結果、将来負担比率が算定されていない。また、有形固定資産減価償却率は類似団体よりも低い水準にある。公共施設等総合管理計画に基づき、老朽化対策に取り組んでいく。</t>
    <rPh sb="0" eb="3">
      <t>チホウサイ</t>
    </rPh>
    <rPh sb="4" eb="6">
      <t>シンキ</t>
    </rPh>
    <rPh sb="6" eb="8">
      <t>ハッコウ</t>
    </rPh>
    <rPh sb="9" eb="11">
      <t>ヨクセイ</t>
    </rPh>
    <rPh sb="15" eb="17">
      <t>ケッカ</t>
    </rPh>
    <rPh sb="18" eb="20">
      <t>ショウライ</t>
    </rPh>
    <rPh sb="20" eb="22">
      <t>フタン</t>
    </rPh>
    <rPh sb="22" eb="24">
      <t>ヒリツ</t>
    </rPh>
    <rPh sb="25" eb="27">
      <t>サンテイ</t>
    </rPh>
    <rPh sb="37" eb="39">
      <t>ユウケイ</t>
    </rPh>
    <rPh sb="39" eb="41">
      <t>コテイ</t>
    </rPh>
    <rPh sb="41" eb="43">
      <t>シサン</t>
    </rPh>
    <rPh sb="43" eb="45">
      <t>ゲンカ</t>
    </rPh>
    <rPh sb="45" eb="47">
      <t>ショウキャク</t>
    </rPh>
    <rPh sb="47" eb="48">
      <t>リツ</t>
    </rPh>
    <rPh sb="49" eb="51">
      <t>ルイジ</t>
    </rPh>
    <rPh sb="51" eb="53">
      <t>ダンタイ</t>
    </rPh>
    <rPh sb="56" eb="57">
      <t>ヒク</t>
    </rPh>
    <rPh sb="58" eb="60">
      <t>スイジュン</t>
    </rPh>
    <rPh sb="64" eb="66">
      <t>コウキョウ</t>
    </rPh>
    <rPh sb="66" eb="68">
      <t>シセツ</t>
    </rPh>
    <rPh sb="68" eb="69">
      <t>トウ</t>
    </rPh>
    <rPh sb="69" eb="71">
      <t>ソウゴウ</t>
    </rPh>
    <rPh sb="71" eb="73">
      <t>カンリ</t>
    </rPh>
    <rPh sb="73" eb="75">
      <t>ケイカク</t>
    </rPh>
    <rPh sb="76" eb="77">
      <t>モト</t>
    </rPh>
    <rPh sb="80" eb="83">
      <t>ロウキュウカ</t>
    </rPh>
    <rPh sb="83" eb="85">
      <t>タイサク</t>
    </rPh>
    <rPh sb="86" eb="87">
      <t>ト</t>
    </rPh>
    <rPh sb="88" eb="89">
      <t>ク</t>
    </rPh>
    <phoneticPr fontId="5"/>
  </si>
  <si>
    <t>地方債の新規発行を抑制してきた結果、将来負担比率及び実質公債費比率は類似団体と比較して低い水準にある。今後は、環境衛生関連施設の建替え等を行うため、実質公債費比率が上昇していくことが考えられるため、これまで以上に公債費の適正化に取り組む必要がある。</t>
    <rPh sb="0" eb="3">
      <t>チホウサイ</t>
    </rPh>
    <rPh sb="4" eb="6">
      <t>シンキ</t>
    </rPh>
    <rPh sb="6" eb="8">
      <t>ハッコウ</t>
    </rPh>
    <rPh sb="9" eb="11">
      <t>ヨクセイ</t>
    </rPh>
    <rPh sb="15" eb="17">
      <t>ケッカ</t>
    </rPh>
    <rPh sb="18" eb="20">
      <t>ショウライ</t>
    </rPh>
    <rPh sb="20" eb="22">
      <t>フタン</t>
    </rPh>
    <rPh sb="22" eb="24">
      <t>ヒリツ</t>
    </rPh>
    <rPh sb="24" eb="25">
      <t>オヨ</t>
    </rPh>
    <rPh sb="26" eb="28">
      <t>ジッシツ</t>
    </rPh>
    <rPh sb="28" eb="31">
      <t>コウサイヒ</t>
    </rPh>
    <rPh sb="31" eb="33">
      <t>ヒリツ</t>
    </rPh>
    <rPh sb="34" eb="36">
      <t>ルイジ</t>
    </rPh>
    <rPh sb="36" eb="38">
      <t>ダンタイ</t>
    </rPh>
    <rPh sb="39" eb="41">
      <t>ヒカク</t>
    </rPh>
    <rPh sb="43" eb="44">
      <t>ヒク</t>
    </rPh>
    <rPh sb="45" eb="47">
      <t>スイジュン</t>
    </rPh>
    <rPh sb="51" eb="53">
      <t>コンゴ</t>
    </rPh>
    <rPh sb="55" eb="57">
      <t>カンキョウ</t>
    </rPh>
    <rPh sb="57" eb="59">
      <t>エイセイ</t>
    </rPh>
    <rPh sb="59" eb="61">
      <t>カンレン</t>
    </rPh>
    <rPh sb="61" eb="63">
      <t>シセツ</t>
    </rPh>
    <rPh sb="64" eb="66">
      <t>タテカ</t>
    </rPh>
    <rPh sb="67" eb="68">
      <t>ナド</t>
    </rPh>
    <rPh sb="69" eb="70">
      <t>オコナ</t>
    </rPh>
    <rPh sb="74" eb="76">
      <t>ジッシツ</t>
    </rPh>
    <rPh sb="76" eb="79">
      <t>コウサイヒ</t>
    </rPh>
    <rPh sb="79" eb="81">
      <t>ヒリツ</t>
    </rPh>
    <rPh sb="82" eb="84">
      <t>ジョウショウ</t>
    </rPh>
    <rPh sb="91" eb="92">
      <t>カンガ</t>
    </rPh>
    <rPh sb="103" eb="105">
      <t>イジョウ</t>
    </rPh>
    <rPh sb="106" eb="109">
      <t>コウサイヒ</t>
    </rPh>
    <rPh sb="110" eb="113">
      <t>テキセイカ</t>
    </rPh>
    <rPh sb="114" eb="115">
      <t>ト</t>
    </rPh>
    <rPh sb="116" eb="117">
      <t>ク</t>
    </rPh>
    <rPh sb="118" eb="12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</si>
</sst>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xmlns:c16r2="http://schemas.microsoft.com/office/drawing/2015/06/chart">
            <c:ext xmlns:c16="http://schemas.microsoft.com/office/drawing/2014/chart" uri="{C3380CC4-5D6E-409C-BE32-E72D297353CC}">
              <c16:uniqueId val="{00000000-34A7-4A9A-A4FC-37EA3CF6FC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65000</c:v>
                </c:pt>
                <c:pt idx="1">
                  <c:v>67606</c:v>
                </c:pt>
                <c:pt idx="2">
                  <c:v>119375</c:v>
                </c:pt>
                <c:pt idx="3">
                  <c:v>74470</c:v>
                </c:pt>
                <c:pt idx="4">
                  <c:v>96090</c:v>
                </c:pt>
              </c:numCache>
            </c:numRef>
          </c:val>
          <c:smooth val="0"/>
          <c:extLst xmlns:c16r2="http://schemas.microsoft.com/office/drawing/2015/06/chart">
            <c:ext xmlns:c16="http://schemas.microsoft.com/office/drawing/2014/chart" uri="{C3380CC4-5D6E-409C-BE32-E72D297353CC}">
              <c16:uniqueId val="{00000001-34A7-4A9A-A4FC-37EA3CF6FC8B}"/>
            </c:ext>
          </c:extLst>
        </c:ser>
        <c:dLbls>
          <c:showLegendKey val="0"/>
          <c:showVal val="0"/>
          <c:showCatName val="0"/>
          <c:showSerName val="0"/>
          <c:showPercent val="0"/>
          <c:showBubbleSize val="0"/>
        </c:dLbls>
        <c:marker val="1"/>
        <c:smooth val="0"/>
        <c:axId val="1036458920"/>
        <c:axId val="1036453432"/>
      </c:lineChart>
      <c:catAx>
        <c:axId val="10364589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6453432"/>
        <c:crosses val="autoZero"/>
        <c:auto val="1"/>
        <c:lblAlgn val="ctr"/>
        <c:lblOffset val="100"/>
        <c:tickLblSkip val="1"/>
        <c:tickMarkSkip val="1"/>
        <c:noMultiLvlLbl val="0"/>
      </c:catAx>
      <c:valAx>
        <c:axId val="103645343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6458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9.18</c:v>
                </c:pt>
                <c:pt idx="1">
                  <c:v>6.98</c:v>
                </c:pt>
                <c:pt idx="2">
                  <c:v>6.84</c:v>
                </c:pt>
                <c:pt idx="3">
                  <c:v>5.42</c:v>
                </c:pt>
                <c:pt idx="4">
                  <c:v>5.85</c:v>
                </c:pt>
              </c:numCache>
            </c:numRef>
          </c:val>
          <c:extLst xmlns:c16r2="http://schemas.microsoft.com/office/drawing/2015/06/chart">
            <c:ext xmlns:c16="http://schemas.microsoft.com/office/drawing/2014/chart" uri="{C3380CC4-5D6E-409C-BE32-E72D297353CC}">
              <c16:uniqueId val="{00000000-9B53-4636-841D-4A92DBFB42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42.12</c:v>
                </c:pt>
                <c:pt idx="1">
                  <c:v>43.39</c:v>
                </c:pt>
                <c:pt idx="2">
                  <c:v>46.8</c:v>
                </c:pt>
                <c:pt idx="3">
                  <c:v>48.54</c:v>
                </c:pt>
                <c:pt idx="4">
                  <c:v>49.15</c:v>
                </c:pt>
              </c:numCache>
            </c:numRef>
          </c:val>
          <c:extLst xmlns:c16r2="http://schemas.microsoft.com/office/drawing/2015/06/chart">
            <c:ext xmlns:c16="http://schemas.microsoft.com/office/drawing/2014/chart" uri="{C3380CC4-5D6E-409C-BE32-E72D297353CC}">
              <c16:uniqueId val="{00000001-9B53-4636-841D-4A92DBFB427B}"/>
            </c:ext>
          </c:extLst>
        </c:ser>
        <c:dLbls>
          <c:showLegendKey val="0"/>
          <c:showVal val="0"/>
          <c:showCatName val="0"/>
          <c:showSerName val="0"/>
          <c:showPercent val="0"/>
          <c:showBubbleSize val="0"/>
        </c:dLbls>
        <c:gapWidth val="250"/>
        <c:overlap val="100"/>
        <c:axId val="1036455784"/>
        <c:axId val="1036453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6.1</c:v>
                </c:pt>
                <c:pt idx="1">
                  <c:v>0.33</c:v>
                </c:pt>
                <c:pt idx="2">
                  <c:v>3.84</c:v>
                </c:pt>
                <c:pt idx="3">
                  <c:v>-0.68</c:v>
                </c:pt>
                <c:pt idx="4">
                  <c:v>-0.1</c:v>
                </c:pt>
              </c:numCache>
            </c:numRef>
          </c:val>
          <c:smooth val="0"/>
          <c:extLst xmlns:c16r2="http://schemas.microsoft.com/office/drawing/2015/06/chart">
            <c:ext xmlns:c16="http://schemas.microsoft.com/office/drawing/2014/chart" uri="{C3380CC4-5D6E-409C-BE32-E72D297353CC}">
              <c16:uniqueId val="{00000002-9B53-4636-841D-4A92DBFB427B}"/>
            </c:ext>
          </c:extLst>
        </c:ser>
        <c:dLbls>
          <c:showLegendKey val="0"/>
          <c:showVal val="0"/>
          <c:showCatName val="0"/>
          <c:showSerName val="0"/>
          <c:showPercent val="0"/>
          <c:showBubbleSize val="0"/>
        </c:dLbls>
        <c:marker val="1"/>
        <c:smooth val="0"/>
        <c:axId val="1036455784"/>
        <c:axId val="1036453824"/>
      </c:lineChart>
      <c:catAx>
        <c:axId val="1036455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36453824"/>
        <c:crosses val="autoZero"/>
        <c:auto val="1"/>
        <c:lblAlgn val="ctr"/>
        <c:lblOffset val="100"/>
        <c:tickLblSkip val="1"/>
        <c:tickMarkSkip val="1"/>
        <c:noMultiLvlLbl val="0"/>
      </c:catAx>
      <c:valAx>
        <c:axId val="1036453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6455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0.06</c:v>
                </c:pt>
                <c:pt idx="2">
                  <c:v>#N/A</c:v>
                </c:pt>
                <c:pt idx="3">
                  <c:v>0.04</c:v>
                </c:pt>
                <c:pt idx="4">
                  <c:v>#N/A</c:v>
                </c:pt>
                <c:pt idx="5">
                  <c:v>0.04</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0-7D4D-42D2-A605-6B91843869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D4D-42D2-A605-6B918438698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2-7D4D-42D2-A605-6B9184386989}"/>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7D4D-42D2-A605-6B9184386989}"/>
            </c:ext>
          </c:extLst>
        </c:ser>
        <c:ser>
          <c:idx val="4"/>
          <c:order val="4"/>
          <c:tx>
            <c:strRef>
              <c:f>データシート!$A$31</c:f>
              <c:strCache>
                <c:ptCount val="1"/>
                <c:pt idx="0">
                  <c:v>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4-7D4D-42D2-A605-6B9184386989}"/>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7.0000000000000007E-2</c:v>
                </c:pt>
                <c:pt idx="4">
                  <c:v>#N/A</c:v>
                </c:pt>
                <c:pt idx="5">
                  <c:v>0.06</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5-7D4D-42D2-A605-6B918438698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1.52</c:v>
                </c:pt>
                <c:pt idx="2">
                  <c:v>#N/A</c:v>
                </c:pt>
                <c:pt idx="3">
                  <c:v>1.62</c:v>
                </c:pt>
                <c:pt idx="4">
                  <c:v>#N/A</c:v>
                </c:pt>
                <c:pt idx="5">
                  <c:v>1.33</c:v>
                </c:pt>
                <c:pt idx="6">
                  <c:v>#N/A</c:v>
                </c:pt>
                <c:pt idx="7">
                  <c:v>1.41</c:v>
                </c:pt>
                <c:pt idx="8">
                  <c:v>#N/A</c:v>
                </c:pt>
                <c:pt idx="9">
                  <c:v>1.53</c:v>
                </c:pt>
              </c:numCache>
            </c:numRef>
          </c:val>
          <c:extLst xmlns:c16r2="http://schemas.microsoft.com/office/drawing/2015/06/chart">
            <c:ext xmlns:c16="http://schemas.microsoft.com/office/drawing/2014/chart" uri="{C3380CC4-5D6E-409C-BE32-E72D297353CC}">
              <c16:uniqueId val="{00000006-7D4D-42D2-A605-6B9184386989}"/>
            </c:ext>
          </c:extLst>
        </c:ser>
        <c:ser>
          <c:idx val="7"/>
          <c:order val="7"/>
          <c:tx>
            <c:strRef>
              <c:f>データシート!$A$34</c:f>
              <c:strCache>
                <c:ptCount val="1"/>
                <c:pt idx="0">
                  <c:v>介護保険事業特別会計（介護保険事業勘定）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0.56000000000000005</c:v>
                </c:pt>
                <c:pt idx="2">
                  <c:v>#N/A</c:v>
                </c:pt>
                <c:pt idx="3">
                  <c:v>0.45</c:v>
                </c:pt>
                <c:pt idx="4">
                  <c:v>#N/A</c:v>
                </c:pt>
                <c:pt idx="5">
                  <c:v>0.44</c:v>
                </c:pt>
                <c:pt idx="6">
                  <c:v>#N/A</c:v>
                </c:pt>
                <c:pt idx="7">
                  <c:v>0.77</c:v>
                </c:pt>
                <c:pt idx="8">
                  <c:v>#N/A</c:v>
                </c:pt>
                <c:pt idx="9">
                  <c:v>1.6</c:v>
                </c:pt>
              </c:numCache>
            </c:numRef>
          </c:val>
          <c:extLst xmlns:c16r2="http://schemas.microsoft.com/office/drawing/2015/06/chart">
            <c:ext xmlns:c16="http://schemas.microsoft.com/office/drawing/2014/chart" uri="{C3380CC4-5D6E-409C-BE32-E72D297353CC}">
              <c16:uniqueId val="{00000007-7D4D-42D2-A605-6B918438698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9.17</c:v>
                </c:pt>
                <c:pt idx="2">
                  <c:v>#N/A</c:v>
                </c:pt>
                <c:pt idx="3">
                  <c:v>6.97</c:v>
                </c:pt>
                <c:pt idx="4">
                  <c:v>#N/A</c:v>
                </c:pt>
                <c:pt idx="5">
                  <c:v>6.84</c:v>
                </c:pt>
                <c:pt idx="6">
                  <c:v>#N/A</c:v>
                </c:pt>
                <c:pt idx="7">
                  <c:v>5.42</c:v>
                </c:pt>
                <c:pt idx="8">
                  <c:v>#N/A</c:v>
                </c:pt>
                <c:pt idx="9">
                  <c:v>5.84</c:v>
                </c:pt>
              </c:numCache>
            </c:numRef>
          </c:val>
          <c:extLst xmlns:c16r2="http://schemas.microsoft.com/office/drawing/2015/06/chart">
            <c:ext xmlns:c16="http://schemas.microsoft.com/office/drawing/2014/chart" uri="{C3380CC4-5D6E-409C-BE32-E72D297353CC}">
              <c16:uniqueId val="{00000008-7D4D-42D2-A605-6B918438698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6.71</c:v>
                </c:pt>
                <c:pt idx="2">
                  <c:v>#N/A</c:v>
                </c:pt>
                <c:pt idx="3">
                  <c:v>6.7</c:v>
                </c:pt>
                <c:pt idx="4">
                  <c:v>#N/A</c:v>
                </c:pt>
                <c:pt idx="5">
                  <c:v>6.95</c:v>
                </c:pt>
                <c:pt idx="6">
                  <c:v>#N/A</c:v>
                </c:pt>
                <c:pt idx="7">
                  <c:v>6.91</c:v>
                </c:pt>
                <c:pt idx="8">
                  <c:v>#N/A</c:v>
                </c:pt>
                <c:pt idx="9">
                  <c:v>6.88</c:v>
                </c:pt>
              </c:numCache>
            </c:numRef>
          </c:val>
          <c:extLst xmlns:c16r2="http://schemas.microsoft.com/office/drawing/2015/06/chart">
            <c:ext xmlns:c16="http://schemas.microsoft.com/office/drawing/2014/chart" uri="{C3380CC4-5D6E-409C-BE32-E72D297353CC}">
              <c16:uniqueId val="{00000009-7D4D-42D2-A605-6B9184386989}"/>
            </c:ext>
          </c:extLst>
        </c:ser>
        <c:dLbls>
          <c:showLegendKey val="0"/>
          <c:showVal val="0"/>
          <c:showCatName val="0"/>
          <c:showSerName val="0"/>
          <c:showPercent val="0"/>
          <c:showBubbleSize val="0"/>
        </c:dLbls>
        <c:gapWidth val="150"/>
        <c:overlap val="100"/>
        <c:axId val="1036413056"/>
        <c:axId val="1036454608"/>
      </c:barChart>
      <c:catAx>
        <c:axId val="1036413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6454608"/>
        <c:crosses val="autoZero"/>
        <c:auto val="1"/>
        <c:lblAlgn val="ctr"/>
        <c:lblOffset val="100"/>
        <c:tickLblSkip val="1"/>
        <c:tickMarkSkip val="1"/>
        <c:noMultiLvlLbl val="0"/>
      </c:catAx>
      <c:valAx>
        <c:axId val="1036454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6413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1253</c:v>
                </c:pt>
                <c:pt idx="5">
                  <c:v>1295</c:v>
                </c:pt>
                <c:pt idx="8">
                  <c:v>1270</c:v>
                </c:pt>
                <c:pt idx="11">
                  <c:v>1262</c:v>
                </c:pt>
                <c:pt idx="14">
                  <c:v>1236</c:v>
                </c:pt>
              </c:numCache>
            </c:numRef>
          </c:val>
          <c:extLst xmlns:c16r2="http://schemas.microsoft.com/office/drawing/2015/06/chart">
            <c:ext xmlns:c16="http://schemas.microsoft.com/office/drawing/2014/chart" uri="{C3380CC4-5D6E-409C-BE32-E72D297353CC}">
              <c16:uniqueId val="{00000000-10F6-4F5E-8463-E592534943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0F6-4F5E-8463-E592534943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128</c:v>
                </c:pt>
                <c:pt idx="3">
                  <c:v>122</c:v>
                </c:pt>
                <c:pt idx="6">
                  <c:v>121</c:v>
                </c:pt>
                <c:pt idx="9">
                  <c:v>103</c:v>
                </c:pt>
                <c:pt idx="12">
                  <c:v>47</c:v>
                </c:pt>
              </c:numCache>
            </c:numRef>
          </c:val>
          <c:extLst xmlns:c16r2="http://schemas.microsoft.com/office/drawing/2015/06/chart">
            <c:ext xmlns:c16="http://schemas.microsoft.com/office/drawing/2014/chart" uri="{C3380CC4-5D6E-409C-BE32-E72D297353CC}">
              <c16:uniqueId val="{00000002-10F6-4F5E-8463-E592534943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11</c:v>
                </c:pt>
                <c:pt idx="3">
                  <c:v>6</c:v>
                </c:pt>
                <c:pt idx="6">
                  <c:v>6</c:v>
                </c:pt>
                <c:pt idx="9">
                  <c:v>6</c:v>
                </c:pt>
                <c:pt idx="12">
                  <c:v>6</c:v>
                </c:pt>
              </c:numCache>
            </c:numRef>
          </c:val>
          <c:extLst xmlns:c16r2="http://schemas.microsoft.com/office/drawing/2015/06/chart">
            <c:ext xmlns:c16="http://schemas.microsoft.com/office/drawing/2014/chart" uri="{C3380CC4-5D6E-409C-BE32-E72D297353CC}">
              <c16:uniqueId val="{00000003-10F6-4F5E-8463-E592534943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178</c:v>
                </c:pt>
                <c:pt idx="3">
                  <c:v>186</c:v>
                </c:pt>
                <c:pt idx="6">
                  <c:v>195</c:v>
                </c:pt>
                <c:pt idx="9">
                  <c:v>191</c:v>
                </c:pt>
                <c:pt idx="12">
                  <c:v>219</c:v>
                </c:pt>
              </c:numCache>
            </c:numRef>
          </c:val>
          <c:extLst xmlns:c16r2="http://schemas.microsoft.com/office/drawing/2015/06/chart">
            <c:ext xmlns:c16="http://schemas.microsoft.com/office/drawing/2014/chart" uri="{C3380CC4-5D6E-409C-BE32-E72D297353CC}">
              <c16:uniqueId val="{00000004-10F6-4F5E-8463-E592534943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0F6-4F5E-8463-E592534943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0F6-4F5E-8463-E592534943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1522</c:v>
                </c:pt>
                <c:pt idx="3">
                  <c:v>1514</c:v>
                </c:pt>
                <c:pt idx="6">
                  <c:v>1461</c:v>
                </c:pt>
                <c:pt idx="9">
                  <c:v>1513</c:v>
                </c:pt>
                <c:pt idx="12">
                  <c:v>1384</c:v>
                </c:pt>
              </c:numCache>
            </c:numRef>
          </c:val>
          <c:extLst xmlns:c16r2="http://schemas.microsoft.com/office/drawing/2015/06/chart">
            <c:ext xmlns:c16="http://schemas.microsoft.com/office/drawing/2014/chart" uri="{C3380CC4-5D6E-409C-BE32-E72D297353CC}">
              <c16:uniqueId val="{00000007-10F6-4F5E-8463-E59253494359}"/>
            </c:ext>
          </c:extLst>
        </c:ser>
        <c:dLbls>
          <c:showLegendKey val="0"/>
          <c:showVal val="0"/>
          <c:showCatName val="0"/>
          <c:showSerName val="0"/>
          <c:showPercent val="0"/>
          <c:showBubbleSize val="0"/>
        </c:dLbls>
        <c:gapWidth val="100"/>
        <c:overlap val="100"/>
        <c:axId val="1036455392"/>
        <c:axId val="1036459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586</c:v>
                </c:pt>
                <c:pt idx="2">
                  <c:v>#N/A</c:v>
                </c:pt>
                <c:pt idx="3">
                  <c:v>#N/A</c:v>
                </c:pt>
                <c:pt idx="4">
                  <c:v>533</c:v>
                </c:pt>
                <c:pt idx="5">
                  <c:v>#N/A</c:v>
                </c:pt>
                <c:pt idx="6">
                  <c:v>#N/A</c:v>
                </c:pt>
                <c:pt idx="7">
                  <c:v>513</c:v>
                </c:pt>
                <c:pt idx="8">
                  <c:v>#N/A</c:v>
                </c:pt>
                <c:pt idx="9">
                  <c:v>#N/A</c:v>
                </c:pt>
                <c:pt idx="10">
                  <c:v>551</c:v>
                </c:pt>
                <c:pt idx="11">
                  <c:v>#N/A</c:v>
                </c:pt>
                <c:pt idx="12">
                  <c:v>#N/A</c:v>
                </c:pt>
                <c:pt idx="13">
                  <c:v>420</c:v>
                </c:pt>
                <c:pt idx="14">
                  <c:v>#N/A</c:v>
                </c:pt>
              </c:numCache>
            </c:numRef>
          </c:val>
          <c:smooth val="0"/>
          <c:extLst xmlns:c16r2="http://schemas.microsoft.com/office/drawing/2015/06/chart">
            <c:ext xmlns:c16="http://schemas.microsoft.com/office/drawing/2014/chart" uri="{C3380CC4-5D6E-409C-BE32-E72D297353CC}">
              <c16:uniqueId val="{00000008-10F6-4F5E-8463-E59253494359}"/>
            </c:ext>
          </c:extLst>
        </c:ser>
        <c:dLbls>
          <c:showLegendKey val="0"/>
          <c:showVal val="0"/>
          <c:showCatName val="0"/>
          <c:showSerName val="0"/>
          <c:showPercent val="0"/>
          <c:showBubbleSize val="0"/>
        </c:dLbls>
        <c:marker val="1"/>
        <c:smooth val="0"/>
        <c:axId val="1036455392"/>
        <c:axId val="1036459704"/>
      </c:lineChart>
      <c:catAx>
        <c:axId val="1036455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6459704"/>
        <c:crosses val="autoZero"/>
        <c:auto val="1"/>
        <c:lblAlgn val="ctr"/>
        <c:lblOffset val="100"/>
        <c:tickLblSkip val="1"/>
        <c:tickMarkSkip val="1"/>
        <c:noMultiLvlLbl val="0"/>
      </c:catAx>
      <c:valAx>
        <c:axId val="1036459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6455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12487</c:v>
                </c:pt>
                <c:pt idx="5">
                  <c:v>12806</c:v>
                </c:pt>
                <c:pt idx="8">
                  <c:v>13623</c:v>
                </c:pt>
                <c:pt idx="11">
                  <c:v>13732</c:v>
                </c:pt>
                <c:pt idx="14">
                  <c:v>14146</c:v>
                </c:pt>
              </c:numCache>
            </c:numRef>
          </c:val>
          <c:extLst xmlns:c16r2="http://schemas.microsoft.com/office/drawing/2015/06/chart">
            <c:ext xmlns:c16="http://schemas.microsoft.com/office/drawing/2014/chart" uri="{C3380CC4-5D6E-409C-BE32-E72D297353CC}">
              <c16:uniqueId val="{00000000-3F3E-42A9-BB66-5754CB1B80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1067</c:v>
                </c:pt>
                <c:pt idx="5">
                  <c:v>1010</c:v>
                </c:pt>
                <c:pt idx="8">
                  <c:v>1017</c:v>
                </c:pt>
                <c:pt idx="11">
                  <c:v>929</c:v>
                </c:pt>
                <c:pt idx="14">
                  <c:v>1007</c:v>
                </c:pt>
              </c:numCache>
            </c:numRef>
          </c:val>
          <c:extLst xmlns:c16r2="http://schemas.microsoft.com/office/drawing/2015/06/chart">
            <c:ext xmlns:c16="http://schemas.microsoft.com/office/drawing/2014/chart" uri="{C3380CC4-5D6E-409C-BE32-E72D297353CC}">
              <c16:uniqueId val="{00000001-3F3E-42A9-BB66-5754CB1B80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9982</c:v>
                </c:pt>
                <c:pt idx="5">
                  <c:v>10116</c:v>
                </c:pt>
                <c:pt idx="8">
                  <c:v>10234</c:v>
                </c:pt>
                <c:pt idx="11">
                  <c:v>10325</c:v>
                </c:pt>
                <c:pt idx="14">
                  <c:v>10194</c:v>
                </c:pt>
              </c:numCache>
            </c:numRef>
          </c:val>
          <c:extLst xmlns:c16r2="http://schemas.microsoft.com/office/drawing/2015/06/chart">
            <c:ext xmlns:c16="http://schemas.microsoft.com/office/drawing/2014/chart" uri="{C3380CC4-5D6E-409C-BE32-E72D297353CC}">
              <c16:uniqueId val="{00000002-3F3E-42A9-BB66-5754CB1B80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F3E-42A9-BB66-5754CB1B80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F3E-42A9-BB66-5754CB1B80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F3E-42A9-BB66-5754CB1B80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3814</c:v>
                </c:pt>
                <c:pt idx="3">
                  <c:v>3609</c:v>
                </c:pt>
                <c:pt idx="6">
                  <c:v>3426</c:v>
                </c:pt>
                <c:pt idx="9">
                  <c:v>3397</c:v>
                </c:pt>
                <c:pt idx="12">
                  <c:v>3375</c:v>
                </c:pt>
              </c:numCache>
            </c:numRef>
          </c:val>
          <c:extLst xmlns:c16r2="http://schemas.microsoft.com/office/drawing/2015/06/chart">
            <c:ext xmlns:c16="http://schemas.microsoft.com/office/drawing/2014/chart" uri="{C3380CC4-5D6E-409C-BE32-E72D297353CC}">
              <c16:uniqueId val="{00000006-3F3E-42A9-BB66-5754CB1B80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7-3F3E-42A9-BB66-5754CB1B80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3174</c:v>
                </c:pt>
                <c:pt idx="3">
                  <c:v>3156</c:v>
                </c:pt>
                <c:pt idx="6">
                  <c:v>3248</c:v>
                </c:pt>
                <c:pt idx="9">
                  <c:v>3472</c:v>
                </c:pt>
                <c:pt idx="12">
                  <c:v>3636</c:v>
                </c:pt>
              </c:numCache>
            </c:numRef>
          </c:val>
          <c:extLst xmlns:c16r2="http://schemas.microsoft.com/office/drawing/2015/06/chart">
            <c:ext xmlns:c16="http://schemas.microsoft.com/office/drawing/2014/chart" uri="{C3380CC4-5D6E-409C-BE32-E72D297353CC}">
              <c16:uniqueId val="{00000008-3F3E-42A9-BB66-5754CB1B80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422</c:v>
                </c:pt>
                <c:pt idx="3">
                  <c:v>302</c:v>
                </c:pt>
                <c:pt idx="6">
                  <c:v>271</c:v>
                </c:pt>
                <c:pt idx="9">
                  <c:v>215</c:v>
                </c:pt>
                <c:pt idx="12">
                  <c:v>210</c:v>
                </c:pt>
              </c:numCache>
            </c:numRef>
          </c:val>
          <c:extLst xmlns:c16r2="http://schemas.microsoft.com/office/drawing/2015/06/chart">
            <c:ext xmlns:c16="http://schemas.microsoft.com/office/drawing/2014/chart" uri="{C3380CC4-5D6E-409C-BE32-E72D297353CC}">
              <c16:uniqueId val="{00000009-3F3E-42A9-BB66-5754CB1B80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14586</c:v>
                </c:pt>
                <c:pt idx="3">
                  <c:v>14343</c:v>
                </c:pt>
                <c:pt idx="6">
                  <c:v>15529</c:v>
                </c:pt>
                <c:pt idx="9">
                  <c:v>15492</c:v>
                </c:pt>
                <c:pt idx="12">
                  <c:v>16273</c:v>
                </c:pt>
              </c:numCache>
            </c:numRef>
          </c:val>
          <c:extLst xmlns:c16r2="http://schemas.microsoft.com/office/drawing/2015/06/chart">
            <c:ext xmlns:c16="http://schemas.microsoft.com/office/drawing/2014/chart" uri="{C3380CC4-5D6E-409C-BE32-E72D297353CC}">
              <c16:uniqueId val="{0000000A-3F3E-42A9-BB66-5754CB1B809A}"/>
            </c:ext>
          </c:extLst>
        </c:ser>
        <c:dLbls>
          <c:showLegendKey val="0"/>
          <c:showVal val="0"/>
          <c:showCatName val="0"/>
          <c:showSerName val="0"/>
          <c:showPercent val="0"/>
          <c:showBubbleSize val="0"/>
        </c:dLbls>
        <c:gapWidth val="100"/>
        <c:overlap val="100"/>
        <c:axId val="1036460096"/>
        <c:axId val="1036460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F3E-42A9-BB66-5754CB1B809A}"/>
            </c:ext>
          </c:extLst>
        </c:ser>
        <c:dLbls>
          <c:showLegendKey val="0"/>
          <c:showVal val="0"/>
          <c:showCatName val="0"/>
          <c:showSerName val="0"/>
          <c:showPercent val="0"/>
          <c:showBubbleSize val="0"/>
        </c:dLbls>
        <c:marker val="1"/>
        <c:smooth val="0"/>
        <c:axId val="1036460096"/>
        <c:axId val="1036460880"/>
      </c:lineChart>
      <c:catAx>
        <c:axId val="1036460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36460880"/>
        <c:crosses val="autoZero"/>
        <c:auto val="1"/>
        <c:lblAlgn val="ctr"/>
        <c:lblOffset val="100"/>
        <c:tickLblSkip val="1"/>
        <c:tickMarkSkip val="1"/>
        <c:noMultiLvlLbl val="0"/>
      </c:catAx>
      <c:valAx>
        <c:axId val="1036460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6460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5099</c:v>
                </c:pt>
                <c:pt idx="1">
                  <c:v>5191</c:v>
                </c:pt>
                <c:pt idx="2">
                  <c:v>5149</c:v>
                </c:pt>
              </c:numCache>
            </c:numRef>
          </c:val>
          <c:extLst xmlns:c16r2="http://schemas.microsoft.com/office/drawing/2015/06/chart">
            <c:ext xmlns:c16="http://schemas.microsoft.com/office/drawing/2014/chart" uri="{C3380CC4-5D6E-409C-BE32-E72D297353CC}">
              <c16:uniqueId val="{00000000-DF8B-4439-BAE1-973C86A064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1133</c:v>
                </c:pt>
                <c:pt idx="1">
                  <c:v>1084</c:v>
                </c:pt>
                <c:pt idx="2">
                  <c:v>1034</c:v>
                </c:pt>
              </c:numCache>
            </c:numRef>
          </c:val>
          <c:extLst xmlns:c16r2="http://schemas.microsoft.com/office/drawing/2015/06/chart">
            <c:ext xmlns:c16="http://schemas.microsoft.com/office/drawing/2014/chart" uri="{C3380CC4-5D6E-409C-BE32-E72D297353CC}">
              <c16:uniqueId val="{00000001-DF8B-4439-BAE1-973C86A064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3464</c:v>
                </c:pt>
                <c:pt idx="1">
                  <c:v>3512</c:v>
                </c:pt>
                <c:pt idx="2">
                  <c:v>3472</c:v>
                </c:pt>
              </c:numCache>
            </c:numRef>
          </c:val>
          <c:extLst xmlns:c16r2="http://schemas.microsoft.com/office/drawing/2015/06/chart">
            <c:ext xmlns:c16="http://schemas.microsoft.com/office/drawing/2014/chart" uri="{C3380CC4-5D6E-409C-BE32-E72D297353CC}">
              <c16:uniqueId val="{00000002-DF8B-4439-BAE1-973C86A06483}"/>
            </c:ext>
          </c:extLst>
        </c:ser>
        <c:dLbls>
          <c:showLegendKey val="0"/>
          <c:showVal val="0"/>
          <c:showCatName val="0"/>
          <c:showSerName val="0"/>
          <c:showPercent val="0"/>
          <c:showBubbleSize val="0"/>
        </c:dLbls>
        <c:gapWidth val="120"/>
        <c:overlap val="100"/>
        <c:axId val="1036461272"/>
        <c:axId val="1036462056"/>
      </c:barChart>
      <c:catAx>
        <c:axId val="1036461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36462056"/>
        <c:crosses val="autoZero"/>
        <c:auto val="1"/>
        <c:lblAlgn val="ctr"/>
        <c:lblOffset val="100"/>
        <c:tickLblSkip val="1"/>
        <c:tickMarkSkip val="1"/>
        <c:noMultiLvlLbl val="0"/>
      </c:catAx>
      <c:valAx>
        <c:axId val="10364620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36461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222-4B08-96B5-2F77795B0852}"/>
                </c:ext>
                <c:ext xmlns:c15="http://schemas.microsoft.com/office/drawing/2012/chart" uri="{CE6537A1-D6FC-4f65-9D91-7224C49458BB}">
                  <c15:dlblFieldTable>
                    <c15:dlblFTEntry>
                      <c15:txfldGUID>{9154602B-978A-409E-BE5F-110BF3C8B44B}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222-4B08-96B5-2F77795B0852}"/>
                </c:ext>
                <c:ext xmlns:c15="http://schemas.microsoft.com/office/drawing/2012/chart" uri="{CE6537A1-D6FC-4f65-9D91-7224C49458BB}">
                  <c15:dlblFieldTable>
                    <c15:dlblFTEntry>
                      <c15:txfldGUID>{041D1BBA-BD9C-4178-A8ED-B56163088616}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222-4B08-96B5-2F77795B0852}"/>
                </c:ext>
                <c:ext xmlns:c15="http://schemas.microsoft.com/office/drawing/2012/chart" uri="{CE6537A1-D6FC-4f65-9D91-7224C49458BB}">
                  <c15:dlblFieldTable>
                    <c15:dlblFTEntry>
                      <c15:txfldGUID>{57C7A924-E631-49B7-96CE-D30D8B06B9F5}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222-4B08-96B5-2F77795B0852}"/>
                </c:ext>
                <c:ext xmlns:c15="http://schemas.microsoft.com/office/drawing/2012/chart" uri="{CE6537A1-D6FC-4f65-9D91-7224C49458BB}">
                  <c15:dlblFieldTable>
                    <c15:dlblFTEntry>
                      <c15:txfldGUID>{61A68BD0-485A-4FDE-A471-F4FB53A1D8CD}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222-4B08-96B5-2F77795B0852}"/>
                </c:ext>
                <c:ext xmlns:c15="http://schemas.microsoft.com/office/drawing/2012/chart" uri="{CE6537A1-D6FC-4f65-9D91-7224C49458BB}">
                  <c15:dlblFieldTable>
                    <c15:dlblFTEntry>
                      <c15:txfldGUID>{EB221A68-7072-498C-A058-5F05DC072EC1}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222-4B08-96B5-2F77795B0852}"/>
                </c:ext>
                <c:ext xmlns:c15="http://schemas.microsoft.com/office/drawing/2012/chart" uri="{CE6537A1-D6FC-4f65-9D91-7224C49458BB}">
                  <c15:dlblFieldTable>
                    <c15:dlblFTEntry>
                      <c15:txfldGUID>{5575C494-5052-4ACB-8817-D01BA6F02C02}</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222-4B08-96B5-2F77795B0852}"/>
                </c:ext>
                <c:ext xmlns:c15="http://schemas.microsoft.com/office/drawing/2012/chart" uri="{CE6537A1-D6FC-4f65-9D91-7224C49458BB}">
                  <c15:dlblFieldTable>
                    <c15:dlblFTEntry>
                      <c15:txfldGUID>{2BBFA203-8015-44DA-A473-D3EA7B3CF272}</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222-4B08-96B5-2F77795B0852}"/>
                </c:ext>
                <c:ext xmlns:c15="http://schemas.microsoft.com/office/drawing/2012/chart" uri="{CE6537A1-D6FC-4f65-9D91-7224C49458BB}">
                  <c15:dlblFieldTable>
                    <c15:dlblFTEntry>
                      <c15:txfldGUID>{61F482D4-E5C5-4930-A312-14783FC4FE33}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222-4B08-96B5-2F77795B0852}"/>
                </c:ext>
                <c:ext xmlns:c15="http://schemas.microsoft.com/office/drawing/2012/chart" uri="{CE6537A1-D6FC-4f65-9D91-7224C49458BB}">
                  <c15:dlblFieldTable>
                    <c15:dlblFTEntry>
                      <c15:txfldGUID>{E91C0BAE-8BE1-4367-9CE0-A71B136169D5}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45</c:v>
                </c:pt>
                <c:pt idx="24">
                  <c:v>49</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4222-4B08-96B5-2F77795B08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222-4B08-96B5-2F77795B0852}"/>
                </c:ext>
                <c:ext xmlns:c15="http://schemas.microsoft.com/office/drawing/2012/chart" uri="{CE6537A1-D6FC-4f65-9D91-7224C49458BB}">
                  <c15:dlblFieldTable>
                    <c15:dlblFTEntry>
                      <c15:txfldGUID>{76089534-1416-4340-A00A-C5A91511710B}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222-4B08-96B5-2F77795B0852}"/>
                </c:ext>
                <c:ext xmlns:c15="http://schemas.microsoft.com/office/drawing/2012/chart" uri="{CE6537A1-D6FC-4f65-9D91-7224C49458BB}">
                  <c15:dlblFieldTable>
                    <c15:dlblFTEntry>
                      <c15:txfldGUID>{DE984077-CC5D-42E3-9FF5-B94E87341641}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222-4B08-96B5-2F77795B0852}"/>
                </c:ext>
                <c:ext xmlns:c15="http://schemas.microsoft.com/office/drawing/2012/chart" uri="{CE6537A1-D6FC-4f65-9D91-7224C49458BB}">
                  <c15:dlblFieldTable>
                    <c15:dlblFTEntry>
                      <c15:txfldGUID>{1DEC51AC-F895-4CE5-ACC9-D6C70C96B2D4}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222-4B08-96B5-2F77795B0852}"/>
                </c:ext>
                <c:ext xmlns:c15="http://schemas.microsoft.com/office/drawing/2012/chart" uri="{CE6537A1-D6FC-4f65-9D91-7224C49458BB}">
                  <c15:dlblFieldTable>
                    <c15:dlblFTEntry>
                      <c15:txfldGUID>{E780389D-A759-4AB3-B501-00449DA0062C}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222-4B08-96B5-2F77795B0852}"/>
                </c:ext>
                <c:ext xmlns:c15="http://schemas.microsoft.com/office/drawing/2012/chart" uri="{CE6537A1-D6FC-4f65-9D91-7224C49458BB}">
                  <c15:dlblFieldTable>
                    <c15:dlblFTEntry>
                      <c15:txfldGUID>{DBDC6FA5-3451-402C-A655-3AA9F8CBEA2C}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222-4B08-96B5-2F77795B0852}"/>
                </c:ext>
                <c:ext xmlns:c15="http://schemas.microsoft.com/office/drawing/2012/chart" uri="{CE6537A1-D6FC-4f65-9D91-7224C49458BB}">
                  <c15:dlblFieldTable>
                    <c15:dlblFTEntry>
                      <c15:txfldGUID>{7509ECDA-A817-4B9C-8872-DA4849FF7157}</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222-4B08-96B5-2F77795B0852}"/>
                </c:ext>
                <c:ext xmlns:c15="http://schemas.microsoft.com/office/drawing/2012/chart" uri="{CE6537A1-D6FC-4f65-9D91-7224C49458BB}">
                  <c15:layout/>
                  <c15:dlblFieldTable>
                    <c15:dlblFTEntry>
                      <c15:txfldGUID>{A33D2FDC-DD48-4A27-BA86-1B33BB898182}</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222-4B08-96B5-2F77795B0852}"/>
                </c:ext>
                <c:ext xmlns:c15="http://schemas.microsoft.com/office/drawing/2012/chart" uri="{CE6537A1-D6FC-4f65-9D91-7224C49458BB}">
                  <c15:layout/>
                  <c15:dlblFieldTable>
                    <c15:dlblFTEntry>
                      <c15:txfldGUID>{F04E50D8-D951-4546-AFC4-704775C65D63}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222-4B08-96B5-2F77795B0852}"/>
                </c:ext>
                <c:ext xmlns:c15="http://schemas.microsoft.com/office/drawing/2012/chart" uri="{CE6537A1-D6FC-4f65-9D91-7224C49458BB}">
                  <c15:dlblFieldTable>
                    <c15:dlblFTEntry>
                      <c15:txfldGUID>{32BF00D8-CF93-4CB9-81C2-C6C162CC8C9A}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numCache>
            </c:numRef>
          </c:xVal>
          <c:yVal>
            <c:numRef>
              <c:f>公会計指標分析・財政指標組合せ分析表!$BP$55:$DC$55</c:f>
              <c:numCache>
                <c:formatCode>#,##0.0;"▲ "#,##0.0</c:formatCode>
                <c:ptCount val="40"/>
                <c:pt idx="16">
                  <c:v>58.5</c:v>
                </c:pt>
                <c:pt idx="24">
                  <c:v>54.6</c:v>
                </c:pt>
              </c:numCache>
            </c:numRef>
          </c:yVal>
          <c:smooth val="0"/>
          <c:extLst xmlns:c16r2="http://schemas.microsoft.com/office/drawing/2015/06/chart">
            <c:ext xmlns:c16="http://schemas.microsoft.com/office/drawing/2014/chart" uri="{C3380CC4-5D6E-409C-BE32-E72D297353CC}">
              <c16:uniqueId val="{00000013-4222-4B08-96B5-2F77795B0852}"/>
            </c:ext>
          </c:extLst>
        </c:ser>
        <c:dLbls>
          <c:showLegendKey val="0"/>
          <c:showVal val="1"/>
          <c:showCatName val="0"/>
          <c:showSerName val="0"/>
          <c:showPercent val="0"/>
          <c:showBubbleSize val="0"/>
        </c:dLbls>
        <c:axId val="1036462840"/>
        <c:axId val="1036463232"/>
      </c:scatterChart>
      <c:valAx>
        <c:axId val="1036462840"/>
        <c:scaling>
          <c:orientation val="minMax"/>
          <c:max val="58.800000000000004"/>
          <c:min val="52.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6463232"/>
        <c:crosses val="autoZero"/>
        <c:crossBetween val="midCat"/>
      </c:valAx>
      <c:valAx>
        <c:axId val="1036463232"/>
        <c:scaling>
          <c:orientation val="minMax"/>
          <c:max val="59.2"/>
          <c:min val="5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6462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2BF-4540-AD41-CFEBE3E4AB4E}"/>
                </c:ext>
                <c:ext xmlns:c15="http://schemas.microsoft.com/office/drawing/2012/chart" uri="{CE6537A1-D6FC-4f65-9D91-7224C49458BB}">
                  <c15:dlblFieldTable>
                    <c15:dlblFTEntry>
                      <c15:txfldGUID>{E251B0D6-5D0F-456F-A842-61731CC70EDD}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2BF-4540-AD41-CFEBE3E4AB4E}"/>
                </c:ext>
                <c:ext xmlns:c15="http://schemas.microsoft.com/office/drawing/2012/chart" uri="{CE6537A1-D6FC-4f65-9D91-7224C49458BB}">
                  <c15:dlblFieldTable>
                    <c15:dlblFTEntry>
                      <c15:txfldGUID>{46C6769A-15F2-4AA8-ABE1-DCF25B42E58A}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2BF-4540-AD41-CFEBE3E4AB4E}"/>
                </c:ext>
                <c:ext xmlns:c15="http://schemas.microsoft.com/office/drawing/2012/chart" uri="{CE6537A1-D6FC-4f65-9D91-7224C49458BB}">
                  <c15:dlblFieldTable>
                    <c15:dlblFTEntry>
                      <c15:txfldGUID>{460661A2-B00B-4A51-87EB-78F252A6E089}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2BF-4540-AD41-CFEBE3E4AB4E}"/>
                </c:ext>
                <c:ext xmlns:c15="http://schemas.microsoft.com/office/drawing/2012/chart" uri="{CE6537A1-D6FC-4f65-9D91-7224C49458BB}">
                  <c15:dlblFieldTable>
                    <c15:dlblFTEntry>
                      <c15:txfldGUID>{6E677C64-0BA0-432C-83A1-2DEA359BC666}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2BF-4540-AD41-CFEBE3E4AB4E}"/>
                </c:ext>
                <c:ext xmlns:c15="http://schemas.microsoft.com/office/drawing/2012/chart" uri="{CE6537A1-D6FC-4f65-9D91-7224C49458BB}">
                  <c15:dlblFieldTable>
                    <c15:dlblFTEntry>
                      <c15:txfldGUID>{F81043B5-6CBE-4997-9F94-7486B61E4066}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2BF-4540-AD41-CFEBE3E4AB4E}"/>
                </c:ext>
                <c:ext xmlns:c15="http://schemas.microsoft.com/office/drawing/2012/chart" uri="{CE6537A1-D6FC-4f65-9D91-7224C49458BB}">
                  <c15:dlblFieldTable>
                    <c15:dlblFTEntry>
                      <c15:txfldGUID>{72F459A7-CF74-452C-B611-602A0860AA66}</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2BF-4540-AD41-CFEBE3E4AB4E}"/>
                </c:ext>
                <c:ext xmlns:c15="http://schemas.microsoft.com/office/drawing/2012/chart" uri="{CE6537A1-D6FC-4f65-9D91-7224C49458BB}">
                  <c15:dlblFieldTable>
                    <c15:dlblFTEntry>
                      <c15:txfldGUID>{75543881-0240-4D0F-A0F3-EB923A24DDB5}</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2BF-4540-AD41-CFEBE3E4AB4E}"/>
                </c:ext>
                <c:ext xmlns:c15="http://schemas.microsoft.com/office/drawing/2012/chart" uri="{CE6537A1-D6FC-4f65-9D91-7224C49458BB}">
                  <c15:dlblFieldTable>
                    <c15:dlblFTEntry>
                      <c15:txfldGUID>{E7E5DCF6-C94F-4699-BC58-ED2726503FCD}</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2BF-4540-AD41-CFEBE3E4AB4E}"/>
                </c:ext>
                <c:ext xmlns:c15="http://schemas.microsoft.com/office/drawing/2012/chart" uri="{CE6537A1-D6FC-4f65-9D91-7224C49458BB}">
                  <c15:dlblFieldTable>
                    <c15:dlblFTEntry>
                      <c15:txfldGUID>{CF239F39-C1A8-4E1D-B3D7-40599721CCB6}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6.5</c:v>
                </c:pt>
                <c:pt idx="16">
                  <c:v>5.6</c:v>
                </c:pt>
                <c:pt idx="24">
                  <c:v>5.5</c:v>
                </c:pt>
                <c:pt idx="32">
                  <c:v>5.2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2BF-4540-AD41-CFEBE3E4AB4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2BF-4540-AD41-CFEBE3E4AB4E}"/>
                </c:ext>
                <c:ext xmlns:c15="http://schemas.microsoft.com/office/drawing/2012/chart" uri="{CE6537A1-D6FC-4f65-9D91-7224C49458BB}">
                  <c15:layout/>
                  <c15:dlblFieldTable>
                    <c15:dlblFTEntry>
                      <c15:txfldGUID>{D966DB2D-B50F-43FC-931B-341343434613}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2BF-4540-AD41-CFEBE3E4AB4E}"/>
                </c:ext>
                <c:ext xmlns:c15="http://schemas.microsoft.com/office/drawing/2012/chart" uri="{CE6537A1-D6FC-4f65-9D91-7224C49458BB}">
                  <c15:dlblFieldTable>
                    <c15:dlblFTEntry>
                      <c15:txfldGUID>{EE9974F8-1620-4BDF-83D1-3012248991BD}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2BF-4540-AD41-CFEBE3E4AB4E}"/>
                </c:ext>
                <c:ext xmlns:c15="http://schemas.microsoft.com/office/drawing/2012/chart" uri="{CE6537A1-D6FC-4f65-9D91-7224C49458BB}">
                  <c15:dlblFieldTable>
                    <c15:dlblFTEntry>
                      <c15:txfldGUID>{291A3AE4-3E55-42FF-8EE4-9C721445893A}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2BF-4540-AD41-CFEBE3E4AB4E}"/>
                </c:ext>
                <c:ext xmlns:c15="http://schemas.microsoft.com/office/drawing/2012/chart" uri="{CE6537A1-D6FC-4f65-9D91-7224C49458BB}">
                  <c15:dlblFieldTable>
                    <c15:dlblFTEntry>
                      <c15:txfldGUID>{C6C9FA68-58A7-4370-9DA8-509A25C75C8D}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2BF-4540-AD41-CFEBE3E4AB4E}"/>
                </c:ext>
                <c:ext xmlns:c15="http://schemas.microsoft.com/office/drawing/2012/chart" uri="{CE6537A1-D6FC-4f65-9D91-7224C49458BB}">
                  <c15:dlblFieldTable>
                    <c15:dlblFTEntry>
                      <c15:txfldGUID>{EB5272B5-60C1-47A6-8323-AA0F3EB2CFFA}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2BF-4540-AD41-CFEBE3E4AB4E}"/>
                </c:ext>
                <c:ext xmlns:c15="http://schemas.microsoft.com/office/drawing/2012/chart" uri="{CE6537A1-D6FC-4f65-9D91-7224C49458BB}">
                  <c15:layout/>
                  <c15:dlblFieldTable>
                    <c15:dlblFTEntry>
                      <c15:txfldGUID>{8E3140B9-FEFE-40B3-B1A0-FC2389E491F5}</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2BF-4540-AD41-CFEBE3E4AB4E}"/>
                </c:ext>
                <c:ext xmlns:c15="http://schemas.microsoft.com/office/drawing/2012/chart" uri="{CE6537A1-D6FC-4f65-9D91-7224C49458BB}">
                  <c15:layout/>
                  <c15:dlblFieldTable>
                    <c15:dlblFTEntry>
                      <c15:txfldGUID>{B4EED6C7-9828-41A4-BD02-22C56BC0E6EF}</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2BF-4540-AD41-CFEBE3E4AB4E}"/>
                </c:ext>
                <c:ext xmlns:c15="http://schemas.microsoft.com/office/drawing/2012/chart" uri="{CE6537A1-D6FC-4f65-9D91-7224C49458BB}">
                  <c15:layout/>
                  <c15:dlblFieldTable>
                    <c15:dlblFTEntry>
                      <c15:txfldGUID>{13D7EC19-FD56-4C20-A886-0A9FF2008004}</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2BF-4540-AD41-CFEBE3E4AB4E}"/>
                </c:ext>
                <c:ext xmlns:c15="http://schemas.microsoft.com/office/drawing/2012/chart" uri="{CE6537A1-D6FC-4f65-9D91-7224C49458BB}">
                  <c15:layout/>
                  <c15:dlblFieldTable>
                    <c15:dlblFTEntry>
                      <c15:txfldGUID>{1E466509-2168-47C2-90A7-F2D9B274F7A7}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xmlns:c16r2="http://schemas.microsoft.com/office/drawing/2015/06/chart">
            <c:ext xmlns:c16="http://schemas.microsoft.com/office/drawing/2014/chart" uri="{C3380CC4-5D6E-409C-BE32-E72D297353CC}">
              <c16:uniqueId val="{00000013-F2BF-4540-AD41-CFEBE3E4AB4E}"/>
            </c:ext>
          </c:extLst>
        </c:ser>
        <c:dLbls>
          <c:showLegendKey val="0"/>
          <c:showVal val="1"/>
          <c:showCatName val="0"/>
          <c:showSerName val="0"/>
          <c:showPercent val="0"/>
          <c:showBubbleSize val="0"/>
        </c:dLbls>
        <c:axId val="1036464016"/>
        <c:axId val="1036464408"/>
      </c:scatterChart>
      <c:valAx>
        <c:axId val="1036464016"/>
        <c:scaling>
          <c:orientation val="minMax"/>
          <c:max val="12.2"/>
          <c:min val="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6464408"/>
        <c:crosses val="autoZero"/>
        <c:crossBetween val="midCat"/>
      </c:valAx>
      <c:valAx>
        <c:axId val="1036464408"/>
        <c:scaling>
          <c:orientation val="minMax"/>
          <c:max val="68"/>
          <c:min val="5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64640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実質公債費比率の構成要素（分子）は、算入公債費等</a:t>
          </a:r>
          <a:r>
            <a:rPr kumimoji="1" lang="ja-JP" altLang="en-US" sz="1100">
              <a:solidFill>
                <a:schemeClr val="dk1"/>
              </a:solidFill>
              <a:effectLst/>
              <a:latin typeface="+mn-lt"/>
              <a:ea typeface="+mn-ea"/>
              <a:cs typeface="+mn-cs"/>
            </a:rPr>
            <a:t>および</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ともに減少し</a:t>
          </a:r>
          <a:r>
            <a:rPr kumimoji="1" lang="ja-JP" altLang="ja-JP" sz="1100">
              <a:solidFill>
                <a:schemeClr val="dk1"/>
              </a:solidFill>
              <a:effectLst/>
              <a:latin typeface="+mn-lt"/>
              <a:ea typeface="+mn-ea"/>
              <a:cs typeface="+mn-cs"/>
            </a:rPr>
            <a:t>、前年度を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今後も新規発行債の抑制や繰上償還等を行い、実質公債費比率の抑制に努める。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バイオマスセンター建設や火葬場の建設等の大規模事業により地方債残高は増加傾向にあるが、債務負担行為残高は減少している。充当可能基金についても、実質収支に基づき財政調整基金等の積立を行っているため、実質的な将来負担額（分子）は依然低い水準にある。今後も公債費等義務的経費の削減を中心とする行財政改革を進め、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前年度決算剰余金の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百万円を積立。財源調整として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減債基金：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今後の環境衛生施設関連の起債償還に備え、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百万円を積立。元利金償還金充当のため、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百万円取崩。</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上庄雨水ポンプ場整備及び公営住宅整備事業に伴い、まちづくり振興基金を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千円取り崩す。　・清掃センター整備事業等に伴い、環境衛生施設整備基金を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千円取り崩す。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ふるさと納税分をその目的にあわせて、積立てる（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106,039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（内訳）　・まちづくり振興基金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38,613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・教育振興基金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28,462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・福祉振興基金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・農林水産業振興基金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13,954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・環境衛生施設整備基金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基金の使途の明確化を図るために、財政調整基金を取り崩して個々の特定目的基金に積み立てることを予定している。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教育振興基金：市立学校施設の整備、生涯学習の振興及びスポーツの振興を図るとともに、まちづくりを担う地域リーダーや地域文化の</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後継者の育成を図るために要する経費の財源</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まちづくり振興基金：調和あるまちづくりに必要な生活関連施設や都市基盤施設の整備を図り、又はみやま市への定住促進に資する経費</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の財源</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福祉振興基金：地域における福祉活動を推進し、もって快適な生活環境の形成等を図るために要する経費の財源</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農林水産業振興基金：地域における農林水産業の振興及び農村の活性化を推進する経費の財源</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企業誘致基金：企業誘致のための土地取得に要する経費の財源</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地域雇用創出推進基金：企業誘致による地域の雇用創出等に資する経費の財源</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環境衛生施設整備基金：環境衛生に係る施設の整備に要する経費の財源</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災害対策基金：災害予防、災害応急対策及び災害復旧に要する経費の財源</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・上庄雨水ポンプ場整備及び公営住宅整備事業に伴い、まちづくり振興基金を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80,000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千円取り崩す。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・清掃センター整備事業等に伴い、環境衛生施設整備基金を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80,000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千円取り崩す。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・ふるさと納税分をその目的にあわせて、積立てる（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106,039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（内訳）　・まちづくり振興基金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38,613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・教育振興基金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28,462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　</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・福祉振興基金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13,800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・農林水産業振興基金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13,954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　</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・環境衛生施設整備基金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11,210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ふるさと納税収入分について、寄附者の意向に沿ったそれぞれの特定目的基金に積立を予定している。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今後大型事業が予想されるため、基金積立を検討していく。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財政調整基金を取り崩して特定目的基金への積み立てを予定している。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今後の環境衛生施設関連の起債償還に備え、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元利金償還金充当のため、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大型プロジェクト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事業に伴う公債費の償還に備え、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、基金の積み増し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37,992
37,838
105.21
19,422,329
18,779,681
612,559
10,476,169
16,272,743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％削減（約</a:t>
          </a:r>
          <a:r>
            <a:rPr kumimoji="1" lang="en-US" altLang="ja-JP" sz="1100">
              <a:latin typeface="ＭＳ Ｐゴシック" panose="020B0600070205080204" pitchFamily="50" charset="-128"/>
              <a:ea typeface="ＭＳ Ｐゴシック" panose="020B0600070205080204" pitchFamily="50" charset="-128"/>
            </a:rPr>
            <a:t>16,600</a:t>
          </a:r>
          <a:r>
            <a:rPr kumimoji="1" lang="ja-JP" altLang="en-US" sz="1100">
              <a:latin typeface="ＭＳ Ｐゴシック" panose="020B0600070205080204" pitchFamily="50" charset="-128"/>
              <a:ea typeface="ＭＳ Ｐゴシック" panose="020B0600070205080204" pitchFamily="50" charset="-128"/>
            </a:rPr>
            <a:t>㎡）するという目標を掲げ、老朽化した施設の集約化・複合化や除却を検討している。有形固定資産減価償却率は</a:t>
          </a:r>
          <a:r>
            <a:rPr kumimoji="1" lang="en-US" altLang="ja-JP" sz="1100">
              <a:latin typeface="ＭＳ Ｐゴシック" panose="020B0600070205080204" pitchFamily="50" charset="-128"/>
              <a:ea typeface="ＭＳ Ｐゴシック" panose="020B0600070205080204" pitchFamily="50" charset="-128"/>
            </a:rPr>
            <a:t>49.0</a:t>
          </a:r>
          <a:r>
            <a:rPr kumimoji="1" lang="ja-JP" altLang="en-US" sz="1100">
              <a:latin typeface="ＭＳ Ｐゴシック" panose="020B0600070205080204" pitchFamily="50" charset="-128"/>
              <a:ea typeface="ＭＳ Ｐゴシック" panose="020B0600070205080204" pitchFamily="50" charset="-128"/>
            </a:rPr>
            <a:t>％であり、類似団体平均を下回っている。上昇傾向にあるものの、類似団体平均と比較するとその伸びは緩やかである。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8" name="直線コネクタ 57"/>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9" name="テキスト ボックス 58"/>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0" name="直線コネクタ 59"/>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1" name="テキスト ボックス 60"/>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2" name="直線コネクタ 61"/>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3" name="テキスト ボックス 62"/>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6" name="直線コネクタ 65"/>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7" name="テキスト ボックス 66"/>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8" name="直線コネクタ 67"/>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9" name="テキスト ボックス 68"/>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0" name="直線コネクタ 69"/>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1" name="テキスト ボックス 70"/>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3" name="テキスト ボックス 72"/>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75" name="直線コネクタ 74"/>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76"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7" name="直線コネクタ 76"/>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8"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9" name="直線コネクタ 78"/>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80"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1" name="フローチャート: 判断 80"/>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82" name="フローチャート: 判断 81"/>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83" name="フローチャート: 判断 82"/>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20638</xdr:rowOff>
    </xdr:from>
    <xdr:to>
      <xdr:col>19</xdr:col>
      <xdr:colOff>187325</xdr:colOff>
      <xdr:row>32</xdr:row>
      <xdr:rowOff>122238</xdr:rowOff>
    </xdr:to>
    <xdr:sp macro="" textlink="">
      <xdr:nvSpPr>
        <xdr:cNvPr id="89" name="楕円 88"/>
        <xdr:cNvSpPr/>
      </xdr:nvSpPr>
      <xdr:spPr>
        <a:xfrm>
          <a:off x="4000500" y="62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128588</xdr:rowOff>
    </xdr:from>
    <xdr:to>
      <xdr:col>15</xdr:col>
      <xdr:colOff>187325</xdr:colOff>
      <xdr:row>33</xdr:row>
      <xdr:rowOff>58738</xdr:rowOff>
    </xdr:to>
    <xdr:sp macro="" textlink="">
      <xdr:nvSpPr>
        <xdr:cNvPr id="90" name="楕円 89"/>
        <xdr:cNvSpPr/>
      </xdr:nvSpPr>
      <xdr:spPr>
        <a:xfrm>
          <a:off x="3238500" y="63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71438</xdr:rowOff>
    </xdr:from>
    <xdr:to>
      <xdr:col>19</xdr:col>
      <xdr:colOff>136525</xdr:colOff>
      <xdr:row>33</xdr:row>
      <xdr:rowOff>7938</xdr:rowOff>
    </xdr:to>
    <xdr:cxnSp macro="">
      <xdr:nvCxnSpPr>
        <xdr:cNvPr id="91" name="直線コネクタ 90"/>
        <xdr:cNvCxnSpPr/>
      </xdr:nvCxnSpPr>
      <xdr:spPr>
        <a:xfrm flipV="1">
          <a:off x="3289300" y="6329363"/>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59231</xdr:rowOff>
    </xdr:from>
    <xdr:ext cx="405111" cy="259045"/>
    <xdr:sp macro="" textlink="">
      <xdr:nvSpPr>
        <xdr:cNvPr id="92" name="n_1aveValue有形固定資産減価償却率"/>
        <xdr:cNvSpPr txBox="1"/>
      </xdr:nvSpPr>
      <xdr:spPr>
        <a:xfrm>
          <a:off x="3836044" y="58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33513</xdr:rowOff>
    </xdr:from>
    <xdr:ext cx="405111" cy="259045"/>
    <xdr:sp macro="" textlink="">
      <xdr:nvSpPr>
        <xdr:cNvPr id="93" name="n_2aveValue有形固定資産減価償却率"/>
        <xdr:cNvSpPr txBox="1"/>
      </xdr:nvSpPr>
      <xdr:spPr>
        <a:xfrm>
          <a:off x="3086744" y="594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113365</xdr:rowOff>
    </xdr:from>
    <xdr:ext cx="405111" cy="259045"/>
    <xdr:sp macro="" textlink="">
      <xdr:nvSpPr>
        <xdr:cNvPr id="94" name="n_1mainValue有形固定資産減価償却率"/>
        <xdr:cNvSpPr txBox="1"/>
      </xdr:nvSpPr>
      <xdr:spPr>
        <a:xfrm>
          <a:off x="3836044" y="6371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49865</xdr:rowOff>
    </xdr:from>
    <xdr:ext cx="405111" cy="259045"/>
    <xdr:sp macro="" textlink="">
      <xdr:nvSpPr>
        <xdr:cNvPr id="95" name="n_2mainValue有形固定資産減価償却率"/>
        <xdr:cNvSpPr txBox="1"/>
      </xdr:nvSpPr>
      <xdr:spPr>
        <a:xfrm>
          <a:off x="3086744" y="647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8" name="正方形/長方形 9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債務償還可能年数は類似団体平均を下回っており、主な要因としては、第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次行政改革（平成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年度）の取組において、組織機構の見直しや定員適正化計画の推進による職員数の削減、及び物件費の縮減など歳出の抑制を精力的に行い、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億円の累積効果額があったことが要因と考えられる。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2" name="テキスト ボックス 11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4" name="テキスト ボックス 11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6" name="テキスト ボックス 11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8" name="テキスト ボックス 117"/>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0" name="テキスト ボックス 119"/>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2" name="テキスト ボックス 12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6" name="直線コネクタ 125"/>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7"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8" name="直線コネクタ 127"/>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9"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30" name="直線コネクタ 129"/>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31"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2" name="フローチャート: 判断 131"/>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11642</xdr:rowOff>
    </xdr:from>
    <xdr:to>
      <xdr:col>76</xdr:col>
      <xdr:colOff>73025</xdr:colOff>
      <xdr:row>32</xdr:row>
      <xdr:rowOff>113242</xdr:rowOff>
    </xdr:to>
    <xdr:sp macro="" textlink="">
      <xdr:nvSpPr>
        <xdr:cNvPr id="138" name="楕円 137"/>
        <xdr:cNvSpPr/>
      </xdr:nvSpPr>
      <xdr:spPr>
        <a:xfrm>
          <a:off x="14744700" y="62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161519</xdr:rowOff>
    </xdr:from>
    <xdr:ext cx="340478" cy="259045"/>
    <xdr:sp macro="" textlink="">
      <xdr:nvSpPr>
        <xdr:cNvPr id="139" name="債務償還可能年数該当値テキスト"/>
        <xdr:cNvSpPr txBox="1"/>
      </xdr:nvSpPr>
      <xdr:spPr>
        <a:xfrm>
          <a:off x="14846300" y="6247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37,992
37,838
105.21
19,422,329
18,779,681
612,559
10,476,169
16,272,743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67310</xdr:rowOff>
    </xdr:from>
    <xdr:to>
      <xdr:col>20</xdr:col>
      <xdr:colOff>38100</xdr:colOff>
      <xdr:row>39</xdr:row>
      <xdr:rowOff>168910</xdr:rowOff>
    </xdr:to>
    <xdr:sp macro="" textlink="">
      <xdr:nvSpPr>
        <xdr:cNvPr id="70" name="楕円 69"/>
        <xdr:cNvSpPr/>
      </xdr:nvSpPr>
      <xdr:spPr>
        <a:xfrm>
          <a:off x="3746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105410</xdr:rowOff>
    </xdr:from>
    <xdr:to>
      <xdr:col>15</xdr:col>
      <xdr:colOff>101600</xdr:colOff>
      <xdr:row>40</xdr:row>
      <xdr:rowOff>35560</xdr:rowOff>
    </xdr:to>
    <xdr:sp macro="" textlink="">
      <xdr:nvSpPr>
        <xdr:cNvPr id="71" name="楕円 70"/>
        <xdr:cNvSpPr/>
      </xdr:nvSpPr>
      <xdr:spPr>
        <a:xfrm>
          <a:off x="2857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118110</xdr:rowOff>
    </xdr:from>
    <xdr:to>
      <xdr:col>19</xdr:col>
      <xdr:colOff>177800</xdr:colOff>
      <xdr:row>39</xdr:row>
      <xdr:rowOff>156210</xdr:rowOff>
    </xdr:to>
    <xdr:cxnSp macro="">
      <xdr:nvCxnSpPr>
        <xdr:cNvPr id="72" name="直線コネクタ 71"/>
        <xdr:cNvCxnSpPr/>
      </xdr:nvCxnSpPr>
      <xdr:spPr>
        <a:xfrm flipV="1">
          <a:off x="2908300" y="6804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3"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4" name="n_2aveValue【道路】&#10;有形固定資産減価償却率"/>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160037</xdr:rowOff>
    </xdr:from>
    <xdr:ext cx="405111" cy="259045"/>
    <xdr:sp macro="" textlink="">
      <xdr:nvSpPr>
        <xdr:cNvPr id="75" name="n_1mainValue【道路】&#10;有形固定資産減価償却率"/>
        <xdr:cNvSpPr txBox="1"/>
      </xdr:nvSpPr>
      <xdr:spPr>
        <a:xfrm>
          <a:off x="35820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26687</xdr:rowOff>
    </xdr:from>
    <xdr:ext cx="405111" cy="259045"/>
    <xdr:sp macro="" textlink="">
      <xdr:nvSpPr>
        <xdr:cNvPr id="76" name="n_2mainValue【道路】&#10;有形固定資産減価償却率"/>
        <xdr:cNvSpPr txBox="1"/>
      </xdr:nvSpPr>
      <xdr:spPr>
        <a:xfrm>
          <a:off x="2705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9" name="テキスト ボックス 88"/>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3" name="直線コネクタ 102"/>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4"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5" name="直線コネクタ 104"/>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6"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7" name="直線コネクタ 106"/>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8"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9" name="フローチャート: 判断 108"/>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0" name="フローチャート: 判断 109"/>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1" name="フローチャート: 判断 110"/>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40259</xdr:rowOff>
    </xdr:from>
    <xdr:to>
      <xdr:col>50</xdr:col>
      <xdr:colOff>165100</xdr:colOff>
      <xdr:row>39</xdr:row>
      <xdr:rowOff>141859</xdr:rowOff>
    </xdr:to>
    <xdr:sp macro="" textlink="">
      <xdr:nvSpPr>
        <xdr:cNvPr id="117" name="楕円 116"/>
        <xdr:cNvSpPr/>
      </xdr:nvSpPr>
      <xdr:spPr>
        <a:xfrm>
          <a:off x="9588500" y="672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52375</xdr:rowOff>
    </xdr:from>
    <xdr:to>
      <xdr:col>46</xdr:col>
      <xdr:colOff>38100</xdr:colOff>
      <xdr:row>39</xdr:row>
      <xdr:rowOff>153975</xdr:rowOff>
    </xdr:to>
    <xdr:sp macro="" textlink="">
      <xdr:nvSpPr>
        <xdr:cNvPr id="118" name="楕円 117"/>
        <xdr:cNvSpPr/>
      </xdr:nvSpPr>
      <xdr:spPr>
        <a:xfrm>
          <a:off x="8699500" y="67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91059</xdr:rowOff>
    </xdr:from>
    <xdr:to>
      <xdr:col>50</xdr:col>
      <xdr:colOff>114300</xdr:colOff>
      <xdr:row>39</xdr:row>
      <xdr:rowOff>103175</xdr:rowOff>
    </xdr:to>
    <xdr:cxnSp macro="">
      <xdr:nvCxnSpPr>
        <xdr:cNvPr id="119" name="直線コネクタ 118"/>
        <xdr:cNvCxnSpPr/>
      </xdr:nvCxnSpPr>
      <xdr:spPr>
        <a:xfrm flipV="1">
          <a:off x="8750300" y="6777609"/>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33349</xdr:rowOff>
    </xdr:from>
    <xdr:ext cx="534377" cy="259045"/>
    <xdr:sp macro="" textlink="">
      <xdr:nvSpPr>
        <xdr:cNvPr id="120" name="n_1aveValue【道路】&#10;一人当たり延長"/>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100721</xdr:rowOff>
    </xdr:from>
    <xdr:ext cx="534377" cy="259045"/>
    <xdr:sp macro="" textlink="">
      <xdr:nvSpPr>
        <xdr:cNvPr id="121" name="n_2aveValue【道路】&#10;一人当たり延長"/>
        <xdr:cNvSpPr txBox="1"/>
      </xdr:nvSpPr>
      <xdr:spPr>
        <a:xfrm>
          <a:off x="8483111" y="69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158386</xdr:rowOff>
    </xdr:from>
    <xdr:ext cx="534377" cy="259045"/>
    <xdr:sp macro="" textlink="">
      <xdr:nvSpPr>
        <xdr:cNvPr id="122" name="n_1mainValue【道路】&#10;一人当たり延長"/>
        <xdr:cNvSpPr txBox="1"/>
      </xdr:nvSpPr>
      <xdr:spPr>
        <a:xfrm>
          <a:off x="9359411" y="650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170502</xdr:rowOff>
    </xdr:from>
    <xdr:ext cx="534377" cy="259045"/>
    <xdr:sp macro="" textlink="">
      <xdr:nvSpPr>
        <xdr:cNvPr id="123" name="n_2mainValue【道路】&#10;一人当たり延長"/>
        <xdr:cNvSpPr txBox="1"/>
      </xdr:nvSpPr>
      <xdr:spPr>
        <a:xfrm>
          <a:off x="8483111" y="651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5" name="テキスト ボックス 13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7" name="直線コネクタ 146"/>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8"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9" name="直線コネクタ 148"/>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0"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1" name="直線コネクタ 150"/>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2"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3" name="フローチャート: 判断 152"/>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54" name="フローチャート: 判断 153"/>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55" name="フローチャート: 判断 154"/>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84455</xdr:rowOff>
    </xdr:from>
    <xdr:to>
      <xdr:col>20</xdr:col>
      <xdr:colOff>38100</xdr:colOff>
      <xdr:row>57</xdr:row>
      <xdr:rowOff>14605</xdr:rowOff>
    </xdr:to>
    <xdr:sp macro="" textlink="">
      <xdr:nvSpPr>
        <xdr:cNvPr id="161" name="楕円 160"/>
        <xdr:cNvSpPr/>
      </xdr:nvSpPr>
      <xdr:spPr>
        <a:xfrm>
          <a:off x="3746500" y="9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107315</xdr:rowOff>
    </xdr:from>
    <xdr:to>
      <xdr:col>15</xdr:col>
      <xdr:colOff>101600</xdr:colOff>
      <xdr:row>57</xdr:row>
      <xdr:rowOff>37465</xdr:rowOff>
    </xdr:to>
    <xdr:sp macro="" textlink="">
      <xdr:nvSpPr>
        <xdr:cNvPr id="162" name="楕円 161"/>
        <xdr:cNvSpPr/>
      </xdr:nvSpPr>
      <xdr:spPr>
        <a:xfrm>
          <a:off x="2857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135255</xdr:rowOff>
    </xdr:from>
    <xdr:to>
      <xdr:col>19</xdr:col>
      <xdr:colOff>177800</xdr:colOff>
      <xdr:row>56</xdr:row>
      <xdr:rowOff>158115</xdr:rowOff>
    </xdr:to>
    <xdr:cxnSp macro="">
      <xdr:nvCxnSpPr>
        <xdr:cNvPr id="163" name="直線コネクタ 162"/>
        <xdr:cNvCxnSpPr/>
      </xdr:nvCxnSpPr>
      <xdr:spPr>
        <a:xfrm flipV="1">
          <a:off x="2908300" y="97364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78122</xdr:rowOff>
    </xdr:from>
    <xdr:ext cx="405111" cy="259045"/>
    <xdr:sp macro="" textlink="">
      <xdr:nvSpPr>
        <xdr:cNvPr id="164" name="n_1aveValue【橋りょう・トンネル】&#10;有形固定資産減価償却率"/>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65" name="n_2aveValue【橋りょう・トンネル】&#10;有形固定資産減価償却率"/>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31132</xdr:rowOff>
    </xdr:from>
    <xdr:ext cx="405111" cy="259045"/>
    <xdr:sp macro="" textlink="">
      <xdr:nvSpPr>
        <xdr:cNvPr id="166" name="n_1mainValue【橋りょう・トンネル】&#10;有形固定資産減価償却率"/>
        <xdr:cNvSpPr txBox="1"/>
      </xdr:nvSpPr>
      <xdr:spPr>
        <a:xfrm>
          <a:off x="3582044" y="946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53992</xdr:rowOff>
    </xdr:from>
    <xdr:ext cx="405111" cy="259045"/>
    <xdr:sp macro="" textlink="">
      <xdr:nvSpPr>
        <xdr:cNvPr id="167" name="n_2mainValue【橋りょう・トンネル】&#10;有形固定資産減価償却率"/>
        <xdr:cNvSpPr txBox="1"/>
      </xdr:nvSpPr>
      <xdr:spPr>
        <a:xfrm>
          <a:off x="2705744" y="948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3" name="テキスト ボックス 18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5" name="テキスト ボックス 18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9" name="直線コネクタ 188"/>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0"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91" name="直線コネクタ 190"/>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92"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93" name="直線コネクタ 192"/>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94"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95" name="フローチャート: 判断 194"/>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96" name="フローチャート: 判断 195"/>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97" name="フローチャート: 判断 196"/>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97510</xdr:rowOff>
    </xdr:from>
    <xdr:to>
      <xdr:col>50</xdr:col>
      <xdr:colOff>165100</xdr:colOff>
      <xdr:row>63</xdr:row>
      <xdr:rowOff>27660</xdr:rowOff>
    </xdr:to>
    <xdr:sp macro="" textlink="">
      <xdr:nvSpPr>
        <xdr:cNvPr id="203" name="楕円 202"/>
        <xdr:cNvSpPr/>
      </xdr:nvSpPr>
      <xdr:spPr>
        <a:xfrm>
          <a:off x="9588500" y="1072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101272</xdr:rowOff>
    </xdr:from>
    <xdr:to>
      <xdr:col>46</xdr:col>
      <xdr:colOff>38100</xdr:colOff>
      <xdr:row>63</xdr:row>
      <xdr:rowOff>31422</xdr:rowOff>
    </xdr:to>
    <xdr:sp macro="" textlink="">
      <xdr:nvSpPr>
        <xdr:cNvPr id="204" name="楕円 203"/>
        <xdr:cNvSpPr/>
      </xdr:nvSpPr>
      <xdr:spPr>
        <a:xfrm>
          <a:off x="8699500" y="107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148310</xdr:rowOff>
    </xdr:from>
    <xdr:to>
      <xdr:col>50</xdr:col>
      <xdr:colOff>114300</xdr:colOff>
      <xdr:row>62</xdr:row>
      <xdr:rowOff>152072</xdr:rowOff>
    </xdr:to>
    <xdr:cxnSp macro="">
      <xdr:nvCxnSpPr>
        <xdr:cNvPr id="205" name="直線コネクタ 204"/>
        <xdr:cNvCxnSpPr/>
      </xdr:nvCxnSpPr>
      <xdr:spPr>
        <a:xfrm flipV="1">
          <a:off x="8750300" y="10778210"/>
          <a:ext cx="889000" cy="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06"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07"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18787</xdr:rowOff>
    </xdr:from>
    <xdr:ext cx="599010" cy="259045"/>
    <xdr:sp macro="" textlink="">
      <xdr:nvSpPr>
        <xdr:cNvPr id="208" name="n_1mainValue【橋りょう・トンネル】&#10;一人当たり有形固定資産（償却資産）額"/>
        <xdr:cNvSpPr txBox="1"/>
      </xdr:nvSpPr>
      <xdr:spPr>
        <a:xfrm>
          <a:off x="9327095" y="1082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22549</xdr:rowOff>
    </xdr:from>
    <xdr:ext cx="599010" cy="259045"/>
    <xdr:sp macro="" textlink="">
      <xdr:nvSpPr>
        <xdr:cNvPr id="209" name="n_2mainValue【橋りょう・トンネル】&#10;一人当たり有形固定資産（償却資産）額"/>
        <xdr:cNvSpPr txBox="1"/>
      </xdr:nvSpPr>
      <xdr:spPr>
        <a:xfrm>
          <a:off x="8450795" y="1082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34" name="直線コネクタ 233"/>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35"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36" name="直線コネクタ 235"/>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37"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38" name="直線コネクタ 237"/>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39"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40" name="フローチャート: 判断 239"/>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41" name="フローチャート: 判断 240"/>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2" name="フローチャート: 判断 241"/>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71120</xdr:rowOff>
    </xdr:from>
    <xdr:to>
      <xdr:col>20</xdr:col>
      <xdr:colOff>38100</xdr:colOff>
      <xdr:row>86</xdr:row>
      <xdr:rowOff>1270</xdr:rowOff>
    </xdr:to>
    <xdr:sp macro="" textlink="">
      <xdr:nvSpPr>
        <xdr:cNvPr id="248" name="楕円 247"/>
        <xdr:cNvSpPr/>
      </xdr:nvSpPr>
      <xdr:spPr>
        <a:xfrm>
          <a:off x="3746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113030</xdr:rowOff>
    </xdr:from>
    <xdr:to>
      <xdr:col>15</xdr:col>
      <xdr:colOff>101600</xdr:colOff>
      <xdr:row>86</xdr:row>
      <xdr:rowOff>43180</xdr:rowOff>
    </xdr:to>
    <xdr:sp macro="" textlink="">
      <xdr:nvSpPr>
        <xdr:cNvPr id="249" name="楕円 248"/>
        <xdr:cNvSpPr/>
      </xdr:nvSpPr>
      <xdr:spPr>
        <a:xfrm>
          <a:off x="2857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121920</xdr:rowOff>
    </xdr:from>
    <xdr:to>
      <xdr:col>19</xdr:col>
      <xdr:colOff>177800</xdr:colOff>
      <xdr:row>85</xdr:row>
      <xdr:rowOff>163830</xdr:rowOff>
    </xdr:to>
    <xdr:cxnSp macro="">
      <xdr:nvCxnSpPr>
        <xdr:cNvPr id="250" name="直線コネクタ 249"/>
        <xdr:cNvCxnSpPr/>
      </xdr:nvCxnSpPr>
      <xdr:spPr>
        <a:xfrm flipV="1">
          <a:off x="2908300" y="14695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51" name="n_1ave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52" name="n_2ave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163847</xdr:rowOff>
    </xdr:from>
    <xdr:ext cx="405111" cy="259045"/>
    <xdr:sp macro="" textlink="">
      <xdr:nvSpPr>
        <xdr:cNvPr id="253" name="n_1mainValue【公営住宅】&#10;有形固定資産減価償却率"/>
        <xdr:cNvSpPr txBox="1"/>
      </xdr:nvSpPr>
      <xdr:spPr>
        <a:xfrm>
          <a:off x="3582044"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34307</xdr:rowOff>
    </xdr:from>
    <xdr:ext cx="405111" cy="259045"/>
    <xdr:sp macro="" textlink="">
      <xdr:nvSpPr>
        <xdr:cNvPr id="254" name="n_2mainValue【公営住宅】&#10;有形固定資産減価償却率"/>
        <xdr:cNvSpPr txBox="1"/>
      </xdr:nvSpPr>
      <xdr:spPr>
        <a:xfrm>
          <a:off x="2705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78" name="直線コネクタ 277"/>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79"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80" name="直線コネクタ 279"/>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81"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82" name="直線コネクタ 281"/>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83"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84" name="フローチャート: 判断 283"/>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85" name="フローチャート: 判断 284"/>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86" name="フローチャート: 判断 285"/>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153415</xdr:rowOff>
    </xdr:from>
    <xdr:to>
      <xdr:col>50</xdr:col>
      <xdr:colOff>165100</xdr:colOff>
      <xdr:row>85</xdr:row>
      <xdr:rowOff>83565</xdr:rowOff>
    </xdr:to>
    <xdr:sp macro="" textlink="">
      <xdr:nvSpPr>
        <xdr:cNvPr id="292" name="楕円 291"/>
        <xdr:cNvSpPr/>
      </xdr:nvSpPr>
      <xdr:spPr>
        <a:xfrm>
          <a:off x="9588500" y="145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156845</xdr:rowOff>
    </xdr:from>
    <xdr:to>
      <xdr:col>46</xdr:col>
      <xdr:colOff>38100</xdr:colOff>
      <xdr:row>85</xdr:row>
      <xdr:rowOff>86995</xdr:rowOff>
    </xdr:to>
    <xdr:sp macro="" textlink="">
      <xdr:nvSpPr>
        <xdr:cNvPr id="293" name="楕円 292"/>
        <xdr:cNvSpPr/>
      </xdr:nvSpPr>
      <xdr:spPr>
        <a:xfrm>
          <a:off x="8699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32765</xdr:rowOff>
    </xdr:from>
    <xdr:to>
      <xdr:col>50</xdr:col>
      <xdr:colOff>114300</xdr:colOff>
      <xdr:row>85</xdr:row>
      <xdr:rowOff>36195</xdr:rowOff>
    </xdr:to>
    <xdr:cxnSp macro="">
      <xdr:nvCxnSpPr>
        <xdr:cNvPr id="294" name="直線コネクタ 293"/>
        <xdr:cNvCxnSpPr/>
      </xdr:nvCxnSpPr>
      <xdr:spPr>
        <a:xfrm flipV="1">
          <a:off x="8750300" y="1460601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74185</xdr:rowOff>
    </xdr:from>
    <xdr:ext cx="469744" cy="259045"/>
    <xdr:sp macro="" textlink="">
      <xdr:nvSpPr>
        <xdr:cNvPr id="295" name="n_1aveValue【公営住宅】&#10;一人当たり面積"/>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96" name="n_2aveValue【公営住宅】&#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74692</xdr:rowOff>
    </xdr:from>
    <xdr:ext cx="469744" cy="259045"/>
    <xdr:sp macro="" textlink="">
      <xdr:nvSpPr>
        <xdr:cNvPr id="297" name="n_1mainValue【公営住宅】&#10;一人当たり面積"/>
        <xdr:cNvSpPr txBox="1"/>
      </xdr:nvSpPr>
      <xdr:spPr>
        <a:xfrm>
          <a:off x="9391727" y="1464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78122</xdr:rowOff>
    </xdr:from>
    <xdr:ext cx="469744" cy="259045"/>
    <xdr:sp macro="" textlink="">
      <xdr:nvSpPr>
        <xdr:cNvPr id="298" name="n_2mainValue【公営住宅】&#10;一人当たり面積"/>
        <xdr:cNvSpPr txBox="1"/>
      </xdr:nvSpPr>
      <xdr:spPr>
        <a:xfrm>
          <a:off x="8515427" y="1465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23" name="正方形/長方形 3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4" name="正方形/長方形 3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5" name="正方形/長方形 3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6" name="正方形/長方形 3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7" name="正方形/長方形 3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8" name="正方形/長方形 3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9" name="正方形/長方形 3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0" name="正方形/長方形 32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31" name="正方形/長方形 3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2" name="正方形/長方形 3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3" name="正方形/長方形 3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4" name="正方形/長方形 3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5" name="正方形/長方形 3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6" name="正方形/長方形 3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7" name="正方形/長方形 3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8" name="正方形/長方形 3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9" name="テキスト ボックス 3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0" name="直線コネクタ 3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41" name="テキスト ボックス 34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42" name="直線コネクタ 34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43" name="テキスト ボックス 34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4" name="直線コネクタ 34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5" name="テキスト ボックス 34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6" name="直線コネクタ 34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7" name="テキスト ボックス 34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48" name="直線コネクタ 34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49" name="テキスト ボックス 34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50" name="直線コネクタ 34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51" name="テキスト ボックス 35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2" name="直線コネクタ 3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3" name="テキスト ボックス 3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355" name="直線コネクタ 354"/>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356"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357" name="直線コネクタ 356"/>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358"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359" name="直線コネクタ 358"/>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360"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361" name="フローチャート: 判断 360"/>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362" name="フローチャート: 判断 361"/>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363" name="フローチャート: 判断 362"/>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4" name="テキスト ボックス 3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5" name="テキスト ボックス 3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6" name="テキスト ボックス 3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7" name="テキスト ボックス 3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8" name="テキスト ボックス 3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78740</xdr:rowOff>
    </xdr:from>
    <xdr:to>
      <xdr:col>81</xdr:col>
      <xdr:colOff>101600</xdr:colOff>
      <xdr:row>60</xdr:row>
      <xdr:rowOff>8890</xdr:rowOff>
    </xdr:to>
    <xdr:sp macro="" textlink="">
      <xdr:nvSpPr>
        <xdr:cNvPr id="369" name="楕円 368"/>
        <xdr:cNvSpPr/>
      </xdr:nvSpPr>
      <xdr:spPr>
        <a:xfrm>
          <a:off x="15430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370" name="楕円 369"/>
        <xdr:cNvSpPr/>
      </xdr:nvSpPr>
      <xdr:spPr>
        <a:xfrm>
          <a:off x="14541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121920</xdr:rowOff>
    </xdr:from>
    <xdr:to>
      <xdr:col>81</xdr:col>
      <xdr:colOff>50800</xdr:colOff>
      <xdr:row>59</xdr:row>
      <xdr:rowOff>129540</xdr:rowOff>
    </xdr:to>
    <xdr:cxnSp macro="">
      <xdr:nvCxnSpPr>
        <xdr:cNvPr id="371" name="直線コネクタ 370"/>
        <xdr:cNvCxnSpPr/>
      </xdr:nvCxnSpPr>
      <xdr:spPr>
        <a:xfrm>
          <a:off x="14592300" y="10237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372"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373" name="n_2aveValue【学校施設】&#10;有形固定資産減価償却率"/>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25417</xdr:rowOff>
    </xdr:from>
    <xdr:ext cx="405111" cy="259045"/>
    <xdr:sp macro="" textlink="">
      <xdr:nvSpPr>
        <xdr:cNvPr id="374" name="n_1mainValue【学校施設】&#10;有形固定資産減価償却率"/>
        <xdr:cNvSpPr txBox="1"/>
      </xdr:nvSpPr>
      <xdr:spPr>
        <a:xfrm>
          <a:off x="15266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375" name="n_2mainValue【学校施設】&#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6" name="正方形/長方形 3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7" name="正方形/長方形 3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8" name="正方形/長方形 3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9" name="正方形/長方形 3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0" name="正方形/長方形 3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1" name="正方形/長方形 3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2" name="正方形/長方形 3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3" name="正方形/長方形 3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4" name="テキスト ボックス 3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5" name="直線コネクタ 3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86" name="直線コネクタ 38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87" name="テキスト ボックス 38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88" name="直線コネクタ 38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89" name="テキスト ボックス 38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90" name="直線コネクタ 38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91" name="テキスト ボックス 39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92" name="直線コネクタ 39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93" name="テキスト ボックス 39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94" name="直線コネクタ 39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395" name="テキスト ボックス 394"/>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96" name="直線コネクタ 39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397" name="テキスト ボックス 396"/>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8" name="直線コネクタ 3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99" name="テキスト ボックス 39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01" name="直線コネクタ 400"/>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402"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403" name="直線コネクタ 402"/>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404"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405" name="直線コネクタ 404"/>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406"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407" name="フローチャート: 判断 406"/>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408" name="フローチャート: 判断 407"/>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409" name="フローチャート: 判断 408"/>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10" name="テキスト ボックス 4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1" name="テキスト ボックス 4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2" name="テキスト ボックス 4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3" name="テキスト ボックス 4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4" name="テキスト ボックス 4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163975</xdr:rowOff>
    </xdr:from>
    <xdr:to>
      <xdr:col>112</xdr:col>
      <xdr:colOff>38100</xdr:colOff>
      <xdr:row>63</xdr:row>
      <xdr:rowOff>94125</xdr:rowOff>
    </xdr:to>
    <xdr:sp macro="" textlink="">
      <xdr:nvSpPr>
        <xdr:cNvPr id="415" name="楕円 414"/>
        <xdr:cNvSpPr/>
      </xdr:nvSpPr>
      <xdr:spPr>
        <a:xfrm>
          <a:off x="21272500" y="107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10378</xdr:rowOff>
    </xdr:from>
    <xdr:to>
      <xdr:col>107</xdr:col>
      <xdr:colOff>101600</xdr:colOff>
      <xdr:row>63</xdr:row>
      <xdr:rowOff>111978</xdr:rowOff>
    </xdr:to>
    <xdr:sp macro="" textlink="">
      <xdr:nvSpPr>
        <xdr:cNvPr id="416" name="楕円 415"/>
        <xdr:cNvSpPr/>
      </xdr:nvSpPr>
      <xdr:spPr>
        <a:xfrm>
          <a:off x="20383500" y="1081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43325</xdr:rowOff>
    </xdr:from>
    <xdr:to>
      <xdr:col>111</xdr:col>
      <xdr:colOff>177800</xdr:colOff>
      <xdr:row>63</xdr:row>
      <xdr:rowOff>61178</xdr:rowOff>
    </xdr:to>
    <xdr:cxnSp macro="">
      <xdr:nvCxnSpPr>
        <xdr:cNvPr id="417" name="直線コネクタ 416"/>
        <xdr:cNvCxnSpPr/>
      </xdr:nvCxnSpPr>
      <xdr:spPr>
        <a:xfrm flipV="1">
          <a:off x="20434300" y="10844675"/>
          <a:ext cx="8890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96791</xdr:rowOff>
    </xdr:from>
    <xdr:ext cx="469744" cy="259045"/>
    <xdr:sp macro="" textlink="">
      <xdr:nvSpPr>
        <xdr:cNvPr id="418" name="n_1aveValue【学校施設】&#10;一人当たり面積"/>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419"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110652</xdr:rowOff>
    </xdr:from>
    <xdr:ext cx="469744" cy="259045"/>
    <xdr:sp macro="" textlink="">
      <xdr:nvSpPr>
        <xdr:cNvPr id="420" name="n_1mainValue【学校施設】&#10;一人当たり面積"/>
        <xdr:cNvSpPr txBox="1"/>
      </xdr:nvSpPr>
      <xdr:spPr>
        <a:xfrm>
          <a:off x="21075727" y="1056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103105</xdr:rowOff>
    </xdr:from>
    <xdr:ext cx="469744" cy="259045"/>
    <xdr:sp macro="" textlink="">
      <xdr:nvSpPr>
        <xdr:cNvPr id="421" name="n_2mainValue【学校施設】&#10;一人当たり面積"/>
        <xdr:cNvSpPr txBox="1"/>
      </xdr:nvSpPr>
      <xdr:spPr>
        <a:xfrm>
          <a:off x="20199427" y="1090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0" name="正方形/長方形 4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1" name="正方形/長方形 4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2" name="正方形/長方形 4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3" name="正方形/長方形 4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4" name="正方形/長方形 4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5" name="正方形/長方形 4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6" name="正方形/長方形 4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7" name="正方形/長方形 4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8" name="正方形/長方形 4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9" name="正方形/長方形 4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0" name="正方形/長方形 4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1" name="正方形/長方形 4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2" name="正方形/長方形 4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3" name="正方形/長方形 4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4" name="正方形/長方形 4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5" name="正方形/長方形 4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6" name="テキスト ボックス 4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7" name="直線コネクタ 4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48" name="直線コネクタ 4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49" name="テキスト ボックス 44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0" name="直線コネクタ 4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1" name="テキスト ボックス 4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2" name="直線コネクタ 4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3" name="テキスト ボックス 4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4" name="直線コネクタ 4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5" name="テキスト ボックス 4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6" name="直線コネクタ 4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7" name="テキスト ボックス 4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8" name="直線コネクタ 4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59" name="テキスト ボックス 45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0" name="直線コネクタ 4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61" name="テキスト ボックス 4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463" name="直線コネクタ 462"/>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464"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465" name="直線コネクタ 464"/>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6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67" name="直線コネクタ 46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468"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469" name="フローチャート: 判断 468"/>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470" name="フローチャート: 判断 469"/>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471" name="フローチャート: 判断 470"/>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2" name="テキスト ボックス 4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3" name="テキスト ボックス 4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4" name="テキスト ボックス 4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5" name="テキスト ボックス 4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6" name="テキスト ボックス 4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xdr:rowOff>
    </xdr:from>
    <xdr:to>
      <xdr:col>81</xdr:col>
      <xdr:colOff>101600</xdr:colOff>
      <xdr:row>105</xdr:row>
      <xdr:rowOff>102507</xdr:rowOff>
    </xdr:to>
    <xdr:sp macro="" textlink="">
      <xdr:nvSpPr>
        <xdr:cNvPr id="477" name="楕円 476"/>
        <xdr:cNvSpPr/>
      </xdr:nvSpPr>
      <xdr:spPr>
        <a:xfrm>
          <a:off x="15430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33564</xdr:rowOff>
    </xdr:from>
    <xdr:to>
      <xdr:col>76</xdr:col>
      <xdr:colOff>165100</xdr:colOff>
      <xdr:row>105</xdr:row>
      <xdr:rowOff>135164</xdr:rowOff>
    </xdr:to>
    <xdr:sp macro="" textlink="">
      <xdr:nvSpPr>
        <xdr:cNvPr id="478" name="楕円 477"/>
        <xdr:cNvSpPr/>
      </xdr:nvSpPr>
      <xdr:spPr>
        <a:xfrm>
          <a:off x="14541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51707</xdr:rowOff>
    </xdr:from>
    <xdr:to>
      <xdr:col>81</xdr:col>
      <xdr:colOff>50800</xdr:colOff>
      <xdr:row>105</xdr:row>
      <xdr:rowOff>84364</xdr:rowOff>
    </xdr:to>
    <xdr:cxnSp macro="">
      <xdr:nvCxnSpPr>
        <xdr:cNvPr id="479" name="直線コネクタ 478"/>
        <xdr:cNvCxnSpPr/>
      </xdr:nvCxnSpPr>
      <xdr:spPr>
        <a:xfrm flipV="1">
          <a:off x="14592300" y="18053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96175</xdr:rowOff>
    </xdr:from>
    <xdr:ext cx="405111" cy="259045"/>
    <xdr:sp macro="" textlink="">
      <xdr:nvSpPr>
        <xdr:cNvPr id="480" name="n_1aveValue【公民館】&#10;有形固定資産減価償却率"/>
        <xdr:cNvSpPr txBox="1"/>
      </xdr:nvSpPr>
      <xdr:spPr>
        <a:xfrm>
          <a:off x="152660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481" name="n_2aveValue【公民館】&#10;有形固定資産減価償却率"/>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93634</xdr:rowOff>
    </xdr:from>
    <xdr:ext cx="405111" cy="259045"/>
    <xdr:sp macro="" textlink="">
      <xdr:nvSpPr>
        <xdr:cNvPr id="482" name="n_1mainValue【公民館】&#10;有形固定資産減価償却率"/>
        <xdr:cNvSpPr txBox="1"/>
      </xdr:nvSpPr>
      <xdr:spPr>
        <a:xfrm>
          <a:off x="152660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126291</xdr:rowOff>
    </xdr:from>
    <xdr:ext cx="405111" cy="259045"/>
    <xdr:sp macro="" textlink="">
      <xdr:nvSpPr>
        <xdr:cNvPr id="483" name="n_2mainValue【公民館】&#10;有形固定資産減価償却率"/>
        <xdr:cNvSpPr txBox="1"/>
      </xdr:nvSpPr>
      <xdr:spPr>
        <a:xfrm>
          <a:off x="14389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4" name="正方形/長方形 4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5" name="正方形/長方形 4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6" name="正方形/長方形 4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7" name="正方形/長方形 4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8" name="正方形/長方形 4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9" name="正方形/長方形 4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0" name="正方形/長方形 4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1" name="正方形/長方形 4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2" name="テキスト ボックス 4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3" name="直線コネクタ 4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94" name="直線コネクタ 4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95" name="テキスト ボックス 4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96" name="直線コネクタ 4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97" name="テキスト ボックス 4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8" name="直線コネクタ 4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9" name="テキスト ボックス 4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00" name="直線コネクタ 4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01" name="テキスト ボックス 5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02" name="直線コネクタ 5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03" name="テキスト ボックス 5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4" name="直線コネクタ 5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5" name="テキスト ボックス 5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507" name="直線コネクタ 506"/>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508"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509" name="直線コネクタ 508"/>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510"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511" name="直線コネクタ 510"/>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512"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513" name="フローチャート: 判断 512"/>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514" name="フローチャート: 判断 513"/>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515" name="フローチャート: 判断 514"/>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6" name="テキスト ボックス 5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7" name="テキスト ボックス 5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8" name="テキスト ボックス 5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9" name="テキスト ボックス 5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0" name="テキスト ボックス 5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168275</xdr:rowOff>
    </xdr:from>
    <xdr:to>
      <xdr:col>112</xdr:col>
      <xdr:colOff>38100</xdr:colOff>
      <xdr:row>107</xdr:row>
      <xdr:rowOff>98425</xdr:rowOff>
    </xdr:to>
    <xdr:sp macro="" textlink="">
      <xdr:nvSpPr>
        <xdr:cNvPr id="521" name="楕円 520"/>
        <xdr:cNvSpPr/>
      </xdr:nvSpPr>
      <xdr:spPr>
        <a:xfrm>
          <a:off x="21272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636</xdr:rowOff>
    </xdr:from>
    <xdr:to>
      <xdr:col>107</xdr:col>
      <xdr:colOff>101600</xdr:colOff>
      <xdr:row>107</xdr:row>
      <xdr:rowOff>102236</xdr:rowOff>
    </xdr:to>
    <xdr:sp macro="" textlink="">
      <xdr:nvSpPr>
        <xdr:cNvPr id="522" name="楕円 521"/>
        <xdr:cNvSpPr/>
      </xdr:nvSpPr>
      <xdr:spPr>
        <a:xfrm>
          <a:off x="20383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47625</xdr:rowOff>
    </xdr:from>
    <xdr:to>
      <xdr:col>111</xdr:col>
      <xdr:colOff>177800</xdr:colOff>
      <xdr:row>107</xdr:row>
      <xdr:rowOff>51436</xdr:rowOff>
    </xdr:to>
    <xdr:cxnSp macro="">
      <xdr:nvCxnSpPr>
        <xdr:cNvPr id="523" name="直線コネクタ 522"/>
        <xdr:cNvCxnSpPr/>
      </xdr:nvCxnSpPr>
      <xdr:spPr>
        <a:xfrm flipV="1">
          <a:off x="20434300" y="183927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524"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525"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89552</xdr:rowOff>
    </xdr:from>
    <xdr:ext cx="469744" cy="259045"/>
    <xdr:sp macro="" textlink="">
      <xdr:nvSpPr>
        <xdr:cNvPr id="526" name="n_1mainValue【公民館】&#10;一人当たり面積"/>
        <xdr:cNvSpPr txBox="1"/>
      </xdr:nvSpPr>
      <xdr:spPr>
        <a:xfrm>
          <a:off x="210757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93363</xdr:rowOff>
    </xdr:from>
    <xdr:ext cx="469744" cy="259045"/>
    <xdr:sp macro="" textlink="">
      <xdr:nvSpPr>
        <xdr:cNvPr id="527" name="n_2mainValue【公民館】&#10;一人当たり面積"/>
        <xdr:cNvSpPr txBox="1"/>
      </xdr:nvSpPr>
      <xdr:spPr>
        <a:xfrm>
          <a:off x="201994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8" name="正方形/長方形 5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9" name="正方形/長方形 5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0" name="テキスト ボックス 5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ほとんどの類型について、有形固定資産減価償却率は類似団体平均を下回っているものの、学校施設については類似団体平均を上回っている。これは昭和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年代前半にかけて多くの小学校施設が建設されており、耐用年数である</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年に近づいているためである。平成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月に小学校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校を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校に統合した「桜舞館小学校」開学のため、有形固定資産減価償却率は減少し一人当たり面積は増加した。引き続き市内小中学校再編計画に基づき学校の適正規模・適正配置を推進していく必要がある。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橋りょうについては、その多くが昭和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に集中的に整備されており、今後橋りょうの老朽化による安全性の低下及び更新費用の増加が予想されるため、「橋りょう長寿命化修繕計画」に基づき、効率的に橋りょうの長寿命化を推進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37,992
37,838
105.21
19,422,329
18,779,681
612,559
10,476,169
16,272,743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102887</xdr:rowOff>
    </xdr:from>
    <xdr:ext cx="405111" cy="259045"/>
    <xdr:sp macro="" textlink="">
      <xdr:nvSpPr>
        <xdr:cNvPr id="63" name="n_1aveValue【図書館】&#10;有形固定資産減価償却率"/>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64" name="フローチャート: 判断 63"/>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88917</xdr:rowOff>
    </xdr:from>
    <xdr:ext cx="405111" cy="259045"/>
    <xdr:sp macro="" textlink="">
      <xdr:nvSpPr>
        <xdr:cNvPr id="65" name="n_2aveValue【図書館】&#10;有形固定資産減価償却率"/>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44450</xdr:rowOff>
    </xdr:from>
    <xdr:to>
      <xdr:col>20</xdr:col>
      <xdr:colOff>38100</xdr:colOff>
      <xdr:row>39</xdr:row>
      <xdr:rowOff>146050</xdr:rowOff>
    </xdr:to>
    <xdr:sp macro="" textlink="">
      <xdr:nvSpPr>
        <xdr:cNvPr id="71" name="楕円 70"/>
        <xdr:cNvSpPr/>
      </xdr:nvSpPr>
      <xdr:spPr>
        <a:xfrm>
          <a:off x="3746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69850</xdr:rowOff>
    </xdr:from>
    <xdr:to>
      <xdr:col>15</xdr:col>
      <xdr:colOff>101600</xdr:colOff>
      <xdr:row>40</xdr:row>
      <xdr:rowOff>0</xdr:rowOff>
    </xdr:to>
    <xdr:sp macro="" textlink="">
      <xdr:nvSpPr>
        <xdr:cNvPr id="72" name="楕円 71"/>
        <xdr:cNvSpPr/>
      </xdr:nvSpPr>
      <xdr:spPr>
        <a:xfrm>
          <a:off x="2857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95250</xdr:rowOff>
    </xdr:from>
    <xdr:to>
      <xdr:col>19</xdr:col>
      <xdr:colOff>177800</xdr:colOff>
      <xdr:row>39</xdr:row>
      <xdr:rowOff>120650</xdr:rowOff>
    </xdr:to>
    <xdr:cxnSp macro="">
      <xdr:nvCxnSpPr>
        <xdr:cNvPr id="73" name="直線コネクタ 72"/>
        <xdr:cNvCxnSpPr/>
      </xdr:nvCxnSpPr>
      <xdr:spPr>
        <a:xfrm flipV="1">
          <a:off x="2908300" y="678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137177</xdr:rowOff>
    </xdr:from>
    <xdr:ext cx="405111" cy="259045"/>
    <xdr:sp macro="" textlink="">
      <xdr:nvSpPr>
        <xdr:cNvPr id="74" name="n_1mainValue【図書館】&#10;有形固定資産減価償却率"/>
        <xdr:cNvSpPr txBox="1"/>
      </xdr:nvSpPr>
      <xdr:spPr>
        <a:xfrm>
          <a:off x="35820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162577</xdr:rowOff>
    </xdr:from>
    <xdr:ext cx="405111" cy="259045"/>
    <xdr:sp macro="" textlink="">
      <xdr:nvSpPr>
        <xdr:cNvPr id="75" name="n_2mainValue【図書館】&#10;有形固定資産減価償却率"/>
        <xdr:cNvSpPr txBox="1"/>
      </xdr:nvSpPr>
      <xdr:spPr>
        <a:xfrm>
          <a:off x="2705744" y="684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9" name="直線コネクタ 98"/>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0"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1" name="直線コネクタ 100"/>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2"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3" name="直線コネクタ 102"/>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4"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5" name="フローチャート: 判断 104"/>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6" name="フローチャート: 判断 105"/>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144797</xdr:rowOff>
    </xdr:from>
    <xdr:ext cx="469744" cy="259045"/>
    <xdr:sp macro="" textlink="">
      <xdr:nvSpPr>
        <xdr:cNvPr id="107" name="n_1aveValue【図書館】&#10;一人当たり面積"/>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59690</xdr:rowOff>
    </xdr:from>
    <xdr:to>
      <xdr:col>46</xdr:col>
      <xdr:colOff>38100</xdr:colOff>
      <xdr:row>39</xdr:row>
      <xdr:rowOff>161290</xdr:rowOff>
    </xdr:to>
    <xdr:sp macro="" textlink="">
      <xdr:nvSpPr>
        <xdr:cNvPr id="108" name="フローチャート: 判断 107"/>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152417</xdr:rowOff>
    </xdr:from>
    <xdr:ext cx="469744" cy="259045"/>
    <xdr:sp macro="" textlink="">
      <xdr:nvSpPr>
        <xdr:cNvPr id="109" name="n_2aveValue【図書館】&#10;一人当たり面積"/>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17780</xdr:rowOff>
    </xdr:from>
    <xdr:to>
      <xdr:col>50</xdr:col>
      <xdr:colOff>165100</xdr:colOff>
      <xdr:row>38</xdr:row>
      <xdr:rowOff>119380</xdr:rowOff>
    </xdr:to>
    <xdr:sp macro="" textlink="">
      <xdr:nvSpPr>
        <xdr:cNvPr id="115" name="楕円 114"/>
        <xdr:cNvSpPr/>
      </xdr:nvSpPr>
      <xdr:spPr>
        <a:xfrm>
          <a:off x="9588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16" name="楕円 115"/>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68580</xdr:rowOff>
    </xdr:from>
    <xdr:to>
      <xdr:col>50</xdr:col>
      <xdr:colOff>114300</xdr:colOff>
      <xdr:row>38</xdr:row>
      <xdr:rowOff>76200</xdr:rowOff>
    </xdr:to>
    <xdr:cxnSp macro="">
      <xdr:nvCxnSpPr>
        <xdr:cNvPr id="117" name="直線コネクタ 116"/>
        <xdr:cNvCxnSpPr/>
      </xdr:nvCxnSpPr>
      <xdr:spPr>
        <a:xfrm flipV="1">
          <a:off x="8750300" y="6583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135907</xdr:rowOff>
    </xdr:from>
    <xdr:ext cx="469744" cy="259045"/>
    <xdr:sp macro="" textlink="">
      <xdr:nvSpPr>
        <xdr:cNvPr id="118" name="n_1mainValue【図書館】&#10;一人当たり面積"/>
        <xdr:cNvSpPr txBox="1"/>
      </xdr:nvSpPr>
      <xdr:spPr>
        <a:xfrm>
          <a:off x="93917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19" name="n_2main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44" name="直線コネクタ 143"/>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45"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6" name="直線コネクタ 145"/>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7"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8" name="直線コネクタ 147"/>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9"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0" name="フローチャート: 判断 149"/>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1" name="フローチャート: 判断 150"/>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43832</xdr:rowOff>
    </xdr:from>
    <xdr:ext cx="405111" cy="259045"/>
    <xdr:sp macro="" textlink="">
      <xdr:nvSpPr>
        <xdr:cNvPr id="152"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153" name="フローチャート: 判断 152"/>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114317</xdr:rowOff>
    </xdr:from>
    <xdr:ext cx="405111" cy="259045"/>
    <xdr:sp macro="" textlink="">
      <xdr:nvSpPr>
        <xdr:cNvPr id="154" name="n_2aveValue【体育館・プール】&#10;有形固定資産減価償却率"/>
        <xdr:cNvSpPr txBox="1"/>
      </xdr:nvSpPr>
      <xdr:spPr>
        <a:xfrm>
          <a:off x="2705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153035</xdr:rowOff>
    </xdr:from>
    <xdr:to>
      <xdr:col>20</xdr:col>
      <xdr:colOff>38100</xdr:colOff>
      <xdr:row>58</xdr:row>
      <xdr:rowOff>83185</xdr:rowOff>
    </xdr:to>
    <xdr:sp macro="" textlink="">
      <xdr:nvSpPr>
        <xdr:cNvPr id="160" name="楕円 159"/>
        <xdr:cNvSpPr/>
      </xdr:nvSpPr>
      <xdr:spPr>
        <a:xfrm>
          <a:off x="3746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61" name="楕円 160"/>
        <xdr:cNvSpPr/>
      </xdr:nvSpPr>
      <xdr:spPr>
        <a:xfrm>
          <a:off x="2857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32385</xdr:rowOff>
    </xdr:from>
    <xdr:to>
      <xdr:col>19</xdr:col>
      <xdr:colOff>177800</xdr:colOff>
      <xdr:row>58</xdr:row>
      <xdr:rowOff>76200</xdr:rowOff>
    </xdr:to>
    <xdr:cxnSp macro="">
      <xdr:nvCxnSpPr>
        <xdr:cNvPr id="162" name="直線コネクタ 161"/>
        <xdr:cNvCxnSpPr/>
      </xdr:nvCxnSpPr>
      <xdr:spPr>
        <a:xfrm flipV="1">
          <a:off x="2908300" y="99764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99712</xdr:rowOff>
    </xdr:from>
    <xdr:ext cx="405111" cy="259045"/>
    <xdr:sp macro="" textlink="">
      <xdr:nvSpPr>
        <xdr:cNvPr id="163" name="n_1mainValue【体育館・プール】&#10;有形固定資産減価償却率"/>
        <xdr:cNvSpPr txBox="1"/>
      </xdr:nvSpPr>
      <xdr:spPr>
        <a:xfrm>
          <a:off x="35820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64" name="n_2mainValue【体育館・プー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88" name="直線コネクタ 187"/>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9"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0" name="直線コネクタ 189"/>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91"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92" name="直線コネクタ 191"/>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93"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94" name="フローチャート: 判断 193"/>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95" name="フローチャート: 判断 194"/>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81424</xdr:rowOff>
    </xdr:from>
    <xdr:ext cx="469744" cy="259045"/>
    <xdr:sp macro="" textlink="">
      <xdr:nvSpPr>
        <xdr:cNvPr id="196" name="n_1aveValue【体育館・プール】&#10;一人当たり面積"/>
        <xdr:cNvSpPr txBox="1"/>
      </xdr:nvSpPr>
      <xdr:spPr>
        <a:xfrm>
          <a:off x="93917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97" name="フローチャート: 判断 196"/>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68216</xdr:rowOff>
    </xdr:from>
    <xdr:ext cx="469744" cy="259045"/>
    <xdr:sp macro="" textlink="">
      <xdr:nvSpPr>
        <xdr:cNvPr id="198" name="n_2aveValue【体育館・プール】&#10;一人当たり面積"/>
        <xdr:cNvSpPr txBox="1"/>
      </xdr:nvSpPr>
      <xdr:spPr>
        <a:xfrm>
          <a:off x="8515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140653</xdr:rowOff>
    </xdr:from>
    <xdr:to>
      <xdr:col>50</xdr:col>
      <xdr:colOff>165100</xdr:colOff>
      <xdr:row>64</xdr:row>
      <xdr:rowOff>70803</xdr:rowOff>
    </xdr:to>
    <xdr:sp macro="" textlink="">
      <xdr:nvSpPr>
        <xdr:cNvPr id="204" name="楕円 203"/>
        <xdr:cNvSpPr/>
      </xdr:nvSpPr>
      <xdr:spPr>
        <a:xfrm>
          <a:off x="9588500" y="1094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141415</xdr:rowOff>
    </xdr:from>
    <xdr:to>
      <xdr:col>46</xdr:col>
      <xdr:colOff>38100</xdr:colOff>
      <xdr:row>64</xdr:row>
      <xdr:rowOff>71565</xdr:rowOff>
    </xdr:to>
    <xdr:sp macro="" textlink="">
      <xdr:nvSpPr>
        <xdr:cNvPr id="205" name="楕円 204"/>
        <xdr:cNvSpPr/>
      </xdr:nvSpPr>
      <xdr:spPr>
        <a:xfrm>
          <a:off x="8699500" y="1094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20003</xdr:rowOff>
    </xdr:from>
    <xdr:to>
      <xdr:col>50</xdr:col>
      <xdr:colOff>114300</xdr:colOff>
      <xdr:row>64</xdr:row>
      <xdr:rowOff>20765</xdr:rowOff>
    </xdr:to>
    <xdr:cxnSp macro="">
      <xdr:nvCxnSpPr>
        <xdr:cNvPr id="206" name="直線コネクタ 205"/>
        <xdr:cNvCxnSpPr/>
      </xdr:nvCxnSpPr>
      <xdr:spPr>
        <a:xfrm flipV="1">
          <a:off x="8750300" y="1099280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61930</xdr:rowOff>
    </xdr:from>
    <xdr:ext cx="469744" cy="259045"/>
    <xdr:sp macro="" textlink="">
      <xdr:nvSpPr>
        <xdr:cNvPr id="207" name="n_1mainValue【体育館・プール】&#10;一人当たり面積"/>
        <xdr:cNvSpPr txBox="1"/>
      </xdr:nvSpPr>
      <xdr:spPr>
        <a:xfrm>
          <a:off x="9391727" y="1103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88092</xdr:rowOff>
    </xdr:from>
    <xdr:ext cx="469744" cy="259045"/>
    <xdr:sp macro="" textlink="">
      <xdr:nvSpPr>
        <xdr:cNvPr id="208" name="n_2mainValue【体育館・プール】&#10;一人当たり面積"/>
        <xdr:cNvSpPr txBox="1"/>
      </xdr:nvSpPr>
      <xdr:spPr>
        <a:xfrm>
          <a:off x="8515427" y="1071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33" name="直線コネクタ 232"/>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34"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35" name="直線コネクタ 234"/>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36"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37" name="直線コネクタ 236"/>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38"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39" name="フローチャート: 判断 238"/>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40" name="フローチャート: 判断 239"/>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15257</xdr:rowOff>
    </xdr:from>
    <xdr:ext cx="405111" cy="259045"/>
    <xdr:sp macro="" textlink="">
      <xdr:nvSpPr>
        <xdr:cNvPr id="241"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42" name="フローチャート: 判断 241"/>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24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103505</xdr:rowOff>
    </xdr:from>
    <xdr:to>
      <xdr:col>20</xdr:col>
      <xdr:colOff>38100</xdr:colOff>
      <xdr:row>78</xdr:row>
      <xdr:rowOff>33655</xdr:rowOff>
    </xdr:to>
    <xdr:sp macro="" textlink="">
      <xdr:nvSpPr>
        <xdr:cNvPr id="249" name="楕円 248"/>
        <xdr:cNvSpPr/>
      </xdr:nvSpPr>
      <xdr:spPr>
        <a:xfrm>
          <a:off x="3746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107314</xdr:rowOff>
    </xdr:from>
    <xdr:to>
      <xdr:col>15</xdr:col>
      <xdr:colOff>101600</xdr:colOff>
      <xdr:row>78</xdr:row>
      <xdr:rowOff>37464</xdr:rowOff>
    </xdr:to>
    <xdr:sp macro="" textlink="">
      <xdr:nvSpPr>
        <xdr:cNvPr id="250" name="楕円 249"/>
        <xdr:cNvSpPr/>
      </xdr:nvSpPr>
      <xdr:spPr>
        <a:xfrm>
          <a:off x="2857500" y="133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154305</xdr:rowOff>
    </xdr:from>
    <xdr:to>
      <xdr:col>19</xdr:col>
      <xdr:colOff>177800</xdr:colOff>
      <xdr:row>77</xdr:row>
      <xdr:rowOff>158114</xdr:rowOff>
    </xdr:to>
    <xdr:cxnSp macro="">
      <xdr:nvCxnSpPr>
        <xdr:cNvPr id="251" name="直線コネクタ 250"/>
        <xdr:cNvCxnSpPr/>
      </xdr:nvCxnSpPr>
      <xdr:spPr>
        <a:xfrm flipV="1">
          <a:off x="2908300" y="133559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50182</xdr:rowOff>
    </xdr:from>
    <xdr:ext cx="405111" cy="259045"/>
    <xdr:sp macro="" textlink="">
      <xdr:nvSpPr>
        <xdr:cNvPr id="252" name="n_1mainValue【福祉施設】&#10;有形固定資産減価償却率"/>
        <xdr:cNvSpPr txBox="1"/>
      </xdr:nvSpPr>
      <xdr:spPr>
        <a:xfrm>
          <a:off x="3582044" y="1308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53991</xdr:rowOff>
    </xdr:from>
    <xdr:ext cx="405111" cy="259045"/>
    <xdr:sp macro="" textlink="">
      <xdr:nvSpPr>
        <xdr:cNvPr id="253" name="n_2mainValue【福祉施設】&#10;有形固定資産減価償却率"/>
        <xdr:cNvSpPr txBox="1"/>
      </xdr:nvSpPr>
      <xdr:spPr>
        <a:xfrm>
          <a:off x="2705744" y="1308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4" name="直線コネクタ 26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5" name="テキスト ボックス 26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6" name="直線コネクタ 26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7" name="テキスト ボックス 26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8" name="直線コネクタ 26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9" name="テキスト ボックス 26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0" name="直線コネクタ 26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1" name="テキスト ボックス 27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75" name="直線コネクタ 274"/>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76"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77" name="直線コネクタ 276"/>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78"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79" name="直線コネクタ 278"/>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80"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1" name="フローチャート: 判断 280"/>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82" name="フローチャート: 判断 281"/>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96283</xdr:rowOff>
    </xdr:from>
    <xdr:ext cx="469744" cy="259045"/>
    <xdr:sp macro="" textlink="">
      <xdr:nvSpPr>
        <xdr:cNvPr id="283"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84" name="フローチャート: 判断 283"/>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271</xdr:rowOff>
    </xdr:from>
    <xdr:ext cx="469744" cy="259045"/>
    <xdr:sp macro="" textlink="">
      <xdr:nvSpPr>
        <xdr:cNvPr id="285"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103887</xdr:rowOff>
    </xdr:from>
    <xdr:to>
      <xdr:col>50</xdr:col>
      <xdr:colOff>165100</xdr:colOff>
      <xdr:row>86</xdr:row>
      <xdr:rowOff>34037</xdr:rowOff>
    </xdr:to>
    <xdr:sp macro="" textlink="">
      <xdr:nvSpPr>
        <xdr:cNvPr id="291" name="楕円 290"/>
        <xdr:cNvSpPr/>
      </xdr:nvSpPr>
      <xdr:spPr>
        <a:xfrm>
          <a:off x="9588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92" name="楕円 291"/>
        <xdr:cNvSpPr/>
      </xdr:nvSpPr>
      <xdr:spPr>
        <a:xfrm>
          <a:off x="8699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154687</xdr:rowOff>
    </xdr:from>
    <xdr:to>
      <xdr:col>50</xdr:col>
      <xdr:colOff>114300</xdr:colOff>
      <xdr:row>85</xdr:row>
      <xdr:rowOff>154687</xdr:rowOff>
    </xdr:to>
    <xdr:cxnSp macro="">
      <xdr:nvCxnSpPr>
        <xdr:cNvPr id="293" name="直線コネクタ 292"/>
        <xdr:cNvCxnSpPr/>
      </xdr:nvCxnSpPr>
      <xdr:spPr>
        <a:xfrm>
          <a:off x="8750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25164</xdr:rowOff>
    </xdr:from>
    <xdr:ext cx="469744" cy="259045"/>
    <xdr:sp macro="" textlink="">
      <xdr:nvSpPr>
        <xdr:cNvPr id="294" name="n_1mainValue【福祉施設】&#10;一人当たり面積"/>
        <xdr:cNvSpPr txBox="1"/>
      </xdr:nvSpPr>
      <xdr:spPr>
        <a:xfrm>
          <a:off x="93917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295" name="n_2mainValue【福祉施設】&#10;一人当たり面積"/>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6" name="直線コネクタ 30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7" name="テキスト ボックス 306"/>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8" name="直線コネクタ 30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9" name="テキスト ボックス 30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0" name="直線コネクタ 30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1" name="テキスト ボックス 31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2" name="直線コネクタ 31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3" name="テキスト ボックス 31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4" name="直線コネクタ 31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5" name="テキスト ボックス 31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19" name="直線コネクタ 318"/>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20"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21" name="直線コネクタ 32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22"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23" name="直線コネクタ 322"/>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24"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25" name="フローチャート: 判断 324"/>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26" name="フローチャート: 判断 325"/>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116857</xdr:rowOff>
    </xdr:from>
    <xdr:ext cx="405111" cy="259045"/>
    <xdr:sp macro="" textlink="">
      <xdr:nvSpPr>
        <xdr:cNvPr id="327" name="n_1aveValue【市民会館】&#10;有形固定資産減価償却率"/>
        <xdr:cNvSpPr txBox="1"/>
      </xdr:nvSpPr>
      <xdr:spPr>
        <a:xfrm>
          <a:off x="35820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328" name="フローチャート: 判断 327"/>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111777</xdr:rowOff>
    </xdr:from>
    <xdr:ext cx="405111" cy="259045"/>
    <xdr:sp macro="" textlink="">
      <xdr:nvSpPr>
        <xdr:cNvPr id="329" name="n_2aveValue【市民会館】&#10;有形固定資産減価償却率"/>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148589</xdr:rowOff>
    </xdr:from>
    <xdr:to>
      <xdr:col>20</xdr:col>
      <xdr:colOff>38100</xdr:colOff>
      <xdr:row>107</xdr:row>
      <xdr:rowOff>78739</xdr:rowOff>
    </xdr:to>
    <xdr:sp macro="" textlink="">
      <xdr:nvSpPr>
        <xdr:cNvPr id="335" name="楕円 334"/>
        <xdr:cNvSpPr/>
      </xdr:nvSpPr>
      <xdr:spPr>
        <a:xfrm>
          <a:off x="3746500" y="183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5080</xdr:rowOff>
    </xdr:from>
    <xdr:to>
      <xdr:col>15</xdr:col>
      <xdr:colOff>101600</xdr:colOff>
      <xdr:row>107</xdr:row>
      <xdr:rowOff>106680</xdr:rowOff>
    </xdr:to>
    <xdr:sp macro="" textlink="">
      <xdr:nvSpPr>
        <xdr:cNvPr id="336" name="楕円 335"/>
        <xdr:cNvSpPr/>
      </xdr:nvSpPr>
      <xdr:spPr>
        <a:xfrm>
          <a:off x="2857500" y="183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27939</xdr:rowOff>
    </xdr:from>
    <xdr:to>
      <xdr:col>19</xdr:col>
      <xdr:colOff>177800</xdr:colOff>
      <xdr:row>107</xdr:row>
      <xdr:rowOff>55880</xdr:rowOff>
    </xdr:to>
    <xdr:cxnSp macro="">
      <xdr:nvCxnSpPr>
        <xdr:cNvPr id="337" name="直線コネクタ 336"/>
        <xdr:cNvCxnSpPr/>
      </xdr:nvCxnSpPr>
      <xdr:spPr>
        <a:xfrm flipV="1">
          <a:off x="2908300" y="1837308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69866</xdr:rowOff>
    </xdr:from>
    <xdr:ext cx="405111" cy="259045"/>
    <xdr:sp macro="" textlink="">
      <xdr:nvSpPr>
        <xdr:cNvPr id="338" name="n_1mainValue【市民会館】&#10;有形固定資産減価償却率"/>
        <xdr:cNvSpPr txBox="1"/>
      </xdr:nvSpPr>
      <xdr:spPr>
        <a:xfrm>
          <a:off x="3582044" y="1841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97807</xdr:rowOff>
    </xdr:from>
    <xdr:ext cx="405111" cy="259045"/>
    <xdr:sp macro="" textlink="">
      <xdr:nvSpPr>
        <xdr:cNvPr id="339" name="n_2mainValue【市民会館】&#10;有形固定資産減価償却率"/>
        <xdr:cNvSpPr txBox="1"/>
      </xdr:nvSpPr>
      <xdr:spPr>
        <a:xfrm>
          <a:off x="2705744" y="1844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65" name="直線コネクタ 364"/>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66"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67" name="直線コネクタ 366"/>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68"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69" name="直線コネクタ 368"/>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70"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71" name="フローチャート: 判断 370"/>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72" name="フローチャート: 判断 371"/>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124658</xdr:rowOff>
    </xdr:from>
    <xdr:ext cx="469744" cy="259045"/>
    <xdr:sp macro="" textlink="">
      <xdr:nvSpPr>
        <xdr:cNvPr id="373" name="n_1aveValue【市民会館】&#10;一人当たり面積"/>
        <xdr:cNvSpPr txBox="1"/>
      </xdr:nvSpPr>
      <xdr:spPr>
        <a:xfrm>
          <a:off x="9391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374" name="フローチャート: 判断 373"/>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139354</xdr:rowOff>
    </xdr:from>
    <xdr:ext cx="469744" cy="259045"/>
    <xdr:sp macro="" textlink="">
      <xdr:nvSpPr>
        <xdr:cNvPr id="375" name="n_2aveValue【市民会館】&#10;一人当たり面積"/>
        <xdr:cNvSpPr txBox="1"/>
      </xdr:nvSpPr>
      <xdr:spPr>
        <a:xfrm>
          <a:off x="8515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17236</xdr:rowOff>
    </xdr:from>
    <xdr:to>
      <xdr:col>50</xdr:col>
      <xdr:colOff>165100</xdr:colOff>
      <xdr:row>107</xdr:row>
      <xdr:rowOff>118836</xdr:rowOff>
    </xdr:to>
    <xdr:sp macro="" textlink="">
      <xdr:nvSpPr>
        <xdr:cNvPr id="381" name="楕円 380"/>
        <xdr:cNvSpPr/>
      </xdr:nvSpPr>
      <xdr:spPr>
        <a:xfrm>
          <a:off x="9588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22134</xdr:rowOff>
    </xdr:from>
    <xdr:to>
      <xdr:col>46</xdr:col>
      <xdr:colOff>38100</xdr:colOff>
      <xdr:row>107</xdr:row>
      <xdr:rowOff>123734</xdr:rowOff>
    </xdr:to>
    <xdr:sp macro="" textlink="">
      <xdr:nvSpPr>
        <xdr:cNvPr id="382" name="楕円 381"/>
        <xdr:cNvSpPr/>
      </xdr:nvSpPr>
      <xdr:spPr>
        <a:xfrm>
          <a:off x="8699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68036</xdr:rowOff>
    </xdr:from>
    <xdr:to>
      <xdr:col>50</xdr:col>
      <xdr:colOff>114300</xdr:colOff>
      <xdr:row>107</xdr:row>
      <xdr:rowOff>72934</xdr:rowOff>
    </xdr:to>
    <xdr:cxnSp macro="">
      <xdr:nvCxnSpPr>
        <xdr:cNvPr id="383" name="直線コネクタ 382"/>
        <xdr:cNvCxnSpPr/>
      </xdr:nvCxnSpPr>
      <xdr:spPr>
        <a:xfrm flipV="1">
          <a:off x="8750300" y="1841318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135363</xdr:rowOff>
    </xdr:from>
    <xdr:ext cx="469744" cy="259045"/>
    <xdr:sp macro="" textlink="">
      <xdr:nvSpPr>
        <xdr:cNvPr id="384" name="n_1mainValue【市民会館】&#10;一人当たり面積"/>
        <xdr:cNvSpPr txBox="1"/>
      </xdr:nvSpPr>
      <xdr:spPr>
        <a:xfrm>
          <a:off x="9391727" y="1813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140261</xdr:rowOff>
    </xdr:from>
    <xdr:ext cx="469744" cy="259045"/>
    <xdr:sp macro="" textlink="">
      <xdr:nvSpPr>
        <xdr:cNvPr id="385" name="n_2mainValue【市民会館】&#10;一人当たり面積"/>
        <xdr:cNvSpPr txBox="1"/>
      </xdr:nvSpPr>
      <xdr:spPr>
        <a:xfrm>
          <a:off x="8515427" y="1814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11" name="直線コネクタ 410"/>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12"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13" name="直線コネクタ 412"/>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14"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15" name="直線コネクタ 414"/>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416"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17" name="フローチャート: 判断 416"/>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18" name="フローチャート: 判断 417"/>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84744</xdr:rowOff>
    </xdr:from>
    <xdr:ext cx="405111" cy="259045"/>
    <xdr:sp macro="" textlink="">
      <xdr:nvSpPr>
        <xdr:cNvPr id="419" name="n_1aveValue【一般廃棄物処理施設】&#10;有形固定資産減価償却率"/>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126637</xdr:rowOff>
    </xdr:from>
    <xdr:to>
      <xdr:col>76</xdr:col>
      <xdr:colOff>165100</xdr:colOff>
      <xdr:row>37</xdr:row>
      <xdr:rowOff>56787</xdr:rowOff>
    </xdr:to>
    <xdr:sp macro="" textlink="">
      <xdr:nvSpPr>
        <xdr:cNvPr id="420" name="フローチャート: 判断 419"/>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73314</xdr:rowOff>
    </xdr:from>
    <xdr:ext cx="405111" cy="259045"/>
    <xdr:sp macro="" textlink="">
      <xdr:nvSpPr>
        <xdr:cNvPr id="421" name="n_2aveValue【一般廃棄物処理施設】&#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xdr:rowOff>
    </xdr:from>
    <xdr:to>
      <xdr:col>81</xdr:col>
      <xdr:colOff>101600</xdr:colOff>
      <xdr:row>37</xdr:row>
      <xdr:rowOff>102507</xdr:rowOff>
    </xdr:to>
    <xdr:sp macro="" textlink="">
      <xdr:nvSpPr>
        <xdr:cNvPr id="427" name="楕円 426"/>
        <xdr:cNvSpPr/>
      </xdr:nvSpPr>
      <xdr:spPr>
        <a:xfrm>
          <a:off x="15430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8" name="楕円 427"/>
        <xdr:cNvSpPr/>
      </xdr:nvSpPr>
      <xdr:spPr>
        <a:xfrm>
          <a:off x="14541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51707</xdr:rowOff>
    </xdr:from>
    <xdr:to>
      <xdr:col>81</xdr:col>
      <xdr:colOff>50800</xdr:colOff>
      <xdr:row>37</xdr:row>
      <xdr:rowOff>94161</xdr:rowOff>
    </xdr:to>
    <xdr:cxnSp macro="">
      <xdr:nvCxnSpPr>
        <xdr:cNvPr id="429" name="直線コネクタ 428"/>
        <xdr:cNvCxnSpPr/>
      </xdr:nvCxnSpPr>
      <xdr:spPr>
        <a:xfrm flipV="1">
          <a:off x="14592300" y="639535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93634</xdr:rowOff>
    </xdr:from>
    <xdr:ext cx="405111" cy="259045"/>
    <xdr:sp macro="" textlink="">
      <xdr:nvSpPr>
        <xdr:cNvPr id="430" name="n_1mainValue【一般廃棄物処理施設】&#10;有形固定資産減価償却率"/>
        <xdr:cNvSpPr txBox="1"/>
      </xdr:nvSpPr>
      <xdr:spPr>
        <a:xfrm>
          <a:off x="152660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136089</xdr:rowOff>
    </xdr:from>
    <xdr:ext cx="405111" cy="259045"/>
    <xdr:sp macro="" textlink="">
      <xdr:nvSpPr>
        <xdr:cNvPr id="431" name="n_2mainValue【一般廃棄物処理施設】&#10;有形固定資産減価償却率"/>
        <xdr:cNvSpPr txBox="1"/>
      </xdr:nvSpPr>
      <xdr:spPr>
        <a:xfrm>
          <a:off x="14389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3" name="テキスト ボックス 44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5" name="テキスト ボックス 44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7" name="テキスト ボックス 44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9" name="テキスト ボックス 44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1" name="テキスト ボックス 45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53" name="直線コネクタ 452"/>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54"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55" name="直線コネクタ 454"/>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56"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57" name="直線コネクタ 456"/>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58"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59" name="フローチャート: 判断 458"/>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60" name="フローチャート: 判断 459"/>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106425</xdr:rowOff>
    </xdr:from>
    <xdr:ext cx="534377" cy="259045"/>
    <xdr:sp macro="" textlink="">
      <xdr:nvSpPr>
        <xdr:cNvPr id="461" name="n_1aveValue【一般廃棄物処理施設】&#10;一人当たり有形固定資産（償却資産）額"/>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89696</xdr:rowOff>
    </xdr:from>
    <xdr:to>
      <xdr:col>107</xdr:col>
      <xdr:colOff>101600</xdr:colOff>
      <xdr:row>40</xdr:row>
      <xdr:rowOff>19846</xdr:rowOff>
    </xdr:to>
    <xdr:sp macro="" textlink="">
      <xdr:nvSpPr>
        <xdr:cNvPr id="462" name="フローチャート: 判断 461"/>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10973</xdr:rowOff>
    </xdr:from>
    <xdr:ext cx="534377" cy="259045"/>
    <xdr:sp macro="" textlink="">
      <xdr:nvSpPr>
        <xdr:cNvPr id="463" name="n_2aveValue【一般廃棄物処理施設】&#10;一人当たり有形固定資産（償却資産）額"/>
        <xdr:cNvSpPr txBox="1"/>
      </xdr:nvSpPr>
      <xdr:spPr>
        <a:xfrm>
          <a:off x="20167111" y="686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161728</xdr:rowOff>
    </xdr:from>
    <xdr:to>
      <xdr:col>112</xdr:col>
      <xdr:colOff>38100</xdr:colOff>
      <xdr:row>39</xdr:row>
      <xdr:rowOff>91878</xdr:rowOff>
    </xdr:to>
    <xdr:sp macro="" textlink="">
      <xdr:nvSpPr>
        <xdr:cNvPr id="469" name="楕円 468"/>
        <xdr:cNvSpPr/>
      </xdr:nvSpPr>
      <xdr:spPr>
        <a:xfrm>
          <a:off x="21272500" y="667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167722</xdr:rowOff>
    </xdr:from>
    <xdr:to>
      <xdr:col>107</xdr:col>
      <xdr:colOff>101600</xdr:colOff>
      <xdr:row>39</xdr:row>
      <xdr:rowOff>97872</xdr:rowOff>
    </xdr:to>
    <xdr:sp macro="" textlink="">
      <xdr:nvSpPr>
        <xdr:cNvPr id="470" name="楕円 469"/>
        <xdr:cNvSpPr/>
      </xdr:nvSpPr>
      <xdr:spPr>
        <a:xfrm>
          <a:off x="20383500" y="66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41078</xdr:rowOff>
    </xdr:from>
    <xdr:to>
      <xdr:col>111</xdr:col>
      <xdr:colOff>177800</xdr:colOff>
      <xdr:row>39</xdr:row>
      <xdr:rowOff>47072</xdr:rowOff>
    </xdr:to>
    <xdr:cxnSp macro="">
      <xdr:nvCxnSpPr>
        <xdr:cNvPr id="471" name="直線コネクタ 470"/>
        <xdr:cNvCxnSpPr/>
      </xdr:nvCxnSpPr>
      <xdr:spPr>
        <a:xfrm flipV="1">
          <a:off x="20434300" y="6727628"/>
          <a:ext cx="889000" cy="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83005</xdr:rowOff>
    </xdr:from>
    <xdr:ext cx="534377" cy="259045"/>
    <xdr:sp macro="" textlink="">
      <xdr:nvSpPr>
        <xdr:cNvPr id="472" name="n_1mainValue【一般廃棄物処理施設】&#10;一人当たり有形固定資産（償却資産）額"/>
        <xdr:cNvSpPr txBox="1"/>
      </xdr:nvSpPr>
      <xdr:spPr>
        <a:xfrm>
          <a:off x="21043411" y="676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114399</xdr:rowOff>
    </xdr:from>
    <xdr:ext cx="534377" cy="259045"/>
    <xdr:sp macro="" textlink="">
      <xdr:nvSpPr>
        <xdr:cNvPr id="473" name="n_2mainValue【一般廃棄物処理施設】&#10;一人当たり有形固定資産（償却資産）額"/>
        <xdr:cNvSpPr txBox="1"/>
      </xdr:nvSpPr>
      <xdr:spPr>
        <a:xfrm>
          <a:off x="20167111" y="64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4" name="直線コネクタ 48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5" name="テキスト ボックス 48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6" name="直線コネクタ 48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7" name="テキスト ボックス 48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8" name="直線コネクタ 48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9" name="テキスト ボックス 48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0" name="直線コネクタ 48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1" name="テキスト ボックス 49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2" name="直線コネクタ 49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3" name="テキスト ボックス 49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4" name="直線コネクタ 49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5" name="テキスト ボックス 49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6" name="直線コネクタ 4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7" name="テキスト ボックス 49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99" name="直線コネクタ 498"/>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500"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501" name="直線コネクタ 500"/>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3" name="直線コネクタ 50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504"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05" name="フローチャート: 判断 504"/>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06" name="フローチャート: 判断 505"/>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133367</xdr:rowOff>
    </xdr:from>
    <xdr:ext cx="405111" cy="259045"/>
    <xdr:sp macro="" textlink="">
      <xdr:nvSpPr>
        <xdr:cNvPr id="507" name="n_1aveValue【保健センター・保健所】&#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65133</xdr:rowOff>
    </xdr:from>
    <xdr:to>
      <xdr:col>76</xdr:col>
      <xdr:colOff>165100</xdr:colOff>
      <xdr:row>60</xdr:row>
      <xdr:rowOff>166733</xdr:rowOff>
    </xdr:to>
    <xdr:sp macro="" textlink="">
      <xdr:nvSpPr>
        <xdr:cNvPr id="508" name="フローチャート: 判断 507"/>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157860</xdr:rowOff>
    </xdr:from>
    <xdr:ext cx="405111" cy="259045"/>
    <xdr:sp macro="" textlink="">
      <xdr:nvSpPr>
        <xdr:cNvPr id="509" name="n_2aveValue【保健センター・保健所】&#10;有形固定資産減価償却率"/>
        <xdr:cNvSpPr txBox="1"/>
      </xdr:nvSpPr>
      <xdr:spPr>
        <a:xfrm>
          <a:off x="14389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10" name="テキスト ボックス 5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1" name="テキスト ボックス 5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2" name="テキスト ボックス 5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3" name="テキスト ボックス 5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4" name="テキスト ボックス 5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78196</xdr:rowOff>
    </xdr:from>
    <xdr:to>
      <xdr:col>81</xdr:col>
      <xdr:colOff>101600</xdr:colOff>
      <xdr:row>60</xdr:row>
      <xdr:rowOff>8346</xdr:rowOff>
    </xdr:to>
    <xdr:sp macro="" textlink="">
      <xdr:nvSpPr>
        <xdr:cNvPr id="515" name="楕円 514"/>
        <xdr:cNvSpPr/>
      </xdr:nvSpPr>
      <xdr:spPr>
        <a:xfrm>
          <a:off x="15430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516" name="楕円 515"/>
        <xdr:cNvSpPr/>
      </xdr:nvSpPr>
      <xdr:spPr>
        <a:xfrm>
          <a:off x="14541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128996</xdr:rowOff>
    </xdr:from>
    <xdr:to>
      <xdr:col>81</xdr:col>
      <xdr:colOff>50800</xdr:colOff>
      <xdr:row>60</xdr:row>
      <xdr:rowOff>1633</xdr:rowOff>
    </xdr:to>
    <xdr:cxnSp macro="">
      <xdr:nvCxnSpPr>
        <xdr:cNvPr id="517" name="直線コネクタ 516"/>
        <xdr:cNvCxnSpPr/>
      </xdr:nvCxnSpPr>
      <xdr:spPr>
        <a:xfrm flipV="1">
          <a:off x="14592300" y="102445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24873</xdr:rowOff>
    </xdr:from>
    <xdr:ext cx="405111" cy="259045"/>
    <xdr:sp macro="" textlink="">
      <xdr:nvSpPr>
        <xdr:cNvPr id="518" name="n_1mainValue【保健センター・保健所】&#10;有形固定資産減価償却率"/>
        <xdr:cNvSpPr txBox="1"/>
      </xdr:nvSpPr>
      <xdr:spPr>
        <a:xfrm>
          <a:off x="152660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68960</xdr:rowOff>
    </xdr:from>
    <xdr:ext cx="405111" cy="259045"/>
    <xdr:sp macro="" textlink="">
      <xdr:nvSpPr>
        <xdr:cNvPr id="519" name="n_2mainValue【保健センター・保健所】&#10;有形固定資産減価償却率"/>
        <xdr:cNvSpPr txBox="1"/>
      </xdr:nvSpPr>
      <xdr:spPr>
        <a:xfrm>
          <a:off x="14389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41" name="直線コネクタ 540"/>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42"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43" name="直線コネクタ 542"/>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44"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45" name="直線コネクタ 544"/>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46"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47" name="フローチャート: 判断 546"/>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48" name="フローチャート: 判断 547"/>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96791</xdr:rowOff>
    </xdr:from>
    <xdr:ext cx="469744" cy="259045"/>
    <xdr:sp macro="" textlink="">
      <xdr:nvSpPr>
        <xdr:cNvPr id="549" name="n_1aveValue【保健センター・保健所】&#10;一人当たり面積"/>
        <xdr:cNvSpPr txBox="1"/>
      </xdr:nvSpPr>
      <xdr:spPr>
        <a:xfrm>
          <a:off x="21075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120650</xdr:rowOff>
    </xdr:from>
    <xdr:to>
      <xdr:col>107</xdr:col>
      <xdr:colOff>101600</xdr:colOff>
      <xdr:row>60</xdr:row>
      <xdr:rowOff>50800</xdr:rowOff>
    </xdr:to>
    <xdr:sp macro="" textlink="">
      <xdr:nvSpPr>
        <xdr:cNvPr id="550" name="フローチャート: 判断 549"/>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41927</xdr:rowOff>
    </xdr:from>
    <xdr:ext cx="469744" cy="259045"/>
    <xdr:sp macro="" textlink="">
      <xdr:nvSpPr>
        <xdr:cNvPr id="551" name="n_2aveValue【保健センター・保健所】&#10;一人当たり面積"/>
        <xdr:cNvSpPr txBox="1"/>
      </xdr:nvSpPr>
      <xdr:spPr>
        <a:xfrm>
          <a:off x="201994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2" name="テキスト ボックス 55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166370</xdr:rowOff>
    </xdr:from>
    <xdr:to>
      <xdr:col>112</xdr:col>
      <xdr:colOff>38100</xdr:colOff>
      <xdr:row>56</xdr:row>
      <xdr:rowOff>96520</xdr:rowOff>
    </xdr:to>
    <xdr:sp macro="" textlink="">
      <xdr:nvSpPr>
        <xdr:cNvPr id="557" name="楕円 556"/>
        <xdr:cNvSpPr/>
      </xdr:nvSpPr>
      <xdr:spPr>
        <a:xfrm>
          <a:off x="21272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56</xdr:row>
      <xdr:rowOff>13208</xdr:rowOff>
    </xdr:from>
    <xdr:to>
      <xdr:col>107</xdr:col>
      <xdr:colOff>101600</xdr:colOff>
      <xdr:row>56</xdr:row>
      <xdr:rowOff>114808</xdr:rowOff>
    </xdr:to>
    <xdr:sp macro="" textlink="">
      <xdr:nvSpPr>
        <xdr:cNvPr id="558" name="楕円 557"/>
        <xdr:cNvSpPr/>
      </xdr:nvSpPr>
      <xdr:spPr>
        <a:xfrm>
          <a:off x="20383500" y="96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45720</xdr:rowOff>
    </xdr:from>
    <xdr:to>
      <xdr:col>111</xdr:col>
      <xdr:colOff>177800</xdr:colOff>
      <xdr:row>56</xdr:row>
      <xdr:rowOff>64008</xdr:rowOff>
    </xdr:to>
    <xdr:cxnSp macro="">
      <xdr:nvCxnSpPr>
        <xdr:cNvPr id="559" name="直線コネクタ 558"/>
        <xdr:cNvCxnSpPr/>
      </xdr:nvCxnSpPr>
      <xdr:spPr>
        <a:xfrm flipV="1">
          <a:off x="20434300" y="9646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54</xdr:row>
      <xdr:rowOff>113047</xdr:rowOff>
    </xdr:from>
    <xdr:ext cx="469744" cy="259045"/>
    <xdr:sp macro="" textlink="">
      <xdr:nvSpPr>
        <xdr:cNvPr id="560" name="n_1mainValue【保健センター・保健所】&#10;一人当たり面積"/>
        <xdr:cNvSpPr txBox="1"/>
      </xdr:nvSpPr>
      <xdr:spPr>
        <a:xfrm>
          <a:off x="21075727" y="937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131335</xdr:rowOff>
    </xdr:from>
    <xdr:ext cx="469744" cy="259045"/>
    <xdr:sp macro="" textlink="">
      <xdr:nvSpPr>
        <xdr:cNvPr id="561" name="n_2mainValue【保健センター・保健所】&#10;一人当たり面積"/>
        <xdr:cNvSpPr txBox="1"/>
      </xdr:nvSpPr>
      <xdr:spPr>
        <a:xfrm>
          <a:off x="20199427" y="938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2" name="直線コネクタ 57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3" name="テキスト ボックス 57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4" name="直線コネクタ 57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5" name="テキスト ボックス 57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6" name="直線コネクタ 57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7" name="テキスト ボックス 57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8" name="直線コネクタ 57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9" name="テキスト ボックス 57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0" name="直線コネクタ 57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1" name="テキスト ボックス 58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2" name="直線コネクタ 58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3" name="テキスト ボックス 58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5" name="テキスト ボックス 58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87" name="直線コネクタ 586"/>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88"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89" name="直線コネクタ 588"/>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90"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91" name="直線コネクタ 590"/>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92"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93" name="フローチャート: 判断 592"/>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94" name="フローチャート: 判断 593"/>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128288</xdr:rowOff>
    </xdr:from>
    <xdr:ext cx="405111" cy="259045"/>
    <xdr:sp macro="" textlink="">
      <xdr:nvSpPr>
        <xdr:cNvPr id="595"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596" name="フローチャート: 判断 595"/>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82566</xdr:rowOff>
    </xdr:from>
    <xdr:ext cx="405111" cy="259045"/>
    <xdr:sp macro="" textlink="">
      <xdr:nvSpPr>
        <xdr:cNvPr id="597" name="n_2ave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8" name="テキスト ボックス 5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9" name="テキスト ボックス 5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0" name="テキスト ボックス 5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1" name="テキスト ボックス 6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2" name="テキスト ボックス 6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64044</xdr:rowOff>
    </xdr:from>
    <xdr:to>
      <xdr:col>81</xdr:col>
      <xdr:colOff>101600</xdr:colOff>
      <xdr:row>84</xdr:row>
      <xdr:rowOff>165644</xdr:rowOff>
    </xdr:to>
    <xdr:sp macro="" textlink="">
      <xdr:nvSpPr>
        <xdr:cNvPr id="603" name="楕円 602"/>
        <xdr:cNvSpPr/>
      </xdr:nvSpPr>
      <xdr:spPr>
        <a:xfrm>
          <a:off x="15430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103232</xdr:rowOff>
    </xdr:from>
    <xdr:to>
      <xdr:col>76</xdr:col>
      <xdr:colOff>165100</xdr:colOff>
      <xdr:row>85</xdr:row>
      <xdr:rowOff>33382</xdr:rowOff>
    </xdr:to>
    <xdr:sp macro="" textlink="">
      <xdr:nvSpPr>
        <xdr:cNvPr id="604" name="楕円 603"/>
        <xdr:cNvSpPr/>
      </xdr:nvSpPr>
      <xdr:spPr>
        <a:xfrm>
          <a:off x="14541500" y="145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114844</xdr:rowOff>
    </xdr:from>
    <xdr:to>
      <xdr:col>81</xdr:col>
      <xdr:colOff>50800</xdr:colOff>
      <xdr:row>84</xdr:row>
      <xdr:rowOff>154032</xdr:rowOff>
    </xdr:to>
    <xdr:cxnSp macro="">
      <xdr:nvCxnSpPr>
        <xdr:cNvPr id="605" name="直線コネクタ 604"/>
        <xdr:cNvCxnSpPr/>
      </xdr:nvCxnSpPr>
      <xdr:spPr>
        <a:xfrm flipV="1">
          <a:off x="14592300" y="1451664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156771</xdr:rowOff>
    </xdr:from>
    <xdr:ext cx="405111" cy="259045"/>
    <xdr:sp macro="" textlink="">
      <xdr:nvSpPr>
        <xdr:cNvPr id="606" name="n_1mainValue【消防施設】&#10;有形固定資産減価償却率"/>
        <xdr:cNvSpPr txBox="1"/>
      </xdr:nvSpPr>
      <xdr:spPr>
        <a:xfrm>
          <a:off x="152660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24509</xdr:rowOff>
    </xdr:from>
    <xdr:ext cx="405111" cy="259045"/>
    <xdr:sp macro="" textlink="">
      <xdr:nvSpPr>
        <xdr:cNvPr id="607" name="n_2mainValue【消防施設】&#10;有形固定資産減価償却率"/>
        <xdr:cNvSpPr txBox="1"/>
      </xdr:nvSpPr>
      <xdr:spPr>
        <a:xfrm>
          <a:off x="14389744" y="1459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6" name="テキスト ボックス 6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7" name="直線コネクタ 6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8" name="直線コネクタ 61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9" name="テキスト ボックス 61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0" name="直線コネクタ 61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1" name="テキスト ボックス 62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2" name="直線コネクタ 62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3" name="テキスト ボックス 62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4" name="直線コネクタ 62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5" name="テキスト ボックス 62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6" name="直線コネクタ 62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7" name="テキスト ボックス 62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631" name="直線コネクタ 630"/>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32"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33" name="直線コネクタ 632"/>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634"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635" name="直線コネクタ 634"/>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636"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37" name="フローチャート: 判断 636"/>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38" name="フローチャート: 判断 637"/>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160038</xdr:rowOff>
    </xdr:from>
    <xdr:ext cx="469744" cy="259045"/>
    <xdr:sp macro="" textlink="">
      <xdr:nvSpPr>
        <xdr:cNvPr id="639"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640" name="フローチャート: 判断 639"/>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102888</xdr:rowOff>
    </xdr:from>
    <xdr:ext cx="469744" cy="259045"/>
    <xdr:sp macro="" textlink="">
      <xdr:nvSpPr>
        <xdr:cNvPr id="641" name="n_2aveValue【消防施設】&#10;一人当たり面積"/>
        <xdr:cNvSpPr txBox="1"/>
      </xdr:nvSpPr>
      <xdr:spPr>
        <a:xfrm>
          <a:off x="2019942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2" name="テキスト ボックス 6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3" name="テキスト ボックス 6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4" name="テキスト ボックス 6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5" name="テキスト ボックス 6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6" name="テキスト ボックス 6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93980</xdr:rowOff>
    </xdr:from>
    <xdr:to>
      <xdr:col>112</xdr:col>
      <xdr:colOff>38100</xdr:colOff>
      <xdr:row>83</xdr:row>
      <xdr:rowOff>24130</xdr:rowOff>
    </xdr:to>
    <xdr:sp macro="" textlink="">
      <xdr:nvSpPr>
        <xdr:cNvPr id="647" name="楕円 646"/>
        <xdr:cNvSpPr/>
      </xdr:nvSpPr>
      <xdr:spPr>
        <a:xfrm>
          <a:off x="21272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48" name="楕円 647"/>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144780</xdr:rowOff>
    </xdr:from>
    <xdr:to>
      <xdr:col>111</xdr:col>
      <xdr:colOff>177800</xdr:colOff>
      <xdr:row>82</xdr:row>
      <xdr:rowOff>152400</xdr:rowOff>
    </xdr:to>
    <xdr:cxnSp macro="">
      <xdr:nvCxnSpPr>
        <xdr:cNvPr id="649" name="直線コネクタ 648"/>
        <xdr:cNvCxnSpPr/>
      </xdr:nvCxnSpPr>
      <xdr:spPr>
        <a:xfrm flipV="1">
          <a:off x="20434300" y="14203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40657</xdr:rowOff>
    </xdr:from>
    <xdr:ext cx="469744" cy="259045"/>
    <xdr:sp macro="" textlink="">
      <xdr:nvSpPr>
        <xdr:cNvPr id="650" name="n_1mainValue【消防施設】&#10;一人当たり面積"/>
        <xdr:cNvSpPr txBox="1"/>
      </xdr:nvSpPr>
      <xdr:spPr>
        <a:xfrm>
          <a:off x="21075727" y="139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51" name="n_2mainValue【消防施設】&#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2" name="直線コネクタ 66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3" name="テキスト ボックス 66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4" name="直線コネクタ 66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5" name="テキスト ボックス 66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6" name="直線コネクタ 66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7" name="テキスト ボックス 66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8" name="直線コネクタ 66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9" name="テキスト ボックス 66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0" name="直線コネクタ 66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1" name="テキスト ボックス 67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2" name="直線コネクタ 67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3" name="テキスト ボックス 67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4" name="直線コネクタ 6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5" name="テキスト ボックス 67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77" name="直線コネクタ 676"/>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78"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79" name="直線コネクタ 678"/>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1" name="直線コネクタ 68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82"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83" name="フローチャート: 判断 682"/>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84" name="フローチャート: 判断 683"/>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34126</xdr:rowOff>
    </xdr:from>
    <xdr:ext cx="405111" cy="259045"/>
    <xdr:sp macro="" textlink="">
      <xdr:nvSpPr>
        <xdr:cNvPr id="685"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86" name="フローチャート: 判断 685"/>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687"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88" name="テキスト ボックス 6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9" name="テキスト ボックス 6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0" name="テキスト ボックス 6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1" name="テキスト ボックス 6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2" name="テキスト ボックス 6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51526</xdr:rowOff>
    </xdr:from>
    <xdr:to>
      <xdr:col>81</xdr:col>
      <xdr:colOff>101600</xdr:colOff>
      <xdr:row>104</xdr:row>
      <xdr:rowOff>153126</xdr:rowOff>
    </xdr:to>
    <xdr:sp macro="" textlink="">
      <xdr:nvSpPr>
        <xdr:cNvPr id="693" name="楕円 692"/>
        <xdr:cNvSpPr/>
      </xdr:nvSpPr>
      <xdr:spPr>
        <a:xfrm>
          <a:off x="15430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694" name="楕円 693"/>
        <xdr:cNvSpPr/>
      </xdr:nvSpPr>
      <xdr:spPr>
        <a:xfrm>
          <a:off x="14541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102326</xdr:rowOff>
    </xdr:from>
    <xdr:to>
      <xdr:col>81</xdr:col>
      <xdr:colOff>50800</xdr:colOff>
      <xdr:row>104</xdr:row>
      <xdr:rowOff>134982</xdr:rowOff>
    </xdr:to>
    <xdr:cxnSp macro="">
      <xdr:nvCxnSpPr>
        <xdr:cNvPr id="695" name="直線コネクタ 694"/>
        <xdr:cNvCxnSpPr/>
      </xdr:nvCxnSpPr>
      <xdr:spPr>
        <a:xfrm flipV="1">
          <a:off x="14592300" y="179331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696" name="n_1mainValue【庁舎】&#10;有形固定資産減価償却率"/>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5459</xdr:rowOff>
    </xdr:from>
    <xdr:ext cx="405111" cy="259045"/>
    <xdr:sp macro="" textlink="">
      <xdr:nvSpPr>
        <xdr:cNvPr id="697" name="n_2mainValue【庁舎】&#10;有形固定資産減価償却率"/>
        <xdr:cNvSpPr txBox="1"/>
      </xdr:nvSpPr>
      <xdr:spPr>
        <a:xfrm>
          <a:off x="14389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721" name="直線コネクタ 720"/>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722"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723" name="直線コネクタ 722"/>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724"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725" name="直線コネクタ 724"/>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726"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727" name="フローチャート: 判断 726"/>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728" name="フローチャート: 判断 727"/>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101616</xdr:rowOff>
    </xdr:from>
    <xdr:ext cx="469744" cy="259045"/>
    <xdr:sp macro="" textlink="">
      <xdr:nvSpPr>
        <xdr:cNvPr id="729"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730" name="フローチャート: 判断 729"/>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164482</xdr:rowOff>
    </xdr:from>
    <xdr:ext cx="469744" cy="259045"/>
    <xdr:sp macro="" textlink="">
      <xdr:nvSpPr>
        <xdr:cNvPr id="731"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737" name="楕円 736"/>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738" name="楕円 737"/>
        <xdr:cNvSpPr/>
      </xdr:nvSpPr>
      <xdr:spPr>
        <a:xfrm>
          <a:off x="20383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15239</xdr:rowOff>
    </xdr:to>
    <xdr:cxnSp macro="">
      <xdr:nvCxnSpPr>
        <xdr:cNvPr id="739" name="直線コネクタ 738"/>
        <xdr:cNvCxnSpPr/>
      </xdr:nvCxnSpPr>
      <xdr:spPr>
        <a:xfrm flipV="1">
          <a:off x="20434300" y="18181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49547</xdr:rowOff>
    </xdr:from>
    <xdr:ext cx="469744" cy="259045"/>
    <xdr:sp macro="" textlink="">
      <xdr:nvSpPr>
        <xdr:cNvPr id="740" name="n_1mainValue【庁舎】&#10;一人当たり面積"/>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57166</xdr:rowOff>
    </xdr:from>
    <xdr:ext cx="469744" cy="259045"/>
    <xdr:sp macro="" textlink="">
      <xdr:nvSpPr>
        <xdr:cNvPr id="741" name="n_2mainValue【庁舎】&#10;一人当たり面積"/>
        <xdr:cNvSpPr txBox="1"/>
      </xdr:nvSpPr>
      <xdr:spPr>
        <a:xfrm>
          <a:off x="20199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類似団体と比較して有形固定資産減価償却率が高くなっている施設は、体育館・プール、保健センター・保健所、福祉施設である。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年代前半にかけて多くの施設が建設されているためである。平成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月に小学校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校を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校に統合した「桜舞館小学校」が開校したため、有形固定資産減価償却率は減少すると見込まれるが、引き続き市立小中学校再編計画に基づき学校の適正規模・適正配置を推進していく必要がある。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保健センター・保健所は平成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年度に建設されており、予防保全的考えから施設の定期的な点検・診断、適切な時期に補修を行い、長寿命化を図る必要がある。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福祉施設である瀬高老人福祉センターは、昭和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年度に建設されており老朽化が進んでいるため除却を検討している。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37,992
37,838
105.21
19,422,329
18,779,681
612,559
10,476,169
16,272,743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人口の減少や全国平均を上回る高齢化率（Ｈ</a:t>
          </a:r>
          <a:r>
            <a:rPr kumimoji="1" lang="en-US" altLang="ja-JP" sz="1300">
              <a:latin typeface="ＭＳ Ｐゴシック" panose="020B0600070205080204" pitchFamily="50" charset="-128"/>
              <a:ea typeface="ＭＳ Ｐゴシック" panose="020B0600070205080204" pitchFamily="50" charset="-128"/>
            </a:rPr>
            <a:t>30.1</a:t>
          </a:r>
          <a:r>
            <a:rPr kumimoji="1" lang="ja-JP" altLang="en-US" sz="1300">
              <a:latin typeface="ＭＳ Ｐゴシック" panose="020B0600070205080204" pitchFamily="50" charset="-128"/>
              <a:ea typeface="ＭＳ Ｐゴシック" panose="020B0600070205080204" pitchFamily="50" charset="-128"/>
            </a:rPr>
            <a:t>月末現在</a:t>
          </a:r>
          <a:r>
            <a:rPr kumimoji="1" lang="en-US" altLang="ja-JP" sz="1300">
              <a:latin typeface="ＭＳ Ｐゴシック" panose="020B0600070205080204" pitchFamily="50" charset="-128"/>
              <a:ea typeface="ＭＳ Ｐゴシック" panose="020B0600070205080204" pitchFamily="50" charset="-128"/>
            </a:rPr>
            <a:t>35.9</a:t>
          </a:r>
          <a:r>
            <a:rPr kumimoji="1" lang="ja-JP" altLang="en-US" sz="1300">
              <a:latin typeface="ＭＳ Ｐゴシック" panose="020B0600070205080204" pitchFamily="50" charset="-128"/>
              <a:ea typeface="ＭＳ Ｐゴシック" panose="020B0600070205080204" pitchFamily="50" charset="-128"/>
            </a:rPr>
            <a:t>％）に加え、市内に中心となる産業が少ないことなど、財政基盤に課題は多くあるが、個人住民税や固定資産税の増収等により、類似団体平均をやや上回っている。今後も税の徴収強化等による税財源の確保に努めるとともに、交通インフラを活かした定住促進や企業誘致を積極的に進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9" name="直線コネクタ 68"/>
        <xdr:cNvCxnSpPr/>
      </xdr:nvCxnSpPr>
      <xdr:spPr>
        <a:xfrm flipV="1">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42</xdr:row>
      <xdr:rowOff>166158</xdr:rowOff>
    </xdr:to>
    <xdr:cxnSp macro="">
      <xdr:nvCxnSpPr>
        <xdr:cNvPr id="72" name="直線コネクタ 71"/>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5" name="直線コネクタ 74"/>
        <xdr:cNvCxnSpPr/>
      </xdr:nvCxnSpPr>
      <xdr:spPr>
        <a:xfrm flipV="1">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9"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91" name="テキスト ボックス 90"/>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3" name="テキスト ボックス 92"/>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地方税は</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％増加したものの、普通交付税の減等により臨時財政対策債を含めた経常一般財源収入は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％減少したため、経常収支比率は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89.5</a:t>
          </a:r>
          <a:r>
            <a:rPr kumimoji="1" lang="ja-JP" altLang="en-US" sz="1300">
              <a:latin typeface="ＭＳ Ｐゴシック" panose="020B0600070205080204" pitchFamily="50" charset="-128"/>
              <a:ea typeface="ＭＳ Ｐゴシック" panose="020B0600070205080204" pitchFamily="50" charset="-128"/>
            </a:rPr>
            <a:t>％となっている。依然として類似団体平均を下回っているが、引き続き行財政改革への取組みを通じて、経常経費の抑制を図りながら、現在の水準を維持する。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61595</xdr:rowOff>
    </xdr:from>
    <xdr:to>
      <xdr:col>23</xdr:col>
      <xdr:colOff>133350</xdr:colOff>
      <xdr:row>60</xdr:row>
      <xdr:rowOff>85725</xdr:rowOff>
    </xdr:to>
    <xdr:cxnSp macro="">
      <xdr:nvCxnSpPr>
        <xdr:cNvPr id="132" name="直線コネクタ 131"/>
        <xdr:cNvCxnSpPr/>
      </xdr:nvCxnSpPr>
      <xdr:spPr>
        <a:xfrm>
          <a:off x="4114800" y="1034859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60</xdr:row>
      <xdr:rowOff>61595</xdr:rowOff>
    </xdr:to>
    <xdr:cxnSp macro="">
      <xdr:nvCxnSpPr>
        <xdr:cNvPr id="135" name="直線コネクタ 134"/>
        <xdr:cNvCxnSpPr/>
      </xdr:nvCxnSpPr>
      <xdr:spPr>
        <a:xfrm>
          <a:off x="3225800" y="1019175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68156</xdr:rowOff>
    </xdr:from>
    <xdr:to>
      <xdr:col>15</xdr:col>
      <xdr:colOff>82550</xdr:colOff>
      <xdr:row>59</xdr:row>
      <xdr:rowOff>76200</xdr:rowOff>
    </xdr:to>
    <xdr:cxnSp macro="">
      <xdr:nvCxnSpPr>
        <xdr:cNvPr id="138" name="直線コネクタ 137"/>
        <xdr:cNvCxnSpPr/>
      </xdr:nvCxnSpPr>
      <xdr:spPr>
        <a:xfrm>
          <a:off x="2336800" y="101837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135044</xdr:rowOff>
    </xdr:from>
    <xdr:to>
      <xdr:col>11</xdr:col>
      <xdr:colOff>31750</xdr:colOff>
      <xdr:row>59</xdr:row>
      <xdr:rowOff>68156</xdr:rowOff>
    </xdr:to>
    <xdr:cxnSp macro="">
      <xdr:nvCxnSpPr>
        <xdr:cNvPr id="141" name="直線コネクタ 140"/>
        <xdr:cNvCxnSpPr/>
      </xdr:nvCxnSpPr>
      <xdr:spPr>
        <a:xfrm>
          <a:off x="1447800" y="1007914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145432</xdr:rowOff>
    </xdr:from>
    <xdr:ext cx="762000" cy="259045"/>
    <xdr:sp macro="" textlink="">
      <xdr:nvSpPr>
        <xdr:cNvPr id="143" name="テキスト ボックス 142"/>
        <xdr:cNvSpPr txBox="1"/>
      </xdr:nvSpPr>
      <xdr:spPr>
        <a:xfrm>
          <a:off x="1955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89129</xdr:rowOff>
    </xdr:from>
    <xdr:ext cx="762000" cy="259045"/>
    <xdr:sp macro="" textlink="">
      <xdr:nvSpPr>
        <xdr:cNvPr id="145" name="テキスト ボックス 144"/>
        <xdr:cNvSpPr txBox="1"/>
      </xdr:nvSpPr>
      <xdr:spPr>
        <a:xfrm>
          <a:off x="1066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51" name="楕円 150"/>
        <xdr:cNvSpPr/>
      </xdr:nvSpPr>
      <xdr:spPr>
        <a:xfrm>
          <a:off x="49022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51452</xdr:rowOff>
    </xdr:from>
    <xdr:ext cx="762000" cy="259045"/>
    <xdr:sp macro="" textlink="">
      <xdr:nvSpPr>
        <xdr:cNvPr id="152" name="財政構造の弾力性該当値テキスト"/>
        <xdr:cNvSpPr txBox="1"/>
      </xdr:nvSpPr>
      <xdr:spPr>
        <a:xfrm>
          <a:off x="5041900" y="1016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10795</xdr:rowOff>
    </xdr:from>
    <xdr:to>
      <xdr:col>19</xdr:col>
      <xdr:colOff>184150</xdr:colOff>
      <xdr:row>60</xdr:row>
      <xdr:rowOff>112395</xdr:rowOff>
    </xdr:to>
    <xdr:sp macro="" textlink="">
      <xdr:nvSpPr>
        <xdr:cNvPr id="153" name="楕円 152"/>
        <xdr:cNvSpPr/>
      </xdr:nvSpPr>
      <xdr:spPr>
        <a:xfrm>
          <a:off x="4064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122572</xdr:rowOff>
    </xdr:from>
    <xdr:ext cx="736600" cy="259045"/>
    <xdr:sp macro="" textlink="">
      <xdr:nvSpPr>
        <xdr:cNvPr id="154" name="テキスト ボックス 153"/>
        <xdr:cNvSpPr txBox="1"/>
      </xdr:nvSpPr>
      <xdr:spPr>
        <a:xfrm>
          <a:off x="3733800" y="1006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25400</xdr:rowOff>
    </xdr:from>
    <xdr:to>
      <xdr:col>15</xdr:col>
      <xdr:colOff>133350</xdr:colOff>
      <xdr:row>59</xdr:row>
      <xdr:rowOff>127000</xdr:rowOff>
    </xdr:to>
    <xdr:sp macro="" textlink="">
      <xdr:nvSpPr>
        <xdr:cNvPr id="155" name="楕円 154"/>
        <xdr:cNvSpPr/>
      </xdr:nvSpPr>
      <xdr:spPr>
        <a:xfrm>
          <a:off x="3175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137177</xdr:rowOff>
    </xdr:from>
    <xdr:ext cx="762000" cy="259045"/>
    <xdr:sp macro="" textlink="">
      <xdr:nvSpPr>
        <xdr:cNvPr id="156" name="テキスト ボックス 155"/>
        <xdr:cNvSpPr txBox="1"/>
      </xdr:nvSpPr>
      <xdr:spPr>
        <a:xfrm>
          <a:off x="2844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17356</xdr:rowOff>
    </xdr:from>
    <xdr:to>
      <xdr:col>11</xdr:col>
      <xdr:colOff>82550</xdr:colOff>
      <xdr:row>59</xdr:row>
      <xdr:rowOff>118956</xdr:rowOff>
    </xdr:to>
    <xdr:sp macro="" textlink="">
      <xdr:nvSpPr>
        <xdr:cNvPr id="157" name="楕円 156"/>
        <xdr:cNvSpPr/>
      </xdr:nvSpPr>
      <xdr:spPr>
        <a:xfrm>
          <a:off x="2286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129133</xdr:rowOff>
    </xdr:from>
    <xdr:ext cx="762000" cy="259045"/>
    <xdr:sp macro="" textlink="">
      <xdr:nvSpPr>
        <xdr:cNvPr id="158" name="テキスト ボックス 157"/>
        <xdr:cNvSpPr txBox="1"/>
      </xdr:nvSpPr>
      <xdr:spPr>
        <a:xfrm>
          <a:off x="1955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84244</xdr:rowOff>
    </xdr:from>
    <xdr:to>
      <xdr:col>7</xdr:col>
      <xdr:colOff>31750</xdr:colOff>
      <xdr:row>59</xdr:row>
      <xdr:rowOff>14394</xdr:rowOff>
    </xdr:to>
    <xdr:sp macro="" textlink="">
      <xdr:nvSpPr>
        <xdr:cNvPr id="159" name="楕円 158"/>
        <xdr:cNvSpPr/>
      </xdr:nvSpPr>
      <xdr:spPr>
        <a:xfrm>
          <a:off x="1397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24571</xdr:rowOff>
    </xdr:from>
    <xdr:ext cx="762000" cy="259045"/>
    <xdr:sp macro="" textlink="">
      <xdr:nvSpPr>
        <xdr:cNvPr id="160" name="テキスト ボックス 159"/>
        <xdr:cNvSpPr txBox="1"/>
      </xdr:nvSpPr>
      <xdr:spPr>
        <a:xfrm>
          <a:off x="1066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人件費については、再任用職員人件費の増加などにより、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％の増となっているが、物件費においては、基幹系システム導入委託料の減少などにより、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％の減となっている。また、人口も前年より約</a:t>
          </a:r>
          <a:r>
            <a:rPr kumimoji="1" lang="en-US" altLang="ja-JP" sz="1300">
              <a:latin typeface="ＭＳ Ｐゴシック" panose="020B0600070205080204" pitchFamily="50" charset="-128"/>
              <a:ea typeface="ＭＳ Ｐゴシック" panose="020B0600070205080204" pitchFamily="50" charset="-128"/>
            </a:rPr>
            <a:t>550</a:t>
          </a:r>
          <a:r>
            <a:rPr kumimoji="1" lang="ja-JP" altLang="en-US" sz="1300">
              <a:latin typeface="ＭＳ Ｐゴシック" panose="020B0600070205080204" pitchFamily="50" charset="-128"/>
              <a:ea typeface="ＭＳ Ｐゴシック" panose="020B0600070205080204" pitchFamily="50" charset="-128"/>
            </a:rPr>
            <a:t>人減少していることから、類似団体と比較すると、平均を下回っている。引き続き行財政改革の推進等により経費の節減を図る。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28319</xdr:rowOff>
    </xdr:from>
    <xdr:to>
      <xdr:col>23</xdr:col>
      <xdr:colOff>133350</xdr:colOff>
      <xdr:row>82</xdr:row>
      <xdr:rowOff>39546</xdr:rowOff>
    </xdr:to>
    <xdr:cxnSp macro="">
      <xdr:nvCxnSpPr>
        <xdr:cNvPr id="195" name="直線コネクタ 194"/>
        <xdr:cNvCxnSpPr/>
      </xdr:nvCxnSpPr>
      <xdr:spPr>
        <a:xfrm>
          <a:off x="4114800" y="14087219"/>
          <a:ext cx="838200" cy="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13897</xdr:rowOff>
    </xdr:from>
    <xdr:to>
      <xdr:col>19</xdr:col>
      <xdr:colOff>133350</xdr:colOff>
      <xdr:row>82</xdr:row>
      <xdr:rowOff>28319</xdr:rowOff>
    </xdr:to>
    <xdr:cxnSp macro="">
      <xdr:nvCxnSpPr>
        <xdr:cNvPr id="198" name="直線コネクタ 197"/>
        <xdr:cNvCxnSpPr/>
      </xdr:nvCxnSpPr>
      <xdr:spPr>
        <a:xfrm>
          <a:off x="3225800" y="14072797"/>
          <a:ext cx="889000" cy="1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115763</xdr:rowOff>
    </xdr:from>
    <xdr:to>
      <xdr:col>15</xdr:col>
      <xdr:colOff>82550</xdr:colOff>
      <xdr:row>82</xdr:row>
      <xdr:rowOff>13897</xdr:rowOff>
    </xdr:to>
    <xdr:cxnSp macro="">
      <xdr:nvCxnSpPr>
        <xdr:cNvPr id="201" name="直線コネクタ 200"/>
        <xdr:cNvCxnSpPr/>
      </xdr:nvCxnSpPr>
      <xdr:spPr>
        <a:xfrm>
          <a:off x="2336800" y="14003213"/>
          <a:ext cx="889000" cy="6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64943</xdr:rowOff>
    </xdr:from>
    <xdr:ext cx="762000" cy="259045"/>
    <xdr:sp macro="" textlink="">
      <xdr:nvSpPr>
        <xdr:cNvPr id="203" name="テキスト ボックス 202"/>
        <xdr:cNvSpPr txBox="1"/>
      </xdr:nvSpPr>
      <xdr:spPr>
        <a:xfrm>
          <a:off x="2844800" y="1429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40317</xdr:rowOff>
    </xdr:from>
    <xdr:to>
      <xdr:col>11</xdr:col>
      <xdr:colOff>31750</xdr:colOff>
      <xdr:row>81</xdr:row>
      <xdr:rowOff>115763</xdr:rowOff>
    </xdr:to>
    <xdr:cxnSp macro="">
      <xdr:nvCxnSpPr>
        <xdr:cNvPr id="204" name="直線コネクタ 203"/>
        <xdr:cNvCxnSpPr/>
      </xdr:nvCxnSpPr>
      <xdr:spPr>
        <a:xfrm>
          <a:off x="1447800" y="13927767"/>
          <a:ext cx="889000" cy="7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25426</xdr:rowOff>
    </xdr:from>
    <xdr:ext cx="762000" cy="259045"/>
    <xdr:sp macro="" textlink="">
      <xdr:nvSpPr>
        <xdr:cNvPr id="206" name="テキスト ボックス 205"/>
        <xdr:cNvSpPr txBox="1"/>
      </xdr:nvSpPr>
      <xdr:spPr>
        <a:xfrm>
          <a:off x="1955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158976</xdr:rowOff>
    </xdr:from>
    <xdr:ext cx="762000" cy="259045"/>
    <xdr:sp macro="" textlink="">
      <xdr:nvSpPr>
        <xdr:cNvPr id="208" name="テキスト ボックス 207"/>
        <xdr:cNvSpPr txBox="1"/>
      </xdr:nvSpPr>
      <xdr:spPr>
        <a:xfrm>
          <a:off x="1066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160196</xdr:rowOff>
    </xdr:from>
    <xdr:to>
      <xdr:col>23</xdr:col>
      <xdr:colOff>184150</xdr:colOff>
      <xdr:row>82</xdr:row>
      <xdr:rowOff>90346</xdr:rowOff>
    </xdr:to>
    <xdr:sp macro="" textlink="">
      <xdr:nvSpPr>
        <xdr:cNvPr id="214" name="楕円 213"/>
        <xdr:cNvSpPr/>
      </xdr:nvSpPr>
      <xdr:spPr>
        <a:xfrm>
          <a:off x="4902200" y="1404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5273</xdr:rowOff>
    </xdr:from>
    <xdr:ext cx="762000" cy="259045"/>
    <xdr:sp macro="" textlink="">
      <xdr:nvSpPr>
        <xdr:cNvPr id="215" name="人件費・物件費等の状況該当値テキスト"/>
        <xdr:cNvSpPr txBox="1"/>
      </xdr:nvSpPr>
      <xdr:spPr>
        <a:xfrm>
          <a:off x="5041900" y="138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148969</xdr:rowOff>
    </xdr:from>
    <xdr:to>
      <xdr:col>19</xdr:col>
      <xdr:colOff>184150</xdr:colOff>
      <xdr:row>82</xdr:row>
      <xdr:rowOff>79119</xdr:rowOff>
    </xdr:to>
    <xdr:sp macro="" textlink="">
      <xdr:nvSpPr>
        <xdr:cNvPr id="216" name="楕円 215"/>
        <xdr:cNvSpPr/>
      </xdr:nvSpPr>
      <xdr:spPr>
        <a:xfrm>
          <a:off x="4064000" y="1403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89296</xdr:rowOff>
    </xdr:from>
    <xdr:ext cx="736600" cy="259045"/>
    <xdr:sp macro="" textlink="">
      <xdr:nvSpPr>
        <xdr:cNvPr id="217" name="テキスト ボックス 216"/>
        <xdr:cNvSpPr txBox="1"/>
      </xdr:nvSpPr>
      <xdr:spPr>
        <a:xfrm>
          <a:off x="3733800" y="1380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134547</xdr:rowOff>
    </xdr:from>
    <xdr:to>
      <xdr:col>15</xdr:col>
      <xdr:colOff>133350</xdr:colOff>
      <xdr:row>82</xdr:row>
      <xdr:rowOff>64697</xdr:rowOff>
    </xdr:to>
    <xdr:sp macro="" textlink="">
      <xdr:nvSpPr>
        <xdr:cNvPr id="218" name="楕円 217"/>
        <xdr:cNvSpPr/>
      </xdr:nvSpPr>
      <xdr:spPr>
        <a:xfrm>
          <a:off x="3175000" y="1402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74874</xdr:rowOff>
    </xdr:from>
    <xdr:ext cx="762000" cy="259045"/>
    <xdr:sp macro="" textlink="">
      <xdr:nvSpPr>
        <xdr:cNvPr id="219" name="テキスト ボックス 218"/>
        <xdr:cNvSpPr txBox="1"/>
      </xdr:nvSpPr>
      <xdr:spPr>
        <a:xfrm>
          <a:off x="2844800" y="137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64963</xdr:rowOff>
    </xdr:from>
    <xdr:to>
      <xdr:col>11</xdr:col>
      <xdr:colOff>82550</xdr:colOff>
      <xdr:row>81</xdr:row>
      <xdr:rowOff>166563</xdr:rowOff>
    </xdr:to>
    <xdr:sp macro="" textlink="">
      <xdr:nvSpPr>
        <xdr:cNvPr id="220" name="楕円 219"/>
        <xdr:cNvSpPr/>
      </xdr:nvSpPr>
      <xdr:spPr>
        <a:xfrm>
          <a:off x="2286000" y="139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5290</xdr:rowOff>
    </xdr:from>
    <xdr:ext cx="762000" cy="259045"/>
    <xdr:sp macro="" textlink="">
      <xdr:nvSpPr>
        <xdr:cNvPr id="221" name="テキスト ボックス 220"/>
        <xdr:cNvSpPr txBox="1"/>
      </xdr:nvSpPr>
      <xdr:spPr>
        <a:xfrm>
          <a:off x="1955800" y="1372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160967</xdr:rowOff>
    </xdr:from>
    <xdr:to>
      <xdr:col>7</xdr:col>
      <xdr:colOff>31750</xdr:colOff>
      <xdr:row>81</xdr:row>
      <xdr:rowOff>91117</xdr:rowOff>
    </xdr:to>
    <xdr:sp macro="" textlink="">
      <xdr:nvSpPr>
        <xdr:cNvPr id="222" name="楕円 221"/>
        <xdr:cNvSpPr/>
      </xdr:nvSpPr>
      <xdr:spPr>
        <a:xfrm>
          <a:off x="1397000" y="1387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101294</xdr:rowOff>
    </xdr:from>
    <xdr:ext cx="762000" cy="259045"/>
    <xdr:sp macro="" textlink="">
      <xdr:nvSpPr>
        <xdr:cNvPr id="223" name="テキスト ボックス 222"/>
        <xdr:cNvSpPr txBox="1"/>
      </xdr:nvSpPr>
      <xdr:spPr>
        <a:xfrm>
          <a:off x="1066800" y="1364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職員の給与については、前年度より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したが、依然として類似団体平均を上回っている。引き続き職員数削減と合わせた総人件費の削減を図るとともに、給与制度の適正化に努める。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a:latin typeface="ＭＳ Ｐゴシック" panose="020B0600070205080204" pitchFamily="50" charset="-128"/>
              <a:ea typeface="ＭＳ Ｐゴシック" panose="020B0600070205080204" pitchFamily="50" charset="-128"/>
            </a:rPr>
            <a:t>注：平成</a:t>
          </a:r>
          <a:r>
            <a:rPr lang="en-US" altLang="ja-JP" sz="1200">
              <a:latin typeface="ＭＳ Ｐゴシック" panose="020B0600070205080204" pitchFamily="50" charset="-128"/>
              <a:ea typeface="ＭＳ Ｐゴシック" panose="020B0600070205080204" pitchFamily="50" charset="-128"/>
            </a:rPr>
            <a:t>29</a:t>
          </a:r>
          <a:r>
            <a:rPr lang="ja-JP" altLang="en-US" sz="1200">
              <a:latin typeface="ＭＳ Ｐゴシック" panose="020B0600070205080204" pitchFamily="50" charset="-128"/>
              <a:ea typeface="ＭＳ Ｐゴシック" panose="020B0600070205080204" pitchFamily="50" charset="-128"/>
            </a:rPr>
            <a:t>年度は平成</a:t>
          </a:r>
          <a:r>
            <a:rPr lang="en-US" altLang="ja-JP" sz="1200">
              <a:latin typeface="ＭＳ Ｐゴシック" panose="020B0600070205080204" pitchFamily="50" charset="-128"/>
              <a:ea typeface="ＭＳ Ｐゴシック" panose="020B0600070205080204" pitchFamily="50" charset="-128"/>
            </a:rPr>
            <a:t>28</a:t>
          </a:r>
          <a:r>
            <a:rPr lang="ja-JP" altLang="en-US" sz="1200">
              <a:latin typeface="ＭＳ Ｐゴシック" panose="020B0600070205080204" pitchFamily="50" charset="-128"/>
              <a:ea typeface="ＭＳ Ｐゴシック" panose="020B0600070205080204" pitchFamily="50" charset="-128"/>
            </a:rPr>
            <a:t>年度数値を引用。 なお、平成</a:t>
          </a:r>
          <a:r>
            <a:rPr lang="en-US" altLang="ja-JP" sz="1200">
              <a:latin typeface="ＭＳ Ｐゴシック" panose="020B0600070205080204" pitchFamily="50" charset="-128"/>
              <a:ea typeface="ＭＳ Ｐゴシック" panose="020B0600070205080204" pitchFamily="50" charset="-128"/>
            </a:rPr>
            <a:t>29</a:t>
          </a:r>
          <a:r>
            <a:rPr lang="ja-JP" altLang="en-US" sz="1200">
              <a:latin typeface="ＭＳ Ｐゴシック" panose="020B0600070205080204" pitchFamily="50" charset="-128"/>
              <a:ea typeface="ＭＳ Ｐゴシック" panose="020B0600070205080204" pitchFamily="50" charset="-128"/>
            </a:rPr>
            <a:t>年度類似団体関係数値（平均値、最大値及び最小値、順位）は、平成</a:t>
          </a:r>
          <a:r>
            <a:rPr lang="en-US" altLang="ja-JP" sz="1200">
              <a:latin typeface="ＭＳ Ｐゴシック" panose="020B0600070205080204" pitchFamily="50" charset="-128"/>
              <a:ea typeface="ＭＳ Ｐゴシック" panose="020B0600070205080204" pitchFamily="50" charset="-128"/>
            </a:rPr>
            <a:t>29</a:t>
          </a:r>
          <a:r>
            <a:rPr lang="ja-JP" altLang="en-US" sz="1200">
              <a:latin typeface="ＭＳ Ｐゴシック" panose="020B0600070205080204" pitchFamily="50" charset="-128"/>
              <a:ea typeface="ＭＳ Ｐゴシック" panose="020B0600070205080204" pitchFamily="50" charset="-128"/>
            </a:rPr>
            <a:t>年度の選定団体によるもの。</a:t>
          </a:r>
          <a:r>
            <a:rPr lang="ja-JP" altLang="en-US" sz="1400"/>
            <a:t/>
          </a:r>
          <a:br>
            <a:rPr lang="ja-JP" altLang="en-US" sz="1400"/>
          </a:b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115146</xdr:rowOff>
    </xdr:from>
    <xdr:to>
      <xdr:col>81</xdr:col>
      <xdr:colOff>44450</xdr:colOff>
      <xdr:row>87</xdr:row>
      <xdr:rowOff>115146</xdr:rowOff>
    </xdr:to>
    <xdr:cxnSp macro="">
      <xdr:nvCxnSpPr>
        <xdr:cNvPr id="257" name="直線コネクタ 256"/>
        <xdr:cNvCxnSpPr/>
      </xdr:nvCxnSpPr>
      <xdr:spPr>
        <a:xfrm>
          <a:off x="16179800" y="15031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115146</xdr:rowOff>
    </xdr:from>
    <xdr:to>
      <xdr:col>77</xdr:col>
      <xdr:colOff>44450</xdr:colOff>
      <xdr:row>87</xdr:row>
      <xdr:rowOff>147320</xdr:rowOff>
    </xdr:to>
    <xdr:cxnSp macro="">
      <xdr:nvCxnSpPr>
        <xdr:cNvPr id="260" name="直線コネクタ 259"/>
        <xdr:cNvCxnSpPr/>
      </xdr:nvCxnSpPr>
      <xdr:spPr>
        <a:xfrm flipV="1">
          <a:off x="15290800" y="1503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99061</xdr:rowOff>
    </xdr:from>
    <xdr:to>
      <xdr:col>72</xdr:col>
      <xdr:colOff>203200</xdr:colOff>
      <xdr:row>87</xdr:row>
      <xdr:rowOff>147320</xdr:rowOff>
    </xdr:to>
    <xdr:cxnSp macro="">
      <xdr:nvCxnSpPr>
        <xdr:cNvPr id="263" name="直線コネクタ 262"/>
        <xdr:cNvCxnSpPr/>
      </xdr:nvCxnSpPr>
      <xdr:spPr>
        <a:xfrm>
          <a:off x="14401800" y="150152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5" name="テキスト ボックス 264"/>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42757</xdr:rowOff>
    </xdr:from>
    <xdr:to>
      <xdr:col>68</xdr:col>
      <xdr:colOff>152400</xdr:colOff>
      <xdr:row>87</xdr:row>
      <xdr:rowOff>99061</xdr:rowOff>
    </xdr:to>
    <xdr:cxnSp macro="">
      <xdr:nvCxnSpPr>
        <xdr:cNvPr id="266" name="直線コネクタ 265"/>
        <xdr:cNvCxnSpPr/>
      </xdr:nvCxnSpPr>
      <xdr:spPr>
        <a:xfrm>
          <a:off x="13512800" y="14958907"/>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64346</xdr:rowOff>
    </xdr:from>
    <xdr:to>
      <xdr:col>81</xdr:col>
      <xdr:colOff>95250</xdr:colOff>
      <xdr:row>87</xdr:row>
      <xdr:rowOff>165946</xdr:rowOff>
    </xdr:to>
    <xdr:sp macro="" textlink="">
      <xdr:nvSpPr>
        <xdr:cNvPr id="276" name="楕円 275"/>
        <xdr:cNvSpPr/>
      </xdr:nvSpPr>
      <xdr:spPr>
        <a:xfrm>
          <a:off x="16967200" y="1498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36423</xdr:rowOff>
    </xdr:from>
    <xdr:ext cx="762000" cy="259045"/>
    <xdr:sp macro="" textlink="">
      <xdr:nvSpPr>
        <xdr:cNvPr id="277" name="給与水準   （国との比較）該当値テキスト"/>
        <xdr:cNvSpPr txBox="1"/>
      </xdr:nvSpPr>
      <xdr:spPr>
        <a:xfrm>
          <a:off x="17106900" y="149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64346</xdr:rowOff>
    </xdr:from>
    <xdr:to>
      <xdr:col>77</xdr:col>
      <xdr:colOff>95250</xdr:colOff>
      <xdr:row>87</xdr:row>
      <xdr:rowOff>165946</xdr:rowOff>
    </xdr:to>
    <xdr:sp macro="" textlink="">
      <xdr:nvSpPr>
        <xdr:cNvPr id="278" name="楕円 277"/>
        <xdr:cNvSpPr/>
      </xdr:nvSpPr>
      <xdr:spPr>
        <a:xfrm>
          <a:off x="16129000" y="1498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150723</xdr:rowOff>
    </xdr:from>
    <xdr:ext cx="736600" cy="259045"/>
    <xdr:sp macro="" textlink="">
      <xdr:nvSpPr>
        <xdr:cNvPr id="279" name="テキスト ボックス 278"/>
        <xdr:cNvSpPr txBox="1"/>
      </xdr:nvSpPr>
      <xdr:spPr>
        <a:xfrm>
          <a:off x="15798800" y="1506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96520</xdr:rowOff>
    </xdr:from>
    <xdr:to>
      <xdr:col>73</xdr:col>
      <xdr:colOff>44450</xdr:colOff>
      <xdr:row>88</xdr:row>
      <xdr:rowOff>26670</xdr:rowOff>
    </xdr:to>
    <xdr:sp macro="" textlink="">
      <xdr:nvSpPr>
        <xdr:cNvPr id="280" name="楕円 279"/>
        <xdr:cNvSpPr/>
      </xdr:nvSpPr>
      <xdr:spPr>
        <a:xfrm>
          <a:off x="15240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11447</xdr:rowOff>
    </xdr:from>
    <xdr:ext cx="762000" cy="259045"/>
    <xdr:sp macro="" textlink="">
      <xdr:nvSpPr>
        <xdr:cNvPr id="281" name="テキスト ボックス 280"/>
        <xdr:cNvSpPr txBox="1"/>
      </xdr:nvSpPr>
      <xdr:spPr>
        <a:xfrm>
          <a:off x="14909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48261</xdr:rowOff>
    </xdr:from>
    <xdr:to>
      <xdr:col>68</xdr:col>
      <xdr:colOff>203200</xdr:colOff>
      <xdr:row>87</xdr:row>
      <xdr:rowOff>149861</xdr:rowOff>
    </xdr:to>
    <xdr:sp macro="" textlink="">
      <xdr:nvSpPr>
        <xdr:cNvPr id="282" name="楕円 281"/>
        <xdr:cNvSpPr/>
      </xdr:nvSpPr>
      <xdr:spPr>
        <a:xfrm>
          <a:off x="14351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134638</xdr:rowOff>
    </xdr:from>
    <xdr:ext cx="762000" cy="259045"/>
    <xdr:sp macro="" textlink="">
      <xdr:nvSpPr>
        <xdr:cNvPr id="283" name="テキスト ボックス 282"/>
        <xdr:cNvSpPr txBox="1"/>
      </xdr:nvSpPr>
      <xdr:spPr>
        <a:xfrm>
          <a:off x="14020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163407</xdr:rowOff>
    </xdr:from>
    <xdr:to>
      <xdr:col>64</xdr:col>
      <xdr:colOff>152400</xdr:colOff>
      <xdr:row>87</xdr:row>
      <xdr:rowOff>93557</xdr:rowOff>
    </xdr:to>
    <xdr:sp macro="" textlink="">
      <xdr:nvSpPr>
        <xdr:cNvPr id="284" name="楕円 283"/>
        <xdr:cNvSpPr/>
      </xdr:nvSpPr>
      <xdr:spPr>
        <a:xfrm>
          <a:off x="13462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78334</xdr:rowOff>
    </xdr:from>
    <xdr:ext cx="762000" cy="259045"/>
    <xdr:sp macro="" textlink="">
      <xdr:nvSpPr>
        <xdr:cNvPr id="285" name="テキスト ボックス 284"/>
        <xdr:cNvSpPr txBox="1"/>
      </xdr:nvSpPr>
      <xdr:spPr>
        <a:xfrm>
          <a:off x="13131800" y="1499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事務事業や組織体制の見直し、適正な定員管理に努めてきたことにより、類似団体平均を下回っている。今後も、事務事業にあった適正な定員管理を行っていく。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a:latin typeface="ＭＳ Ｐゴシック" panose="020B0600070205080204" pitchFamily="50" charset="-128"/>
              <a:ea typeface="ＭＳ Ｐゴシック" panose="020B0600070205080204" pitchFamily="50" charset="-128"/>
            </a:rPr>
            <a:t>注：平成</a:t>
          </a:r>
          <a:r>
            <a:rPr lang="en-US" altLang="ja-JP" sz="1200">
              <a:latin typeface="ＭＳ Ｐゴシック" panose="020B0600070205080204" pitchFamily="50" charset="-128"/>
              <a:ea typeface="ＭＳ Ｐゴシック" panose="020B0600070205080204" pitchFamily="50" charset="-128"/>
            </a:rPr>
            <a:t>29</a:t>
          </a:r>
          <a:r>
            <a:rPr lang="ja-JP" altLang="en-US" sz="1200">
              <a:latin typeface="ＭＳ Ｐゴシック" panose="020B0600070205080204" pitchFamily="50" charset="-128"/>
              <a:ea typeface="ＭＳ Ｐゴシック" panose="020B0600070205080204" pitchFamily="50" charset="-128"/>
            </a:rPr>
            <a:t>年度は平成</a:t>
          </a:r>
          <a:r>
            <a:rPr lang="en-US" altLang="ja-JP" sz="1200">
              <a:latin typeface="ＭＳ Ｐゴシック" panose="020B0600070205080204" pitchFamily="50" charset="-128"/>
              <a:ea typeface="ＭＳ Ｐゴシック" panose="020B0600070205080204" pitchFamily="50" charset="-128"/>
            </a:rPr>
            <a:t>28</a:t>
          </a:r>
          <a:r>
            <a:rPr lang="ja-JP" altLang="en-US" sz="1200">
              <a:latin typeface="ＭＳ Ｐゴシック" panose="020B0600070205080204" pitchFamily="50" charset="-128"/>
              <a:ea typeface="ＭＳ Ｐゴシック" panose="020B0600070205080204" pitchFamily="50" charset="-128"/>
            </a:rPr>
            <a:t>年度数値を引用。</a:t>
          </a:r>
          <a:br>
            <a:rPr lang="ja-JP" altLang="en-US" sz="1200">
              <a:latin typeface="ＭＳ Ｐゴシック" panose="020B0600070205080204" pitchFamily="50" charset="-128"/>
              <a:ea typeface="ＭＳ Ｐゴシック" panose="020B0600070205080204" pitchFamily="50" charset="-128"/>
            </a:rPr>
          </a:br>
          <a:r>
            <a:rPr lang="ja-JP" altLang="en-US" sz="1200">
              <a:latin typeface="ＭＳ Ｐゴシック" panose="020B0600070205080204" pitchFamily="50" charset="-128"/>
              <a:ea typeface="ＭＳ Ｐゴシック" panose="020B0600070205080204" pitchFamily="50" charset="-128"/>
            </a:rPr>
            <a:t>（職員数：平成</a:t>
          </a:r>
          <a:r>
            <a:rPr lang="en-US" altLang="ja-JP" sz="1200">
              <a:latin typeface="ＭＳ Ｐゴシック" panose="020B0600070205080204" pitchFamily="50" charset="-128"/>
              <a:ea typeface="ＭＳ Ｐゴシック" panose="020B0600070205080204" pitchFamily="50" charset="-128"/>
            </a:rPr>
            <a:t>28</a:t>
          </a:r>
          <a:r>
            <a:rPr lang="ja-JP" altLang="en-US" sz="1200">
              <a:latin typeface="ＭＳ Ｐゴシック" panose="020B0600070205080204" pitchFamily="50" charset="-128"/>
              <a:ea typeface="ＭＳ Ｐゴシック" panose="020B0600070205080204" pitchFamily="50" charset="-128"/>
            </a:rPr>
            <a:t>年度数値、人口：平成</a:t>
          </a:r>
          <a:r>
            <a:rPr lang="en-US" altLang="ja-JP" sz="1200">
              <a:latin typeface="ＭＳ Ｐゴシック" panose="020B0600070205080204" pitchFamily="50" charset="-128"/>
              <a:ea typeface="ＭＳ Ｐゴシック" panose="020B0600070205080204" pitchFamily="50" charset="-128"/>
            </a:rPr>
            <a:t>30</a:t>
          </a:r>
          <a:r>
            <a:rPr lang="ja-JP" altLang="en-US" sz="1200">
              <a:latin typeface="ＭＳ Ｐゴシック" panose="020B0600070205080204" pitchFamily="50" charset="-128"/>
              <a:ea typeface="ＭＳ Ｐゴシック" panose="020B0600070205080204" pitchFamily="50" charset="-128"/>
            </a:rPr>
            <a:t>年１月１日現在の人口）なお、平成</a:t>
          </a:r>
          <a:r>
            <a:rPr lang="en-US" altLang="ja-JP" sz="1200">
              <a:latin typeface="ＭＳ Ｐゴシック" panose="020B0600070205080204" pitchFamily="50" charset="-128"/>
              <a:ea typeface="ＭＳ Ｐゴシック" panose="020B0600070205080204" pitchFamily="50" charset="-128"/>
            </a:rPr>
            <a:t>29</a:t>
          </a:r>
          <a:r>
            <a:rPr lang="ja-JP" altLang="en-US" sz="1200">
              <a:latin typeface="ＭＳ Ｐゴシック" panose="020B0600070205080204" pitchFamily="50" charset="-128"/>
              <a:ea typeface="ＭＳ Ｐゴシック" panose="020B0600070205080204" pitchFamily="50" charset="-128"/>
            </a:rPr>
            <a:t>年度類似団体関係数値（平均値、最大値及び最小値、順位）は、平成</a:t>
          </a:r>
          <a:r>
            <a:rPr lang="en-US" altLang="ja-JP" sz="1200">
              <a:latin typeface="ＭＳ Ｐゴシック" panose="020B0600070205080204" pitchFamily="50" charset="-128"/>
              <a:ea typeface="ＭＳ Ｐゴシック" panose="020B0600070205080204" pitchFamily="50" charset="-128"/>
            </a:rPr>
            <a:t>29</a:t>
          </a:r>
          <a:r>
            <a:rPr lang="ja-JP" altLang="en-US" sz="1200">
              <a:latin typeface="ＭＳ Ｐゴシック" panose="020B0600070205080204" pitchFamily="50" charset="-128"/>
              <a:ea typeface="ＭＳ Ｐゴシック" panose="020B0600070205080204" pitchFamily="50" charset="-128"/>
            </a:rPr>
            <a:t>年度の選定団体によるもの。</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96399</xdr:rowOff>
    </xdr:from>
    <xdr:to>
      <xdr:col>81</xdr:col>
      <xdr:colOff>44450</xdr:colOff>
      <xdr:row>61</xdr:row>
      <xdr:rowOff>110188</xdr:rowOff>
    </xdr:to>
    <xdr:cxnSp macro="">
      <xdr:nvCxnSpPr>
        <xdr:cNvPr id="322" name="直線コネクタ 321"/>
        <xdr:cNvCxnSpPr/>
      </xdr:nvCxnSpPr>
      <xdr:spPr>
        <a:xfrm>
          <a:off x="16179800" y="10554849"/>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88356</xdr:rowOff>
    </xdr:from>
    <xdr:to>
      <xdr:col>77</xdr:col>
      <xdr:colOff>44450</xdr:colOff>
      <xdr:row>61</xdr:row>
      <xdr:rowOff>96399</xdr:rowOff>
    </xdr:to>
    <xdr:cxnSp macro="">
      <xdr:nvCxnSpPr>
        <xdr:cNvPr id="325" name="直線コネクタ 324"/>
        <xdr:cNvCxnSpPr/>
      </xdr:nvCxnSpPr>
      <xdr:spPr>
        <a:xfrm>
          <a:off x="15290800" y="1054680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76865</xdr:rowOff>
    </xdr:from>
    <xdr:to>
      <xdr:col>72</xdr:col>
      <xdr:colOff>203200</xdr:colOff>
      <xdr:row>61</xdr:row>
      <xdr:rowOff>88356</xdr:rowOff>
    </xdr:to>
    <xdr:cxnSp macro="">
      <xdr:nvCxnSpPr>
        <xdr:cNvPr id="328" name="直線コネクタ 327"/>
        <xdr:cNvCxnSpPr/>
      </xdr:nvCxnSpPr>
      <xdr:spPr>
        <a:xfrm>
          <a:off x="14401800" y="1053531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30" name="テキスト ボックス 329"/>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64226</xdr:rowOff>
    </xdr:from>
    <xdr:to>
      <xdr:col>68</xdr:col>
      <xdr:colOff>152400</xdr:colOff>
      <xdr:row>61</xdr:row>
      <xdr:rowOff>76865</xdr:rowOff>
    </xdr:to>
    <xdr:cxnSp macro="">
      <xdr:nvCxnSpPr>
        <xdr:cNvPr id="331" name="直線コネクタ 330"/>
        <xdr:cNvCxnSpPr/>
      </xdr:nvCxnSpPr>
      <xdr:spPr>
        <a:xfrm>
          <a:off x="13512800" y="10522676"/>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3" name="テキスト ボックス 332"/>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35" name="テキスト ボックス 334"/>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59388</xdr:rowOff>
    </xdr:from>
    <xdr:to>
      <xdr:col>81</xdr:col>
      <xdr:colOff>95250</xdr:colOff>
      <xdr:row>61</xdr:row>
      <xdr:rowOff>160988</xdr:rowOff>
    </xdr:to>
    <xdr:sp macro="" textlink="">
      <xdr:nvSpPr>
        <xdr:cNvPr id="341" name="楕円 340"/>
        <xdr:cNvSpPr/>
      </xdr:nvSpPr>
      <xdr:spPr>
        <a:xfrm>
          <a:off x="16967200" y="105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75915</xdr:rowOff>
    </xdr:from>
    <xdr:ext cx="762000" cy="259045"/>
    <xdr:sp macro="" textlink="">
      <xdr:nvSpPr>
        <xdr:cNvPr id="342" name="定員管理の状況該当値テキスト"/>
        <xdr:cNvSpPr txBox="1"/>
      </xdr:nvSpPr>
      <xdr:spPr>
        <a:xfrm>
          <a:off x="17106900" y="1036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45599</xdr:rowOff>
    </xdr:from>
    <xdr:to>
      <xdr:col>77</xdr:col>
      <xdr:colOff>95250</xdr:colOff>
      <xdr:row>61</xdr:row>
      <xdr:rowOff>147199</xdr:rowOff>
    </xdr:to>
    <xdr:sp macro="" textlink="">
      <xdr:nvSpPr>
        <xdr:cNvPr id="343" name="楕円 342"/>
        <xdr:cNvSpPr/>
      </xdr:nvSpPr>
      <xdr:spPr>
        <a:xfrm>
          <a:off x="16129000" y="105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157376</xdr:rowOff>
    </xdr:from>
    <xdr:ext cx="736600" cy="259045"/>
    <xdr:sp macro="" textlink="">
      <xdr:nvSpPr>
        <xdr:cNvPr id="344" name="テキスト ボックス 343"/>
        <xdr:cNvSpPr txBox="1"/>
      </xdr:nvSpPr>
      <xdr:spPr>
        <a:xfrm>
          <a:off x="15798800" y="1027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37556</xdr:rowOff>
    </xdr:from>
    <xdr:to>
      <xdr:col>73</xdr:col>
      <xdr:colOff>44450</xdr:colOff>
      <xdr:row>61</xdr:row>
      <xdr:rowOff>139156</xdr:rowOff>
    </xdr:to>
    <xdr:sp macro="" textlink="">
      <xdr:nvSpPr>
        <xdr:cNvPr id="345" name="楕円 344"/>
        <xdr:cNvSpPr/>
      </xdr:nvSpPr>
      <xdr:spPr>
        <a:xfrm>
          <a:off x="15240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149333</xdr:rowOff>
    </xdr:from>
    <xdr:ext cx="762000" cy="259045"/>
    <xdr:sp macro="" textlink="">
      <xdr:nvSpPr>
        <xdr:cNvPr id="346" name="テキスト ボックス 345"/>
        <xdr:cNvSpPr txBox="1"/>
      </xdr:nvSpPr>
      <xdr:spPr>
        <a:xfrm>
          <a:off x="14909800" y="1026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26065</xdr:rowOff>
    </xdr:from>
    <xdr:to>
      <xdr:col>68</xdr:col>
      <xdr:colOff>203200</xdr:colOff>
      <xdr:row>61</xdr:row>
      <xdr:rowOff>127665</xdr:rowOff>
    </xdr:to>
    <xdr:sp macro="" textlink="">
      <xdr:nvSpPr>
        <xdr:cNvPr id="347" name="楕円 346"/>
        <xdr:cNvSpPr/>
      </xdr:nvSpPr>
      <xdr:spPr>
        <a:xfrm>
          <a:off x="14351000" y="104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137842</xdr:rowOff>
    </xdr:from>
    <xdr:ext cx="762000" cy="259045"/>
    <xdr:sp macro="" textlink="">
      <xdr:nvSpPr>
        <xdr:cNvPr id="348" name="テキスト ボックス 347"/>
        <xdr:cNvSpPr txBox="1"/>
      </xdr:nvSpPr>
      <xdr:spPr>
        <a:xfrm>
          <a:off x="14020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13426</xdr:rowOff>
    </xdr:from>
    <xdr:to>
      <xdr:col>64</xdr:col>
      <xdr:colOff>152400</xdr:colOff>
      <xdr:row>61</xdr:row>
      <xdr:rowOff>115026</xdr:rowOff>
    </xdr:to>
    <xdr:sp macro="" textlink="">
      <xdr:nvSpPr>
        <xdr:cNvPr id="349" name="楕円 348"/>
        <xdr:cNvSpPr/>
      </xdr:nvSpPr>
      <xdr:spPr>
        <a:xfrm>
          <a:off x="13462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125203</xdr:rowOff>
    </xdr:from>
    <xdr:ext cx="762000" cy="259045"/>
    <xdr:sp macro="" textlink="">
      <xdr:nvSpPr>
        <xdr:cNvPr id="350" name="テキスト ボックス 349"/>
        <xdr:cNvSpPr txBox="1"/>
      </xdr:nvSpPr>
      <xdr:spPr>
        <a:xfrm>
          <a:off x="13131800" y="1024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起債抑制策により、依然、類似団体平均を下回っている。今後は公共施設の更新等により、実質公債費比率の上昇が見込まれるが、財政状況を考慮しながら身の丈にあった事業計画を立て、地方債の新規発行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113030</xdr:rowOff>
    </xdr:from>
    <xdr:to>
      <xdr:col>81</xdr:col>
      <xdr:colOff>44450</xdr:colOff>
      <xdr:row>36</xdr:row>
      <xdr:rowOff>119063</xdr:rowOff>
    </xdr:to>
    <xdr:cxnSp macro="">
      <xdr:nvCxnSpPr>
        <xdr:cNvPr id="384" name="直線コネクタ 383"/>
        <xdr:cNvCxnSpPr/>
      </xdr:nvCxnSpPr>
      <xdr:spPr>
        <a:xfrm flipV="1">
          <a:off x="16179800" y="628523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126805</xdr:rowOff>
    </xdr:from>
    <xdr:ext cx="762000" cy="259045"/>
    <xdr:sp macro="" textlink="">
      <xdr:nvSpPr>
        <xdr:cNvPr id="385" name="公債費負担の状況平均値テキスト"/>
        <xdr:cNvSpPr txBox="1"/>
      </xdr:nvSpPr>
      <xdr:spPr>
        <a:xfrm>
          <a:off x="17106900" y="629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119063</xdr:rowOff>
    </xdr:from>
    <xdr:to>
      <xdr:col>77</xdr:col>
      <xdr:colOff>44450</xdr:colOff>
      <xdr:row>36</xdr:row>
      <xdr:rowOff>121073</xdr:rowOff>
    </xdr:to>
    <xdr:cxnSp macro="">
      <xdr:nvCxnSpPr>
        <xdr:cNvPr id="387" name="直線コネクタ 386"/>
        <xdr:cNvCxnSpPr/>
      </xdr:nvCxnSpPr>
      <xdr:spPr>
        <a:xfrm flipV="1">
          <a:off x="15290800" y="629126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121073</xdr:rowOff>
    </xdr:from>
    <xdr:to>
      <xdr:col>72</xdr:col>
      <xdr:colOff>203200</xdr:colOff>
      <xdr:row>36</xdr:row>
      <xdr:rowOff>139171</xdr:rowOff>
    </xdr:to>
    <xdr:cxnSp macro="">
      <xdr:nvCxnSpPr>
        <xdr:cNvPr id="390" name="直線コネクタ 389"/>
        <xdr:cNvCxnSpPr/>
      </xdr:nvCxnSpPr>
      <xdr:spPr>
        <a:xfrm flipV="1">
          <a:off x="14401800" y="629327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139171</xdr:rowOff>
    </xdr:from>
    <xdr:to>
      <xdr:col>68</xdr:col>
      <xdr:colOff>152400</xdr:colOff>
      <xdr:row>37</xdr:row>
      <xdr:rowOff>3916</xdr:rowOff>
    </xdr:to>
    <xdr:cxnSp macro="">
      <xdr:nvCxnSpPr>
        <xdr:cNvPr id="393" name="直線コネクタ 392"/>
        <xdr:cNvCxnSpPr/>
      </xdr:nvCxnSpPr>
      <xdr:spPr>
        <a:xfrm flipV="1">
          <a:off x="13512800" y="631137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5" name="テキスト ボックス 394"/>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7" name="テキスト ボックス 396"/>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62230</xdr:rowOff>
    </xdr:from>
    <xdr:to>
      <xdr:col>81</xdr:col>
      <xdr:colOff>95250</xdr:colOff>
      <xdr:row>36</xdr:row>
      <xdr:rowOff>163830</xdr:rowOff>
    </xdr:to>
    <xdr:sp macro="" textlink="">
      <xdr:nvSpPr>
        <xdr:cNvPr id="403" name="楕円 402"/>
        <xdr:cNvSpPr/>
      </xdr:nvSpPr>
      <xdr:spPr>
        <a:xfrm>
          <a:off x="169672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154957</xdr:rowOff>
    </xdr:from>
    <xdr:ext cx="762000" cy="259045"/>
    <xdr:sp macro="" textlink="">
      <xdr:nvSpPr>
        <xdr:cNvPr id="404" name="公債費負担の状況該当値テキスト"/>
        <xdr:cNvSpPr txBox="1"/>
      </xdr:nvSpPr>
      <xdr:spPr>
        <a:xfrm>
          <a:off x="17106900" y="615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68263</xdr:rowOff>
    </xdr:from>
    <xdr:to>
      <xdr:col>77</xdr:col>
      <xdr:colOff>95250</xdr:colOff>
      <xdr:row>36</xdr:row>
      <xdr:rowOff>169863</xdr:rowOff>
    </xdr:to>
    <xdr:sp macro="" textlink="">
      <xdr:nvSpPr>
        <xdr:cNvPr id="405" name="楕円 404"/>
        <xdr:cNvSpPr/>
      </xdr:nvSpPr>
      <xdr:spPr>
        <a:xfrm>
          <a:off x="16129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8590</xdr:rowOff>
    </xdr:from>
    <xdr:ext cx="736600" cy="259045"/>
    <xdr:sp macro="" textlink="">
      <xdr:nvSpPr>
        <xdr:cNvPr id="406" name="テキスト ボックス 405"/>
        <xdr:cNvSpPr txBox="1"/>
      </xdr:nvSpPr>
      <xdr:spPr>
        <a:xfrm>
          <a:off x="15798800" y="6009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70273</xdr:rowOff>
    </xdr:from>
    <xdr:to>
      <xdr:col>73</xdr:col>
      <xdr:colOff>44450</xdr:colOff>
      <xdr:row>37</xdr:row>
      <xdr:rowOff>423</xdr:rowOff>
    </xdr:to>
    <xdr:sp macro="" textlink="">
      <xdr:nvSpPr>
        <xdr:cNvPr id="407" name="楕円 406"/>
        <xdr:cNvSpPr/>
      </xdr:nvSpPr>
      <xdr:spPr>
        <a:xfrm>
          <a:off x="15240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10600</xdr:rowOff>
    </xdr:from>
    <xdr:ext cx="762000" cy="259045"/>
    <xdr:sp macro="" textlink="">
      <xdr:nvSpPr>
        <xdr:cNvPr id="408" name="テキスト ボックス 407"/>
        <xdr:cNvSpPr txBox="1"/>
      </xdr:nvSpPr>
      <xdr:spPr>
        <a:xfrm>
          <a:off x="14909800" y="601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88371</xdr:rowOff>
    </xdr:from>
    <xdr:to>
      <xdr:col>68</xdr:col>
      <xdr:colOff>203200</xdr:colOff>
      <xdr:row>37</xdr:row>
      <xdr:rowOff>18521</xdr:rowOff>
    </xdr:to>
    <xdr:sp macro="" textlink="">
      <xdr:nvSpPr>
        <xdr:cNvPr id="409" name="楕円 408"/>
        <xdr:cNvSpPr/>
      </xdr:nvSpPr>
      <xdr:spPr>
        <a:xfrm>
          <a:off x="14351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28698</xdr:rowOff>
    </xdr:from>
    <xdr:ext cx="762000" cy="259045"/>
    <xdr:sp macro="" textlink="">
      <xdr:nvSpPr>
        <xdr:cNvPr id="410" name="テキスト ボックス 409"/>
        <xdr:cNvSpPr txBox="1"/>
      </xdr:nvSpPr>
      <xdr:spPr>
        <a:xfrm>
          <a:off x="14020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124566</xdr:rowOff>
    </xdr:from>
    <xdr:to>
      <xdr:col>64</xdr:col>
      <xdr:colOff>152400</xdr:colOff>
      <xdr:row>37</xdr:row>
      <xdr:rowOff>54716</xdr:rowOff>
    </xdr:to>
    <xdr:sp macro="" textlink="">
      <xdr:nvSpPr>
        <xdr:cNvPr id="411" name="楕円 410"/>
        <xdr:cNvSpPr/>
      </xdr:nvSpPr>
      <xdr:spPr>
        <a:xfrm>
          <a:off x="13462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64893</xdr:rowOff>
    </xdr:from>
    <xdr:ext cx="762000" cy="259045"/>
    <xdr:sp macro="" textlink="">
      <xdr:nvSpPr>
        <xdr:cNvPr id="412" name="テキスト ボックス 411"/>
        <xdr:cNvSpPr txBox="1"/>
      </xdr:nvSpPr>
      <xdr:spPr>
        <a:xfrm>
          <a:off x="13131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債務負担行為残高の減少、財政調整基金等の積立による充当可能基金などにより将来負担比率は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発生しておらず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今後も公債費等義務的経費の削減を中心とする行財政改革を進め、財政の健全化に努める。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100449</xdr:rowOff>
    </xdr:from>
    <xdr:ext cx="762000" cy="259045"/>
    <xdr:sp macro="" textlink="">
      <xdr:nvSpPr>
        <xdr:cNvPr id="444" name="将来負担の状況平均値テキスト"/>
        <xdr:cNvSpPr txBox="1"/>
      </xdr:nvSpPr>
      <xdr:spPr>
        <a:xfrm>
          <a:off x="17106900" y="250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5" name="フローチャート: 判断 444"/>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6" name="フローチャート: 判断 445"/>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7" name="テキスト ボックス 446"/>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141161</xdr:rowOff>
    </xdr:from>
    <xdr:to>
      <xdr:col>73</xdr:col>
      <xdr:colOff>44450</xdr:colOff>
      <xdr:row>15</xdr:row>
      <xdr:rowOff>71311</xdr:rowOff>
    </xdr:to>
    <xdr:sp macro="" textlink="">
      <xdr:nvSpPr>
        <xdr:cNvPr id="448" name="フローチャート: 判断 447"/>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49" name="テキスト ボックス 448"/>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146710</xdr:rowOff>
    </xdr:from>
    <xdr:to>
      <xdr:col>68</xdr:col>
      <xdr:colOff>203200</xdr:colOff>
      <xdr:row>15</xdr:row>
      <xdr:rowOff>76860</xdr:rowOff>
    </xdr:to>
    <xdr:sp macro="" textlink="">
      <xdr:nvSpPr>
        <xdr:cNvPr id="450" name="フローチャート: 判断 449"/>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1" name="テキスト ボックス 450"/>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2" name="フローチャート: 判断 451"/>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3" name="テキスト ボックス 452"/>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37,992
37,838
105.21
19,422,329
18,779,681
612,559
10,476,169
16,272,743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人件費は、小中学校特別支援教育補助職員や再任用職員の増などにより、前年度より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％増加し、類似団体平均を上回っている。今後も定員等の適正な管理のもと、人件費の削減に努める。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81280</xdr:rowOff>
    </xdr:to>
    <xdr:cxnSp macro="">
      <xdr:nvCxnSpPr>
        <xdr:cNvPr id="64" name="直線コネクタ 63"/>
        <xdr:cNvCxnSpPr/>
      </xdr:nvCxnSpPr>
      <xdr:spPr>
        <a:xfrm>
          <a:off x="3987800" y="65689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38</xdr:row>
      <xdr:rowOff>53848</xdr:rowOff>
    </xdr:to>
    <xdr:cxnSp macro="">
      <xdr:nvCxnSpPr>
        <xdr:cNvPr id="67" name="直線コネクタ 66"/>
        <xdr:cNvCxnSpPr/>
      </xdr:nvCxnSpPr>
      <xdr:spPr>
        <a:xfrm>
          <a:off x="3098800" y="65140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12700</xdr:rowOff>
    </xdr:to>
    <xdr:cxnSp macro="">
      <xdr:nvCxnSpPr>
        <xdr:cNvPr id="70" name="直線コネクタ 69"/>
        <xdr:cNvCxnSpPr/>
      </xdr:nvCxnSpPr>
      <xdr:spPr>
        <a:xfrm flipV="1">
          <a:off x="2209800" y="65140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129286</xdr:rowOff>
    </xdr:from>
    <xdr:to>
      <xdr:col>11</xdr:col>
      <xdr:colOff>9525</xdr:colOff>
      <xdr:row>38</xdr:row>
      <xdr:rowOff>12700</xdr:rowOff>
    </xdr:to>
    <xdr:cxnSp macro="">
      <xdr:nvCxnSpPr>
        <xdr:cNvPr id="73" name="直線コネクタ 72"/>
        <xdr:cNvCxnSpPr/>
      </xdr:nvCxnSpPr>
      <xdr:spPr>
        <a:xfrm>
          <a:off x="1320800" y="64729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xdr:rowOff>
    </xdr:from>
    <xdr:to>
      <xdr:col>20</xdr:col>
      <xdr:colOff>38100</xdr:colOff>
      <xdr:row>38</xdr:row>
      <xdr:rowOff>104648</xdr:rowOff>
    </xdr:to>
    <xdr:sp macro="" textlink="">
      <xdr:nvSpPr>
        <xdr:cNvPr id="85" name="楕円 84"/>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86" name="テキスト ボックス 85"/>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89" name="楕円 88"/>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0" name="テキスト ボックス 89"/>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78486</xdr:rowOff>
    </xdr:from>
    <xdr:to>
      <xdr:col>6</xdr:col>
      <xdr:colOff>171450</xdr:colOff>
      <xdr:row>38</xdr:row>
      <xdr:rowOff>8636</xdr:rowOff>
    </xdr:to>
    <xdr:sp macro="" textlink="">
      <xdr:nvSpPr>
        <xdr:cNvPr id="91" name="楕円 90"/>
        <xdr:cNvSpPr/>
      </xdr:nvSpPr>
      <xdr:spPr>
        <a:xfrm>
          <a:off x="1270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164863</xdr:rowOff>
    </xdr:from>
    <xdr:ext cx="762000" cy="259045"/>
    <xdr:sp macro="" textlink="">
      <xdr:nvSpPr>
        <xdr:cNvPr id="92" name="テキスト ボックス 91"/>
        <xdr:cNvSpPr txBox="1"/>
      </xdr:nvSpPr>
      <xdr:spPr>
        <a:xfrm>
          <a:off x="939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子どもの貧困対策計画策定委託料の増など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。今後も行財政改革による事業の見直しを推進し、経常経費等の縮減に努める。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124279</xdr:rowOff>
    </xdr:from>
    <xdr:to>
      <xdr:col>82</xdr:col>
      <xdr:colOff>107950</xdr:colOff>
      <xdr:row>18</xdr:row>
      <xdr:rowOff>7257</xdr:rowOff>
    </xdr:to>
    <xdr:cxnSp macro="">
      <xdr:nvCxnSpPr>
        <xdr:cNvPr id="127" name="直線コネクタ 126"/>
        <xdr:cNvCxnSpPr/>
      </xdr:nvCxnSpPr>
      <xdr:spPr>
        <a:xfrm>
          <a:off x="15671800" y="303892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58964</xdr:rowOff>
    </xdr:from>
    <xdr:to>
      <xdr:col>78</xdr:col>
      <xdr:colOff>69850</xdr:colOff>
      <xdr:row>17</xdr:row>
      <xdr:rowOff>124279</xdr:rowOff>
    </xdr:to>
    <xdr:cxnSp macro="">
      <xdr:nvCxnSpPr>
        <xdr:cNvPr id="130" name="直線コネクタ 129"/>
        <xdr:cNvCxnSpPr/>
      </xdr:nvCxnSpPr>
      <xdr:spPr>
        <a:xfrm>
          <a:off x="14782800" y="29736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58964</xdr:rowOff>
    </xdr:from>
    <xdr:to>
      <xdr:col>73</xdr:col>
      <xdr:colOff>180975</xdr:colOff>
      <xdr:row>17</xdr:row>
      <xdr:rowOff>69850</xdr:rowOff>
    </xdr:to>
    <xdr:cxnSp macro="">
      <xdr:nvCxnSpPr>
        <xdr:cNvPr id="133" name="直線コネクタ 132"/>
        <xdr:cNvCxnSpPr/>
      </xdr:nvCxnSpPr>
      <xdr:spPr>
        <a:xfrm flipV="1">
          <a:off x="13893800" y="2973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26307</xdr:rowOff>
    </xdr:from>
    <xdr:to>
      <xdr:col>69</xdr:col>
      <xdr:colOff>92075</xdr:colOff>
      <xdr:row>17</xdr:row>
      <xdr:rowOff>69850</xdr:rowOff>
    </xdr:to>
    <xdr:cxnSp macro="">
      <xdr:nvCxnSpPr>
        <xdr:cNvPr id="136" name="直線コネクタ 135"/>
        <xdr:cNvCxnSpPr/>
      </xdr:nvCxnSpPr>
      <xdr:spPr>
        <a:xfrm>
          <a:off x="13004800" y="2940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127907</xdr:rowOff>
    </xdr:from>
    <xdr:to>
      <xdr:col>82</xdr:col>
      <xdr:colOff>158750</xdr:colOff>
      <xdr:row>18</xdr:row>
      <xdr:rowOff>58057</xdr:rowOff>
    </xdr:to>
    <xdr:sp macro="" textlink="">
      <xdr:nvSpPr>
        <xdr:cNvPr id="146" name="楕円 145"/>
        <xdr:cNvSpPr/>
      </xdr:nvSpPr>
      <xdr:spPr>
        <a:xfrm>
          <a:off x="164592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99984</xdr:rowOff>
    </xdr:from>
    <xdr:ext cx="762000" cy="259045"/>
    <xdr:sp macro="" textlink="">
      <xdr:nvSpPr>
        <xdr:cNvPr id="147" name="物件費該当値テキスト"/>
        <xdr:cNvSpPr txBox="1"/>
      </xdr:nvSpPr>
      <xdr:spPr>
        <a:xfrm>
          <a:off x="16598900" y="30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73479</xdr:rowOff>
    </xdr:from>
    <xdr:to>
      <xdr:col>78</xdr:col>
      <xdr:colOff>120650</xdr:colOff>
      <xdr:row>18</xdr:row>
      <xdr:rowOff>3629</xdr:rowOff>
    </xdr:to>
    <xdr:sp macro="" textlink="">
      <xdr:nvSpPr>
        <xdr:cNvPr id="148" name="楕円 147"/>
        <xdr:cNvSpPr/>
      </xdr:nvSpPr>
      <xdr:spPr>
        <a:xfrm>
          <a:off x="15621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159856</xdr:rowOff>
    </xdr:from>
    <xdr:ext cx="736600" cy="259045"/>
    <xdr:sp macro="" textlink="">
      <xdr:nvSpPr>
        <xdr:cNvPr id="149" name="テキスト ボックス 148"/>
        <xdr:cNvSpPr txBox="1"/>
      </xdr:nvSpPr>
      <xdr:spPr>
        <a:xfrm>
          <a:off x="15290800" y="3074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8164</xdr:rowOff>
    </xdr:from>
    <xdr:to>
      <xdr:col>74</xdr:col>
      <xdr:colOff>31750</xdr:colOff>
      <xdr:row>17</xdr:row>
      <xdr:rowOff>109764</xdr:rowOff>
    </xdr:to>
    <xdr:sp macro="" textlink="">
      <xdr:nvSpPr>
        <xdr:cNvPr id="150" name="楕円 149"/>
        <xdr:cNvSpPr/>
      </xdr:nvSpPr>
      <xdr:spPr>
        <a:xfrm>
          <a:off x="14732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51" name="テキスト ボックス 150"/>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3" name="テキスト ボックス 152"/>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4" name="楕円 153"/>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55" name="テキスト ボックス 154"/>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扶助費は、保育所等の運営経費の市負担分及び障害者福祉サービス費の増などにより前年度より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％増加しており、類似団体平均より高い水準にある。今後も子ども子育て関係経費の上昇が見込まれることから、経費の抑制に努める。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170543</xdr:rowOff>
    </xdr:from>
    <xdr:to>
      <xdr:col>24</xdr:col>
      <xdr:colOff>25400</xdr:colOff>
      <xdr:row>59</xdr:row>
      <xdr:rowOff>53522</xdr:rowOff>
    </xdr:to>
    <xdr:cxnSp macro="">
      <xdr:nvCxnSpPr>
        <xdr:cNvPr id="189" name="直線コネクタ 188"/>
        <xdr:cNvCxnSpPr/>
      </xdr:nvCxnSpPr>
      <xdr:spPr>
        <a:xfrm>
          <a:off x="3987800" y="101146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83457</xdr:rowOff>
    </xdr:from>
    <xdr:to>
      <xdr:col>19</xdr:col>
      <xdr:colOff>187325</xdr:colOff>
      <xdr:row>58</xdr:row>
      <xdr:rowOff>170543</xdr:rowOff>
    </xdr:to>
    <xdr:cxnSp macro="">
      <xdr:nvCxnSpPr>
        <xdr:cNvPr id="192" name="直線コネクタ 191"/>
        <xdr:cNvCxnSpPr/>
      </xdr:nvCxnSpPr>
      <xdr:spPr>
        <a:xfrm>
          <a:off x="3098800" y="10027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83457</xdr:rowOff>
    </xdr:to>
    <xdr:cxnSp macro="">
      <xdr:nvCxnSpPr>
        <xdr:cNvPr id="195" name="直線コネクタ 194"/>
        <xdr:cNvCxnSpPr/>
      </xdr:nvCxnSpPr>
      <xdr:spPr>
        <a:xfrm>
          <a:off x="2209800" y="9918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124278</xdr:rowOff>
    </xdr:from>
    <xdr:to>
      <xdr:col>11</xdr:col>
      <xdr:colOff>9525</xdr:colOff>
      <xdr:row>57</xdr:row>
      <xdr:rowOff>146050</xdr:rowOff>
    </xdr:to>
    <xdr:cxnSp macro="">
      <xdr:nvCxnSpPr>
        <xdr:cNvPr id="198" name="直線コネクタ 197"/>
        <xdr:cNvCxnSpPr/>
      </xdr:nvCxnSpPr>
      <xdr:spPr>
        <a:xfrm>
          <a:off x="1320800" y="9896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08" name="楕円 207"/>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146249</xdr:rowOff>
    </xdr:from>
    <xdr:ext cx="762000" cy="259045"/>
    <xdr:sp macro="" textlink="">
      <xdr:nvSpPr>
        <xdr:cNvPr id="209" name="扶助費該当値テキスト"/>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119743</xdr:rowOff>
    </xdr:from>
    <xdr:to>
      <xdr:col>20</xdr:col>
      <xdr:colOff>38100</xdr:colOff>
      <xdr:row>59</xdr:row>
      <xdr:rowOff>49893</xdr:rowOff>
    </xdr:to>
    <xdr:sp macro="" textlink="">
      <xdr:nvSpPr>
        <xdr:cNvPr id="210" name="楕円 209"/>
        <xdr:cNvSpPr/>
      </xdr:nvSpPr>
      <xdr:spPr>
        <a:xfrm>
          <a:off x="3937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34670</xdr:rowOff>
    </xdr:from>
    <xdr:ext cx="736600" cy="259045"/>
    <xdr:sp macro="" textlink="">
      <xdr:nvSpPr>
        <xdr:cNvPr id="211" name="テキスト ボックス 210"/>
        <xdr:cNvSpPr txBox="1"/>
      </xdr:nvSpPr>
      <xdr:spPr>
        <a:xfrm>
          <a:off x="3606800" y="1015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32657</xdr:rowOff>
    </xdr:from>
    <xdr:to>
      <xdr:col>15</xdr:col>
      <xdr:colOff>149225</xdr:colOff>
      <xdr:row>58</xdr:row>
      <xdr:rowOff>134257</xdr:rowOff>
    </xdr:to>
    <xdr:sp macro="" textlink="">
      <xdr:nvSpPr>
        <xdr:cNvPr id="212" name="楕円 211"/>
        <xdr:cNvSpPr/>
      </xdr:nvSpPr>
      <xdr:spPr>
        <a:xfrm>
          <a:off x="3048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119034</xdr:rowOff>
    </xdr:from>
    <xdr:ext cx="762000" cy="259045"/>
    <xdr:sp macro="" textlink="">
      <xdr:nvSpPr>
        <xdr:cNvPr id="213" name="テキスト ボックス 212"/>
        <xdr:cNvSpPr txBox="1"/>
      </xdr:nvSpPr>
      <xdr:spPr>
        <a:xfrm>
          <a:off x="2717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4" name="楕円 213"/>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5" name="テキスト ボックス 214"/>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73478</xdr:rowOff>
    </xdr:from>
    <xdr:to>
      <xdr:col>6</xdr:col>
      <xdr:colOff>171450</xdr:colOff>
      <xdr:row>58</xdr:row>
      <xdr:rowOff>3628</xdr:rowOff>
    </xdr:to>
    <xdr:sp macro="" textlink="">
      <xdr:nvSpPr>
        <xdr:cNvPr id="216" name="楕円 215"/>
        <xdr:cNvSpPr/>
      </xdr:nvSpPr>
      <xdr:spPr>
        <a:xfrm>
          <a:off x="1270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159855</xdr:rowOff>
    </xdr:from>
    <xdr:ext cx="762000" cy="259045"/>
    <xdr:sp macro="" textlink="">
      <xdr:nvSpPr>
        <xdr:cNvPr id="217" name="テキスト ボックス 216"/>
        <xdr:cNvSpPr txBox="1"/>
      </xdr:nvSpPr>
      <xdr:spPr>
        <a:xfrm>
          <a:off x="939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その他の経費は、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介護保険事業特別会計や後期高齢者医療特別会計等への繰出金が増加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％の増加となり、類似団体平均をやや上回っている。今後も人員の削減や事務的経費の縮減を図り、繰出金の抑制に努める。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24130</xdr:rowOff>
    </xdr:to>
    <xdr:cxnSp macro="">
      <xdr:nvCxnSpPr>
        <xdr:cNvPr id="252" name="直線コネクタ 251"/>
        <xdr:cNvCxnSpPr/>
      </xdr:nvCxnSpPr>
      <xdr:spPr>
        <a:xfrm>
          <a:off x="15671800" y="9777185"/>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3"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123734</xdr:rowOff>
    </xdr:from>
    <xdr:to>
      <xdr:col>78</xdr:col>
      <xdr:colOff>69850</xdr:colOff>
      <xdr:row>57</xdr:row>
      <xdr:rowOff>4535</xdr:rowOff>
    </xdr:to>
    <xdr:cxnSp macro="">
      <xdr:nvCxnSpPr>
        <xdr:cNvPr id="255" name="直線コネクタ 254"/>
        <xdr:cNvCxnSpPr/>
      </xdr:nvCxnSpPr>
      <xdr:spPr>
        <a:xfrm>
          <a:off x="14782800" y="972493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7" name="テキスト ボックス 256"/>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123734</xdr:rowOff>
    </xdr:from>
    <xdr:to>
      <xdr:col>73</xdr:col>
      <xdr:colOff>180975</xdr:colOff>
      <xdr:row>56</xdr:row>
      <xdr:rowOff>123734</xdr:rowOff>
    </xdr:to>
    <xdr:cxnSp macro="">
      <xdr:nvCxnSpPr>
        <xdr:cNvPr id="258" name="直線コネクタ 257"/>
        <xdr:cNvCxnSpPr/>
      </xdr:nvCxnSpPr>
      <xdr:spPr>
        <a:xfrm>
          <a:off x="13893800" y="9724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0" name="テキスト ボックス 259"/>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71483</xdr:rowOff>
    </xdr:from>
    <xdr:to>
      <xdr:col>69</xdr:col>
      <xdr:colOff>92075</xdr:colOff>
      <xdr:row>56</xdr:row>
      <xdr:rowOff>123734</xdr:rowOff>
    </xdr:to>
    <xdr:cxnSp macro="">
      <xdr:nvCxnSpPr>
        <xdr:cNvPr id="261" name="直線コネクタ 260"/>
        <xdr:cNvCxnSpPr/>
      </xdr:nvCxnSpPr>
      <xdr:spPr>
        <a:xfrm>
          <a:off x="13004800" y="967268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3" name="テキスト ボックス 262"/>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5" name="テキスト ボックス 264"/>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1" name="楕円 270"/>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72"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3" name="楕円 272"/>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74" name="テキスト ボックス 273"/>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72934</xdr:rowOff>
    </xdr:from>
    <xdr:to>
      <xdr:col>74</xdr:col>
      <xdr:colOff>31750</xdr:colOff>
      <xdr:row>57</xdr:row>
      <xdr:rowOff>3084</xdr:rowOff>
    </xdr:to>
    <xdr:sp macro="" textlink="">
      <xdr:nvSpPr>
        <xdr:cNvPr id="275" name="楕円 274"/>
        <xdr:cNvSpPr/>
      </xdr:nvSpPr>
      <xdr:spPr>
        <a:xfrm>
          <a:off x="14732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159311</xdr:rowOff>
    </xdr:from>
    <xdr:ext cx="762000" cy="259045"/>
    <xdr:sp macro="" textlink="">
      <xdr:nvSpPr>
        <xdr:cNvPr id="276" name="テキスト ボックス 275"/>
        <xdr:cNvSpPr txBox="1"/>
      </xdr:nvSpPr>
      <xdr:spPr>
        <a:xfrm>
          <a:off x="14401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72934</xdr:rowOff>
    </xdr:from>
    <xdr:to>
      <xdr:col>69</xdr:col>
      <xdr:colOff>142875</xdr:colOff>
      <xdr:row>57</xdr:row>
      <xdr:rowOff>3084</xdr:rowOff>
    </xdr:to>
    <xdr:sp macro="" textlink="">
      <xdr:nvSpPr>
        <xdr:cNvPr id="277" name="楕円 276"/>
        <xdr:cNvSpPr/>
      </xdr:nvSpPr>
      <xdr:spPr>
        <a:xfrm>
          <a:off x="13843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159311</xdr:rowOff>
    </xdr:from>
    <xdr:ext cx="762000" cy="259045"/>
    <xdr:sp macro="" textlink="">
      <xdr:nvSpPr>
        <xdr:cNvPr id="278" name="テキスト ボックス 277"/>
        <xdr:cNvSpPr txBox="1"/>
      </xdr:nvSpPr>
      <xdr:spPr>
        <a:xfrm>
          <a:off x="13512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20683</xdr:rowOff>
    </xdr:from>
    <xdr:to>
      <xdr:col>65</xdr:col>
      <xdr:colOff>53975</xdr:colOff>
      <xdr:row>56</xdr:row>
      <xdr:rowOff>122283</xdr:rowOff>
    </xdr:to>
    <xdr:sp macro="" textlink="">
      <xdr:nvSpPr>
        <xdr:cNvPr id="279" name="楕円 278"/>
        <xdr:cNvSpPr/>
      </xdr:nvSpPr>
      <xdr:spPr>
        <a:xfrm>
          <a:off x="12954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107060</xdr:rowOff>
    </xdr:from>
    <xdr:ext cx="762000" cy="259045"/>
    <xdr:sp macro="" textlink="">
      <xdr:nvSpPr>
        <xdr:cNvPr id="280" name="テキスト ボックス 279"/>
        <xdr:cNvSpPr txBox="1"/>
      </xdr:nvSpPr>
      <xdr:spPr>
        <a:xfrm>
          <a:off x="12623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土地改良区償還補助金や農地中間管理事業費補助金の減などにより前年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行財政改革を推進し経費の節減に努める。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xdr:rowOff>
    </xdr:from>
    <xdr:to>
      <xdr:col>82</xdr:col>
      <xdr:colOff>107950</xdr:colOff>
      <xdr:row>35</xdr:row>
      <xdr:rowOff>19558</xdr:rowOff>
    </xdr:to>
    <xdr:cxnSp macro="">
      <xdr:nvCxnSpPr>
        <xdr:cNvPr id="310" name="直線コネクタ 309"/>
        <xdr:cNvCxnSpPr/>
      </xdr:nvCxnSpPr>
      <xdr:spPr>
        <a:xfrm flipV="1">
          <a:off x="15671800" y="60157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37846</xdr:rowOff>
    </xdr:to>
    <xdr:cxnSp macro="">
      <xdr:nvCxnSpPr>
        <xdr:cNvPr id="313" name="直線コネクタ 312"/>
        <xdr:cNvCxnSpPr/>
      </xdr:nvCxnSpPr>
      <xdr:spPr>
        <a:xfrm flipV="1">
          <a:off x="14782800" y="6020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37846</xdr:rowOff>
    </xdr:to>
    <xdr:cxnSp macro="">
      <xdr:nvCxnSpPr>
        <xdr:cNvPr id="316" name="直線コネクタ 315"/>
        <xdr:cNvCxnSpPr/>
      </xdr:nvCxnSpPr>
      <xdr:spPr>
        <a:xfrm>
          <a:off x="13893800" y="6020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19558</xdr:rowOff>
    </xdr:to>
    <xdr:cxnSp macro="">
      <xdr:nvCxnSpPr>
        <xdr:cNvPr id="319" name="直線コネクタ 318"/>
        <xdr:cNvCxnSpPr/>
      </xdr:nvCxnSpPr>
      <xdr:spPr>
        <a:xfrm>
          <a:off x="13004800" y="6020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135636</xdr:rowOff>
    </xdr:from>
    <xdr:to>
      <xdr:col>82</xdr:col>
      <xdr:colOff>158750</xdr:colOff>
      <xdr:row>35</xdr:row>
      <xdr:rowOff>65786</xdr:rowOff>
    </xdr:to>
    <xdr:sp macro="" textlink="">
      <xdr:nvSpPr>
        <xdr:cNvPr id="329" name="楕円 328"/>
        <xdr:cNvSpPr/>
      </xdr:nvSpPr>
      <xdr:spPr>
        <a:xfrm>
          <a:off x="164592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152163</xdr:rowOff>
    </xdr:from>
    <xdr:ext cx="762000" cy="259045"/>
    <xdr:sp macro="" textlink="">
      <xdr:nvSpPr>
        <xdr:cNvPr id="330" name="補助費等該当値テキスト"/>
        <xdr:cNvSpPr txBox="1"/>
      </xdr:nvSpPr>
      <xdr:spPr>
        <a:xfrm>
          <a:off x="16598900" y="58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31" name="楕円 330"/>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32" name="テキスト ボックス 331"/>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158496</xdr:rowOff>
    </xdr:from>
    <xdr:to>
      <xdr:col>74</xdr:col>
      <xdr:colOff>31750</xdr:colOff>
      <xdr:row>35</xdr:row>
      <xdr:rowOff>88646</xdr:rowOff>
    </xdr:to>
    <xdr:sp macro="" textlink="">
      <xdr:nvSpPr>
        <xdr:cNvPr id="333" name="楕円 332"/>
        <xdr:cNvSpPr/>
      </xdr:nvSpPr>
      <xdr:spPr>
        <a:xfrm>
          <a:off x="14732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98823</xdr:rowOff>
    </xdr:from>
    <xdr:ext cx="762000" cy="259045"/>
    <xdr:sp macro="" textlink="">
      <xdr:nvSpPr>
        <xdr:cNvPr id="334" name="テキスト ボックス 333"/>
        <xdr:cNvSpPr txBox="1"/>
      </xdr:nvSpPr>
      <xdr:spPr>
        <a:xfrm>
          <a:off x="14401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5" name="楕円 334"/>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6" name="テキスト ボックス 335"/>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7" name="楕円 336"/>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8" name="テキスト ボックス 337"/>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新規発行債の抑制等により、類似団体平均を下回っている。今後も新規の大規模事業等の必要性、優先順位を十分に検討しながら新規発行債の抑制に努める。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58420</xdr:rowOff>
    </xdr:from>
    <xdr:to>
      <xdr:col>24</xdr:col>
      <xdr:colOff>25400</xdr:colOff>
      <xdr:row>74</xdr:row>
      <xdr:rowOff>81280</xdr:rowOff>
    </xdr:to>
    <xdr:cxnSp macro="">
      <xdr:nvCxnSpPr>
        <xdr:cNvPr id="370" name="直線コネクタ 369"/>
        <xdr:cNvCxnSpPr/>
      </xdr:nvCxnSpPr>
      <xdr:spPr>
        <a:xfrm flipV="1">
          <a:off x="3987800" y="12745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64135</xdr:rowOff>
    </xdr:from>
    <xdr:to>
      <xdr:col>19</xdr:col>
      <xdr:colOff>187325</xdr:colOff>
      <xdr:row>74</xdr:row>
      <xdr:rowOff>81280</xdr:rowOff>
    </xdr:to>
    <xdr:cxnSp macro="">
      <xdr:nvCxnSpPr>
        <xdr:cNvPr id="373" name="直線コネクタ 372"/>
        <xdr:cNvCxnSpPr/>
      </xdr:nvCxnSpPr>
      <xdr:spPr>
        <a:xfrm>
          <a:off x="3098800" y="127514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57802</xdr:rowOff>
    </xdr:from>
    <xdr:ext cx="736600" cy="259045"/>
    <xdr:sp macro="" textlink="">
      <xdr:nvSpPr>
        <xdr:cNvPr id="375" name="テキスト ボックス 374"/>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64135</xdr:rowOff>
    </xdr:from>
    <xdr:to>
      <xdr:col>15</xdr:col>
      <xdr:colOff>98425</xdr:colOff>
      <xdr:row>74</xdr:row>
      <xdr:rowOff>79375</xdr:rowOff>
    </xdr:to>
    <xdr:cxnSp macro="">
      <xdr:nvCxnSpPr>
        <xdr:cNvPr id="376" name="直線コネクタ 375"/>
        <xdr:cNvCxnSpPr/>
      </xdr:nvCxnSpPr>
      <xdr:spPr>
        <a:xfrm flipV="1">
          <a:off x="2209800" y="127514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8" name="テキスト ボックス 377"/>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79375</xdr:rowOff>
    </xdr:from>
    <xdr:to>
      <xdr:col>11</xdr:col>
      <xdr:colOff>9525</xdr:colOff>
      <xdr:row>74</xdr:row>
      <xdr:rowOff>79375</xdr:rowOff>
    </xdr:to>
    <xdr:cxnSp macro="">
      <xdr:nvCxnSpPr>
        <xdr:cNvPr id="379" name="直線コネクタ 378"/>
        <xdr:cNvCxnSpPr/>
      </xdr:nvCxnSpPr>
      <xdr:spPr>
        <a:xfrm>
          <a:off x="1320800" y="12766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61612</xdr:rowOff>
    </xdr:from>
    <xdr:ext cx="762000" cy="259045"/>
    <xdr:sp macro="" textlink="">
      <xdr:nvSpPr>
        <xdr:cNvPr id="381" name="テキスト ボックス 380"/>
        <xdr:cNvSpPr txBox="1"/>
      </xdr:nvSpPr>
      <xdr:spPr>
        <a:xfrm>
          <a:off x="1828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83" name="テキスト ボックス 382"/>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xdr:rowOff>
    </xdr:from>
    <xdr:to>
      <xdr:col>24</xdr:col>
      <xdr:colOff>76200</xdr:colOff>
      <xdr:row>74</xdr:row>
      <xdr:rowOff>109220</xdr:rowOff>
    </xdr:to>
    <xdr:sp macro="" textlink="">
      <xdr:nvSpPr>
        <xdr:cNvPr id="389" name="楕円 388"/>
        <xdr:cNvSpPr/>
      </xdr:nvSpPr>
      <xdr:spPr>
        <a:xfrm>
          <a:off x="47752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87647</xdr:rowOff>
    </xdr:from>
    <xdr:ext cx="762000" cy="259045"/>
    <xdr:sp macro="" textlink="">
      <xdr:nvSpPr>
        <xdr:cNvPr id="390" name="公債費該当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30480</xdr:rowOff>
    </xdr:from>
    <xdr:to>
      <xdr:col>20</xdr:col>
      <xdr:colOff>38100</xdr:colOff>
      <xdr:row>74</xdr:row>
      <xdr:rowOff>132080</xdr:rowOff>
    </xdr:to>
    <xdr:sp macro="" textlink="">
      <xdr:nvSpPr>
        <xdr:cNvPr id="391" name="楕円 390"/>
        <xdr:cNvSpPr/>
      </xdr:nvSpPr>
      <xdr:spPr>
        <a:xfrm>
          <a:off x="3937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142257</xdr:rowOff>
    </xdr:from>
    <xdr:ext cx="736600" cy="259045"/>
    <xdr:sp macro="" textlink="">
      <xdr:nvSpPr>
        <xdr:cNvPr id="392" name="テキスト ボックス 391"/>
        <xdr:cNvSpPr txBox="1"/>
      </xdr:nvSpPr>
      <xdr:spPr>
        <a:xfrm>
          <a:off x="3606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13335</xdr:rowOff>
    </xdr:from>
    <xdr:to>
      <xdr:col>15</xdr:col>
      <xdr:colOff>149225</xdr:colOff>
      <xdr:row>74</xdr:row>
      <xdr:rowOff>114935</xdr:rowOff>
    </xdr:to>
    <xdr:sp macro="" textlink="">
      <xdr:nvSpPr>
        <xdr:cNvPr id="393" name="楕円 392"/>
        <xdr:cNvSpPr/>
      </xdr:nvSpPr>
      <xdr:spPr>
        <a:xfrm>
          <a:off x="3048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125112</xdr:rowOff>
    </xdr:from>
    <xdr:ext cx="762000" cy="259045"/>
    <xdr:sp macro="" textlink="">
      <xdr:nvSpPr>
        <xdr:cNvPr id="394" name="テキスト ボックス 393"/>
        <xdr:cNvSpPr txBox="1"/>
      </xdr:nvSpPr>
      <xdr:spPr>
        <a:xfrm>
          <a:off x="2717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28575</xdr:rowOff>
    </xdr:from>
    <xdr:to>
      <xdr:col>11</xdr:col>
      <xdr:colOff>60325</xdr:colOff>
      <xdr:row>74</xdr:row>
      <xdr:rowOff>130175</xdr:rowOff>
    </xdr:to>
    <xdr:sp macro="" textlink="">
      <xdr:nvSpPr>
        <xdr:cNvPr id="395" name="楕円 394"/>
        <xdr:cNvSpPr/>
      </xdr:nvSpPr>
      <xdr:spPr>
        <a:xfrm>
          <a:off x="2159000" y="127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140352</xdr:rowOff>
    </xdr:from>
    <xdr:ext cx="762000" cy="259045"/>
    <xdr:sp macro="" textlink="">
      <xdr:nvSpPr>
        <xdr:cNvPr id="396" name="テキスト ボックス 395"/>
        <xdr:cNvSpPr txBox="1"/>
      </xdr:nvSpPr>
      <xdr:spPr>
        <a:xfrm>
          <a:off x="1828800" y="1248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28575</xdr:rowOff>
    </xdr:from>
    <xdr:to>
      <xdr:col>6</xdr:col>
      <xdr:colOff>171450</xdr:colOff>
      <xdr:row>74</xdr:row>
      <xdr:rowOff>130175</xdr:rowOff>
    </xdr:to>
    <xdr:sp macro="" textlink="">
      <xdr:nvSpPr>
        <xdr:cNvPr id="397" name="楕円 396"/>
        <xdr:cNvSpPr/>
      </xdr:nvSpPr>
      <xdr:spPr>
        <a:xfrm>
          <a:off x="1270000" y="127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140352</xdr:rowOff>
    </xdr:from>
    <xdr:ext cx="762000" cy="259045"/>
    <xdr:sp macro="" textlink="">
      <xdr:nvSpPr>
        <xdr:cNvPr id="398" name="テキスト ボックス 397"/>
        <xdr:cNvSpPr txBox="1"/>
      </xdr:nvSpPr>
      <xdr:spPr>
        <a:xfrm>
          <a:off x="939800" y="1248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公債費以外の経費は、扶助費の増加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増加し、類似団体を上回っている。行財政改革の推進を図り、人件費や物件費等経常経費の縮減に努める。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100330</xdr:rowOff>
    </xdr:from>
    <xdr:to>
      <xdr:col>82</xdr:col>
      <xdr:colOff>107950</xdr:colOff>
      <xdr:row>78</xdr:row>
      <xdr:rowOff>168911</xdr:rowOff>
    </xdr:to>
    <xdr:cxnSp macro="">
      <xdr:nvCxnSpPr>
        <xdr:cNvPr id="431" name="直線コネクタ 430"/>
        <xdr:cNvCxnSpPr/>
      </xdr:nvCxnSpPr>
      <xdr:spPr>
        <a:xfrm>
          <a:off x="15671800" y="1347343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157480</xdr:rowOff>
    </xdr:from>
    <xdr:to>
      <xdr:col>78</xdr:col>
      <xdr:colOff>69850</xdr:colOff>
      <xdr:row>78</xdr:row>
      <xdr:rowOff>100330</xdr:rowOff>
    </xdr:to>
    <xdr:cxnSp macro="">
      <xdr:nvCxnSpPr>
        <xdr:cNvPr id="434" name="直線コネクタ 433"/>
        <xdr:cNvCxnSpPr/>
      </xdr:nvCxnSpPr>
      <xdr:spPr>
        <a:xfrm>
          <a:off x="14782800" y="133591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119380</xdr:rowOff>
    </xdr:from>
    <xdr:to>
      <xdr:col>73</xdr:col>
      <xdr:colOff>180975</xdr:colOff>
      <xdr:row>77</xdr:row>
      <xdr:rowOff>157480</xdr:rowOff>
    </xdr:to>
    <xdr:cxnSp macro="">
      <xdr:nvCxnSpPr>
        <xdr:cNvPr id="437" name="直線コネクタ 436"/>
        <xdr:cNvCxnSpPr/>
      </xdr:nvCxnSpPr>
      <xdr:spPr>
        <a:xfrm>
          <a:off x="13893800" y="13321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20320</xdr:rowOff>
    </xdr:from>
    <xdr:to>
      <xdr:col>69</xdr:col>
      <xdr:colOff>92075</xdr:colOff>
      <xdr:row>77</xdr:row>
      <xdr:rowOff>119380</xdr:rowOff>
    </xdr:to>
    <xdr:cxnSp macro="">
      <xdr:nvCxnSpPr>
        <xdr:cNvPr id="440" name="直線コネクタ 439"/>
        <xdr:cNvCxnSpPr/>
      </xdr:nvCxnSpPr>
      <xdr:spPr>
        <a:xfrm>
          <a:off x="13004800" y="132219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2" name="テキスト ボックス 441"/>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118111</xdr:rowOff>
    </xdr:from>
    <xdr:to>
      <xdr:col>82</xdr:col>
      <xdr:colOff>158750</xdr:colOff>
      <xdr:row>79</xdr:row>
      <xdr:rowOff>48261</xdr:rowOff>
    </xdr:to>
    <xdr:sp macro="" textlink="">
      <xdr:nvSpPr>
        <xdr:cNvPr id="450" name="楕円 449"/>
        <xdr:cNvSpPr/>
      </xdr:nvSpPr>
      <xdr:spPr>
        <a:xfrm>
          <a:off x="164592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90188</xdr:rowOff>
    </xdr:from>
    <xdr:ext cx="762000" cy="259045"/>
    <xdr:sp macro="" textlink="">
      <xdr:nvSpPr>
        <xdr:cNvPr id="451" name="公債費以外該当値テキスト"/>
        <xdr:cNvSpPr txBox="1"/>
      </xdr:nvSpPr>
      <xdr:spPr>
        <a:xfrm>
          <a:off x="165989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49530</xdr:rowOff>
    </xdr:from>
    <xdr:to>
      <xdr:col>78</xdr:col>
      <xdr:colOff>120650</xdr:colOff>
      <xdr:row>78</xdr:row>
      <xdr:rowOff>151130</xdr:rowOff>
    </xdr:to>
    <xdr:sp macro="" textlink="">
      <xdr:nvSpPr>
        <xdr:cNvPr id="452" name="楕円 451"/>
        <xdr:cNvSpPr/>
      </xdr:nvSpPr>
      <xdr:spPr>
        <a:xfrm>
          <a:off x="15621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135907</xdr:rowOff>
    </xdr:from>
    <xdr:ext cx="736600" cy="259045"/>
    <xdr:sp macro="" textlink="">
      <xdr:nvSpPr>
        <xdr:cNvPr id="453" name="テキスト ボックス 452"/>
        <xdr:cNvSpPr txBox="1"/>
      </xdr:nvSpPr>
      <xdr:spPr>
        <a:xfrm>
          <a:off x="15290800" y="1350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106680</xdr:rowOff>
    </xdr:from>
    <xdr:to>
      <xdr:col>74</xdr:col>
      <xdr:colOff>31750</xdr:colOff>
      <xdr:row>78</xdr:row>
      <xdr:rowOff>36830</xdr:rowOff>
    </xdr:to>
    <xdr:sp macro="" textlink="">
      <xdr:nvSpPr>
        <xdr:cNvPr id="454" name="楕円 453"/>
        <xdr:cNvSpPr/>
      </xdr:nvSpPr>
      <xdr:spPr>
        <a:xfrm>
          <a:off x="14732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55" name="テキスト ボックス 454"/>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68580</xdr:rowOff>
    </xdr:from>
    <xdr:to>
      <xdr:col>69</xdr:col>
      <xdr:colOff>142875</xdr:colOff>
      <xdr:row>77</xdr:row>
      <xdr:rowOff>170180</xdr:rowOff>
    </xdr:to>
    <xdr:sp macro="" textlink="">
      <xdr:nvSpPr>
        <xdr:cNvPr id="456" name="楕円 455"/>
        <xdr:cNvSpPr/>
      </xdr:nvSpPr>
      <xdr:spPr>
        <a:xfrm>
          <a:off x="13843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154957</xdr:rowOff>
    </xdr:from>
    <xdr:ext cx="762000" cy="259045"/>
    <xdr:sp macro="" textlink="">
      <xdr:nvSpPr>
        <xdr:cNvPr id="457" name="テキスト ボックス 456"/>
        <xdr:cNvSpPr txBox="1"/>
      </xdr:nvSpPr>
      <xdr:spPr>
        <a:xfrm>
          <a:off x="13512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140970</xdr:rowOff>
    </xdr:from>
    <xdr:to>
      <xdr:col>65</xdr:col>
      <xdr:colOff>53975</xdr:colOff>
      <xdr:row>77</xdr:row>
      <xdr:rowOff>71120</xdr:rowOff>
    </xdr:to>
    <xdr:sp macro="" textlink="">
      <xdr:nvSpPr>
        <xdr:cNvPr id="458" name="楕円 457"/>
        <xdr:cNvSpPr/>
      </xdr:nvSpPr>
      <xdr:spPr>
        <a:xfrm>
          <a:off x="12954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81297</xdr:rowOff>
    </xdr:from>
    <xdr:ext cx="762000" cy="259045"/>
    <xdr:sp macro="" textlink="">
      <xdr:nvSpPr>
        <xdr:cNvPr id="459" name="テキスト ボックス 458"/>
        <xdr:cNvSpPr txBox="1"/>
      </xdr:nvSpPr>
      <xdr:spPr>
        <a:xfrm>
          <a:off x="12623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40716</xdr:rowOff>
    </xdr:from>
    <xdr:to>
      <xdr:col>29</xdr:col>
      <xdr:colOff>127000</xdr:colOff>
      <xdr:row>18</xdr:row>
      <xdr:rowOff>71247</xdr:rowOff>
    </xdr:to>
    <xdr:cxnSp macro="">
      <xdr:nvCxnSpPr>
        <xdr:cNvPr id="50" name="直線コネクタ 49"/>
        <xdr:cNvCxnSpPr/>
      </xdr:nvCxnSpPr>
      <xdr:spPr bwMode="auto">
        <a:xfrm flipV="1">
          <a:off x="5003800" y="3174441"/>
          <a:ext cx="647700" cy="30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164406</xdr:rowOff>
    </xdr:from>
    <xdr:ext cx="762000" cy="259045"/>
    <xdr:sp macro="" textlink="">
      <xdr:nvSpPr>
        <xdr:cNvPr id="51" name="人口1人当たり決算額の推移平均値テキスト130"/>
        <xdr:cNvSpPr txBox="1"/>
      </xdr:nvSpPr>
      <xdr:spPr>
        <a:xfrm>
          <a:off x="5740400" y="278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71247</xdr:rowOff>
    </xdr:from>
    <xdr:to>
      <xdr:col>26</xdr:col>
      <xdr:colOff>50800</xdr:colOff>
      <xdr:row>18</xdr:row>
      <xdr:rowOff>90221</xdr:rowOff>
    </xdr:to>
    <xdr:cxnSp macro="">
      <xdr:nvCxnSpPr>
        <xdr:cNvPr id="53" name="直線コネクタ 52"/>
        <xdr:cNvCxnSpPr/>
      </xdr:nvCxnSpPr>
      <xdr:spPr bwMode="auto">
        <a:xfrm flipV="1">
          <a:off x="4305300" y="3204972"/>
          <a:ext cx="698500" cy="18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114317</xdr:rowOff>
    </xdr:from>
    <xdr:ext cx="736600" cy="259045"/>
    <xdr:sp macro="" textlink="">
      <xdr:nvSpPr>
        <xdr:cNvPr id="55" name="テキスト ボックス 54"/>
        <xdr:cNvSpPr txBox="1"/>
      </xdr:nvSpPr>
      <xdr:spPr>
        <a:xfrm>
          <a:off x="4622800" y="273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90221</xdr:rowOff>
    </xdr:from>
    <xdr:to>
      <xdr:col>22</xdr:col>
      <xdr:colOff>114300</xdr:colOff>
      <xdr:row>18</xdr:row>
      <xdr:rowOff>120510</xdr:rowOff>
    </xdr:to>
    <xdr:cxnSp macro="">
      <xdr:nvCxnSpPr>
        <xdr:cNvPr id="56" name="直線コネクタ 55"/>
        <xdr:cNvCxnSpPr/>
      </xdr:nvCxnSpPr>
      <xdr:spPr bwMode="auto">
        <a:xfrm flipV="1">
          <a:off x="3606800" y="3223946"/>
          <a:ext cx="698500" cy="30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122788</xdr:rowOff>
    </xdr:from>
    <xdr:ext cx="762000" cy="259045"/>
    <xdr:sp macro="" textlink="">
      <xdr:nvSpPr>
        <xdr:cNvPr id="58" name="テキスト ボックス 57"/>
        <xdr:cNvSpPr txBox="1"/>
      </xdr:nvSpPr>
      <xdr:spPr>
        <a:xfrm>
          <a:off x="3924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120510</xdr:rowOff>
    </xdr:from>
    <xdr:to>
      <xdr:col>18</xdr:col>
      <xdr:colOff>177800</xdr:colOff>
      <xdr:row>19</xdr:row>
      <xdr:rowOff>12484</xdr:rowOff>
    </xdr:to>
    <xdr:cxnSp macro="">
      <xdr:nvCxnSpPr>
        <xdr:cNvPr id="59" name="直線コネクタ 58"/>
        <xdr:cNvCxnSpPr/>
      </xdr:nvCxnSpPr>
      <xdr:spPr bwMode="auto">
        <a:xfrm flipV="1">
          <a:off x="2908300" y="3254235"/>
          <a:ext cx="698500" cy="63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614</xdr:rowOff>
    </xdr:from>
    <xdr:ext cx="762000" cy="259045"/>
    <xdr:sp macro="" textlink="">
      <xdr:nvSpPr>
        <xdr:cNvPr id="61" name="テキスト ボックス 60"/>
        <xdr:cNvSpPr txBox="1"/>
      </xdr:nvSpPr>
      <xdr:spPr>
        <a:xfrm>
          <a:off x="32258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38396</xdr:rowOff>
    </xdr:from>
    <xdr:ext cx="762000" cy="259045"/>
    <xdr:sp macro="" textlink="">
      <xdr:nvSpPr>
        <xdr:cNvPr id="63" name="テキスト ボックス 62"/>
        <xdr:cNvSpPr txBox="1"/>
      </xdr:nvSpPr>
      <xdr:spPr>
        <a:xfrm>
          <a:off x="25273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161366</xdr:rowOff>
    </xdr:from>
    <xdr:to>
      <xdr:col>29</xdr:col>
      <xdr:colOff>177800</xdr:colOff>
      <xdr:row>18</xdr:row>
      <xdr:rowOff>91516</xdr:rowOff>
    </xdr:to>
    <xdr:sp macro="" textlink="">
      <xdr:nvSpPr>
        <xdr:cNvPr id="69" name="楕円 68"/>
        <xdr:cNvSpPr/>
      </xdr:nvSpPr>
      <xdr:spPr bwMode="auto">
        <a:xfrm>
          <a:off x="5600700" y="3123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133443</xdr:rowOff>
    </xdr:from>
    <xdr:ext cx="762000" cy="259045"/>
    <xdr:sp macro="" textlink="">
      <xdr:nvSpPr>
        <xdr:cNvPr id="70" name="人口1人当たり決算額の推移該当値テキスト130"/>
        <xdr:cNvSpPr txBox="1"/>
      </xdr:nvSpPr>
      <xdr:spPr>
        <a:xfrm>
          <a:off x="5740400" y="309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20447</xdr:rowOff>
    </xdr:from>
    <xdr:to>
      <xdr:col>26</xdr:col>
      <xdr:colOff>101600</xdr:colOff>
      <xdr:row>18</xdr:row>
      <xdr:rowOff>122047</xdr:rowOff>
    </xdr:to>
    <xdr:sp macro="" textlink="">
      <xdr:nvSpPr>
        <xdr:cNvPr id="71" name="楕円 70"/>
        <xdr:cNvSpPr/>
      </xdr:nvSpPr>
      <xdr:spPr bwMode="auto">
        <a:xfrm>
          <a:off x="4953000" y="3154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106824</xdr:rowOff>
    </xdr:from>
    <xdr:ext cx="736600" cy="259045"/>
    <xdr:sp macro="" textlink="">
      <xdr:nvSpPr>
        <xdr:cNvPr id="72" name="テキスト ボックス 71"/>
        <xdr:cNvSpPr txBox="1"/>
      </xdr:nvSpPr>
      <xdr:spPr>
        <a:xfrm>
          <a:off x="4622800" y="324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39421</xdr:rowOff>
    </xdr:from>
    <xdr:to>
      <xdr:col>22</xdr:col>
      <xdr:colOff>165100</xdr:colOff>
      <xdr:row>18</xdr:row>
      <xdr:rowOff>141021</xdr:rowOff>
    </xdr:to>
    <xdr:sp macro="" textlink="">
      <xdr:nvSpPr>
        <xdr:cNvPr id="73" name="楕円 72"/>
        <xdr:cNvSpPr/>
      </xdr:nvSpPr>
      <xdr:spPr bwMode="auto">
        <a:xfrm>
          <a:off x="4254500" y="3173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125798</xdr:rowOff>
    </xdr:from>
    <xdr:ext cx="762000" cy="259045"/>
    <xdr:sp macro="" textlink="">
      <xdr:nvSpPr>
        <xdr:cNvPr id="74" name="テキスト ボックス 73"/>
        <xdr:cNvSpPr txBox="1"/>
      </xdr:nvSpPr>
      <xdr:spPr>
        <a:xfrm>
          <a:off x="3924300" y="325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69710</xdr:rowOff>
    </xdr:from>
    <xdr:to>
      <xdr:col>19</xdr:col>
      <xdr:colOff>38100</xdr:colOff>
      <xdr:row>18</xdr:row>
      <xdr:rowOff>171310</xdr:rowOff>
    </xdr:to>
    <xdr:sp macro="" textlink="">
      <xdr:nvSpPr>
        <xdr:cNvPr id="75" name="楕円 74"/>
        <xdr:cNvSpPr/>
      </xdr:nvSpPr>
      <xdr:spPr bwMode="auto">
        <a:xfrm>
          <a:off x="3556000" y="3203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156087</xdr:rowOff>
    </xdr:from>
    <xdr:ext cx="762000" cy="259045"/>
    <xdr:sp macro="" textlink="">
      <xdr:nvSpPr>
        <xdr:cNvPr id="76" name="テキスト ボックス 75"/>
        <xdr:cNvSpPr txBox="1"/>
      </xdr:nvSpPr>
      <xdr:spPr>
        <a:xfrm>
          <a:off x="3225800" y="328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133134</xdr:rowOff>
    </xdr:from>
    <xdr:to>
      <xdr:col>15</xdr:col>
      <xdr:colOff>101600</xdr:colOff>
      <xdr:row>19</xdr:row>
      <xdr:rowOff>63284</xdr:rowOff>
    </xdr:to>
    <xdr:sp macro="" textlink="">
      <xdr:nvSpPr>
        <xdr:cNvPr id="77" name="楕円 76"/>
        <xdr:cNvSpPr/>
      </xdr:nvSpPr>
      <xdr:spPr bwMode="auto">
        <a:xfrm>
          <a:off x="2857500" y="3266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48061</xdr:rowOff>
    </xdr:from>
    <xdr:ext cx="762000" cy="259045"/>
    <xdr:sp macro="" textlink="">
      <xdr:nvSpPr>
        <xdr:cNvPr id="78" name="テキスト ボックス 77"/>
        <xdr:cNvSpPr txBox="1"/>
      </xdr:nvSpPr>
      <xdr:spPr>
        <a:xfrm>
          <a:off x="2527300" y="335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290234</xdr:rowOff>
    </xdr:from>
    <xdr:to>
      <xdr:col>29</xdr:col>
      <xdr:colOff>127000</xdr:colOff>
      <xdr:row>37</xdr:row>
      <xdr:rowOff>305052</xdr:rowOff>
    </xdr:to>
    <xdr:cxnSp macro="">
      <xdr:nvCxnSpPr>
        <xdr:cNvPr id="110" name="直線コネクタ 109"/>
        <xdr:cNvCxnSpPr/>
      </xdr:nvCxnSpPr>
      <xdr:spPr bwMode="auto">
        <a:xfrm>
          <a:off x="5003800" y="7414934"/>
          <a:ext cx="647700" cy="14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290234</xdr:rowOff>
    </xdr:from>
    <xdr:to>
      <xdr:col>26</xdr:col>
      <xdr:colOff>50800</xdr:colOff>
      <xdr:row>37</xdr:row>
      <xdr:rowOff>295469</xdr:rowOff>
    </xdr:to>
    <xdr:cxnSp macro="">
      <xdr:nvCxnSpPr>
        <xdr:cNvPr id="113" name="直線コネクタ 112"/>
        <xdr:cNvCxnSpPr/>
      </xdr:nvCxnSpPr>
      <xdr:spPr bwMode="auto">
        <a:xfrm flipV="1">
          <a:off x="4305300" y="7414934"/>
          <a:ext cx="698500" cy="5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293979</xdr:rowOff>
    </xdr:from>
    <xdr:to>
      <xdr:col>22</xdr:col>
      <xdr:colOff>114300</xdr:colOff>
      <xdr:row>37</xdr:row>
      <xdr:rowOff>295469</xdr:rowOff>
    </xdr:to>
    <xdr:cxnSp macro="">
      <xdr:nvCxnSpPr>
        <xdr:cNvPr id="116" name="直線コネクタ 115"/>
        <xdr:cNvCxnSpPr/>
      </xdr:nvCxnSpPr>
      <xdr:spPr bwMode="auto">
        <a:xfrm>
          <a:off x="3606800" y="7418679"/>
          <a:ext cx="698500" cy="1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120983</xdr:rowOff>
    </xdr:from>
    <xdr:ext cx="762000" cy="259045"/>
    <xdr:sp macro="" textlink="">
      <xdr:nvSpPr>
        <xdr:cNvPr id="118" name="テキスト ボックス 117"/>
        <xdr:cNvSpPr txBox="1"/>
      </xdr:nvSpPr>
      <xdr:spPr>
        <a:xfrm>
          <a:off x="3924300" y="70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289059</xdr:rowOff>
    </xdr:from>
    <xdr:to>
      <xdr:col>18</xdr:col>
      <xdr:colOff>177800</xdr:colOff>
      <xdr:row>37</xdr:row>
      <xdr:rowOff>293979</xdr:rowOff>
    </xdr:to>
    <xdr:cxnSp macro="">
      <xdr:nvCxnSpPr>
        <xdr:cNvPr id="119" name="直線コネクタ 118"/>
        <xdr:cNvCxnSpPr/>
      </xdr:nvCxnSpPr>
      <xdr:spPr bwMode="auto">
        <a:xfrm>
          <a:off x="2908300" y="7413759"/>
          <a:ext cx="698500" cy="4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124486</xdr:rowOff>
    </xdr:from>
    <xdr:ext cx="762000" cy="259045"/>
    <xdr:sp macro="" textlink="">
      <xdr:nvSpPr>
        <xdr:cNvPr id="121" name="テキスト ボックス 120"/>
        <xdr:cNvSpPr txBox="1"/>
      </xdr:nvSpPr>
      <xdr:spPr>
        <a:xfrm>
          <a:off x="3225800" y="70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113175</xdr:rowOff>
    </xdr:from>
    <xdr:ext cx="762000" cy="259045"/>
    <xdr:sp macro="" textlink="">
      <xdr:nvSpPr>
        <xdr:cNvPr id="123" name="テキスト ボックス 122"/>
        <xdr:cNvSpPr txBox="1"/>
      </xdr:nvSpPr>
      <xdr:spPr>
        <a:xfrm>
          <a:off x="2527300" y="706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254252</xdr:rowOff>
    </xdr:from>
    <xdr:to>
      <xdr:col>29</xdr:col>
      <xdr:colOff>177800</xdr:colOff>
      <xdr:row>38</xdr:row>
      <xdr:rowOff>12952</xdr:rowOff>
    </xdr:to>
    <xdr:sp macro="" textlink="">
      <xdr:nvSpPr>
        <xdr:cNvPr id="129" name="楕円 128"/>
        <xdr:cNvSpPr/>
      </xdr:nvSpPr>
      <xdr:spPr bwMode="auto">
        <a:xfrm>
          <a:off x="5600700" y="7378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162829</xdr:rowOff>
    </xdr:from>
    <xdr:ext cx="762000" cy="259045"/>
    <xdr:sp macro="" textlink="">
      <xdr:nvSpPr>
        <xdr:cNvPr id="130" name="人口1人当たり決算額の推移該当値テキスト445"/>
        <xdr:cNvSpPr txBox="1"/>
      </xdr:nvSpPr>
      <xdr:spPr>
        <a:xfrm>
          <a:off x="5740400" y="7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239434</xdr:rowOff>
    </xdr:from>
    <xdr:to>
      <xdr:col>26</xdr:col>
      <xdr:colOff>101600</xdr:colOff>
      <xdr:row>37</xdr:row>
      <xdr:rowOff>341034</xdr:rowOff>
    </xdr:to>
    <xdr:sp macro="" textlink="">
      <xdr:nvSpPr>
        <xdr:cNvPr id="131" name="楕円 130"/>
        <xdr:cNvSpPr/>
      </xdr:nvSpPr>
      <xdr:spPr bwMode="auto">
        <a:xfrm>
          <a:off x="4953000" y="7364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325811</xdr:rowOff>
    </xdr:from>
    <xdr:ext cx="736600" cy="259045"/>
    <xdr:sp macro="" textlink="">
      <xdr:nvSpPr>
        <xdr:cNvPr id="132" name="テキスト ボックス 131"/>
        <xdr:cNvSpPr txBox="1"/>
      </xdr:nvSpPr>
      <xdr:spPr>
        <a:xfrm>
          <a:off x="4622800" y="745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244669</xdr:rowOff>
    </xdr:from>
    <xdr:to>
      <xdr:col>22</xdr:col>
      <xdr:colOff>165100</xdr:colOff>
      <xdr:row>38</xdr:row>
      <xdr:rowOff>3369</xdr:rowOff>
    </xdr:to>
    <xdr:sp macro="" textlink="">
      <xdr:nvSpPr>
        <xdr:cNvPr id="133" name="楕円 132"/>
        <xdr:cNvSpPr/>
      </xdr:nvSpPr>
      <xdr:spPr bwMode="auto">
        <a:xfrm>
          <a:off x="4254500" y="7369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331046</xdr:rowOff>
    </xdr:from>
    <xdr:ext cx="762000" cy="259045"/>
    <xdr:sp macro="" textlink="">
      <xdr:nvSpPr>
        <xdr:cNvPr id="134" name="テキスト ボックス 133"/>
        <xdr:cNvSpPr txBox="1"/>
      </xdr:nvSpPr>
      <xdr:spPr>
        <a:xfrm>
          <a:off x="3924300" y="745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243179</xdr:rowOff>
    </xdr:from>
    <xdr:to>
      <xdr:col>19</xdr:col>
      <xdr:colOff>38100</xdr:colOff>
      <xdr:row>38</xdr:row>
      <xdr:rowOff>1879</xdr:rowOff>
    </xdr:to>
    <xdr:sp macro="" textlink="">
      <xdr:nvSpPr>
        <xdr:cNvPr id="135" name="楕円 134"/>
        <xdr:cNvSpPr/>
      </xdr:nvSpPr>
      <xdr:spPr bwMode="auto">
        <a:xfrm>
          <a:off x="3556000" y="7367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329556</xdr:rowOff>
    </xdr:from>
    <xdr:ext cx="762000" cy="259045"/>
    <xdr:sp macro="" textlink="">
      <xdr:nvSpPr>
        <xdr:cNvPr id="136" name="テキスト ボックス 135"/>
        <xdr:cNvSpPr txBox="1"/>
      </xdr:nvSpPr>
      <xdr:spPr>
        <a:xfrm>
          <a:off x="3225800" y="745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238259</xdr:rowOff>
    </xdr:from>
    <xdr:to>
      <xdr:col>15</xdr:col>
      <xdr:colOff>101600</xdr:colOff>
      <xdr:row>37</xdr:row>
      <xdr:rowOff>339859</xdr:rowOff>
    </xdr:to>
    <xdr:sp macro="" textlink="">
      <xdr:nvSpPr>
        <xdr:cNvPr id="137" name="楕円 136"/>
        <xdr:cNvSpPr/>
      </xdr:nvSpPr>
      <xdr:spPr bwMode="auto">
        <a:xfrm>
          <a:off x="2857500" y="7362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324636</xdr:rowOff>
    </xdr:from>
    <xdr:ext cx="762000" cy="259045"/>
    <xdr:sp macro="" textlink="">
      <xdr:nvSpPr>
        <xdr:cNvPr id="138" name="テキスト ボックス 137"/>
        <xdr:cNvSpPr txBox="1"/>
      </xdr:nvSpPr>
      <xdr:spPr>
        <a:xfrm>
          <a:off x="2527300" y="744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37,992
37,838
105.21
19,422,329
18,779,681
612,559
10,476,169
16,272,743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32576</xdr:rowOff>
    </xdr:from>
    <xdr:to>
      <xdr:col>24</xdr:col>
      <xdr:colOff>63500</xdr:colOff>
      <xdr:row>35</xdr:row>
      <xdr:rowOff>55182</xdr:rowOff>
    </xdr:to>
    <xdr:cxnSp macro="">
      <xdr:nvCxnSpPr>
        <xdr:cNvPr id="61" name="直線コネクタ 60"/>
        <xdr:cNvCxnSpPr/>
      </xdr:nvCxnSpPr>
      <xdr:spPr>
        <a:xfrm flipV="1">
          <a:off x="3797300" y="6033326"/>
          <a:ext cx="8382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55182</xdr:rowOff>
    </xdr:from>
    <xdr:to>
      <xdr:col>19</xdr:col>
      <xdr:colOff>177800</xdr:colOff>
      <xdr:row>35</xdr:row>
      <xdr:rowOff>83172</xdr:rowOff>
    </xdr:to>
    <xdr:cxnSp macro="">
      <xdr:nvCxnSpPr>
        <xdr:cNvPr id="64" name="直線コネクタ 63"/>
        <xdr:cNvCxnSpPr/>
      </xdr:nvCxnSpPr>
      <xdr:spPr>
        <a:xfrm flipV="1">
          <a:off x="2908300" y="6055932"/>
          <a:ext cx="889000" cy="2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83172</xdr:rowOff>
    </xdr:from>
    <xdr:to>
      <xdr:col>15</xdr:col>
      <xdr:colOff>50800</xdr:colOff>
      <xdr:row>35</xdr:row>
      <xdr:rowOff>108725</xdr:rowOff>
    </xdr:to>
    <xdr:cxnSp macro="">
      <xdr:nvCxnSpPr>
        <xdr:cNvPr id="67" name="直線コネクタ 66"/>
        <xdr:cNvCxnSpPr/>
      </xdr:nvCxnSpPr>
      <xdr:spPr>
        <a:xfrm flipV="1">
          <a:off x="2019300" y="6083922"/>
          <a:ext cx="889000" cy="2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53636</xdr:rowOff>
    </xdr:from>
    <xdr:ext cx="534377" cy="259045"/>
    <xdr:sp macro="" textlink="">
      <xdr:nvSpPr>
        <xdr:cNvPr id="69" name="テキスト ボックス 68"/>
        <xdr:cNvSpPr txBox="1"/>
      </xdr:nvSpPr>
      <xdr:spPr>
        <a:xfrm>
          <a:off x="2641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108725</xdr:rowOff>
    </xdr:from>
    <xdr:to>
      <xdr:col>10</xdr:col>
      <xdr:colOff>114300</xdr:colOff>
      <xdr:row>35</xdr:row>
      <xdr:rowOff>154927</xdr:rowOff>
    </xdr:to>
    <xdr:cxnSp macro="">
      <xdr:nvCxnSpPr>
        <xdr:cNvPr id="70" name="直線コネクタ 69"/>
        <xdr:cNvCxnSpPr/>
      </xdr:nvCxnSpPr>
      <xdr:spPr>
        <a:xfrm flipV="1">
          <a:off x="1130300" y="6109475"/>
          <a:ext cx="889000" cy="4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108628</xdr:rowOff>
    </xdr:from>
    <xdr:ext cx="534377" cy="259045"/>
    <xdr:sp macro="" textlink="">
      <xdr:nvSpPr>
        <xdr:cNvPr id="72" name="テキスト ボックス 71"/>
        <xdr:cNvSpPr txBox="1"/>
      </xdr:nvSpPr>
      <xdr:spPr>
        <a:xfrm>
          <a:off x="1752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122318</xdr:rowOff>
    </xdr:from>
    <xdr:ext cx="534377" cy="259045"/>
    <xdr:sp macro="" textlink="">
      <xdr:nvSpPr>
        <xdr:cNvPr id="74" name="テキスト ボックス 73"/>
        <xdr:cNvSpPr txBox="1"/>
      </xdr:nvSpPr>
      <xdr:spPr>
        <a:xfrm>
          <a:off x="863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153226</xdr:rowOff>
    </xdr:from>
    <xdr:to>
      <xdr:col>24</xdr:col>
      <xdr:colOff>114300</xdr:colOff>
      <xdr:row>35</xdr:row>
      <xdr:rowOff>83376</xdr:rowOff>
    </xdr:to>
    <xdr:sp macro="" textlink="">
      <xdr:nvSpPr>
        <xdr:cNvPr id="80" name="楕円 79"/>
        <xdr:cNvSpPr/>
      </xdr:nvSpPr>
      <xdr:spPr>
        <a:xfrm>
          <a:off x="4584700" y="59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131653</xdr:rowOff>
    </xdr:from>
    <xdr:ext cx="534377" cy="259045"/>
    <xdr:sp macro="" textlink="">
      <xdr:nvSpPr>
        <xdr:cNvPr id="81" name="人件費該当値テキスト"/>
        <xdr:cNvSpPr txBox="1"/>
      </xdr:nvSpPr>
      <xdr:spPr>
        <a:xfrm>
          <a:off x="4686300" y="59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4382</xdr:rowOff>
    </xdr:from>
    <xdr:to>
      <xdr:col>20</xdr:col>
      <xdr:colOff>38100</xdr:colOff>
      <xdr:row>35</xdr:row>
      <xdr:rowOff>105982</xdr:rowOff>
    </xdr:to>
    <xdr:sp macro="" textlink="">
      <xdr:nvSpPr>
        <xdr:cNvPr id="82" name="楕円 81"/>
        <xdr:cNvSpPr/>
      </xdr:nvSpPr>
      <xdr:spPr>
        <a:xfrm>
          <a:off x="3746500" y="600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97109</xdr:rowOff>
    </xdr:from>
    <xdr:ext cx="534377" cy="259045"/>
    <xdr:sp macro="" textlink="">
      <xdr:nvSpPr>
        <xdr:cNvPr id="83" name="テキスト ボックス 82"/>
        <xdr:cNvSpPr txBox="1"/>
      </xdr:nvSpPr>
      <xdr:spPr>
        <a:xfrm>
          <a:off x="3530111" y="609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32372</xdr:rowOff>
    </xdr:from>
    <xdr:to>
      <xdr:col>15</xdr:col>
      <xdr:colOff>101600</xdr:colOff>
      <xdr:row>35</xdr:row>
      <xdr:rowOff>133972</xdr:rowOff>
    </xdr:to>
    <xdr:sp macro="" textlink="">
      <xdr:nvSpPr>
        <xdr:cNvPr id="84" name="楕円 83"/>
        <xdr:cNvSpPr/>
      </xdr:nvSpPr>
      <xdr:spPr>
        <a:xfrm>
          <a:off x="2857500" y="60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125099</xdr:rowOff>
    </xdr:from>
    <xdr:ext cx="534377" cy="259045"/>
    <xdr:sp macro="" textlink="">
      <xdr:nvSpPr>
        <xdr:cNvPr id="85" name="テキスト ボックス 84"/>
        <xdr:cNvSpPr txBox="1"/>
      </xdr:nvSpPr>
      <xdr:spPr>
        <a:xfrm>
          <a:off x="2641111" y="612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57925</xdr:rowOff>
    </xdr:from>
    <xdr:to>
      <xdr:col>10</xdr:col>
      <xdr:colOff>165100</xdr:colOff>
      <xdr:row>35</xdr:row>
      <xdr:rowOff>159525</xdr:rowOff>
    </xdr:to>
    <xdr:sp macro="" textlink="">
      <xdr:nvSpPr>
        <xdr:cNvPr id="86" name="楕円 85"/>
        <xdr:cNvSpPr/>
      </xdr:nvSpPr>
      <xdr:spPr>
        <a:xfrm>
          <a:off x="1968500" y="605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150652</xdr:rowOff>
    </xdr:from>
    <xdr:ext cx="534377" cy="259045"/>
    <xdr:sp macro="" textlink="">
      <xdr:nvSpPr>
        <xdr:cNvPr id="87" name="テキスト ボックス 86"/>
        <xdr:cNvSpPr txBox="1"/>
      </xdr:nvSpPr>
      <xdr:spPr>
        <a:xfrm>
          <a:off x="1752111" y="615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104127</xdr:rowOff>
    </xdr:from>
    <xdr:to>
      <xdr:col>6</xdr:col>
      <xdr:colOff>38100</xdr:colOff>
      <xdr:row>36</xdr:row>
      <xdr:rowOff>34277</xdr:rowOff>
    </xdr:to>
    <xdr:sp macro="" textlink="">
      <xdr:nvSpPr>
        <xdr:cNvPr id="88" name="楕円 87"/>
        <xdr:cNvSpPr/>
      </xdr:nvSpPr>
      <xdr:spPr>
        <a:xfrm>
          <a:off x="1079500" y="610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25404</xdr:rowOff>
    </xdr:from>
    <xdr:ext cx="534377" cy="259045"/>
    <xdr:sp macro="" textlink="">
      <xdr:nvSpPr>
        <xdr:cNvPr id="89" name="テキスト ボックス 88"/>
        <xdr:cNvSpPr txBox="1"/>
      </xdr:nvSpPr>
      <xdr:spPr>
        <a:xfrm>
          <a:off x="863111" y="61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65824</xdr:rowOff>
    </xdr:from>
    <xdr:to>
      <xdr:col>24</xdr:col>
      <xdr:colOff>63500</xdr:colOff>
      <xdr:row>57</xdr:row>
      <xdr:rowOff>67716</xdr:rowOff>
    </xdr:to>
    <xdr:cxnSp macro="">
      <xdr:nvCxnSpPr>
        <xdr:cNvPr id="119" name="直線コネクタ 118"/>
        <xdr:cNvCxnSpPr/>
      </xdr:nvCxnSpPr>
      <xdr:spPr>
        <a:xfrm>
          <a:off x="3797300" y="9838474"/>
          <a:ext cx="838200" cy="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101985</xdr:rowOff>
    </xdr:from>
    <xdr:ext cx="534377" cy="259045"/>
    <xdr:sp macro="" textlink="">
      <xdr:nvSpPr>
        <xdr:cNvPr id="120" name="物件費平均値テキスト"/>
        <xdr:cNvSpPr txBox="1"/>
      </xdr:nvSpPr>
      <xdr:spPr>
        <a:xfrm>
          <a:off x="4686300" y="936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59589</xdr:rowOff>
    </xdr:from>
    <xdr:to>
      <xdr:col>19</xdr:col>
      <xdr:colOff>177800</xdr:colOff>
      <xdr:row>57</xdr:row>
      <xdr:rowOff>65824</xdr:rowOff>
    </xdr:to>
    <xdr:cxnSp macro="">
      <xdr:nvCxnSpPr>
        <xdr:cNvPr id="122" name="直線コネクタ 121"/>
        <xdr:cNvCxnSpPr/>
      </xdr:nvCxnSpPr>
      <xdr:spPr>
        <a:xfrm>
          <a:off x="2908300" y="9832239"/>
          <a:ext cx="889000" cy="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59589</xdr:rowOff>
    </xdr:from>
    <xdr:to>
      <xdr:col>15</xdr:col>
      <xdr:colOff>50800</xdr:colOff>
      <xdr:row>57</xdr:row>
      <xdr:rowOff>140932</xdr:rowOff>
    </xdr:to>
    <xdr:cxnSp macro="">
      <xdr:nvCxnSpPr>
        <xdr:cNvPr id="125" name="直線コネクタ 124"/>
        <xdr:cNvCxnSpPr/>
      </xdr:nvCxnSpPr>
      <xdr:spPr>
        <a:xfrm flipV="1">
          <a:off x="2019300" y="9832239"/>
          <a:ext cx="889000" cy="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118762</xdr:rowOff>
    </xdr:from>
    <xdr:ext cx="534377" cy="259045"/>
    <xdr:sp macro="" textlink="">
      <xdr:nvSpPr>
        <xdr:cNvPr id="127" name="テキスト ボックス 126"/>
        <xdr:cNvSpPr txBox="1"/>
      </xdr:nvSpPr>
      <xdr:spPr>
        <a:xfrm>
          <a:off x="2641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140932</xdr:rowOff>
    </xdr:from>
    <xdr:to>
      <xdr:col>10</xdr:col>
      <xdr:colOff>114300</xdr:colOff>
      <xdr:row>58</xdr:row>
      <xdr:rowOff>34125</xdr:rowOff>
    </xdr:to>
    <xdr:cxnSp macro="">
      <xdr:nvCxnSpPr>
        <xdr:cNvPr id="128" name="直線コネクタ 127"/>
        <xdr:cNvCxnSpPr/>
      </xdr:nvCxnSpPr>
      <xdr:spPr>
        <a:xfrm flipV="1">
          <a:off x="1130300" y="9913582"/>
          <a:ext cx="889000" cy="6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140708</xdr:rowOff>
    </xdr:from>
    <xdr:ext cx="534377" cy="259045"/>
    <xdr:sp macro="" textlink="">
      <xdr:nvSpPr>
        <xdr:cNvPr id="130" name="テキスト ボックス 129"/>
        <xdr:cNvSpPr txBox="1"/>
      </xdr:nvSpPr>
      <xdr:spPr>
        <a:xfrm>
          <a:off x="1752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16916</xdr:rowOff>
    </xdr:from>
    <xdr:to>
      <xdr:col>24</xdr:col>
      <xdr:colOff>114300</xdr:colOff>
      <xdr:row>57</xdr:row>
      <xdr:rowOff>118516</xdr:rowOff>
    </xdr:to>
    <xdr:sp macro="" textlink="">
      <xdr:nvSpPr>
        <xdr:cNvPr id="138" name="楕円 137"/>
        <xdr:cNvSpPr/>
      </xdr:nvSpPr>
      <xdr:spPr>
        <a:xfrm>
          <a:off x="4584700" y="97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166793</xdr:rowOff>
    </xdr:from>
    <xdr:ext cx="534377" cy="259045"/>
    <xdr:sp macro="" textlink="">
      <xdr:nvSpPr>
        <xdr:cNvPr id="139" name="物件費該当値テキスト"/>
        <xdr:cNvSpPr txBox="1"/>
      </xdr:nvSpPr>
      <xdr:spPr>
        <a:xfrm>
          <a:off x="4686300" y="976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15024</xdr:rowOff>
    </xdr:from>
    <xdr:to>
      <xdr:col>20</xdr:col>
      <xdr:colOff>38100</xdr:colOff>
      <xdr:row>57</xdr:row>
      <xdr:rowOff>116624</xdr:rowOff>
    </xdr:to>
    <xdr:sp macro="" textlink="">
      <xdr:nvSpPr>
        <xdr:cNvPr id="140" name="楕円 139"/>
        <xdr:cNvSpPr/>
      </xdr:nvSpPr>
      <xdr:spPr>
        <a:xfrm>
          <a:off x="3746500" y="978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107751</xdr:rowOff>
    </xdr:from>
    <xdr:ext cx="534377" cy="259045"/>
    <xdr:sp macro="" textlink="">
      <xdr:nvSpPr>
        <xdr:cNvPr id="141" name="テキスト ボックス 140"/>
        <xdr:cNvSpPr txBox="1"/>
      </xdr:nvSpPr>
      <xdr:spPr>
        <a:xfrm>
          <a:off x="3530111" y="988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8789</xdr:rowOff>
    </xdr:from>
    <xdr:to>
      <xdr:col>15</xdr:col>
      <xdr:colOff>101600</xdr:colOff>
      <xdr:row>57</xdr:row>
      <xdr:rowOff>110389</xdr:rowOff>
    </xdr:to>
    <xdr:sp macro="" textlink="">
      <xdr:nvSpPr>
        <xdr:cNvPr id="142" name="楕円 141"/>
        <xdr:cNvSpPr/>
      </xdr:nvSpPr>
      <xdr:spPr>
        <a:xfrm>
          <a:off x="2857500" y="978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101516</xdr:rowOff>
    </xdr:from>
    <xdr:ext cx="534377" cy="259045"/>
    <xdr:sp macro="" textlink="">
      <xdr:nvSpPr>
        <xdr:cNvPr id="143" name="テキスト ボックス 142"/>
        <xdr:cNvSpPr txBox="1"/>
      </xdr:nvSpPr>
      <xdr:spPr>
        <a:xfrm>
          <a:off x="2641111" y="98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90132</xdr:rowOff>
    </xdr:from>
    <xdr:to>
      <xdr:col>10</xdr:col>
      <xdr:colOff>165100</xdr:colOff>
      <xdr:row>58</xdr:row>
      <xdr:rowOff>20282</xdr:rowOff>
    </xdr:to>
    <xdr:sp macro="" textlink="">
      <xdr:nvSpPr>
        <xdr:cNvPr id="144" name="楕円 143"/>
        <xdr:cNvSpPr/>
      </xdr:nvSpPr>
      <xdr:spPr>
        <a:xfrm>
          <a:off x="1968500" y="986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11409</xdr:rowOff>
    </xdr:from>
    <xdr:ext cx="534377" cy="259045"/>
    <xdr:sp macro="" textlink="">
      <xdr:nvSpPr>
        <xdr:cNvPr id="145" name="テキスト ボックス 144"/>
        <xdr:cNvSpPr txBox="1"/>
      </xdr:nvSpPr>
      <xdr:spPr>
        <a:xfrm>
          <a:off x="1752111" y="995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154775</xdr:rowOff>
    </xdr:from>
    <xdr:to>
      <xdr:col>6</xdr:col>
      <xdr:colOff>38100</xdr:colOff>
      <xdr:row>58</xdr:row>
      <xdr:rowOff>84925</xdr:rowOff>
    </xdr:to>
    <xdr:sp macro="" textlink="">
      <xdr:nvSpPr>
        <xdr:cNvPr id="146" name="楕円 145"/>
        <xdr:cNvSpPr/>
      </xdr:nvSpPr>
      <xdr:spPr>
        <a:xfrm>
          <a:off x="1079500" y="99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76052</xdr:rowOff>
    </xdr:from>
    <xdr:ext cx="534377" cy="259045"/>
    <xdr:sp macro="" textlink="">
      <xdr:nvSpPr>
        <xdr:cNvPr id="147" name="テキスト ボックス 146"/>
        <xdr:cNvSpPr txBox="1"/>
      </xdr:nvSpPr>
      <xdr:spPr>
        <a:xfrm>
          <a:off x="863111" y="100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153149</xdr:rowOff>
    </xdr:from>
    <xdr:to>
      <xdr:col>24</xdr:col>
      <xdr:colOff>63500</xdr:colOff>
      <xdr:row>78</xdr:row>
      <xdr:rowOff>155969</xdr:rowOff>
    </xdr:to>
    <xdr:cxnSp macro="">
      <xdr:nvCxnSpPr>
        <xdr:cNvPr id="176" name="直線コネクタ 175"/>
        <xdr:cNvCxnSpPr/>
      </xdr:nvCxnSpPr>
      <xdr:spPr>
        <a:xfrm>
          <a:off x="3797300" y="13526249"/>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153149</xdr:rowOff>
    </xdr:from>
    <xdr:to>
      <xdr:col>19</xdr:col>
      <xdr:colOff>177800</xdr:colOff>
      <xdr:row>78</xdr:row>
      <xdr:rowOff>160369</xdr:rowOff>
    </xdr:to>
    <xdr:cxnSp macro="">
      <xdr:nvCxnSpPr>
        <xdr:cNvPr id="179" name="直線コネクタ 178"/>
        <xdr:cNvCxnSpPr/>
      </xdr:nvCxnSpPr>
      <xdr:spPr>
        <a:xfrm flipV="1">
          <a:off x="2908300" y="13526249"/>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154902</xdr:rowOff>
    </xdr:from>
    <xdr:to>
      <xdr:col>15</xdr:col>
      <xdr:colOff>50800</xdr:colOff>
      <xdr:row>78</xdr:row>
      <xdr:rowOff>160369</xdr:rowOff>
    </xdr:to>
    <xdr:cxnSp macro="">
      <xdr:nvCxnSpPr>
        <xdr:cNvPr id="182" name="直線コネクタ 181"/>
        <xdr:cNvCxnSpPr/>
      </xdr:nvCxnSpPr>
      <xdr:spPr>
        <a:xfrm>
          <a:off x="2019300" y="13528002"/>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154902</xdr:rowOff>
    </xdr:from>
    <xdr:to>
      <xdr:col>10</xdr:col>
      <xdr:colOff>114300</xdr:colOff>
      <xdr:row>78</xdr:row>
      <xdr:rowOff>157721</xdr:rowOff>
    </xdr:to>
    <xdr:cxnSp macro="">
      <xdr:nvCxnSpPr>
        <xdr:cNvPr id="185" name="直線コネクタ 184"/>
        <xdr:cNvCxnSpPr/>
      </xdr:nvCxnSpPr>
      <xdr:spPr>
        <a:xfrm flipV="1">
          <a:off x="1130300" y="13528002"/>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105169</xdr:rowOff>
    </xdr:from>
    <xdr:to>
      <xdr:col>24</xdr:col>
      <xdr:colOff>114300</xdr:colOff>
      <xdr:row>79</xdr:row>
      <xdr:rowOff>35319</xdr:rowOff>
    </xdr:to>
    <xdr:sp macro="" textlink="">
      <xdr:nvSpPr>
        <xdr:cNvPr id="195" name="楕円 194"/>
        <xdr:cNvSpPr/>
      </xdr:nvSpPr>
      <xdr:spPr>
        <a:xfrm>
          <a:off x="4584700" y="134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20096</xdr:rowOff>
    </xdr:from>
    <xdr:ext cx="469744" cy="259045"/>
    <xdr:sp macro="" textlink="">
      <xdr:nvSpPr>
        <xdr:cNvPr id="196" name="維持補修費該当値テキスト"/>
        <xdr:cNvSpPr txBox="1"/>
      </xdr:nvSpPr>
      <xdr:spPr>
        <a:xfrm>
          <a:off x="4686300" y="1339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102349</xdr:rowOff>
    </xdr:from>
    <xdr:to>
      <xdr:col>20</xdr:col>
      <xdr:colOff>38100</xdr:colOff>
      <xdr:row>79</xdr:row>
      <xdr:rowOff>32499</xdr:rowOff>
    </xdr:to>
    <xdr:sp macro="" textlink="">
      <xdr:nvSpPr>
        <xdr:cNvPr id="197" name="楕円 196"/>
        <xdr:cNvSpPr/>
      </xdr:nvSpPr>
      <xdr:spPr>
        <a:xfrm>
          <a:off x="3746500" y="134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23626</xdr:rowOff>
    </xdr:from>
    <xdr:ext cx="469744" cy="259045"/>
    <xdr:sp macro="" textlink="">
      <xdr:nvSpPr>
        <xdr:cNvPr id="198" name="テキスト ボックス 197"/>
        <xdr:cNvSpPr txBox="1"/>
      </xdr:nvSpPr>
      <xdr:spPr>
        <a:xfrm>
          <a:off x="3562428" y="135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109569</xdr:rowOff>
    </xdr:from>
    <xdr:to>
      <xdr:col>15</xdr:col>
      <xdr:colOff>101600</xdr:colOff>
      <xdr:row>79</xdr:row>
      <xdr:rowOff>39719</xdr:rowOff>
    </xdr:to>
    <xdr:sp macro="" textlink="">
      <xdr:nvSpPr>
        <xdr:cNvPr id="199" name="楕円 198"/>
        <xdr:cNvSpPr/>
      </xdr:nvSpPr>
      <xdr:spPr>
        <a:xfrm>
          <a:off x="2857500" y="1348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30846</xdr:rowOff>
    </xdr:from>
    <xdr:ext cx="469744" cy="259045"/>
    <xdr:sp macro="" textlink="">
      <xdr:nvSpPr>
        <xdr:cNvPr id="200" name="テキスト ボックス 199"/>
        <xdr:cNvSpPr txBox="1"/>
      </xdr:nvSpPr>
      <xdr:spPr>
        <a:xfrm>
          <a:off x="2673428" y="1357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104102</xdr:rowOff>
    </xdr:from>
    <xdr:to>
      <xdr:col>10</xdr:col>
      <xdr:colOff>165100</xdr:colOff>
      <xdr:row>79</xdr:row>
      <xdr:rowOff>34252</xdr:rowOff>
    </xdr:to>
    <xdr:sp macro="" textlink="">
      <xdr:nvSpPr>
        <xdr:cNvPr id="201" name="楕円 200"/>
        <xdr:cNvSpPr/>
      </xdr:nvSpPr>
      <xdr:spPr>
        <a:xfrm>
          <a:off x="1968500" y="134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25379</xdr:rowOff>
    </xdr:from>
    <xdr:ext cx="469744" cy="259045"/>
    <xdr:sp macro="" textlink="">
      <xdr:nvSpPr>
        <xdr:cNvPr id="202" name="テキスト ボックス 201"/>
        <xdr:cNvSpPr txBox="1"/>
      </xdr:nvSpPr>
      <xdr:spPr>
        <a:xfrm>
          <a:off x="1784428" y="1356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106921</xdr:rowOff>
    </xdr:from>
    <xdr:to>
      <xdr:col>6</xdr:col>
      <xdr:colOff>38100</xdr:colOff>
      <xdr:row>79</xdr:row>
      <xdr:rowOff>37071</xdr:rowOff>
    </xdr:to>
    <xdr:sp macro="" textlink="">
      <xdr:nvSpPr>
        <xdr:cNvPr id="203" name="楕円 202"/>
        <xdr:cNvSpPr/>
      </xdr:nvSpPr>
      <xdr:spPr>
        <a:xfrm>
          <a:off x="1079500" y="134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28198</xdr:rowOff>
    </xdr:from>
    <xdr:ext cx="469744" cy="259045"/>
    <xdr:sp macro="" textlink="">
      <xdr:nvSpPr>
        <xdr:cNvPr id="204" name="テキスト ボックス 203"/>
        <xdr:cNvSpPr txBox="1"/>
      </xdr:nvSpPr>
      <xdr:spPr>
        <a:xfrm>
          <a:off x="895428" y="1357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134886</xdr:rowOff>
    </xdr:from>
    <xdr:to>
      <xdr:col>24</xdr:col>
      <xdr:colOff>63500</xdr:colOff>
      <xdr:row>96</xdr:row>
      <xdr:rowOff>14136</xdr:rowOff>
    </xdr:to>
    <xdr:cxnSp macro="">
      <xdr:nvCxnSpPr>
        <xdr:cNvPr id="234" name="直線コネクタ 233"/>
        <xdr:cNvCxnSpPr/>
      </xdr:nvCxnSpPr>
      <xdr:spPr>
        <a:xfrm flipV="1">
          <a:off x="3797300" y="16422636"/>
          <a:ext cx="838200" cy="5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14136</xdr:rowOff>
    </xdr:from>
    <xdr:to>
      <xdr:col>19</xdr:col>
      <xdr:colOff>177800</xdr:colOff>
      <xdr:row>96</xdr:row>
      <xdr:rowOff>94590</xdr:rowOff>
    </xdr:to>
    <xdr:cxnSp macro="">
      <xdr:nvCxnSpPr>
        <xdr:cNvPr id="237" name="直線コネクタ 236"/>
        <xdr:cNvCxnSpPr/>
      </xdr:nvCxnSpPr>
      <xdr:spPr>
        <a:xfrm flipV="1">
          <a:off x="2908300" y="16473336"/>
          <a:ext cx="889000" cy="8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94590</xdr:rowOff>
    </xdr:from>
    <xdr:to>
      <xdr:col>15</xdr:col>
      <xdr:colOff>50800</xdr:colOff>
      <xdr:row>96</xdr:row>
      <xdr:rowOff>157632</xdr:rowOff>
    </xdr:to>
    <xdr:cxnSp macro="">
      <xdr:nvCxnSpPr>
        <xdr:cNvPr id="240" name="直線コネクタ 239"/>
        <xdr:cNvCxnSpPr/>
      </xdr:nvCxnSpPr>
      <xdr:spPr>
        <a:xfrm flipV="1">
          <a:off x="2019300" y="16553790"/>
          <a:ext cx="889000" cy="6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157632</xdr:rowOff>
    </xdr:from>
    <xdr:to>
      <xdr:col>10</xdr:col>
      <xdr:colOff>114300</xdr:colOff>
      <xdr:row>97</xdr:row>
      <xdr:rowOff>48019</xdr:rowOff>
    </xdr:to>
    <xdr:cxnSp macro="">
      <xdr:nvCxnSpPr>
        <xdr:cNvPr id="243" name="直線コネクタ 242"/>
        <xdr:cNvCxnSpPr/>
      </xdr:nvCxnSpPr>
      <xdr:spPr>
        <a:xfrm flipV="1">
          <a:off x="1130300" y="16616832"/>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84086</xdr:rowOff>
    </xdr:from>
    <xdr:to>
      <xdr:col>24</xdr:col>
      <xdr:colOff>114300</xdr:colOff>
      <xdr:row>96</xdr:row>
      <xdr:rowOff>14236</xdr:rowOff>
    </xdr:to>
    <xdr:sp macro="" textlink="">
      <xdr:nvSpPr>
        <xdr:cNvPr id="253" name="楕円 252"/>
        <xdr:cNvSpPr/>
      </xdr:nvSpPr>
      <xdr:spPr>
        <a:xfrm>
          <a:off x="4584700" y="163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106963</xdr:rowOff>
    </xdr:from>
    <xdr:ext cx="599010" cy="259045"/>
    <xdr:sp macro="" textlink="">
      <xdr:nvSpPr>
        <xdr:cNvPr id="254" name="扶助費該当値テキスト"/>
        <xdr:cNvSpPr txBox="1"/>
      </xdr:nvSpPr>
      <xdr:spPr>
        <a:xfrm>
          <a:off x="4686300" y="1622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134786</xdr:rowOff>
    </xdr:from>
    <xdr:to>
      <xdr:col>20</xdr:col>
      <xdr:colOff>38100</xdr:colOff>
      <xdr:row>96</xdr:row>
      <xdr:rowOff>64936</xdr:rowOff>
    </xdr:to>
    <xdr:sp macro="" textlink="">
      <xdr:nvSpPr>
        <xdr:cNvPr id="255" name="楕円 254"/>
        <xdr:cNvSpPr/>
      </xdr:nvSpPr>
      <xdr:spPr>
        <a:xfrm>
          <a:off x="3746500" y="164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81463</xdr:rowOff>
    </xdr:from>
    <xdr:ext cx="599010" cy="259045"/>
    <xdr:sp macro="" textlink="">
      <xdr:nvSpPr>
        <xdr:cNvPr id="256" name="テキスト ボックス 255"/>
        <xdr:cNvSpPr txBox="1"/>
      </xdr:nvSpPr>
      <xdr:spPr>
        <a:xfrm>
          <a:off x="3497795" y="1619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43790</xdr:rowOff>
    </xdr:from>
    <xdr:to>
      <xdr:col>15</xdr:col>
      <xdr:colOff>101600</xdr:colOff>
      <xdr:row>96</xdr:row>
      <xdr:rowOff>145390</xdr:rowOff>
    </xdr:to>
    <xdr:sp macro="" textlink="">
      <xdr:nvSpPr>
        <xdr:cNvPr id="257" name="楕円 256"/>
        <xdr:cNvSpPr/>
      </xdr:nvSpPr>
      <xdr:spPr>
        <a:xfrm>
          <a:off x="2857500" y="165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161917</xdr:rowOff>
    </xdr:from>
    <xdr:ext cx="534377" cy="259045"/>
    <xdr:sp macro="" textlink="">
      <xdr:nvSpPr>
        <xdr:cNvPr id="258" name="テキスト ボックス 257"/>
        <xdr:cNvSpPr txBox="1"/>
      </xdr:nvSpPr>
      <xdr:spPr>
        <a:xfrm>
          <a:off x="2641111" y="1627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106832</xdr:rowOff>
    </xdr:from>
    <xdr:to>
      <xdr:col>10</xdr:col>
      <xdr:colOff>165100</xdr:colOff>
      <xdr:row>97</xdr:row>
      <xdr:rowOff>36982</xdr:rowOff>
    </xdr:to>
    <xdr:sp macro="" textlink="">
      <xdr:nvSpPr>
        <xdr:cNvPr id="259" name="楕円 258"/>
        <xdr:cNvSpPr/>
      </xdr:nvSpPr>
      <xdr:spPr>
        <a:xfrm>
          <a:off x="1968500" y="165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53509</xdr:rowOff>
    </xdr:from>
    <xdr:ext cx="534377" cy="259045"/>
    <xdr:sp macro="" textlink="">
      <xdr:nvSpPr>
        <xdr:cNvPr id="260" name="テキスト ボックス 259"/>
        <xdr:cNvSpPr txBox="1"/>
      </xdr:nvSpPr>
      <xdr:spPr>
        <a:xfrm>
          <a:off x="1752111" y="1634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168669</xdr:rowOff>
    </xdr:from>
    <xdr:to>
      <xdr:col>6</xdr:col>
      <xdr:colOff>38100</xdr:colOff>
      <xdr:row>97</xdr:row>
      <xdr:rowOff>98819</xdr:rowOff>
    </xdr:to>
    <xdr:sp macro="" textlink="">
      <xdr:nvSpPr>
        <xdr:cNvPr id="261" name="楕円 260"/>
        <xdr:cNvSpPr/>
      </xdr:nvSpPr>
      <xdr:spPr>
        <a:xfrm>
          <a:off x="1079500" y="1662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115346</xdr:rowOff>
    </xdr:from>
    <xdr:ext cx="534377" cy="259045"/>
    <xdr:sp macro="" textlink="">
      <xdr:nvSpPr>
        <xdr:cNvPr id="262" name="テキスト ボックス 261"/>
        <xdr:cNvSpPr txBox="1"/>
      </xdr:nvSpPr>
      <xdr:spPr>
        <a:xfrm>
          <a:off x="863111" y="164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105387</xdr:rowOff>
    </xdr:from>
    <xdr:to>
      <xdr:col>55</xdr:col>
      <xdr:colOff>0</xdr:colOff>
      <xdr:row>37</xdr:row>
      <xdr:rowOff>130236</xdr:rowOff>
    </xdr:to>
    <xdr:cxnSp macro="">
      <xdr:nvCxnSpPr>
        <xdr:cNvPr id="291" name="直線コネクタ 290"/>
        <xdr:cNvCxnSpPr/>
      </xdr:nvCxnSpPr>
      <xdr:spPr>
        <a:xfrm>
          <a:off x="9639300" y="6449037"/>
          <a:ext cx="838200" cy="2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98453</xdr:rowOff>
    </xdr:from>
    <xdr:to>
      <xdr:col>50</xdr:col>
      <xdr:colOff>114300</xdr:colOff>
      <xdr:row>37</xdr:row>
      <xdr:rowOff>105387</xdr:rowOff>
    </xdr:to>
    <xdr:cxnSp macro="">
      <xdr:nvCxnSpPr>
        <xdr:cNvPr id="294" name="直線コネクタ 293"/>
        <xdr:cNvCxnSpPr/>
      </xdr:nvCxnSpPr>
      <xdr:spPr>
        <a:xfrm>
          <a:off x="8750300" y="6442103"/>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98453</xdr:rowOff>
    </xdr:from>
    <xdr:to>
      <xdr:col>45</xdr:col>
      <xdr:colOff>177800</xdr:colOff>
      <xdr:row>38</xdr:row>
      <xdr:rowOff>14427</xdr:rowOff>
    </xdr:to>
    <xdr:cxnSp macro="">
      <xdr:nvCxnSpPr>
        <xdr:cNvPr id="297" name="直線コネクタ 296"/>
        <xdr:cNvCxnSpPr/>
      </xdr:nvCxnSpPr>
      <xdr:spPr>
        <a:xfrm flipV="1">
          <a:off x="7861300" y="6442103"/>
          <a:ext cx="889000" cy="8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299" name="テキスト ボックス 298"/>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14427</xdr:rowOff>
    </xdr:from>
    <xdr:to>
      <xdr:col>41</xdr:col>
      <xdr:colOff>50800</xdr:colOff>
      <xdr:row>38</xdr:row>
      <xdr:rowOff>25012</xdr:rowOff>
    </xdr:to>
    <xdr:cxnSp macro="">
      <xdr:nvCxnSpPr>
        <xdr:cNvPr id="300" name="直線コネクタ 299"/>
        <xdr:cNvCxnSpPr/>
      </xdr:nvCxnSpPr>
      <xdr:spPr>
        <a:xfrm flipV="1">
          <a:off x="6972300" y="6529527"/>
          <a:ext cx="889000" cy="1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79436</xdr:rowOff>
    </xdr:from>
    <xdr:to>
      <xdr:col>55</xdr:col>
      <xdr:colOff>50800</xdr:colOff>
      <xdr:row>38</xdr:row>
      <xdr:rowOff>9585</xdr:rowOff>
    </xdr:to>
    <xdr:sp macro="" textlink="">
      <xdr:nvSpPr>
        <xdr:cNvPr id="310" name="楕円 309"/>
        <xdr:cNvSpPr/>
      </xdr:nvSpPr>
      <xdr:spPr>
        <a:xfrm>
          <a:off x="10426700" y="64230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165813</xdr:rowOff>
    </xdr:from>
    <xdr:ext cx="534377" cy="259045"/>
    <xdr:sp macro="" textlink="">
      <xdr:nvSpPr>
        <xdr:cNvPr id="311" name="補助費等該当値テキスト"/>
        <xdr:cNvSpPr txBox="1"/>
      </xdr:nvSpPr>
      <xdr:spPr>
        <a:xfrm>
          <a:off x="10528300" y="633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54587</xdr:rowOff>
    </xdr:from>
    <xdr:to>
      <xdr:col>50</xdr:col>
      <xdr:colOff>165100</xdr:colOff>
      <xdr:row>37</xdr:row>
      <xdr:rowOff>156187</xdr:rowOff>
    </xdr:to>
    <xdr:sp macro="" textlink="">
      <xdr:nvSpPr>
        <xdr:cNvPr id="312" name="楕円 311"/>
        <xdr:cNvSpPr/>
      </xdr:nvSpPr>
      <xdr:spPr>
        <a:xfrm>
          <a:off x="9588500" y="639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147314</xdr:rowOff>
    </xdr:from>
    <xdr:ext cx="534377" cy="259045"/>
    <xdr:sp macro="" textlink="">
      <xdr:nvSpPr>
        <xdr:cNvPr id="313" name="テキスト ボックス 312"/>
        <xdr:cNvSpPr txBox="1"/>
      </xdr:nvSpPr>
      <xdr:spPr>
        <a:xfrm>
          <a:off x="9372111" y="649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47653</xdr:rowOff>
    </xdr:from>
    <xdr:to>
      <xdr:col>46</xdr:col>
      <xdr:colOff>38100</xdr:colOff>
      <xdr:row>37</xdr:row>
      <xdr:rowOff>149253</xdr:rowOff>
    </xdr:to>
    <xdr:sp macro="" textlink="">
      <xdr:nvSpPr>
        <xdr:cNvPr id="314" name="楕円 313"/>
        <xdr:cNvSpPr/>
      </xdr:nvSpPr>
      <xdr:spPr>
        <a:xfrm>
          <a:off x="8699500" y="639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140380</xdr:rowOff>
    </xdr:from>
    <xdr:ext cx="534377" cy="259045"/>
    <xdr:sp macro="" textlink="">
      <xdr:nvSpPr>
        <xdr:cNvPr id="315" name="テキスト ボックス 314"/>
        <xdr:cNvSpPr txBox="1"/>
      </xdr:nvSpPr>
      <xdr:spPr>
        <a:xfrm>
          <a:off x="8483111" y="648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135077</xdr:rowOff>
    </xdr:from>
    <xdr:to>
      <xdr:col>41</xdr:col>
      <xdr:colOff>101600</xdr:colOff>
      <xdr:row>38</xdr:row>
      <xdr:rowOff>65227</xdr:rowOff>
    </xdr:to>
    <xdr:sp macro="" textlink="">
      <xdr:nvSpPr>
        <xdr:cNvPr id="316" name="楕円 315"/>
        <xdr:cNvSpPr/>
      </xdr:nvSpPr>
      <xdr:spPr>
        <a:xfrm>
          <a:off x="7810500" y="64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56354</xdr:rowOff>
    </xdr:from>
    <xdr:ext cx="534377" cy="259045"/>
    <xdr:sp macro="" textlink="">
      <xdr:nvSpPr>
        <xdr:cNvPr id="317" name="テキスト ボックス 316"/>
        <xdr:cNvSpPr txBox="1"/>
      </xdr:nvSpPr>
      <xdr:spPr>
        <a:xfrm>
          <a:off x="7594111" y="657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145661</xdr:rowOff>
    </xdr:from>
    <xdr:to>
      <xdr:col>36</xdr:col>
      <xdr:colOff>165100</xdr:colOff>
      <xdr:row>38</xdr:row>
      <xdr:rowOff>75811</xdr:rowOff>
    </xdr:to>
    <xdr:sp macro="" textlink="">
      <xdr:nvSpPr>
        <xdr:cNvPr id="318" name="楕円 317"/>
        <xdr:cNvSpPr/>
      </xdr:nvSpPr>
      <xdr:spPr>
        <a:xfrm>
          <a:off x="6921500" y="648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66939</xdr:rowOff>
    </xdr:from>
    <xdr:ext cx="534377" cy="259045"/>
    <xdr:sp macro="" textlink="">
      <xdr:nvSpPr>
        <xdr:cNvPr id="319" name="テキスト ボックス 318"/>
        <xdr:cNvSpPr txBox="1"/>
      </xdr:nvSpPr>
      <xdr:spPr>
        <a:xfrm>
          <a:off x="6705111" y="658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43276</xdr:rowOff>
    </xdr:from>
    <xdr:to>
      <xdr:col>55</xdr:col>
      <xdr:colOff>0</xdr:colOff>
      <xdr:row>56</xdr:row>
      <xdr:rowOff>142123</xdr:rowOff>
    </xdr:to>
    <xdr:cxnSp macro="">
      <xdr:nvCxnSpPr>
        <xdr:cNvPr id="346" name="直線コネクタ 345"/>
        <xdr:cNvCxnSpPr/>
      </xdr:nvCxnSpPr>
      <xdr:spPr>
        <a:xfrm flipV="1">
          <a:off x="9639300" y="9644476"/>
          <a:ext cx="838200" cy="9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108268</xdr:rowOff>
    </xdr:from>
    <xdr:to>
      <xdr:col>50</xdr:col>
      <xdr:colOff>114300</xdr:colOff>
      <xdr:row>56</xdr:row>
      <xdr:rowOff>142123</xdr:rowOff>
    </xdr:to>
    <xdr:cxnSp macro="">
      <xdr:nvCxnSpPr>
        <xdr:cNvPr id="349" name="直線コネクタ 348"/>
        <xdr:cNvCxnSpPr/>
      </xdr:nvCxnSpPr>
      <xdr:spPr>
        <a:xfrm>
          <a:off x="8750300" y="9538018"/>
          <a:ext cx="889000" cy="20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108268</xdr:rowOff>
    </xdr:from>
    <xdr:to>
      <xdr:col>45</xdr:col>
      <xdr:colOff>177800</xdr:colOff>
      <xdr:row>57</xdr:row>
      <xdr:rowOff>2056</xdr:rowOff>
    </xdr:to>
    <xdr:cxnSp macro="">
      <xdr:nvCxnSpPr>
        <xdr:cNvPr id="352" name="直線コネクタ 351"/>
        <xdr:cNvCxnSpPr/>
      </xdr:nvCxnSpPr>
      <xdr:spPr>
        <a:xfrm flipV="1">
          <a:off x="7861300" y="9538018"/>
          <a:ext cx="889000" cy="23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2056</xdr:rowOff>
    </xdr:from>
    <xdr:to>
      <xdr:col>41</xdr:col>
      <xdr:colOff>50800</xdr:colOff>
      <xdr:row>57</xdr:row>
      <xdr:rowOff>13970</xdr:rowOff>
    </xdr:to>
    <xdr:cxnSp macro="">
      <xdr:nvCxnSpPr>
        <xdr:cNvPr id="355" name="直線コネクタ 354"/>
        <xdr:cNvCxnSpPr/>
      </xdr:nvCxnSpPr>
      <xdr:spPr>
        <a:xfrm flipV="1">
          <a:off x="6972300" y="9774706"/>
          <a:ext cx="889000" cy="1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163926</xdr:rowOff>
    </xdr:from>
    <xdr:to>
      <xdr:col>55</xdr:col>
      <xdr:colOff>50800</xdr:colOff>
      <xdr:row>56</xdr:row>
      <xdr:rowOff>94076</xdr:rowOff>
    </xdr:to>
    <xdr:sp macro="" textlink="">
      <xdr:nvSpPr>
        <xdr:cNvPr id="365" name="楕円 364"/>
        <xdr:cNvSpPr/>
      </xdr:nvSpPr>
      <xdr:spPr>
        <a:xfrm>
          <a:off x="10426700" y="95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15353</xdr:rowOff>
    </xdr:from>
    <xdr:ext cx="534377" cy="259045"/>
    <xdr:sp macro="" textlink="">
      <xdr:nvSpPr>
        <xdr:cNvPr id="366" name="普通建設事業費該当値テキスト"/>
        <xdr:cNvSpPr txBox="1"/>
      </xdr:nvSpPr>
      <xdr:spPr>
        <a:xfrm>
          <a:off x="10528300" y="944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91323</xdr:rowOff>
    </xdr:from>
    <xdr:to>
      <xdr:col>50</xdr:col>
      <xdr:colOff>165100</xdr:colOff>
      <xdr:row>57</xdr:row>
      <xdr:rowOff>21473</xdr:rowOff>
    </xdr:to>
    <xdr:sp macro="" textlink="">
      <xdr:nvSpPr>
        <xdr:cNvPr id="367" name="楕円 366"/>
        <xdr:cNvSpPr/>
      </xdr:nvSpPr>
      <xdr:spPr>
        <a:xfrm>
          <a:off x="9588500" y="969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xdr:rowOff>
    </xdr:from>
    <xdr:ext cx="534377" cy="259045"/>
    <xdr:sp macro="" textlink="">
      <xdr:nvSpPr>
        <xdr:cNvPr id="368" name="テキスト ボックス 367"/>
        <xdr:cNvSpPr txBox="1"/>
      </xdr:nvSpPr>
      <xdr:spPr>
        <a:xfrm>
          <a:off x="9372111" y="978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57468</xdr:rowOff>
    </xdr:from>
    <xdr:to>
      <xdr:col>46</xdr:col>
      <xdr:colOff>38100</xdr:colOff>
      <xdr:row>55</xdr:row>
      <xdr:rowOff>159068</xdr:rowOff>
    </xdr:to>
    <xdr:sp macro="" textlink="">
      <xdr:nvSpPr>
        <xdr:cNvPr id="369" name="楕円 368"/>
        <xdr:cNvSpPr/>
      </xdr:nvSpPr>
      <xdr:spPr>
        <a:xfrm>
          <a:off x="8699500" y="94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4145</xdr:rowOff>
    </xdr:from>
    <xdr:ext cx="599010" cy="259045"/>
    <xdr:sp macro="" textlink="">
      <xdr:nvSpPr>
        <xdr:cNvPr id="370" name="テキスト ボックス 369"/>
        <xdr:cNvSpPr txBox="1"/>
      </xdr:nvSpPr>
      <xdr:spPr>
        <a:xfrm>
          <a:off x="8450795" y="926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122706</xdr:rowOff>
    </xdr:from>
    <xdr:to>
      <xdr:col>41</xdr:col>
      <xdr:colOff>101600</xdr:colOff>
      <xdr:row>57</xdr:row>
      <xdr:rowOff>52856</xdr:rowOff>
    </xdr:to>
    <xdr:sp macro="" textlink="">
      <xdr:nvSpPr>
        <xdr:cNvPr id="371" name="楕円 370"/>
        <xdr:cNvSpPr/>
      </xdr:nvSpPr>
      <xdr:spPr>
        <a:xfrm>
          <a:off x="7810500" y="972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43983</xdr:rowOff>
    </xdr:from>
    <xdr:ext cx="534377" cy="259045"/>
    <xdr:sp macro="" textlink="">
      <xdr:nvSpPr>
        <xdr:cNvPr id="372" name="テキスト ボックス 371"/>
        <xdr:cNvSpPr txBox="1"/>
      </xdr:nvSpPr>
      <xdr:spPr>
        <a:xfrm>
          <a:off x="7594111" y="981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134620</xdr:rowOff>
    </xdr:from>
    <xdr:to>
      <xdr:col>36</xdr:col>
      <xdr:colOff>165100</xdr:colOff>
      <xdr:row>57</xdr:row>
      <xdr:rowOff>64770</xdr:rowOff>
    </xdr:to>
    <xdr:sp macro="" textlink="">
      <xdr:nvSpPr>
        <xdr:cNvPr id="373" name="楕円 372"/>
        <xdr:cNvSpPr/>
      </xdr:nvSpPr>
      <xdr:spPr>
        <a:xfrm>
          <a:off x="6921500" y="97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55897</xdr:rowOff>
    </xdr:from>
    <xdr:ext cx="534377" cy="259045"/>
    <xdr:sp macro="" textlink="">
      <xdr:nvSpPr>
        <xdr:cNvPr id="374" name="テキスト ボックス 373"/>
        <xdr:cNvSpPr txBox="1"/>
      </xdr:nvSpPr>
      <xdr:spPr>
        <a:xfrm>
          <a:off x="6705111" y="98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74636</xdr:rowOff>
    </xdr:from>
    <xdr:to>
      <xdr:col>55</xdr:col>
      <xdr:colOff>0</xdr:colOff>
      <xdr:row>78</xdr:row>
      <xdr:rowOff>49087</xdr:rowOff>
    </xdr:to>
    <xdr:cxnSp macro="">
      <xdr:nvCxnSpPr>
        <xdr:cNvPr id="405" name="直線コネクタ 404"/>
        <xdr:cNvCxnSpPr/>
      </xdr:nvCxnSpPr>
      <xdr:spPr>
        <a:xfrm flipV="1">
          <a:off x="9639300" y="13104836"/>
          <a:ext cx="838200" cy="3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75361</xdr:rowOff>
    </xdr:from>
    <xdr:ext cx="534377" cy="259045"/>
    <xdr:sp macro="" textlink="">
      <xdr:nvSpPr>
        <xdr:cNvPr id="406" name="普通建設事業費 （ うち新規整備　）平均値テキスト"/>
        <xdr:cNvSpPr txBox="1"/>
      </xdr:nvSpPr>
      <xdr:spPr>
        <a:xfrm>
          <a:off x="10528300" y="132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10693</xdr:rowOff>
    </xdr:from>
    <xdr:to>
      <xdr:col>50</xdr:col>
      <xdr:colOff>114300</xdr:colOff>
      <xdr:row>78</xdr:row>
      <xdr:rowOff>49087</xdr:rowOff>
    </xdr:to>
    <xdr:cxnSp macro="">
      <xdr:nvCxnSpPr>
        <xdr:cNvPr id="408" name="直線コネクタ 407"/>
        <xdr:cNvCxnSpPr/>
      </xdr:nvCxnSpPr>
      <xdr:spPr>
        <a:xfrm>
          <a:off x="8750300" y="12869443"/>
          <a:ext cx="889000" cy="55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10693</xdr:rowOff>
    </xdr:from>
    <xdr:to>
      <xdr:col>45</xdr:col>
      <xdr:colOff>177800</xdr:colOff>
      <xdr:row>77</xdr:row>
      <xdr:rowOff>59026</xdr:rowOff>
    </xdr:to>
    <xdr:cxnSp macro="">
      <xdr:nvCxnSpPr>
        <xdr:cNvPr id="411" name="直線コネクタ 410"/>
        <xdr:cNvCxnSpPr/>
      </xdr:nvCxnSpPr>
      <xdr:spPr>
        <a:xfrm flipV="1">
          <a:off x="7861300" y="12869443"/>
          <a:ext cx="889000" cy="39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43683</xdr:rowOff>
    </xdr:from>
    <xdr:ext cx="534377" cy="259045"/>
    <xdr:sp macro="" textlink="">
      <xdr:nvSpPr>
        <xdr:cNvPr id="413" name="テキスト ボックス 412"/>
        <xdr:cNvSpPr txBox="1"/>
      </xdr:nvSpPr>
      <xdr:spPr>
        <a:xfrm>
          <a:off x="8483111" y="1324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23836</xdr:rowOff>
    </xdr:from>
    <xdr:to>
      <xdr:col>55</xdr:col>
      <xdr:colOff>50800</xdr:colOff>
      <xdr:row>76</xdr:row>
      <xdr:rowOff>125436</xdr:rowOff>
    </xdr:to>
    <xdr:sp macro="" textlink="">
      <xdr:nvSpPr>
        <xdr:cNvPr id="421" name="楕円 420"/>
        <xdr:cNvSpPr/>
      </xdr:nvSpPr>
      <xdr:spPr>
        <a:xfrm>
          <a:off x="10426700" y="13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46713</xdr:rowOff>
    </xdr:from>
    <xdr:ext cx="534377" cy="259045"/>
    <xdr:sp macro="" textlink="">
      <xdr:nvSpPr>
        <xdr:cNvPr id="422" name="普通建設事業費 （ うち新規整備　）該当値テキスト"/>
        <xdr:cNvSpPr txBox="1"/>
      </xdr:nvSpPr>
      <xdr:spPr>
        <a:xfrm>
          <a:off x="10528300" y="1290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169737</xdr:rowOff>
    </xdr:from>
    <xdr:to>
      <xdr:col>50</xdr:col>
      <xdr:colOff>165100</xdr:colOff>
      <xdr:row>78</xdr:row>
      <xdr:rowOff>99887</xdr:rowOff>
    </xdr:to>
    <xdr:sp macro="" textlink="">
      <xdr:nvSpPr>
        <xdr:cNvPr id="423" name="楕円 422"/>
        <xdr:cNvSpPr/>
      </xdr:nvSpPr>
      <xdr:spPr>
        <a:xfrm>
          <a:off x="9588500" y="133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91014</xdr:rowOff>
    </xdr:from>
    <xdr:ext cx="534377" cy="259045"/>
    <xdr:sp macro="" textlink="">
      <xdr:nvSpPr>
        <xdr:cNvPr id="424" name="テキスト ボックス 423"/>
        <xdr:cNvSpPr txBox="1"/>
      </xdr:nvSpPr>
      <xdr:spPr>
        <a:xfrm>
          <a:off x="9372111" y="134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131343</xdr:rowOff>
    </xdr:from>
    <xdr:to>
      <xdr:col>46</xdr:col>
      <xdr:colOff>38100</xdr:colOff>
      <xdr:row>75</xdr:row>
      <xdr:rowOff>61493</xdr:rowOff>
    </xdr:to>
    <xdr:sp macro="" textlink="">
      <xdr:nvSpPr>
        <xdr:cNvPr id="425" name="楕円 424"/>
        <xdr:cNvSpPr/>
      </xdr:nvSpPr>
      <xdr:spPr>
        <a:xfrm>
          <a:off x="8699500" y="128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78020</xdr:rowOff>
    </xdr:from>
    <xdr:ext cx="534377" cy="259045"/>
    <xdr:sp macro="" textlink="">
      <xdr:nvSpPr>
        <xdr:cNvPr id="426" name="テキスト ボックス 425"/>
        <xdr:cNvSpPr txBox="1"/>
      </xdr:nvSpPr>
      <xdr:spPr>
        <a:xfrm>
          <a:off x="8483111" y="125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8226</xdr:rowOff>
    </xdr:from>
    <xdr:to>
      <xdr:col>41</xdr:col>
      <xdr:colOff>101600</xdr:colOff>
      <xdr:row>77</xdr:row>
      <xdr:rowOff>109826</xdr:rowOff>
    </xdr:to>
    <xdr:sp macro="" textlink="">
      <xdr:nvSpPr>
        <xdr:cNvPr id="427" name="楕円 426"/>
        <xdr:cNvSpPr/>
      </xdr:nvSpPr>
      <xdr:spPr>
        <a:xfrm>
          <a:off x="7810500" y="1320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100953</xdr:rowOff>
    </xdr:from>
    <xdr:ext cx="534377" cy="259045"/>
    <xdr:sp macro="" textlink="">
      <xdr:nvSpPr>
        <xdr:cNvPr id="428" name="テキスト ボックス 427"/>
        <xdr:cNvSpPr txBox="1"/>
      </xdr:nvSpPr>
      <xdr:spPr>
        <a:xfrm>
          <a:off x="7594111" y="1330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117900</xdr:rowOff>
    </xdr:from>
    <xdr:to>
      <xdr:col>55</xdr:col>
      <xdr:colOff>0</xdr:colOff>
      <xdr:row>98</xdr:row>
      <xdr:rowOff>36060</xdr:rowOff>
    </xdr:to>
    <xdr:cxnSp macro="">
      <xdr:nvCxnSpPr>
        <xdr:cNvPr id="457" name="直線コネクタ 456"/>
        <xdr:cNvCxnSpPr/>
      </xdr:nvCxnSpPr>
      <xdr:spPr>
        <a:xfrm>
          <a:off x="9639300" y="16748550"/>
          <a:ext cx="838200" cy="8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117900</xdr:rowOff>
    </xdr:from>
    <xdr:to>
      <xdr:col>50</xdr:col>
      <xdr:colOff>114300</xdr:colOff>
      <xdr:row>98</xdr:row>
      <xdr:rowOff>47963</xdr:rowOff>
    </xdr:to>
    <xdr:cxnSp macro="">
      <xdr:nvCxnSpPr>
        <xdr:cNvPr id="460" name="直線コネクタ 459"/>
        <xdr:cNvCxnSpPr/>
      </xdr:nvCxnSpPr>
      <xdr:spPr>
        <a:xfrm flipV="1">
          <a:off x="8750300" y="16748550"/>
          <a:ext cx="889000" cy="10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36899</xdr:rowOff>
    </xdr:from>
    <xdr:to>
      <xdr:col>45</xdr:col>
      <xdr:colOff>177800</xdr:colOff>
      <xdr:row>98</xdr:row>
      <xdr:rowOff>47963</xdr:rowOff>
    </xdr:to>
    <xdr:cxnSp macro="">
      <xdr:nvCxnSpPr>
        <xdr:cNvPr id="463" name="直線コネクタ 462"/>
        <xdr:cNvCxnSpPr/>
      </xdr:nvCxnSpPr>
      <xdr:spPr>
        <a:xfrm>
          <a:off x="7861300" y="16838999"/>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156710</xdr:rowOff>
    </xdr:from>
    <xdr:to>
      <xdr:col>55</xdr:col>
      <xdr:colOff>50800</xdr:colOff>
      <xdr:row>98</xdr:row>
      <xdr:rowOff>86860</xdr:rowOff>
    </xdr:to>
    <xdr:sp macro="" textlink="">
      <xdr:nvSpPr>
        <xdr:cNvPr id="473" name="楕円 472"/>
        <xdr:cNvSpPr/>
      </xdr:nvSpPr>
      <xdr:spPr>
        <a:xfrm>
          <a:off x="10426700" y="1678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135137</xdr:rowOff>
    </xdr:from>
    <xdr:ext cx="534377" cy="259045"/>
    <xdr:sp macro="" textlink="">
      <xdr:nvSpPr>
        <xdr:cNvPr id="474" name="普通建設事業費 （ うち更新整備　）該当値テキスト"/>
        <xdr:cNvSpPr txBox="1"/>
      </xdr:nvSpPr>
      <xdr:spPr>
        <a:xfrm>
          <a:off x="10528300" y="167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67100</xdr:rowOff>
    </xdr:from>
    <xdr:to>
      <xdr:col>50</xdr:col>
      <xdr:colOff>165100</xdr:colOff>
      <xdr:row>97</xdr:row>
      <xdr:rowOff>168700</xdr:rowOff>
    </xdr:to>
    <xdr:sp macro="" textlink="">
      <xdr:nvSpPr>
        <xdr:cNvPr id="475" name="楕円 474"/>
        <xdr:cNvSpPr/>
      </xdr:nvSpPr>
      <xdr:spPr>
        <a:xfrm>
          <a:off x="9588500" y="1669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159827</xdr:rowOff>
    </xdr:from>
    <xdr:ext cx="534377" cy="259045"/>
    <xdr:sp macro="" textlink="">
      <xdr:nvSpPr>
        <xdr:cNvPr id="476" name="テキスト ボックス 475"/>
        <xdr:cNvSpPr txBox="1"/>
      </xdr:nvSpPr>
      <xdr:spPr>
        <a:xfrm>
          <a:off x="9372111" y="167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168613</xdr:rowOff>
    </xdr:from>
    <xdr:to>
      <xdr:col>46</xdr:col>
      <xdr:colOff>38100</xdr:colOff>
      <xdr:row>98</xdr:row>
      <xdr:rowOff>98763</xdr:rowOff>
    </xdr:to>
    <xdr:sp macro="" textlink="">
      <xdr:nvSpPr>
        <xdr:cNvPr id="477" name="楕円 476"/>
        <xdr:cNvSpPr/>
      </xdr:nvSpPr>
      <xdr:spPr>
        <a:xfrm>
          <a:off x="8699500" y="167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89890</xdr:rowOff>
    </xdr:from>
    <xdr:ext cx="534377" cy="259045"/>
    <xdr:sp macro="" textlink="">
      <xdr:nvSpPr>
        <xdr:cNvPr id="478" name="テキスト ボックス 477"/>
        <xdr:cNvSpPr txBox="1"/>
      </xdr:nvSpPr>
      <xdr:spPr>
        <a:xfrm>
          <a:off x="8483111" y="1689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157549</xdr:rowOff>
    </xdr:from>
    <xdr:to>
      <xdr:col>41</xdr:col>
      <xdr:colOff>101600</xdr:colOff>
      <xdr:row>98</xdr:row>
      <xdr:rowOff>87699</xdr:rowOff>
    </xdr:to>
    <xdr:sp macro="" textlink="">
      <xdr:nvSpPr>
        <xdr:cNvPr id="479" name="楕円 478"/>
        <xdr:cNvSpPr/>
      </xdr:nvSpPr>
      <xdr:spPr>
        <a:xfrm>
          <a:off x="7810500" y="167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78826</xdr:rowOff>
    </xdr:from>
    <xdr:ext cx="534377" cy="259045"/>
    <xdr:sp macro="" textlink="">
      <xdr:nvSpPr>
        <xdr:cNvPr id="480" name="テキスト ボックス 479"/>
        <xdr:cNvSpPr txBox="1"/>
      </xdr:nvSpPr>
      <xdr:spPr>
        <a:xfrm>
          <a:off x="7594111" y="1688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33147</xdr:rowOff>
    </xdr:from>
    <xdr:to>
      <xdr:col>85</xdr:col>
      <xdr:colOff>127000</xdr:colOff>
      <xdr:row>39</xdr:row>
      <xdr:rowOff>42888</xdr:rowOff>
    </xdr:to>
    <xdr:cxnSp macro="">
      <xdr:nvCxnSpPr>
        <xdr:cNvPr id="509" name="直線コネクタ 508"/>
        <xdr:cNvCxnSpPr/>
      </xdr:nvCxnSpPr>
      <xdr:spPr>
        <a:xfrm>
          <a:off x="15481300" y="6719697"/>
          <a:ext cx="838200" cy="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31229</xdr:rowOff>
    </xdr:from>
    <xdr:to>
      <xdr:col>81</xdr:col>
      <xdr:colOff>50800</xdr:colOff>
      <xdr:row>39</xdr:row>
      <xdr:rowOff>33147</xdr:rowOff>
    </xdr:to>
    <xdr:cxnSp macro="">
      <xdr:nvCxnSpPr>
        <xdr:cNvPr id="512" name="直線コネクタ 511"/>
        <xdr:cNvCxnSpPr/>
      </xdr:nvCxnSpPr>
      <xdr:spPr>
        <a:xfrm>
          <a:off x="14592300" y="6717779"/>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31229</xdr:rowOff>
    </xdr:from>
    <xdr:to>
      <xdr:col>76</xdr:col>
      <xdr:colOff>114300</xdr:colOff>
      <xdr:row>39</xdr:row>
      <xdr:rowOff>41580</xdr:rowOff>
    </xdr:to>
    <xdr:cxnSp macro="">
      <xdr:nvCxnSpPr>
        <xdr:cNvPr id="515" name="直線コネクタ 514"/>
        <xdr:cNvCxnSpPr/>
      </xdr:nvCxnSpPr>
      <xdr:spPr>
        <a:xfrm flipV="1">
          <a:off x="13703300" y="6717779"/>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34671</xdr:rowOff>
    </xdr:from>
    <xdr:to>
      <xdr:col>71</xdr:col>
      <xdr:colOff>177800</xdr:colOff>
      <xdr:row>39</xdr:row>
      <xdr:rowOff>41580</xdr:rowOff>
    </xdr:to>
    <xdr:cxnSp macro="">
      <xdr:nvCxnSpPr>
        <xdr:cNvPr id="518" name="直線コネクタ 517"/>
        <xdr:cNvCxnSpPr/>
      </xdr:nvCxnSpPr>
      <xdr:spPr>
        <a:xfrm>
          <a:off x="12814300" y="6721221"/>
          <a:ext cx="8890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163538</xdr:rowOff>
    </xdr:from>
    <xdr:to>
      <xdr:col>85</xdr:col>
      <xdr:colOff>177800</xdr:colOff>
      <xdr:row>39</xdr:row>
      <xdr:rowOff>93688</xdr:rowOff>
    </xdr:to>
    <xdr:sp macro="" textlink="">
      <xdr:nvSpPr>
        <xdr:cNvPr id="528" name="楕円 527"/>
        <xdr:cNvSpPr/>
      </xdr:nvSpPr>
      <xdr:spPr>
        <a:xfrm>
          <a:off x="16268700" y="66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78465</xdr:rowOff>
    </xdr:from>
    <xdr:ext cx="378565" cy="259045"/>
    <xdr:sp macro="" textlink="">
      <xdr:nvSpPr>
        <xdr:cNvPr id="529" name="災害復旧事業費該当値テキスト"/>
        <xdr:cNvSpPr txBox="1"/>
      </xdr:nvSpPr>
      <xdr:spPr>
        <a:xfrm>
          <a:off x="16370300" y="659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153797</xdr:rowOff>
    </xdr:from>
    <xdr:to>
      <xdr:col>81</xdr:col>
      <xdr:colOff>101600</xdr:colOff>
      <xdr:row>39</xdr:row>
      <xdr:rowOff>83947</xdr:rowOff>
    </xdr:to>
    <xdr:sp macro="" textlink="">
      <xdr:nvSpPr>
        <xdr:cNvPr id="530" name="楕円 529"/>
        <xdr:cNvSpPr/>
      </xdr:nvSpPr>
      <xdr:spPr>
        <a:xfrm>
          <a:off x="15430500" y="66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75074</xdr:rowOff>
    </xdr:from>
    <xdr:ext cx="378565" cy="259045"/>
    <xdr:sp macro="" textlink="">
      <xdr:nvSpPr>
        <xdr:cNvPr id="531" name="テキスト ボックス 530"/>
        <xdr:cNvSpPr txBox="1"/>
      </xdr:nvSpPr>
      <xdr:spPr>
        <a:xfrm>
          <a:off x="15292017" y="6761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151879</xdr:rowOff>
    </xdr:from>
    <xdr:to>
      <xdr:col>76</xdr:col>
      <xdr:colOff>165100</xdr:colOff>
      <xdr:row>39</xdr:row>
      <xdr:rowOff>82029</xdr:rowOff>
    </xdr:to>
    <xdr:sp macro="" textlink="">
      <xdr:nvSpPr>
        <xdr:cNvPr id="532" name="楕円 531"/>
        <xdr:cNvSpPr/>
      </xdr:nvSpPr>
      <xdr:spPr>
        <a:xfrm>
          <a:off x="14541500" y="66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73156</xdr:rowOff>
    </xdr:from>
    <xdr:ext cx="469744" cy="259045"/>
    <xdr:sp macro="" textlink="">
      <xdr:nvSpPr>
        <xdr:cNvPr id="533" name="テキスト ボックス 532"/>
        <xdr:cNvSpPr txBox="1"/>
      </xdr:nvSpPr>
      <xdr:spPr>
        <a:xfrm>
          <a:off x="14357428" y="67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162230</xdr:rowOff>
    </xdr:from>
    <xdr:to>
      <xdr:col>72</xdr:col>
      <xdr:colOff>38100</xdr:colOff>
      <xdr:row>39</xdr:row>
      <xdr:rowOff>92380</xdr:rowOff>
    </xdr:to>
    <xdr:sp macro="" textlink="">
      <xdr:nvSpPr>
        <xdr:cNvPr id="534" name="楕円 533"/>
        <xdr:cNvSpPr/>
      </xdr:nvSpPr>
      <xdr:spPr>
        <a:xfrm>
          <a:off x="13652500" y="66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83507</xdr:rowOff>
    </xdr:from>
    <xdr:ext cx="378565" cy="259045"/>
    <xdr:sp macro="" textlink="">
      <xdr:nvSpPr>
        <xdr:cNvPr id="535" name="テキスト ボックス 534"/>
        <xdr:cNvSpPr txBox="1"/>
      </xdr:nvSpPr>
      <xdr:spPr>
        <a:xfrm>
          <a:off x="13514017" y="677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155321</xdr:rowOff>
    </xdr:from>
    <xdr:to>
      <xdr:col>67</xdr:col>
      <xdr:colOff>101600</xdr:colOff>
      <xdr:row>39</xdr:row>
      <xdr:rowOff>85471</xdr:rowOff>
    </xdr:to>
    <xdr:sp macro="" textlink="">
      <xdr:nvSpPr>
        <xdr:cNvPr id="536" name="楕円 535"/>
        <xdr:cNvSpPr/>
      </xdr:nvSpPr>
      <xdr:spPr>
        <a:xfrm>
          <a:off x="12763500" y="66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76598</xdr:rowOff>
    </xdr:from>
    <xdr:ext cx="378565" cy="259045"/>
    <xdr:sp macro="" textlink="">
      <xdr:nvSpPr>
        <xdr:cNvPr id="537" name="テキスト ボックス 536"/>
        <xdr:cNvSpPr txBox="1"/>
      </xdr:nvSpPr>
      <xdr:spPr>
        <a:xfrm>
          <a:off x="12625017" y="6763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66315</xdr:rowOff>
    </xdr:from>
    <xdr:to>
      <xdr:col>85</xdr:col>
      <xdr:colOff>127000</xdr:colOff>
      <xdr:row>78</xdr:row>
      <xdr:rowOff>77129</xdr:rowOff>
    </xdr:to>
    <xdr:cxnSp macro="">
      <xdr:nvCxnSpPr>
        <xdr:cNvPr id="623" name="直線コネクタ 622"/>
        <xdr:cNvCxnSpPr/>
      </xdr:nvCxnSpPr>
      <xdr:spPr>
        <a:xfrm>
          <a:off x="15481300" y="13439415"/>
          <a:ext cx="838200" cy="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66315</xdr:rowOff>
    </xdr:from>
    <xdr:to>
      <xdr:col>81</xdr:col>
      <xdr:colOff>50800</xdr:colOff>
      <xdr:row>78</xdr:row>
      <xdr:rowOff>73456</xdr:rowOff>
    </xdr:to>
    <xdr:cxnSp macro="">
      <xdr:nvCxnSpPr>
        <xdr:cNvPr id="626" name="直線コネクタ 625"/>
        <xdr:cNvCxnSpPr/>
      </xdr:nvCxnSpPr>
      <xdr:spPr>
        <a:xfrm flipV="1">
          <a:off x="14592300" y="13439415"/>
          <a:ext cx="8890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53880</xdr:rowOff>
    </xdr:from>
    <xdr:to>
      <xdr:col>76</xdr:col>
      <xdr:colOff>114300</xdr:colOff>
      <xdr:row>78</xdr:row>
      <xdr:rowOff>73456</xdr:rowOff>
    </xdr:to>
    <xdr:cxnSp macro="">
      <xdr:nvCxnSpPr>
        <xdr:cNvPr id="629" name="直線コネクタ 628"/>
        <xdr:cNvCxnSpPr/>
      </xdr:nvCxnSpPr>
      <xdr:spPr>
        <a:xfrm>
          <a:off x="13703300" y="13426980"/>
          <a:ext cx="889000" cy="1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14096</xdr:rowOff>
    </xdr:from>
    <xdr:ext cx="534377" cy="259045"/>
    <xdr:sp macro="" textlink="">
      <xdr:nvSpPr>
        <xdr:cNvPr id="631" name="テキスト ボックス 630"/>
        <xdr:cNvSpPr txBox="1"/>
      </xdr:nvSpPr>
      <xdr:spPr>
        <a:xfrm>
          <a:off x="14325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53880</xdr:rowOff>
    </xdr:from>
    <xdr:to>
      <xdr:col>71</xdr:col>
      <xdr:colOff>177800</xdr:colOff>
      <xdr:row>78</xdr:row>
      <xdr:rowOff>71658</xdr:rowOff>
    </xdr:to>
    <xdr:cxnSp macro="">
      <xdr:nvCxnSpPr>
        <xdr:cNvPr id="632" name="直線コネクタ 631"/>
        <xdr:cNvCxnSpPr/>
      </xdr:nvCxnSpPr>
      <xdr:spPr>
        <a:xfrm flipV="1">
          <a:off x="12814300" y="13426980"/>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24978</xdr:rowOff>
    </xdr:from>
    <xdr:ext cx="534377" cy="259045"/>
    <xdr:sp macro="" textlink="">
      <xdr:nvSpPr>
        <xdr:cNvPr id="634" name="テキスト ボックス 633"/>
        <xdr:cNvSpPr txBox="1"/>
      </xdr:nvSpPr>
      <xdr:spPr>
        <a:xfrm>
          <a:off x="13436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22928</xdr:rowOff>
    </xdr:from>
    <xdr:ext cx="534377" cy="259045"/>
    <xdr:sp macro="" textlink="">
      <xdr:nvSpPr>
        <xdr:cNvPr id="636" name="テキスト ボックス 635"/>
        <xdr:cNvSpPr txBox="1"/>
      </xdr:nvSpPr>
      <xdr:spPr>
        <a:xfrm>
          <a:off x="12547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26329</xdr:rowOff>
    </xdr:from>
    <xdr:to>
      <xdr:col>85</xdr:col>
      <xdr:colOff>177800</xdr:colOff>
      <xdr:row>78</xdr:row>
      <xdr:rowOff>127929</xdr:rowOff>
    </xdr:to>
    <xdr:sp macro="" textlink="">
      <xdr:nvSpPr>
        <xdr:cNvPr id="642" name="楕円 641"/>
        <xdr:cNvSpPr/>
      </xdr:nvSpPr>
      <xdr:spPr>
        <a:xfrm>
          <a:off x="16268700" y="1339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112706</xdr:rowOff>
    </xdr:from>
    <xdr:ext cx="534377" cy="259045"/>
    <xdr:sp macro="" textlink="">
      <xdr:nvSpPr>
        <xdr:cNvPr id="643" name="公債費該当値テキスト"/>
        <xdr:cNvSpPr txBox="1"/>
      </xdr:nvSpPr>
      <xdr:spPr>
        <a:xfrm>
          <a:off x="16370300" y="1331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15515</xdr:rowOff>
    </xdr:from>
    <xdr:to>
      <xdr:col>81</xdr:col>
      <xdr:colOff>101600</xdr:colOff>
      <xdr:row>78</xdr:row>
      <xdr:rowOff>117115</xdr:rowOff>
    </xdr:to>
    <xdr:sp macro="" textlink="">
      <xdr:nvSpPr>
        <xdr:cNvPr id="644" name="楕円 643"/>
        <xdr:cNvSpPr/>
      </xdr:nvSpPr>
      <xdr:spPr>
        <a:xfrm>
          <a:off x="15430500" y="133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108242</xdr:rowOff>
    </xdr:from>
    <xdr:ext cx="534377" cy="259045"/>
    <xdr:sp macro="" textlink="">
      <xdr:nvSpPr>
        <xdr:cNvPr id="645" name="テキスト ボックス 644"/>
        <xdr:cNvSpPr txBox="1"/>
      </xdr:nvSpPr>
      <xdr:spPr>
        <a:xfrm>
          <a:off x="15214111" y="134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22656</xdr:rowOff>
    </xdr:from>
    <xdr:to>
      <xdr:col>76</xdr:col>
      <xdr:colOff>165100</xdr:colOff>
      <xdr:row>78</xdr:row>
      <xdr:rowOff>124256</xdr:rowOff>
    </xdr:to>
    <xdr:sp macro="" textlink="">
      <xdr:nvSpPr>
        <xdr:cNvPr id="646" name="楕円 645"/>
        <xdr:cNvSpPr/>
      </xdr:nvSpPr>
      <xdr:spPr>
        <a:xfrm>
          <a:off x="14541500" y="1339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115383</xdr:rowOff>
    </xdr:from>
    <xdr:ext cx="534377" cy="259045"/>
    <xdr:sp macro="" textlink="">
      <xdr:nvSpPr>
        <xdr:cNvPr id="647" name="テキスト ボックス 646"/>
        <xdr:cNvSpPr txBox="1"/>
      </xdr:nvSpPr>
      <xdr:spPr>
        <a:xfrm>
          <a:off x="14325111" y="1348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3080</xdr:rowOff>
    </xdr:from>
    <xdr:to>
      <xdr:col>72</xdr:col>
      <xdr:colOff>38100</xdr:colOff>
      <xdr:row>78</xdr:row>
      <xdr:rowOff>104680</xdr:rowOff>
    </xdr:to>
    <xdr:sp macro="" textlink="">
      <xdr:nvSpPr>
        <xdr:cNvPr id="648" name="楕円 647"/>
        <xdr:cNvSpPr/>
      </xdr:nvSpPr>
      <xdr:spPr>
        <a:xfrm>
          <a:off x="13652500" y="133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95807</xdr:rowOff>
    </xdr:from>
    <xdr:ext cx="534377" cy="259045"/>
    <xdr:sp macro="" textlink="">
      <xdr:nvSpPr>
        <xdr:cNvPr id="649" name="テキスト ボックス 648"/>
        <xdr:cNvSpPr txBox="1"/>
      </xdr:nvSpPr>
      <xdr:spPr>
        <a:xfrm>
          <a:off x="13436111" y="134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20858</xdr:rowOff>
    </xdr:from>
    <xdr:to>
      <xdr:col>67</xdr:col>
      <xdr:colOff>101600</xdr:colOff>
      <xdr:row>78</xdr:row>
      <xdr:rowOff>122458</xdr:rowOff>
    </xdr:to>
    <xdr:sp macro="" textlink="">
      <xdr:nvSpPr>
        <xdr:cNvPr id="650" name="楕円 649"/>
        <xdr:cNvSpPr/>
      </xdr:nvSpPr>
      <xdr:spPr>
        <a:xfrm>
          <a:off x="12763500" y="1339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113585</xdr:rowOff>
    </xdr:from>
    <xdr:ext cx="534377" cy="259045"/>
    <xdr:sp macro="" textlink="">
      <xdr:nvSpPr>
        <xdr:cNvPr id="651" name="テキスト ボックス 650"/>
        <xdr:cNvSpPr txBox="1"/>
      </xdr:nvSpPr>
      <xdr:spPr>
        <a:xfrm>
          <a:off x="12547111" y="1348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66067</xdr:rowOff>
    </xdr:from>
    <xdr:to>
      <xdr:col>85</xdr:col>
      <xdr:colOff>127000</xdr:colOff>
      <xdr:row>98</xdr:row>
      <xdr:rowOff>108641</xdr:rowOff>
    </xdr:to>
    <xdr:cxnSp macro="">
      <xdr:nvCxnSpPr>
        <xdr:cNvPr id="680" name="直線コネクタ 679"/>
        <xdr:cNvCxnSpPr/>
      </xdr:nvCxnSpPr>
      <xdr:spPr>
        <a:xfrm>
          <a:off x="15481300" y="16868167"/>
          <a:ext cx="838200" cy="4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66067</xdr:rowOff>
    </xdr:from>
    <xdr:to>
      <xdr:col>81</xdr:col>
      <xdr:colOff>50800</xdr:colOff>
      <xdr:row>98</xdr:row>
      <xdr:rowOff>105158</xdr:rowOff>
    </xdr:to>
    <xdr:cxnSp macro="">
      <xdr:nvCxnSpPr>
        <xdr:cNvPr id="683" name="直線コネクタ 682"/>
        <xdr:cNvCxnSpPr/>
      </xdr:nvCxnSpPr>
      <xdr:spPr>
        <a:xfrm flipV="1">
          <a:off x="14592300" y="16868167"/>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81491</xdr:rowOff>
    </xdr:from>
    <xdr:to>
      <xdr:col>76</xdr:col>
      <xdr:colOff>114300</xdr:colOff>
      <xdr:row>98</xdr:row>
      <xdr:rowOff>105158</xdr:rowOff>
    </xdr:to>
    <xdr:cxnSp macro="">
      <xdr:nvCxnSpPr>
        <xdr:cNvPr id="686" name="直線コネクタ 685"/>
        <xdr:cNvCxnSpPr/>
      </xdr:nvCxnSpPr>
      <xdr:spPr>
        <a:xfrm>
          <a:off x="13703300" y="16883591"/>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81491</xdr:rowOff>
    </xdr:from>
    <xdr:to>
      <xdr:col>71</xdr:col>
      <xdr:colOff>177800</xdr:colOff>
      <xdr:row>98</xdr:row>
      <xdr:rowOff>97706</xdr:rowOff>
    </xdr:to>
    <xdr:cxnSp macro="">
      <xdr:nvCxnSpPr>
        <xdr:cNvPr id="689" name="直線コネクタ 688"/>
        <xdr:cNvCxnSpPr/>
      </xdr:nvCxnSpPr>
      <xdr:spPr>
        <a:xfrm flipV="1">
          <a:off x="12814300" y="16883591"/>
          <a:ext cx="889000" cy="1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57841</xdr:rowOff>
    </xdr:from>
    <xdr:to>
      <xdr:col>85</xdr:col>
      <xdr:colOff>177800</xdr:colOff>
      <xdr:row>98</xdr:row>
      <xdr:rowOff>159441</xdr:rowOff>
    </xdr:to>
    <xdr:sp macro="" textlink="">
      <xdr:nvSpPr>
        <xdr:cNvPr id="699" name="楕円 698"/>
        <xdr:cNvSpPr/>
      </xdr:nvSpPr>
      <xdr:spPr>
        <a:xfrm>
          <a:off x="16268700" y="168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160931</xdr:rowOff>
    </xdr:from>
    <xdr:ext cx="534377" cy="259045"/>
    <xdr:sp macro="" textlink="">
      <xdr:nvSpPr>
        <xdr:cNvPr id="700" name="積立金該当値テキスト"/>
        <xdr:cNvSpPr txBox="1"/>
      </xdr:nvSpPr>
      <xdr:spPr>
        <a:xfrm>
          <a:off x="16370300" y="1679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15267</xdr:rowOff>
    </xdr:from>
    <xdr:to>
      <xdr:col>81</xdr:col>
      <xdr:colOff>101600</xdr:colOff>
      <xdr:row>98</xdr:row>
      <xdr:rowOff>116867</xdr:rowOff>
    </xdr:to>
    <xdr:sp macro="" textlink="">
      <xdr:nvSpPr>
        <xdr:cNvPr id="701" name="楕円 700"/>
        <xdr:cNvSpPr/>
      </xdr:nvSpPr>
      <xdr:spPr>
        <a:xfrm>
          <a:off x="15430500" y="1681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107994</xdr:rowOff>
    </xdr:from>
    <xdr:ext cx="534377" cy="259045"/>
    <xdr:sp macro="" textlink="">
      <xdr:nvSpPr>
        <xdr:cNvPr id="702" name="テキスト ボックス 701"/>
        <xdr:cNvSpPr txBox="1"/>
      </xdr:nvSpPr>
      <xdr:spPr>
        <a:xfrm>
          <a:off x="15214111" y="1691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54358</xdr:rowOff>
    </xdr:from>
    <xdr:to>
      <xdr:col>76</xdr:col>
      <xdr:colOff>165100</xdr:colOff>
      <xdr:row>98</xdr:row>
      <xdr:rowOff>155958</xdr:rowOff>
    </xdr:to>
    <xdr:sp macro="" textlink="">
      <xdr:nvSpPr>
        <xdr:cNvPr id="703" name="楕円 702"/>
        <xdr:cNvSpPr/>
      </xdr:nvSpPr>
      <xdr:spPr>
        <a:xfrm>
          <a:off x="14541500" y="1685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147085</xdr:rowOff>
    </xdr:from>
    <xdr:ext cx="534377" cy="259045"/>
    <xdr:sp macro="" textlink="">
      <xdr:nvSpPr>
        <xdr:cNvPr id="704" name="テキスト ボックス 703"/>
        <xdr:cNvSpPr txBox="1"/>
      </xdr:nvSpPr>
      <xdr:spPr>
        <a:xfrm>
          <a:off x="14325111" y="1694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30691</xdr:rowOff>
    </xdr:from>
    <xdr:to>
      <xdr:col>72</xdr:col>
      <xdr:colOff>38100</xdr:colOff>
      <xdr:row>98</xdr:row>
      <xdr:rowOff>132291</xdr:rowOff>
    </xdr:to>
    <xdr:sp macro="" textlink="">
      <xdr:nvSpPr>
        <xdr:cNvPr id="705" name="楕円 704"/>
        <xdr:cNvSpPr/>
      </xdr:nvSpPr>
      <xdr:spPr>
        <a:xfrm>
          <a:off x="13652500" y="168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123418</xdr:rowOff>
    </xdr:from>
    <xdr:ext cx="534377" cy="259045"/>
    <xdr:sp macro="" textlink="">
      <xdr:nvSpPr>
        <xdr:cNvPr id="706" name="テキスト ボックス 705"/>
        <xdr:cNvSpPr txBox="1"/>
      </xdr:nvSpPr>
      <xdr:spPr>
        <a:xfrm>
          <a:off x="13436111" y="169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46906</xdr:rowOff>
    </xdr:from>
    <xdr:to>
      <xdr:col>67</xdr:col>
      <xdr:colOff>101600</xdr:colOff>
      <xdr:row>98</xdr:row>
      <xdr:rowOff>148506</xdr:rowOff>
    </xdr:to>
    <xdr:sp macro="" textlink="">
      <xdr:nvSpPr>
        <xdr:cNvPr id="707" name="楕円 706"/>
        <xdr:cNvSpPr/>
      </xdr:nvSpPr>
      <xdr:spPr>
        <a:xfrm>
          <a:off x="12763500" y="1684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139633</xdr:rowOff>
    </xdr:from>
    <xdr:ext cx="534377" cy="259045"/>
    <xdr:sp macro="" textlink="">
      <xdr:nvSpPr>
        <xdr:cNvPr id="708" name="テキスト ボックス 707"/>
        <xdr:cNvSpPr txBox="1"/>
      </xdr:nvSpPr>
      <xdr:spPr>
        <a:xfrm>
          <a:off x="12547111" y="1694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4940</xdr:rowOff>
    </xdr:from>
    <xdr:to>
      <xdr:col>116</xdr:col>
      <xdr:colOff>63500</xdr:colOff>
      <xdr:row>39</xdr:row>
      <xdr:rowOff>9436</xdr:rowOff>
    </xdr:to>
    <xdr:cxnSp macro="">
      <xdr:nvCxnSpPr>
        <xdr:cNvPr id="737" name="直線コネクタ 736"/>
        <xdr:cNvCxnSpPr/>
      </xdr:nvCxnSpPr>
      <xdr:spPr>
        <a:xfrm flipV="1">
          <a:off x="21323300" y="6691490"/>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9436</xdr:rowOff>
    </xdr:from>
    <xdr:to>
      <xdr:col>111</xdr:col>
      <xdr:colOff>177800</xdr:colOff>
      <xdr:row>39</xdr:row>
      <xdr:rowOff>13436</xdr:rowOff>
    </xdr:to>
    <xdr:cxnSp macro="">
      <xdr:nvCxnSpPr>
        <xdr:cNvPr id="740" name="直線コネクタ 739"/>
        <xdr:cNvCxnSpPr/>
      </xdr:nvCxnSpPr>
      <xdr:spPr>
        <a:xfrm flipV="1">
          <a:off x="20434300" y="6695986"/>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9360</xdr:rowOff>
    </xdr:from>
    <xdr:to>
      <xdr:col>107</xdr:col>
      <xdr:colOff>50800</xdr:colOff>
      <xdr:row>39</xdr:row>
      <xdr:rowOff>13436</xdr:rowOff>
    </xdr:to>
    <xdr:cxnSp macro="">
      <xdr:nvCxnSpPr>
        <xdr:cNvPr id="743" name="直線コネクタ 742"/>
        <xdr:cNvCxnSpPr/>
      </xdr:nvCxnSpPr>
      <xdr:spPr>
        <a:xfrm>
          <a:off x="19545300" y="6695910"/>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9360</xdr:rowOff>
    </xdr:from>
    <xdr:to>
      <xdr:col>102</xdr:col>
      <xdr:colOff>114300</xdr:colOff>
      <xdr:row>39</xdr:row>
      <xdr:rowOff>22314</xdr:rowOff>
    </xdr:to>
    <xdr:cxnSp macro="">
      <xdr:nvCxnSpPr>
        <xdr:cNvPr id="746" name="直線コネクタ 745"/>
        <xdr:cNvCxnSpPr/>
      </xdr:nvCxnSpPr>
      <xdr:spPr>
        <a:xfrm flipV="1">
          <a:off x="18656300" y="6695910"/>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125590</xdr:rowOff>
    </xdr:from>
    <xdr:to>
      <xdr:col>116</xdr:col>
      <xdr:colOff>114300</xdr:colOff>
      <xdr:row>39</xdr:row>
      <xdr:rowOff>55740</xdr:rowOff>
    </xdr:to>
    <xdr:sp macro="" textlink="">
      <xdr:nvSpPr>
        <xdr:cNvPr id="756" name="楕円 755"/>
        <xdr:cNvSpPr/>
      </xdr:nvSpPr>
      <xdr:spPr>
        <a:xfrm>
          <a:off x="22110700" y="66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60888</xdr:rowOff>
    </xdr:from>
    <xdr:ext cx="469744" cy="259045"/>
    <xdr:sp macro="" textlink="">
      <xdr:nvSpPr>
        <xdr:cNvPr id="757" name="投資及び出資金該当値テキスト"/>
        <xdr:cNvSpPr txBox="1"/>
      </xdr:nvSpPr>
      <xdr:spPr>
        <a:xfrm>
          <a:off x="22212300" y="657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130086</xdr:rowOff>
    </xdr:from>
    <xdr:to>
      <xdr:col>112</xdr:col>
      <xdr:colOff>38100</xdr:colOff>
      <xdr:row>39</xdr:row>
      <xdr:rowOff>60236</xdr:rowOff>
    </xdr:to>
    <xdr:sp macro="" textlink="">
      <xdr:nvSpPr>
        <xdr:cNvPr id="758" name="楕円 757"/>
        <xdr:cNvSpPr/>
      </xdr:nvSpPr>
      <xdr:spPr>
        <a:xfrm>
          <a:off x="21272500" y="66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51363</xdr:rowOff>
    </xdr:from>
    <xdr:ext cx="378565" cy="259045"/>
    <xdr:sp macro="" textlink="">
      <xdr:nvSpPr>
        <xdr:cNvPr id="759" name="テキスト ボックス 758"/>
        <xdr:cNvSpPr txBox="1"/>
      </xdr:nvSpPr>
      <xdr:spPr>
        <a:xfrm>
          <a:off x="21134017" y="6737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134086</xdr:rowOff>
    </xdr:from>
    <xdr:to>
      <xdr:col>107</xdr:col>
      <xdr:colOff>101600</xdr:colOff>
      <xdr:row>39</xdr:row>
      <xdr:rowOff>64236</xdr:rowOff>
    </xdr:to>
    <xdr:sp macro="" textlink="">
      <xdr:nvSpPr>
        <xdr:cNvPr id="760" name="楕円 759"/>
        <xdr:cNvSpPr/>
      </xdr:nvSpPr>
      <xdr:spPr>
        <a:xfrm>
          <a:off x="20383500" y="664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55363</xdr:rowOff>
    </xdr:from>
    <xdr:ext cx="378565" cy="259045"/>
    <xdr:sp macro="" textlink="">
      <xdr:nvSpPr>
        <xdr:cNvPr id="761" name="テキスト ボックス 760"/>
        <xdr:cNvSpPr txBox="1"/>
      </xdr:nvSpPr>
      <xdr:spPr>
        <a:xfrm>
          <a:off x="20245017" y="674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130010</xdr:rowOff>
    </xdr:from>
    <xdr:to>
      <xdr:col>102</xdr:col>
      <xdr:colOff>165100</xdr:colOff>
      <xdr:row>39</xdr:row>
      <xdr:rowOff>60160</xdr:rowOff>
    </xdr:to>
    <xdr:sp macro="" textlink="">
      <xdr:nvSpPr>
        <xdr:cNvPr id="762" name="楕円 761"/>
        <xdr:cNvSpPr/>
      </xdr:nvSpPr>
      <xdr:spPr>
        <a:xfrm>
          <a:off x="19494500" y="66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51287</xdr:rowOff>
    </xdr:from>
    <xdr:ext cx="378565" cy="259045"/>
    <xdr:sp macro="" textlink="">
      <xdr:nvSpPr>
        <xdr:cNvPr id="763" name="テキスト ボックス 762"/>
        <xdr:cNvSpPr txBox="1"/>
      </xdr:nvSpPr>
      <xdr:spPr>
        <a:xfrm>
          <a:off x="19356017" y="6737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142964</xdr:rowOff>
    </xdr:from>
    <xdr:to>
      <xdr:col>98</xdr:col>
      <xdr:colOff>38100</xdr:colOff>
      <xdr:row>39</xdr:row>
      <xdr:rowOff>73114</xdr:rowOff>
    </xdr:to>
    <xdr:sp macro="" textlink="">
      <xdr:nvSpPr>
        <xdr:cNvPr id="764" name="楕円 763"/>
        <xdr:cNvSpPr/>
      </xdr:nvSpPr>
      <xdr:spPr>
        <a:xfrm>
          <a:off x="18605500" y="66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64241</xdr:rowOff>
    </xdr:from>
    <xdr:ext cx="378565" cy="259045"/>
    <xdr:sp macro="" textlink="">
      <xdr:nvSpPr>
        <xdr:cNvPr id="765" name="テキスト ボックス 764"/>
        <xdr:cNvSpPr txBox="1"/>
      </xdr:nvSpPr>
      <xdr:spPr>
        <a:xfrm>
          <a:off x="18467017" y="675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79532</xdr:rowOff>
    </xdr:from>
    <xdr:to>
      <xdr:col>116</xdr:col>
      <xdr:colOff>63500</xdr:colOff>
      <xdr:row>58</xdr:row>
      <xdr:rowOff>80401</xdr:rowOff>
    </xdr:to>
    <xdr:cxnSp macro="">
      <xdr:nvCxnSpPr>
        <xdr:cNvPr id="792" name="直線コネクタ 791"/>
        <xdr:cNvCxnSpPr/>
      </xdr:nvCxnSpPr>
      <xdr:spPr>
        <a:xfrm flipV="1">
          <a:off x="21323300" y="10023632"/>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80401</xdr:rowOff>
    </xdr:from>
    <xdr:to>
      <xdr:col>111</xdr:col>
      <xdr:colOff>177800</xdr:colOff>
      <xdr:row>58</xdr:row>
      <xdr:rowOff>81201</xdr:rowOff>
    </xdr:to>
    <xdr:cxnSp macro="">
      <xdr:nvCxnSpPr>
        <xdr:cNvPr id="795" name="直線コネクタ 794"/>
        <xdr:cNvCxnSpPr/>
      </xdr:nvCxnSpPr>
      <xdr:spPr>
        <a:xfrm flipV="1">
          <a:off x="20434300" y="10024501"/>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81201</xdr:rowOff>
    </xdr:from>
    <xdr:to>
      <xdr:col>107</xdr:col>
      <xdr:colOff>50800</xdr:colOff>
      <xdr:row>58</xdr:row>
      <xdr:rowOff>81910</xdr:rowOff>
    </xdr:to>
    <xdr:cxnSp macro="">
      <xdr:nvCxnSpPr>
        <xdr:cNvPr id="798" name="直線コネクタ 797"/>
        <xdr:cNvCxnSpPr/>
      </xdr:nvCxnSpPr>
      <xdr:spPr>
        <a:xfrm flipV="1">
          <a:off x="19545300" y="10025301"/>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81910</xdr:rowOff>
    </xdr:from>
    <xdr:to>
      <xdr:col>102</xdr:col>
      <xdr:colOff>114300</xdr:colOff>
      <xdr:row>58</xdr:row>
      <xdr:rowOff>82847</xdr:rowOff>
    </xdr:to>
    <xdr:cxnSp macro="">
      <xdr:nvCxnSpPr>
        <xdr:cNvPr id="801" name="直線コネクタ 800"/>
        <xdr:cNvCxnSpPr/>
      </xdr:nvCxnSpPr>
      <xdr:spPr>
        <a:xfrm flipV="1">
          <a:off x="18656300" y="10026010"/>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28732</xdr:rowOff>
    </xdr:from>
    <xdr:to>
      <xdr:col>116</xdr:col>
      <xdr:colOff>114300</xdr:colOff>
      <xdr:row>58</xdr:row>
      <xdr:rowOff>130332</xdr:rowOff>
    </xdr:to>
    <xdr:sp macro="" textlink="">
      <xdr:nvSpPr>
        <xdr:cNvPr id="811" name="楕円 810"/>
        <xdr:cNvSpPr/>
      </xdr:nvSpPr>
      <xdr:spPr>
        <a:xfrm>
          <a:off x="22110700" y="99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115767</xdr:rowOff>
    </xdr:from>
    <xdr:ext cx="469744" cy="259045"/>
    <xdr:sp macro="" textlink="">
      <xdr:nvSpPr>
        <xdr:cNvPr id="812" name="貸付金該当値テキスト"/>
        <xdr:cNvSpPr txBox="1"/>
      </xdr:nvSpPr>
      <xdr:spPr>
        <a:xfrm>
          <a:off x="22212300" y="98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29601</xdr:rowOff>
    </xdr:from>
    <xdr:to>
      <xdr:col>112</xdr:col>
      <xdr:colOff>38100</xdr:colOff>
      <xdr:row>58</xdr:row>
      <xdr:rowOff>131201</xdr:rowOff>
    </xdr:to>
    <xdr:sp macro="" textlink="">
      <xdr:nvSpPr>
        <xdr:cNvPr id="813" name="楕円 812"/>
        <xdr:cNvSpPr/>
      </xdr:nvSpPr>
      <xdr:spPr>
        <a:xfrm>
          <a:off x="21272500" y="997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122328</xdr:rowOff>
    </xdr:from>
    <xdr:ext cx="469744" cy="259045"/>
    <xdr:sp macro="" textlink="">
      <xdr:nvSpPr>
        <xdr:cNvPr id="814" name="テキスト ボックス 813"/>
        <xdr:cNvSpPr txBox="1"/>
      </xdr:nvSpPr>
      <xdr:spPr>
        <a:xfrm>
          <a:off x="21088428" y="10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30401</xdr:rowOff>
    </xdr:from>
    <xdr:to>
      <xdr:col>107</xdr:col>
      <xdr:colOff>101600</xdr:colOff>
      <xdr:row>58</xdr:row>
      <xdr:rowOff>132001</xdr:rowOff>
    </xdr:to>
    <xdr:sp macro="" textlink="">
      <xdr:nvSpPr>
        <xdr:cNvPr id="815" name="楕円 814"/>
        <xdr:cNvSpPr/>
      </xdr:nvSpPr>
      <xdr:spPr>
        <a:xfrm>
          <a:off x="20383500" y="997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123128</xdr:rowOff>
    </xdr:from>
    <xdr:ext cx="469744" cy="259045"/>
    <xdr:sp macro="" textlink="">
      <xdr:nvSpPr>
        <xdr:cNvPr id="816" name="テキスト ボックス 815"/>
        <xdr:cNvSpPr txBox="1"/>
      </xdr:nvSpPr>
      <xdr:spPr>
        <a:xfrm>
          <a:off x="20199428" y="10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31110</xdr:rowOff>
    </xdr:from>
    <xdr:to>
      <xdr:col>102</xdr:col>
      <xdr:colOff>165100</xdr:colOff>
      <xdr:row>58</xdr:row>
      <xdr:rowOff>132710</xdr:rowOff>
    </xdr:to>
    <xdr:sp macro="" textlink="">
      <xdr:nvSpPr>
        <xdr:cNvPr id="817" name="楕円 816"/>
        <xdr:cNvSpPr/>
      </xdr:nvSpPr>
      <xdr:spPr>
        <a:xfrm>
          <a:off x="19494500" y="99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123837</xdr:rowOff>
    </xdr:from>
    <xdr:ext cx="469744" cy="259045"/>
    <xdr:sp macro="" textlink="">
      <xdr:nvSpPr>
        <xdr:cNvPr id="818" name="テキスト ボックス 817"/>
        <xdr:cNvSpPr txBox="1"/>
      </xdr:nvSpPr>
      <xdr:spPr>
        <a:xfrm>
          <a:off x="19310428" y="1006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32047</xdr:rowOff>
    </xdr:from>
    <xdr:to>
      <xdr:col>98</xdr:col>
      <xdr:colOff>38100</xdr:colOff>
      <xdr:row>58</xdr:row>
      <xdr:rowOff>133647</xdr:rowOff>
    </xdr:to>
    <xdr:sp macro="" textlink="">
      <xdr:nvSpPr>
        <xdr:cNvPr id="819" name="楕円 818"/>
        <xdr:cNvSpPr/>
      </xdr:nvSpPr>
      <xdr:spPr>
        <a:xfrm>
          <a:off x="18605500" y="997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124774</xdr:rowOff>
    </xdr:from>
    <xdr:ext cx="469744" cy="259045"/>
    <xdr:sp macro="" textlink="">
      <xdr:nvSpPr>
        <xdr:cNvPr id="820" name="テキスト ボックス 819"/>
        <xdr:cNvSpPr txBox="1"/>
      </xdr:nvSpPr>
      <xdr:spPr>
        <a:xfrm>
          <a:off x="18421428" y="1006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130621</xdr:rowOff>
    </xdr:from>
    <xdr:to>
      <xdr:col>116</xdr:col>
      <xdr:colOff>63500</xdr:colOff>
      <xdr:row>75</xdr:row>
      <xdr:rowOff>168145</xdr:rowOff>
    </xdr:to>
    <xdr:cxnSp macro="">
      <xdr:nvCxnSpPr>
        <xdr:cNvPr id="852" name="直線コネクタ 851"/>
        <xdr:cNvCxnSpPr/>
      </xdr:nvCxnSpPr>
      <xdr:spPr>
        <a:xfrm flipV="1">
          <a:off x="21323300" y="12989371"/>
          <a:ext cx="838200" cy="3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168145</xdr:rowOff>
    </xdr:from>
    <xdr:to>
      <xdr:col>111</xdr:col>
      <xdr:colOff>177800</xdr:colOff>
      <xdr:row>76</xdr:row>
      <xdr:rowOff>11537</xdr:rowOff>
    </xdr:to>
    <xdr:cxnSp macro="">
      <xdr:nvCxnSpPr>
        <xdr:cNvPr id="855" name="直線コネクタ 854"/>
        <xdr:cNvCxnSpPr/>
      </xdr:nvCxnSpPr>
      <xdr:spPr>
        <a:xfrm flipV="1">
          <a:off x="20434300" y="13026895"/>
          <a:ext cx="889000" cy="1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132324</xdr:rowOff>
    </xdr:from>
    <xdr:ext cx="534377" cy="259045"/>
    <xdr:sp macro="" textlink="">
      <xdr:nvSpPr>
        <xdr:cNvPr id="857" name="テキスト ボックス 856"/>
        <xdr:cNvSpPr txBox="1"/>
      </xdr:nvSpPr>
      <xdr:spPr>
        <a:xfrm>
          <a:off x="21056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11537</xdr:rowOff>
    </xdr:from>
    <xdr:to>
      <xdr:col>107</xdr:col>
      <xdr:colOff>50800</xdr:colOff>
      <xdr:row>76</xdr:row>
      <xdr:rowOff>75104</xdr:rowOff>
    </xdr:to>
    <xdr:cxnSp macro="">
      <xdr:nvCxnSpPr>
        <xdr:cNvPr id="858" name="直線コネクタ 857"/>
        <xdr:cNvCxnSpPr/>
      </xdr:nvCxnSpPr>
      <xdr:spPr>
        <a:xfrm flipV="1">
          <a:off x="19545300" y="13041737"/>
          <a:ext cx="889000" cy="6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153747</xdr:rowOff>
    </xdr:from>
    <xdr:ext cx="534377" cy="259045"/>
    <xdr:sp macro="" textlink="">
      <xdr:nvSpPr>
        <xdr:cNvPr id="860" name="テキスト ボックス 859"/>
        <xdr:cNvSpPr txBox="1"/>
      </xdr:nvSpPr>
      <xdr:spPr>
        <a:xfrm>
          <a:off x="20167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75104</xdr:rowOff>
    </xdr:from>
    <xdr:to>
      <xdr:col>102</xdr:col>
      <xdr:colOff>114300</xdr:colOff>
      <xdr:row>76</xdr:row>
      <xdr:rowOff>130784</xdr:rowOff>
    </xdr:to>
    <xdr:cxnSp macro="">
      <xdr:nvCxnSpPr>
        <xdr:cNvPr id="861" name="直線コネクタ 860"/>
        <xdr:cNvCxnSpPr/>
      </xdr:nvCxnSpPr>
      <xdr:spPr>
        <a:xfrm flipV="1">
          <a:off x="18656300" y="13105304"/>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47742</xdr:rowOff>
    </xdr:from>
    <xdr:ext cx="534377" cy="259045"/>
    <xdr:sp macro="" textlink="">
      <xdr:nvSpPr>
        <xdr:cNvPr id="863" name="テキスト ボックス 862"/>
        <xdr:cNvSpPr txBox="1"/>
      </xdr:nvSpPr>
      <xdr:spPr>
        <a:xfrm>
          <a:off x="19278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60151</xdr:rowOff>
    </xdr:from>
    <xdr:ext cx="534377" cy="259045"/>
    <xdr:sp macro="" textlink="">
      <xdr:nvSpPr>
        <xdr:cNvPr id="865" name="テキスト ボックス 864"/>
        <xdr:cNvSpPr txBox="1"/>
      </xdr:nvSpPr>
      <xdr:spPr>
        <a:xfrm>
          <a:off x="18389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79821</xdr:rowOff>
    </xdr:from>
    <xdr:to>
      <xdr:col>116</xdr:col>
      <xdr:colOff>114300</xdr:colOff>
      <xdr:row>76</xdr:row>
      <xdr:rowOff>9971</xdr:rowOff>
    </xdr:to>
    <xdr:sp macro="" textlink="">
      <xdr:nvSpPr>
        <xdr:cNvPr id="871" name="楕円 870"/>
        <xdr:cNvSpPr/>
      </xdr:nvSpPr>
      <xdr:spPr>
        <a:xfrm>
          <a:off x="22110700" y="129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58248</xdr:rowOff>
    </xdr:from>
    <xdr:ext cx="534377" cy="259045"/>
    <xdr:sp macro="" textlink="">
      <xdr:nvSpPr>
        <xdr:cNvPr id="872" name="繰出金該当値テキスト"/>
        <xdr:cNvSpPr txBox="1"/>
      </xdr:nvSpPr>
      <xdr:spPr>
        <a:xfrm>
          <a:off x="22212300" y="129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117344</xdr:rowOff>
    </xdr:from>
    <xdr:to>
      <xdr:col>112</xdr:col>
      <xdr:colOff>38100</xdr:colOff>
      <xdr:row>76</xdr:row>
      <xdr:rowOff>47495</xdr:rowOff>
    </xdr:to>
    <xdr:sp macro="" textlink="">
      <xdr:nvSpPr>
        <xdr:cNvPr id="873" name="楕円 872"/>
        <xdr:cNvSpPr/>
      </xdr:nvSpPr>
      <xdr:spPr>
        <a:xfrm>
          <a:off x="21272500" y="129760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38622</xdr:rowOff>
    </xdr:from>
    <xdr:ext cx="534377" cy="259045"/>
    <xdr:sp macro="" textlink="">
      <xdr:nvSpPr>
        <xdr:cNvPr id="874" name="テキスト ボックス 873"/>
        <xdr:cNvSpPr txBox="1"/>
      </xdr:nvSpPr>
      <xdr:spPr>
        <a:xfrm>
          <a:off x="21056111" y="1306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132187</xdr:rowOff>
    </xdr:from>
    <xdr:to>
      <xdr:col>107</xdr:col>
      <xdr:colOff>101600</xdr:colOff>
      <xdr:row>76</xdr:row>
      <xdr:rowOff>62337</xdr:rowOff>
    </xdr:to>
    <xdr:sp macro="" textlink="">
      <xdr:nvSpPr>
        <xdr:cNvPr id="875" name="楕円 874"/>
        <xdr:cNvSpPr/>
      </xdr:nvSpPr>
      <xdr:spPr>
        <a:xfrm>
          <a:off x="20383500" y="129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53464</xdr:rowOff>
    </xdr:from>
    <xdr:ext cx="534377" cy="259045"/>
    <xdr:sp macro="" textlink="">
      <xdr:nvSpPr>
        <xdr:cNvPr id="876" name="テキスト ボックス 875"/>
        <xdr:cNvSpPr txBox="1"/>
      </xdr:nvSpPr>
      <xdr:spPr>
        <a:xfrm>
          <a:off x="20167111" y="1308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24304</xdr:rowOff>
    </xdr:from>
    <xdr:to>
      <xdr:col>102</xdr:col>
      <xdr:colOff>165100</xdr:colOff>
      <xdr:row>76</xdr:row>
      <xdr:rowOff>125904</xdr:rowOff>
    </xdr:to>
    <xdr:sp macro="" textlink="">
      <xdr:nvSpPr>
        <xdr:cNvPr id="877" name="楕円 876"/>
        <xdr:cNvSpPr/>
      </xdr:nvSpPr>
      <xdr:spPr>
        <a:xfrm>
          <a:off x="19494500" y="130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117031</xdr:rowOff>
    </xdr:from>
    <xdr:ext cx="534377" cy="259045"/>
    <xdr:sp macro="" textlink="">
      <xdr:nvSpPr>
        <xdr:cNvPr id="878" name="テキスト ボックス 877"/>
        <xdr:cNvSpPr txBox="1"/>
      </xdr:nvSpPr>
      <xdr:spPr>
        <a:xfrm>
          <a:off x="19278111" y="131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79984</xdr:rowOff>
    </xdr:from>
    <xdr:to>
      <xdr:col>98</xdr:col>
      <xdr:colOff>38100</xdr:colOff>
      <xdr:row>77</xdr:row>
      <xdr:rowOff>10134</xdr:rowOff>
    </xdr:to>
    <xdr:sp macro="" textlink="">
      <xdr:nvSpPr>
        <xdr:cNvPr id="879" name="楕円 878"/>
        <xdr:cNvSpPr/>
      </xdr:nvSpPr>
      <xdr:spPr>
        <a:xfrm>
          <a:off x="18605500" y="131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1261</xdr:rowOff>
    </xdr:from>
    <xdr:ext cx="534377" cy="259045"/>
    <xdr:sp macro="" textlink="">
      <xdr:nvSpPr>
        <xdr:cNvPr id="880" name="テキスト ボックス 879"/>
        <xdr:cNvSpPr txBox="1"/>
      </xdr:nvSpPr>
      <xdr:spPr>
        <a:xfrm>
          <a:off x="18389111" y="1320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494,306</a:t>
          </a:r>
          <a:r>
            <a:rPr kumimoji="1" lang="ja-JP" altLang="ja-JP" sz="1100">
              <a:solidFill>
                <a:schemeClr val="dk1"/>
              </a:solidFill>
              <a:effectLst/>
              <a:latin typeface="+mn-lt"/>
              <a:ea typeface="+mn-ea"/>
              <a:cs typeface="+mn-cs"/>
            </a:rPr>
            <a:t>円となっている。主な構成項目である扶助費は、住民一人当たり</a:t>
          </a:r>
          <a:r>
            <a:rPr kumimoji="1" lang="en-US" altLang="ja-JP" sz="1100">
              <a:solidFill>
                <a:schemeClr val="dk1"/>
              </a:solidFill>
              <a:effectLst/>
              <a:latin typeface="+mn-lt"/>
              <a:ea typeface="+mn-ea"/>
              <a:cs typeface="+mn-cs"/>
            </a:rPr>
            <a:t>106,879</a:t>
          </a:r>
          <a:r>
            <a:rPr kumimoji="1" lang="ja-JP" altLang="ja-JP" sz="1100">
              <a:solidFill>
                <a:schemeClr val="dk1"/>
              </a:solidFill>
              <a:effectLst/>
              <a:latin typeface="+mn-lt"/>
              <a:ea typeface="+mn-ea"/>
              <a:cs typeface="+mn-cs"/>
            </a:rPr>
            <a:t>円となっており、類似団体平均と比べると高い水準にある。 これは、保育施設型給付費の増加等が主な要因である。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96,090</a:t>
          </a:r>
          <a:r>
            <a:rPr kumimoji="1" lang="ja-JP" altLang="ja-JP" sz="1100">
              <a:solidFill>
                <a:schemeClr val="dk1"/>
              </a:solidFill>
              <a:effectLst/>
              <a:latin typeface="+mn-lt"/>
              <a:ea typeface="+mn-ea"/>
              <a:cs typeface="+mn-cs"/>
            </a:rPr>
            <a:t>円となっており、類似団体と比較して一人当たりのコストは</a:t>
          </a:r>
          <a:r>
            <a:rPr kumimoji="1" lang="ja-JP" altLang="en-US" sz="1100">
              <a:solidFill>
                <a:schemeClr val="dk1"/>
              </a:solidFill>
              <a:effectLst/>
              <a:latin typeface="+mn-lt"/>
              <a:ea typeface="+mn-ea"/>
              <a:cs typeface="+mn-cs"/>
            </a:rPr>
            <a:t>増加して、</a:t>
          </a:r>
          <a:r>
            <a:rPr kumimoji="1" lang="ja-JP" altLang="ja-JP" sz="1100">
              <a:solidFill>
                <a:schemeClr val="dk1"/>
              </a:solidFill>
              <a:effectLst/>
              <a:latin typeface="+mn-lt"/>
              <a:ea typeface="+mn-ea"/>
              <a:cs typeface="+mn-cs"/>
            </a:rPr>
            <a:t>前年度決算と比較すると</a:t>
          </a:r>
          <a:r>
            <a:rPr kumimoji="1" lang="en-US" altLang="ja-JP" sz="1100">
              <a:solidFill>
                <a:schemeClr val="dk1"/>
              </a:solidFill>
              <a:effectLst/>
              <a:latin typeface="+mn-lt"/>
              <a:ea typeface="+mn-ea"/>
              <a:cs typeface="+mn-cs"/>
            </a:rPr>
            <a:t>29.0</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下楠田団地建設事業やバイオマスセンター建設事業の増加等</a:t>
          </a:r>
          <a:r>
            <a:rPr kumimoji="1" lang="ja-JP" altLang="ja-JP" sz="1100">
              <a:solidFill>
                <a:schemeClr val="dk1"/>
              </a:solidFill>
              <a:effectLst/>
              <a:latin typeface="+mn-lt"/>
              <a:ea typeface="+mn-ea"/>
              <a:cs typeface="+mn-cs"/>
            </a:rPr>
            <a:t>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37,992
37,838
105.21
19,422,329
18,779,681
612,559
10,476,169
16,272,743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5016</xdr:rowOff>
    </xdr:from>
    <xdr:to>
      <xdr:col>24</xdr:col>
      <xdr:colOff>63500</xdr:colOff>
      <xdr:row>36</xdr:row>
      <xdr:rowOff>16256</xdr:rowOff>
    </xdr:to>
    <xdr:cxnSp macro="">
      <xdr:nvCxnSpPr>
        <xdr:cNvPr id="61" name="直線コネクタ 60"/>
        <xdr:cNvCxnSpPr/>
      </xdr:nvCxnSpPr>
      <xdr:spPr>
        <a:xfrm flipV="1">
          <a:off x="3797300" y="6177216"/>
          <a:ext cx="8382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103315</xdr:rowOff>
    </xdr:from>
    <xdr:to>
      <xdr:col>19</xdr:col>
      <xdr:colOff>177800</xdr:colOff>
      <xdr:row>36</xdr:row>
      <xdr:rowOff>16256</xdr:rowOff>
    </xdr:to>
    <xdr:cxnSp macro="">
      <xdr:nvCxnSpPr>
        <xdr:cNvPr id="64" name="直線コネクタ 63"/>
        <xdr:cNvCxnSpPr/>
      </xdr:nvCxnSpPr>
      <xdr:spPr>
        <a:xfrm>
          <a:off x="2908300" y="6104065"/>
          <a:ext cx="889000" cy="8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103315</xdr:rowOff>
    </xdr:from>
    <xdr:to>
      <xdr:col>15</xdr:col>
      <xdr:colOff>50800</xdr:colOff>
      <xdr:row>35</xdr:row>
      <xdr:rowOff>119316</xdr:rowOff>
    </xdr:to>
    <xdr:cxnSp macro="">
      <xdr:nvCxnSpPr>
        <xdr:cNvPr id="67" name="直線コネクタ 66"/>
        <xdr:cNvCxnSpPr/>
      </xdr:nvCxnSpPr>
      <xdr:spPr>
        <a:xfrm flipV="1">
          <a:off x="2019300" y="6104065"/>
          <a:ext cx="8890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119316</xdr:rowOff>
    </xdr:from>
    <xdr:to>
      <xdr:col>10</xdr:col>
      <xdr:colOff>114300</xdr:colOff>
      <xdr:row>35</xdr:row>
      <xdr:rowOff>160084</xdr:rowOff>
    </xdr:to>
    <xdr:cxnSp macro="">
      <xdr:nvCxnSpPr>
        <xdr:cNvPr id="70" name="直線コネクタ 69"/>
        <xdr:cNvCxnSpPr/>
      </xdr:nvCxnSpPr>
      <xdr:spPr>
        <a:xfrm flipV="1">
          <a:off x="1130300" y="6120066"/>
          <a:ext cx="8890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80" name="楕円 79"/>
        <xdr:cNvSpPr/>
      </xdr:nvSpPr>
      <xdr:spPr>
        <a:xfrm>
          <a:off x="4584700" y="6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104093</xdr:rowOff>
    </xdr:from>
    <xdr:ext cx="469744" cy="259045"/>
    <xdr:sp macro="" textlink="">
      <xdr:nvSpPr>
        <xdr:cNvPr id="81" name="議会費該当値テキスト"/>
        <xdr:cNvSpPr txBox="1"/>
      </xdr:nvSpPr>
      <xdr:spPr>
        <a:xfrm>
          <a:off x="4686300" y="610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136906</xdr:rowOff>
    </xdr:from>
    <xdr:to>
      <xdr:col>20</xdr:col>
      <xdr:colOff>38100</xdr:colOff>
      <xdr:row>36</xdr:row>
      <xdr:rowOff>67056</xdr:rowOff>
    </xdr:to>
    <xdr:sp macro="" textlink="">
      <xdr:nvSpPr>
        <xdr:cNvPr id="82" name="楕円 81"/>
        <xdr:cNvSpPr/>
      </xdr:nvSpPr>
      <xdr:spPr>
        <a:xfrm>
          <a:off x="37465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58183</xdr:rowOff>
    </xdr:from>
    <xdr:ext cx="469744" cy="259045"/>
    <xdr:sp macro="" textlink="">
      <xdr:nvSpPr>
        <xdr:cNvPr id="83" name="テキスト ボックス 82"/>
        <xdr:cNvSpPr txBox="1"/>
      </xdr:nvSpPr>
      <xdr:spPr>
        <a:xfrm>
          <a:off x="3562428"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52515</xdr:rowOff>
    </xdr:from>
    <xdr:to>
      <xdr:col>15</xdr:col>
      <xdr:colOff>101600</xdr:colOff>
      <xdr:row>35</xdr:row>
      <xdr:rowOff>154115</xdr:rowOff>
    </xdr:to>
    <xdr:sp macro="" textlink="">
      <xdr:nvSpPr>
        <xdr:cNvPr id="84" name="楕円 83"/>
        <xdr:cNvSpPr/>
      </xdr:nvSpPr>
      <xdr:spPr>
        <a:xfrm>
          <a:off x="2857500" y="605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145242</xdr:rowOff>
    </xdr:from>
    <xdr:ext cx="469744" cy="259045"/>
    <xdr:sp macro="" textlink="">
      <xdr:nvSpPr>
        <xdr:cNvPr id="85" name="テキスト ボックス 84"/>
        <xdr:cNvSpPr txBox="1"/>
      </xdr:nvSpPr>
      <xdr:spPr>
        <a:xfrm>
          <a:off x="2673428" y="614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68516</xdr:rowOff>
    </xdr:from>
    <xdr:to>
      <xdr:col>10</xdr:col>
      <xdr:colOff>165100</xdr:colOff>
      <xdr:row>35</xdr:row>
      <xdr:rowOff>170116</xdr:rowOff>
    </xdr:to>
    <xdr:sp macro="" textlink="">
      <xdr:nvSpPr>
        <xdr:cNvPr id="86" name="楕円 85"/>
        <xdr:cNvSpPr/>
      </xdr:nvSpPr>
      <xdr:spPr>
        <a:xfrm>
          <a:off x="1968500" y="60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161243</xdr:rowOff>
    </xdr:from>
    <xdr:ext cx="469744" cy="259045"/>
    <xdr:sp macro="" textlink="">
      <xdr:nvSpPr>
        <xdr:cNvPr id="87" name="テキスト ボックス 86"/>
        <xdr:cNvSpPr txBox="1"/>
      </xdr:nvSpPr>
      <xdr:spPr>
        <a:xfrm>
          <a:off x="1784428" y="616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109284</xdr:rowOff>
    </xdr:from>
    <xdr:to>
      <xdr:col>6</xdr:col>
      <xdr:colOff>38100</xdr:colOff>
      <xdr:row>36</xdr:row>
      <xdr:rowOff>39434</xdr:rowOff>
    </xdr:to>
    <xdr:sp macro="" textlink="">
      <xdr:nvSpPr>
        <xdr:cNvPr id="88" name="楕円 87"/>
        <xdr:cNvSpPr/>
      </xdr:nvSpPr>
      <xdr:spPr>
        <a:xfrm>
          <a:off x="1079500" y="61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30561</xdr:rowOff>
    </xdr:from>
    <xdr:ext cx="469744" cy="259045"/>
    <xdr:sp macro="" textlink="">
      <xdr:nvSpPr>
        <xdr:cNvPr id="89" name="テキスト ボックス 88"/>
        <xdr:cNvSpPr txBox="1"/>
      </xdr:nvSpPr>
      <xdr:spPr>
        <a:xfrm>
          <a:off x="895428" y="620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31079</xdr:rowOff>
    </xdr:from>
    <xdr:to>
      <xdr:col>24</xdr:col>
      <xdr:colOff>63500</xdr:colOff>
      <xdr:row>57</xdr:row>
      <xdr:rowOff>49230</xdr:rowOff>
    </xdr:to>
    <xdr:cxnSp macro="">
      <xdr:nvCxnSpPr>
        <xdr:cNvPr id="116" name="直線コネクタ 115"/>
        <xdr:cNvCxnSpPr/>
      </xdr:nvCxnSpPr>
      <xdr:spPr>
        <a:xfrm>
          <a:off x="3797300" y="9803729"/>
          <a:ext cx="8382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31079</xdr:rowOff>
    </xdr:from>
    <xdr:to>
      <xdr:col>19</xdr:col>
      <xdr:colOff>177800</xdr:colOff>
      <xdr:row>57</xdr:row>
      <xdr:rowOff>57811</xdr:rowOff>
    </xdr:to>
    <xdr:cxnSp macro="">
      <xdr:nvCxnSpPr>
        <xdr:cNvPr id="119" name="直線コネクタ 118"/>
        <xdr:cNvCxnSpPr/>
      </xdr:nvCxnSpPr>
      <xdr:spPr>
        <a:xfrm flipV="1">
          <a:off x="2908300" y="9803729"/>
          <a:ext cx="889000" cy="2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159213</xdr:rowOff>
    </xdr:from>
    <xdr:ext cx="534377" cy="259045"/>
    <xdr:sp macro="" textlink="">
      <xdr:nvSpPr>
        <xdr:cNvPr id="121" name="テキスト ボックス 120"/>
        <xdr:cNvSpPr txBox="1"/>
      </xdr:nvSpPr>
      <xdr:spPr>
        <a:xfrm>
          <a:off x="3530111" y="94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57811</xdr:rowOff>
    </xdr:from>
    <xdr:to>
      <xdr:col>15</xdr:col>
      <xdr:colOff>50800</xdr:colOff>
      <xdr:row>57</xdr:row>
      <xdr:rowOff>71742</xdr:rowOff>
    </xdr:to>
    <xdr:cxnSp macro="">
      <xdr:nvCxnSpPr>
        <xdr:cNvPr id="122" name="直線コネクタ 121"/>
        <xdr:cNvCxnSpPr/>
      </xdr:nvCxnSpPr>
      <xdr:spPr>
        <a:xfrm flipV="1">
          <a:off x="2019300" y="9830461"/>
          <a:ext cx="8890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1164</xdr:rowOff>
    </xdr:from>
    <xdr:ext cx="534377" cy="259045"/>
    <xdr:sp macro="" textlink="">
      <xdr:nvSpPr>
        <xdr:cNvPr id="124" name="テキスト ボックス 123"/>
        <xdr:cNvSpPr txBox="1"/>
      </xdr:nvSpPr>
      <xdr:spPr>
        <a:xfrm>
          <a:off x="2641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71742</xdr:rowOff>
    </xdr:from>
    <xdr:to>
      <xdr:col>10</xdr:col>
      <xdr:colOff>114300</xdr:colOff>
      <xdr:row>57</xdr:row>
      <xdr:rowOff>110791</xdr:rowOff>
    </xdr:to>
    <xdr:cxnSp macro="">
      <xdr:nvCxnSpPr>
        <xdr:cNvPr id="125" name="直線コネクタ 124"/>
        <xdr:cNvCxnSpPr/>
      </xdr:nvCxnSpPr>
      <xdr:spPr>
        <a:xfrm flipV="1">
          <a:off x="1130300" y="9844392"/>
          <a:ext cx="889000" cy="3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169880</xdr:rowOff>
    </xdr:from>
    <xdr:to>
      <xdr:col>24</xdr:col>
      <xdr:colOff>114300</xdr:colOff>
      <xdr:row>57</xdr:row>
      <xdr:rowOff>100030</xdr:rowOff>
    </xdr:to>
    <xdr:sp macro="" textlink="">
      <xdr:nvSpPr>
        <xdr:cNvPr id="135" name="楕円 134"/>
        <xdr:cNvSpPr/>
      </xdr:nvSpPr>
      <xdr:spPr>
        <a:xfrm>
          <a:off x="4584700" y="977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148307</xdr:rowOff>
    </xdr:from>
    <xdr:ext cx="534377" cy="259045"/>
    <xdr:sp macro="" textlink="">
      <xdr:nvSpPr>
        <xdr:cNvPr id="136" name="総務費該当値テキスト"/>
        <xdr:cNvSpPr txBox="1"/>
      </xdr:nvSpPr>
      <xdr:spPr>
        <a:xfrm>
          <a:off x="4686300" y="974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151729</xdr:rowOff>
    </xdr:from>
    <xdr:to>
      <xdr:col>20</xdr:col>
      <xdr:colOff>38100</xdr:colOff>
      <xdr:row>57</xdr:row>
      <xdr:rowOff>81879</xdr:rowOff>
    </xdr:to>
    <xdr:sp macro="" textlink="">
      <xdr:nvSpPr>
        <xdr:cNvPr id="137" name="楕円 136"/>
        <xdr:cNvSpPr/>
      </xdr:nvSpPr>
      <xdr:spPr>
        <a:xfrm>
          <a:off x="3746500" y="975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73006</xdr:rowOff>
    </xdr:from>
    <xdr:ext cx="534377" cy="259045"/>
    <xdr:sp macro="" textlink="">
      <xdr:nvSpPr>
        <xdr:cNvPr id="138" name="テキスト ボックス 137"/>
        <xdr:cNvSpPr txBox="1"/>
      </xdr:nvSpPr>
      <xdr:spPr>
        <a:xfrm>
          <a:off x="3530111" y="984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7011</xdr:rowOff>
    </xdr:from>
    <xdr:to>
      <xdr:col>15</xdr:col>
      <xdr:colOff>101600</xdr:colOff>
      <xdr:row>57</xdr:row>
      <xdr:rowOff>108611</xdr:rowOff>
    </xdr:to>
    <xdr:sp macro="" textlink="">
      <xdr:nvSpPr>
        <xdr:cNvPr id="139" name="楕円 138"/>
        <xdr:cNvSpPr/>
      </xdr:nvSpPr>
      <xdr:spPr>
        <a:xfrm>
          <a:off x="2857500" y="97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99738</xdr:rowOff>
    </xdr:from>
    <xdr:ext cx="534377" cy="259045"/>
    <xdr:sp macro="" textlink="">
      <xdr:nvSpPr>
        <xdr:cNvPr id="140" name="テキスト ボックス 139"/>
        <xdr:cNvSpPr txBox="1"/>
      </xdr:nvSpPr>
      <xdr:spPr>
        <a:xfrm>
          <a:off x="2641111" y="98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20942</xdr:rowOff>
    </xdr:from>
    <xdr:to>
      <xdr:col>10</xdr:col>
      <xdr:colOff>165100</xdr:colOff>
      <xdr:row>57</xdr:row>
      <xdr:rowOff>122542</xdr:rowOff>
    </xdr:to>
    <xdr:sp macro="" textlink="">
      <xdr:nvSpPr>
        <xdr:cNvPr id="141" name="楕円 140"/>
        <xdr:cNvSpPr/>
      </xdr:nvSpPr>
      <xdr:spPr>
        <a:xfrm>
          <a:off x="1968500" y="97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113669</xdr:rowOff>
    </xdr:from>
    <xdr:ext cx="534377" cy="259045"/>
    <xdr:sp macro="" textlink="">
      <xdr:nvSpPr>
        <xdr:cNvPr id="142" name="テキスト ボックス 141"/>
        <xdr:cNvSpPr txBox="1"/>
      </xdr:nvSpPr>
      <xdr:spPr>
        <a:xfrm>
          <a:off x="1752111" y="988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59991</xdr:rowOff>
    </xdr:from>
    <xdr:to>
      <xdr:col>6</xdr:col>
      <xdr:colOff>38100</xdr:colOff>
      <xdr:row>57</xdr:row>
      <xdr:rowOff>161591</xdr:rowOff>
    </xdr:to>
    <xdr:sp macro="" textlink="">
      <xdr:nvSpPr>
        <xdr:cNvPr id="143" name="楕円 142"/>
        <xdr:cNvSpPr/>
      </xdr:nvSpPr>
      <xdr:spPr>
        <a:xfrm>
          <a:off x="1079500" y="983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152718</xdr:rowOff>
    </xdr:from>
    <xdr:ext cx="534377" cy="259045"/>
    <xdr:sp macro="" textlink="">
      <xdr:nvSpPr>
        <xdr:cNvPr id="144" name="テキスト ボックス 143"/>
        <xdr:cNvSpPr txBox="1"/>
      </xdr:nvSpPr>
      <xdr:spPr>
        <a:xfrm>
          <a:off x="863111" y="992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76743</xdr:rowOff>
    </xdr:from>
    <xdr:to>
      <xdr:col>24</xdr:col>
      <xdr:colOff>63500</xdr:colOff>
      <xdr:row>75</xdr:row>
      <xdr:rowOff>160792</xdr:rowOff>
    </xdr:to>
    <xdr:cxnSp macro="">
      <xdr:nvCxnSpPr>
        <xdr:cNvPr id="174" name="直線コネクタ 173"/>
        <xdr:cNvCxnSpPr/>
      </xdr:nvCxnSpPr>
      <xdr:spPr>
        <a:xfrm flipV="1">
          <a:off x="3797300" y="12935493"/>
          <a:ext cx="838200" cy="8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154277</xdr:rowOff>
    </xdr:from>
    <xdr:to>
      <xdr:col>19</xdr:col>
      <xdr:colOff>177800</xdr:colOff>
      <xdr:row>75</xdr:row>
      <xdr:rowOff>160792</xdr:rowOff>
    </xdr:to>
    <xdr:cxnSp macro="">
      <xdr:nvCxnSpPr>
        <xdr:cNvPr id="177" name="直線コネクタ 176"/>
        <xdr:cNvCxnSpPr/>
      </xdr:nvCxnSpPr>
      <xdr:spPr>
        <a:xfrm>
          <a:off x="2908300" y="13013027"/>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39943</xdr:rowOff>
    </xdr:from>
    <xdr:ext cx="599010" cy="259045"/>
    <xdr:sp macro="" textlink="">
      <xdr:nvSpPr>
        <xdr:cNvPr id="179" name="テキスト ボックス 178"/>
        <xdr:cNvSpPr txBox="1"/>
      </xdr:nvSpPr>
      <xdr:spPr>
        <a:xfrm>
          <a:off x="3497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154277</xdr:rowOff>
    </xdr:from>
    <xdr:to>
      <xdr:col>15</xdr:col>
      <xdr:colOff>50800</xdr:colOff>
      <xdr:row>76</xdr:row>
      <xdr:rowOff>108038</xdr:rowOff>
    </xdr:to>
    <xdr:cxnSp macro="">
      <xdr:nvCxnSpPr>
        <xdr:cNvPr id="180" name="直線コネクタ 179"/>
        <xdr:cNvCxnSpPr/>
      </xdr:nvCxnSpPr>
      <xdr:spPr>
        <a:xfrm flipV="1">
          <a:off x="2019300" y="13013027"/>
          <a:ext cx="889000" cy="1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108038</xdr:rowOff>
    </xdr:from>
    <xdr:to>
      <xdr:col>10</xdr:col>
      <xdr:colOff>114300</xdr:colOff>
      <xdr:row>77</xdr:row>
      <xdr:rowOff>11188</xdr:rowOff>
    </xdr:to>
    <xdr:cxnSp macro="">
      <xdr:nvCxnSpPr>
        <xdr:cNvPr id="183" name="直線コネクタ 182"/>
        <xdr:cNvCxnSpPr/>
      </xdr:nvCxnSpPr>
      <xdr:spPr>
        <a:xfrm flipV="1">
          <a:off x="1130300" y="13138238"/>
          <a:ext cx="8890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161566</xdr:rowOff>
    </xdr:from>
    <xdr:ext cx="599010" cy="259045"/>
    <xdr:sp macro="" textlink="">
      <xdr:nvSpPr>
        <xdr:cNvPr id="185" name="テキスト ボックス 184"/>
        <xdr:cNvSpPr txBox="1"/>
      </xdr:nvSpPr>
      <xdr:spPr>
        <a:xfrm>
          <a:off x="1719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17221</xdr:rowOff>
    </xdr:from>
    <xdr:ext cx="599010" cy="259045"/>
    <xdr:sp macro="" textlink="">
      <xdr:nvSpPr>
        <xdr:cNvPr id="187" name="テキスト ボックス 186"/>
        <xdr:cNvSpPr txBox="1"/>
      </xdr:nvSpPr>
      <xdr:spPr>
        <a:xfrm>
          <a:off x="830795"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25943</xdr:rowOff>
    </xdr:from>
    <xdr:to>
      <xdr:col>24</xdr:col>
      <xdr:colOff>114300</xdr:colOff>
      <xdr:row>75</xdr:row>
      <xdr:rowOff>127543</xdr:rowOff>
    </xdr:to>
    <xdr:sp macro="" textlink="">
      <xdr:nvSpPr>
        <xdr:cNvPr id="193" name="楕円 192"/>
        <xdr:cNvSpPr/>
      </xdr:nvSpPr>
      <xdr:spPr>
        <a:xfrm>
          <a:off x="4584700" y="128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48820</xdr:rowOff>
    </xdr:from>
    <xdr:ext cx="599010" cy="259045"/>
    <xdr:sp macro="" textlink="">
      <xdr:nvSpPr>
        <xdr:cNvPr id="194" name="民生費該当値テキスト"/>
        <xdr:cNvSpPr txBox="1"/>
      </xdr:nvSpPr>
      <xdr:spPr>
        <a:xfrm>
          <a:off x="4686300" y="1273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109993</xdr:rowOff>
    </xdr:from>
    <xdr:to>
      <xdr:col>20</xdr:col>
      <xdr:colOff>38100</xdr:colOff>
      <xdr:row>76</xdr:row>
      <xdr:rowOff>40143</xdr:rowOff>
    </xdr:to>
    <xdr:sp macro="" textlink="">
      <xdr:nvSpPr>
        <xdr:cNvPr id="195" name="楕円 194"/>
        <xdr:cNvSpPr/>
      </xdr:nvSpPr>
      <xdr:spPr>
        <a:xfrm>
          <a:off x="3746500" y="1296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31269</xdr:rowOff>
    </xdr:from>
    <xdr:ext cx="599010" cy="259045"/>
    <xdr:sp macro="" textlink="">
      <xdr:nvSpPr>
        <xdr:cNvPr id="196" name="テキスト ボックス 195"/>
        <xdr:cNvSpPr txBox="1"/>
      </xdr:nvSpPr>
      <xdr:spPr>
        <a:xfrm>
          <a:off x="3497795" y="130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103477</xdr:rowOff>
    </xdr:from>
    <xdr:to>
      <xdr:col>15</xdr:col>
      <xdr:colOff>101600</xdr:colOff>
      <xdr:row>76</xdr:row>
      <xdr:rowOff>33627</xdr:rowOff>
    </xdr:to>
    <xdr:sp macro="" textlink="">
      <xdr:nvSpPr>
        <xdr:cNvPr id="197" name="楕円 196"/>
        <xdr:cNvSpPr/>
      </xdr:nvSpPr>
      <xdr:spPr>
        <a:xfrm>
          <a:off x="2857500" y="129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50154</xdr:rowOff>
    </xdr:from>
    <xdr:ext cx="599010" cy="259045"/>
    <xdr:sp macro="" textlink="">
      <xdr:nvSpPr>
        <xdr:cNvPr id="198" name="テキスト ボックス 197"/>
        <xdr:cNvSpPr txBox="1"/>
      </xdr:nvSpPr>
      <xdr:spPr>
        <a:xfrm>
          <a:off x="2608795" y="1273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57238</xdr:rowOff>
    </xdr:from>
    <xdr:to>
      <xdr:col>10</xdr:col>
      <xdr:colOff>165100</xdr:colOff>
      <xdr:row>76</xdr:row>
      <xdr:rowOff>158838</xdr:rowOff>
    </xdr:to>
    <xdr:sp macro="" textlink="">
      <xdr:nvSpPr>
        <xdr:cNvPr id="199" name="楕円 198"/>
        <xdr:cNvSpPr/>
      </xdr:nvSpPr>
      <xdr:spPr>
        <a:xfrm>
          <a:off x="1968500" y="1308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149965</xdr:rowOff>
    </xdr:from>
    <xdr:ext cx="599010" cy="259045"/>
    <xdr:sp macro="" textlink="">
      <xdr:nvSpPr>
        <xdr:cNvPr id="200" name="テキスト ボックス 199"/>
        <xdr:cNvSpPr txBox="1"/>
      </xdr:nvSpPr>
      <xdr:spPr>
        <a:xfrm>
          <a:off x="1719795" y="1318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131838</xdr:rowOff>
    </xdr:from>
    <xdr:to>
      <xdr:col>6</xdr:col>
      <xdr:colOff>38100</xdr:colOff>
      <xdr:row>77</xdr:row>
      <xdr:rowOff>61988</xdr:rowOff>
    </xdr:to>
    <xdr:sp macro="" textlink="">
      <xdr:nvSpPr>
        <xdr:cNvPr id="201" name="楕円 200"/>
        <xdr:cNvSpPr/>
      </xdr:nvSpPr>
      <xdr:spPr>
        <a:xfrm>
          <a:off x="1079500" y="1316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53115</xdr:rowOff>
    </xdr:from>
    <xdr:ext cx="599010" cy="259045"/>
    <xdr:sp macro="" textlink="">
      <xdr:nvSpPr>
        <xdr:cNvPr id="202" name="テキスト ボックス 201"/>
        <xdr:cNvSpPr txBox="1"/>
      </xdr:nvSpPr>
      <xdr:spPr>
        <a:xfrm>
          <a:off x="830795" y="1325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140874</xdr:rowOff>
    </xdr:from>
    <xdr:to>
      <xdr:col>24</xdr:col>
      <xdr:colOff>63500</xdr:colOff>
      <xdr:row>97</xdr:row>
      <xdr:rowOff>15601</xdr:rowOff>
    </xdr:to>
    <xdr:cxnSp macro="">
      <xdr:nvCxnSpPr>
        <xdr:cNvPr id="231" name="直線コネクタ 230"/>
        <xdr:cNvCxnSpPr/>
      </xdr:nvCxnSpPr>
      <xdr:spPr>
        <a:xfrm flipV="1">
          <a:off x="3797300" y="16600074"/>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15601</xdr:rowOff>
    </xdr:from>
    <xdr:to>
      <xdr:col>19</xdr:col>
      <xdr:colOff>177800</xdr:colOff>
      <xdr:row>97</xdr:row>
      <xdr:rowOff>130732</xdr:rowOff>
    </xdr:to>
    <xdr:cxnSp macro="">
      <xdr:nvCxnSpPr>
        <xdr:cNvPr id="234" name="直線コネクタ 233"/>
        <xdr:cNvCxnSpPr/>
      </xdr:nvCxnSpPr>
      <xdr:spPr>
        <a:xfrm flipV="1">
          <a:off x="2908300" y="16646251"/>
          <a:ext cx="889000" cy="11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130732</xdr:rowOff>
    </xdr:from>
    <xdr:to>
      <xdr:col>15</xdr:col>
      <xdr:colOff>50800</xdr:colOff>
      <xdr:row>97</xdr:row>
      <xdr:rowOff>153591</xdr:rowOff>
    </xdr:to>
    <xdr:cxnSp macro="">
      <xdr:nvCxnSpPr>
        <xdr:cNvPr id="237" name="直線コネクタ 236"/>
        <xdr:cNvCxnSpPr/>
      </xdr:nvCxnSpPr>
      <xdr:spPr>
        <a:xfrm flipV="1">
          <a:off x="2019300" y="1676138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63909</xdr:rowOff>
    </xdr:from>
    <xdr:ext cx="534377" cy="259045"/>
    <xdr:sp macro="" textlink="">
      <xdr:nvSpPr>
        <xdr:cNvPr id="239" name="テキスト ボックス 238"/>
        <xdr:cNvSpPr txBox="1"/>
      </xdr:nvSpPr>
      <xdr:spPr>
        <a:xfrm>
          <a:off x="2641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147465</xdr:rowOff>
    </xdr:from>
    <xdr:to>
      <xdr:col>10</xdr:col>
      <xdr:colOff>114300</xdr:colOff>
      <xdr:row>97</xdr:row>
      <xdr:rowOff>153591</xdr:rowOff>
    </xdr:to>
    <xdr:cxnSp macro="">
      <xdr:nvCxnSpPr>
        <xdr:cNvPr id="240" name="直線コネクタ 239"/>
        <xdr:cNvCxnSpPr/>
      </xdr:nvCxnSpPr>
      <xdr:spPr>
        <a:xfrm>
          <a:off x="1130300" y="16778115"/>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90074</xdr:rowOff>
    </xdr:from>
    <xdr:to>
      <xdr:col>24</xdr:col>
      <xdr:colOff>114300</xdr:colOff>
      <xdr:row>97</xdr:row>
      <xdr:rowOff>20224</xdr:rowOff>
    </xdr:to>
    <xdr:sp macro="" textlink="">
      <xdr:nvSpPr>
        <xdr:cNvPr id="250" name="楕円 249"/>
        <xdr:cNvSpPr/>
      </xdr:nvSpPr>
      <xdr:spPr>
        <a:xfrm>
          <a:off x="4584700" y="1654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112951</xdr:rowOff>
    </xdr:from>
    <xdr:ext cx="534377" cy="259045"/>
    <xdr:sp macro="" textlink="">
      <xdr:nvSpPr>
        <xdr:cNvPr id="251" name="衛生費該当値テキスト"/>
        <xdr:cNvSpPr txBox="1"/>
      </xdr:nvSpPr>
      <xdr:spPr>
        <a:xfrm>
          <a:off x="4686300" y="1640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136251</xdr:rowOff>
    </xdr:from>
    <xdr:to>
      <xdr:col>20</xdr:col>
      <xdr:colOff>38100</xdr:colOff>
      <xdr:row>97</xdr:row>
      <xdr:rowOff>66401</xdr:rowOff>
    </xdr:to>
    <xdr:sp macro="" textlink="">
      <xdr:nvSpPr>
        <xdr:cNvPr id="252" name="楕円 251"/>
        <xdr:cNvSpPr/>
      </xdr:nvSpPr>
      <xdr:spPr>
        <a:xfrm>
          <a:off x="3746500" y="1659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57528</xdr:rowOff>
    </xdr:from>
    <xdr:ext cx="534377" cy="259045"/>
    <xdr:sp macro="" textlink="">
      <xdr:nvSpPr>
        <xdr:cNvPr id="253" name="テキスト ボックス 252"/>
        <xdr:cNvSpPr txBox="1"/>
      </xdr:nvSpPr>
      <xdr:spPr>
        <a:xfrm>
          <a:off x="3530111" y="1668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79932</xdr:rowOff>
    </xdr:from>
    <xdr:to>
      <xdr:col>15</xdr:col>
      <xdr:colOff>101600</xdr:colOff>
      <xdr:row>98</xdr:row>
      <xdr:rowOff>10082</xdr:rowOff>
    </xdr:to>
    <xdr:sp macro="" textlink="">
      <xdr:nvSpPr>
        <xdr:cNvPr id="254" name="楕円 253"/>
        <xdr:cNvSpPr/>
      </xdr:nvSpPr>
      <xdr:spPr>
        <a:xfrm>
          <a:off x="2857500" y="1671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1209</xdr:rowOff>
    </xdr:from>
    <xdr:ext cx="534377" cy="259045"/>
    <xdr:sp macro="" textlink="">
      <xdr:nvSpPr>
        <xdr:cNvPr id="255" name="テキスト ボックス 254"/>
        <xdr:cNvSpPr txBox="1"/>
      </xdr:nvSpPr>
      <xdr:spPr>
        <a:xfrm>
          <a:off x="2641111" y="1680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102791</xdr:rowOff>
    </xdr:from>
    <xdr:to>
      <xdr:col>10</xdr:col>
      <xdr:colOff>165100</xdr:colOff>
      <xdr:row>98</xdr:row>
      <xdr:rowOff>32941</xdr:rowOff>
    </xdr:to>
    <xdr:sp macro="" textlink="">
      <xdr:nvSpPr>
        <xdr:cNvPr id="256" name="楕円 255"/>
        <xdr:cNvSpPr/>
      </xdr:nvSpPr>
      <xdr:spPr>
        <a:xfrm>
          <a:off x="1968500" y="167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24068</xdr:rowOff>
    </xdr:from>
    <xdr:ext cx="534377" cy="259045"/>
    <xdr:sp macro="" textlink="">
      <xdr:nvSpPr>
        <xdr:cNvPr id="257" name="テキスト ボックス 256"/>
        <xdr:cNvSpPr txBox="1"/>
      </xdr:nvSpPr>
      <xdr:spPr>
        <a:xfrm>
          <a:off x="1752111" y="168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96665</xdr:rowOff>
    </xdr:from>
    <xdr:to>
      <xdr:col>6</xdr:col>
      <xdr:colOff>38100</xdr:colOff>
      <xdr:row>98</xdr:row>
      <xdr:rowOff>26815</xdr:rowOff>
    </xdr:to>
    <xdr:sp macro="" textlink="">
      <xdr:nvSpPr>
        <xdr:cNvPr id="258" name="楕円 257"/>
        <xdr:cNvSpPr/>
      </xdr:nvSpPr>
      <xdr:spPr>
        <a:xfrm>
          <a:off x="1079500" y="1672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17942</xdr:rowOff>
    </xdr:from>
    <xdr:ext cx="534377" cy="259045"/>
    <xdr:sp macro="" textlink="">
      <xdr:nvSpPr>
        <xdr:cNvPr id="259" name="テキスト ボックス 258"/>
        <xdr:cNvSpPr txBox="1"/>
      </xdr:nvSpPr>
      <xdr:spPr>
        <a:xfrm>
          <a:off x="863111" y="168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103124</xdr:rowOff>
    </xdr:from>
    <xdr:to>
      <xdr:col>55</xdr:col>
      <xdr:colOff>0</xdr:colOff>
      <xdr:row>37</xdr:row>
      <xdr:rowOff>27686</xdr:rowOff>
    </xdr:to>
    <xdr:cxnSp macro="">
      <xdr:nvCxnSpPr>
        <xdr:cNvPr id="290" name="直線コネクタ 289"/>
        <xdr:cNvCxnSpPr/>
      </xdr:nvCxnSpPr>
      <xdr:spPr>
        <a:xfrm flipV="1">
          <a:off x="9639300" y="627532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120885</xdr:rowOff>
    </xdr:from>
    <xdr:ext cx="378565" cy="259045"/>
    <xdr:sp macro="" textlink="">
      <xdr:nvSpPr>
        <xdr:cNvPr id="291" name="労働費平均値テキスト"/>
        <xdr:cNvSpPr txBox="1"/>
      </xdr:nvSpPr>
      <xdr:spPr>
        <a:xfrm>
          <a:off x="10528300" y="6464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8418</xdr:rowOff>
    </xdr:from>
    <xdr:to>
      <xdr:col>50</xdr:col>
      <xdr:colOff>114300</xdr:colOff>
      <xdr:row>37</xdr:row>
      <xdr:rowOff>27686</xdr:rowOff>
    </xdr:to>
    <xdr:cxnSp macro="">
      <xdr:nvCxnSpPr>
        <xdr:cNvPr id="293" name="直線コネクタ 292"/>
        <xdr:cNvCxnSpPr/>
      </xdr:nvCxnSpPr>
      <xdr:spPr>
        <a:xfrm>
          <a:off x="8750300" y="6352068"/>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63408</xdr:rowOff>
    </xdr:from>
    <xdr:ext cx="378565" cy="259045"/>
    <xdr:sp macro="" textlink="">
      <xdr:nvSpPr>
        <xdr:cNvPr id="295" name="テキスト ボックス 294"/>
        <xdr:cNvSpPr txBox="1"/>
      </xdr:nvSpPr>
      <xdr:spPr>
        <a:xfrm>
          <a:off x="9450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8418</xdr:rowOff>
    </xdr:from>
    <xdr:to>
      <xdr:col>45</xdr:col>
      <xdr:colOff>177800</xdr:colOff>
      <xdr:row>37</xdr:row>
      <xdr:rowOff>73079</xdr:rowOff>
    </xdr:to>
    <xdr:cxnSp macro="">
      <xdr:nvCxnSpPr>
        <xdr:cNvPr id="296" name="直線コネクタ 295"/>
        <xdr:cNvCxnSpPr/>
      </xdr:nvCxnSpPr>
      <xdr:spPr>
        <a:xfrm flipV="1">
          <a:off x="7861300" y="6352068"/>
          <a:ext cx="8890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28465</xdr:rowOff>
    </xdr:from>
    <xdr:ext cx="378565" cy="259045"/>
    <xdr:sp macro="" textlink="">
      <xdr:nvSpPr>
        <xdr:cNvPr id="298" name="テキスト ボックス 297"/>
        <xdr:cNvSpPr txBox="1"/>
      </xdr:nvSpPr>
      <xdr:spPr>
        <a:xfrm>
          <a:off x="8561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73079</xdr:rowOff>
    </xdr:from>
    <xdr:to>
      <xdr:col>41</xdr:col>
      <xdr:colOff>50800</xdr:colOff>
      <xdr:row>37</xdr:row>
      <xdr:rowOff>89734</xdr:rowOff>
    </xdr:to>
    <xdr:cxnSp macro="">
      <xdr:nvCxnSpPr>
        <xdr:cNvPr id="299" name="直線コネクタ 298"/>
        <xdr:cNvCxnSpPr/>
      </xdr:nvCxnSpPr>
      <xdr:spPr>
        <a:xfrm flipV="1">
          <a:off x="6972300" y="6416729"/>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52324</xdr:rowOff>
    </xdr:from>
    <xdr:to>
      <xdr:col>55</xdr:col>
      <xdr:colOff>50800</xdr:colOff>
      <xdr:row>36</xdr:row>
      <xdr:rowOff>153924</xdr:rowOff>
    </xdr:to>
    <xdr:sp macro="" textlink="">
      <xdr:nvSpPr>
        <xdr:cNvPr id="309" name="楕円 308"/>
        <xdr:cNvSpPr/>
      </xdr:nvSpPr>
      <xdr:spPr>
        <a:xfrm>
          <a:off x="104267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75201</xdr:rowOff>
    </xdr:from>
    <xdr:ext cx="469744" cy="259045"/>
    <xdr:sp macro="" textlink="">
      <xdr:nvSpPr>
        <xdr:cNvPr id="310" name="労働費該当値テキスト"/>
        <xdr:cNvSpPr txBox="1"/>
      </xdr:nvSpPr>
      <xdr:spPr>
        <a:xfrm>
          <a:off x="10528300" y="607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148336</xdr:rowOff>
    </xdr:from>
    <xdr:to>
      <xdr:col>50</xdr:col>
      <xdr:colOff>165100</xdr:colOff>
      <xdr:row>37</xdr:row>
      <xdr:rowOff>78486</xdr:rowOff>
    </xdr:to>
    <xdr:sp macro="" textlink="">
      <xdr:nvSpPr>
        <xdr:cNvPr id="311" name="楕円 310"/>
        <xdr:cNvSpPr/>
      </xdr:nvSpPr>
      <xdr:spPr>
        <a:xfrm>
          <a:off x="9588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95013</xdr:rowOff>
    </xdr:from>
    <xdr:ext cx="469744" cy="259045"/>
    <xdr:sp macro="" textlink="">
      <xdr:nvSpPr>
        <xdr:cNvPr id="312" name="テキスト ボックス 311"/>
        <xdr:cNvSpPr txBox="1"/>
      </xdr:nvSpPr>
      <xdr:spPr>
        <a:xfrm>
          <a:off x="9404428" y="609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129068</xdr:rowOff>
    </xdr:from>
    <xdr:to>
      <xdr:col>46</xdr:col>
      <xdr:colOff>38100</xdr:colOff>
      <xdr:row>37</xdr:row>
      <xdr:rowOff>59218</xdr:rowOff>
    </xdr:to>
    <xdr:sp macro="" textlink="">
      <xdr:nvSpPr>
        <xdr:cNvPr id="313" name="楕円 312"/>
        <xdr:cNvSpPr/>
      </xdr:nvSpPr>
      <xdr:spPr>
        <a:xfrm>
          <a:off x="8699500" y="630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75745</xdr:rowOff>
    </xdr:from>
    <xdr:ext cx="469744" cy="259045"/>
    <xdr:sp macro="" textlink="">
      <xdr:nvSpPr>
        <xdr:cNvPr id="314" name="テキスト ボックス 313"/>
        <xdr:cNvSpPr txBox="1"/>
      </xdr:nvSpPr>
      <xdr:spPr>
        <a:xfrm>
          <a:off x="8515428" y="607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22279</xdr:rowOff>
    </xdr:from>
    <xdr:to>
      <xdr:col>41</xdr:col>
      <xdr:colOff>101600</xdr:colOff>
      <xdr:row>37</xdr:row>
      <xdr:rowOff>123879</xdr:rowOff>
    </xdr:to>
    <xdr:sp macro="" textlink="">
      <xdr:nvSpPr>
        <xdr:cNvPr id="315" name="楕円 314"/>
        <xdr:cNvSpPr/>
      </xdr:nvSpPr>
      <xdr:spPr>
        <a:xfrm>
          <a:off x="7810500" y="636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115006</xdr:rowOff>
    </xdr:from>
    <xdr:ext cx="469744" cy="259045"/>
    <xdr:sp macro="" textlink="">
      <xdr:nvSpPr>
        <xdr:cNvPr id="316" name="テキスト ボックス 315"/>
        <xdr:cNvSpPr txBox="1"/>
      </xdr:nvSpPr>
      <xdr:spPr>
        <a:xfrm>
          <a:off x="7626428" y="645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38934</xdr:rowOff>
    </xdr:from>
    <xdr:to>
      <xdr:col>36</xdr:col>
      <xdr:colOff>165100</xdr:colOff>
      <xdr:row>37</xdr:row>
      <xdr:rowOff>140534</xdr:rowOff>
    </xdr:to>
    <xdr:sp macro="" textlink="">
      <xdr:nvSpPr>
        <xdr:cNvPr id="317" name="楕円 316"/>
        <xdr:cNvSpPr/>
      </xdr:nvSpPr>
      <xdr:spPr>
        <a:xfrm>
          <a:off x="6921500" y="638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131662</xdr:rowOff>
    </xdr:from>
    <xdr:ext cx="469744" cy="259045"/>
    <xdr:sp macro="" textlink="">
      <xdr:nvSpPr>
        <xdr:cNvPr id="318" name="テキスト ボックス 317"/>
        <xdr:cNvSpPr txBox="1"/>
      </xdr:nvSpPr>
      <xdr:spPr>
        <a:xfrm>
          <a:off x="6737428" y="647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169418</xdr:rowOff>
    </xdr:from>
    <xdr:to>
      <xdr:col>55</xdr:col>
      <xdr:colOff>0</xdr:colOff>
      <xdr:row>57</xdr:row>
      <xdr:rowOff>51972</xdr:rowOff>
    </xdr:to>
    <xdr:cxnSp macro="">
      <xdr:nvCxnSpPr>
        <xdr:cNvPr id="349" name="直線コネクタ 348"/>
        <xdr:cNvCxnSpPr/>
      </xdr:nvCxnSpPr>
      <xdr:spPr>
        <a:xfrm>
          <a:off x="9639300" y="9770618"/>
          <a:ext cx="838200" cy="5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50" name="農林水産業費平均値テキスト"/>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110842</xdr:rowOff>
    </xdr:from>
    <xdr:to>
      <xdr:col>50</xdr:col>
      <xdr:colOff>114300</xdr:colOff>
      <xdr:row>56</xdr:row>
      <xdr:rowOff>169418</xdr:rowOff>
    </xdr:to>
    <xdr:cxnSp macro="">
      <xdr:nvCxnSpPr>
        <xdr:cNvPr id="352" name="直線コネクタ 351"/>
        <xdr:cNvCxnSpPr/>
      </xdr:nvCxnSpPr>
      <xdr:spPr>
        <a:xfrm>
          <a:off x="8750300" y="9712042"/>
          <a:ext cx="889000" cy="5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4" name="テキスト ボックス 353"/>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110842</xdr:rowOff>
    </xdr:from>
    <xdr:to>
      <xdr:col>45</xdr:col>
      <xdr:colOff>177800</xdr:colOff>
      <xdr:row>57</xdr:row>
      <xdr:rowOff>156072</xdr:rowOff>
    </xdr:to>
    <xdr:cxnSp macro="">
      <xdr:nvCxnSpPr>
        <xdr:cNvPr id="355" name="直線コネクタ 354"/>
        <xdr:cNvCxnSpPr/>
      </xdr:nvCxnSpPr>
      <xdr:spPr>
        <a:xfrm flipV="1">
          <a:off x="7861300" y="9712042"/>
          <a:ext cx="889000" cy="21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7" name="テキスト ボックス 356"/>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145448</xdr:rowOff>
    </xdr:from>
    <xdr:to>
      <xdr:col>41</xdr:col>
      <xdr:colOff>50800</xdr:colOff>
      <xdr:row>57</xdr:row>
      <xdr:rowOff>156072</xdr:rowOff>
    </xdr:to>
    <xdr:cxnSp macro="">
      <xdr:nvCxnSpPr>
        <xdr:cNvPr id="358" name="直線コネクタ 357"/>
        <xdr:cNvCxnSpPr/>
      </xdr:nvCxnSpPr>
      <xdr:spPr>
        <a:xfrm>
          <a:off x="6972300" y="9918098"/>
          <a:ext cx="8890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60" name="テキスト ボックス 359"/>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62" name="テキスト ボックス 361"/>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1172</xdr:rowOff>
    </xdr:from>
    <xdr:to>
      <xdr:col>55</xdr:col>
      <xdr:colOff>50800</xdr:colOff>
      <xdr:row>57</xdr:row>
      <xdr:rowOff>102772</xdr:rowOff>
    </xdr:to>
    <xdr:sp macro="" textlink="">
      <xdr:nvSpPr>
        <xdr:cNvPr id="368" name="楕円 367"/>
        <xdr:cNvSpPr/>
      </xdr:nvSpPr>
      <xdr:spPr>
        <a:xfrm>
          <a:off x="10426700" y="977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24049</xdr:rowOff>
    </xdr:from>
    <xdr:ext cx="534377" cy="259045"/>
    <xdr:sp macro="" textlink="">
      <xdr:nvSpPr>
        <xdr:cNvPr id="369" name="農林水産業費該当値テキスト"/>
        <xdr:cNvSpPr txBox="1"/>
      </xdr:nvSpPr>
      <xdr:spPr>
        <a:xfrm>
          <a:off x="10528300" y="962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118618</xdr:rowOff>
    </xdr:from>
    <xdr:to>
      <xdr:col>50</xdr:col>
      <xdr:colOff>165100</xdr:colOff>
      <xdr:row>57</xdr:row>
      <xdr:rowOff>48768</xdr:rowOff>
    </xdr:to>
    <xdr:sp macro="" textlink="">
      <xdr:nvSpPr>
        <xdr:cNvPr id="370" name="楕円 369"/>
        <xdr:cNvSpPr/>
      </xdr:nvSpPr>
      <xdr:spPr>
        <a:xfrm>
          <a:off x="9588500" y="971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65295</xdr:rowOff>
    </xdr:from>
    <xdr:ext cx="534377" cy="259045"/>
    <xdr:sp macro="" textlink="">
      <xdr:nvSpPr>
        <xdr:cNvPr id="371" name="テキスト ボックス 370"/>
        <xdr:cNvSpPr txBox="1"/>
      </xdr:nvSpPr>
      <xdr:spPr>
        <a:xfrm>
          <a:off x="9372111" y="949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60042</xdr:rowOff>
    </xdr:from>
    <xdr:to>
      <xdr:col>46</xdr:col>
      <xdr:colOff>38100</xdr:colOff>
      <xdr:row>56</xdr:row>
      <xdr:rowOff>161642</xdr:rowOff>
    </xdr:to>
    <xdr:sp macro="" textlink="">
      <xdr:nvSpPr>
        <xdr:cNvPr id="372" name="楕円 371"/>
        <xdr:cNvSpPr/>
      </xdr:nvSpPr>
      <xdr:spPr>
        <a:xfrm>
          <a:off x="8699500" y="96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6719</xdr:rowOff>
    </xdr:from>
    <xdr:ext cx="534377" cy="259045"/>
    <xdr:sp macro="" textlink="">
      <xdr:nvSpPr>
        <xdr:cNvPr id="373" name="テキスト ボックス 372"/>
        <xdr:cNvSpPr txBox="1"/>
      </xdr:nvSpPr>
      <xdr:spPr>
        <a:xfrm>
          <a:off x="8483111" y="943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105272</xdr:rowOff>
    </xdr:from>
    <xdr:to>
      <xdr:col>41</xdr:col>
      <xdr:colOff>101600</xdr:colOff>
      <xdr:row>58</xdr:row>
      <xdr:rowOff>35422</xdr:rowOff>
    </xdr:to>
    <xdr:sp macro="" textlink="">
      <xdr:nvSpPr>
        <xdr:cNvPr id="374" name="楕円 373"/>
        <xdr:cNvSpPr/>
      </xdr:nvSpPr>
      <xdr:spPr>
        <a:xfrm>
          <a:off x="7810500" y="987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26549</xdr:rowOff>
    </xdr:from>
    <xdr:ext cx="534377" cy="259045"/>
    <xdr:sp macro="" textlink="">
      <xdr:nvSpPr>
        <xdr:cNvPr id="375" name="テキスト ボックス 374"/>
        <xdr:cNvSpPr txBox="1"/>
      </xdr:nvSpPr>
      <xdr:spPr>
        <a:xfrm>
          <a:off x="7594111" y="997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94648</xdr:rowOff>
    </xdr:from>
    <xdr:to>
      <xdr:col>36</xdr:col>
      <xdr:colOff>165100</xdr:colOff>
      <xdr:row>58</xdr:row>
      <xdr:rowOff>24798</xdr:rowOff>
    </xdr:to>
    <xdr:sp macro="" textlink="">
      <xdr:nvSpPr>
        <xdr:cNvPr id="376" name="楕円 375"/>
        <xdr:cNvSpPr/>
      </xdr:nvSpPr>
      <xdr:spPr>
        <a:xfrm>
          <a:off x="6921500" y="98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15925</xdr:rowOff>
    </xdr:from>
    <xdr:ext cx="534377" cy="259045"/>
    <xdr:sp macro="" textlink="">
      <xdr:nvSpPr>
        <xdr:cNvPr id="377" name="テキスト ボックス 376"/>
        <xdr:cNvSpPr txBox="1"/>
      </xdr:nvSpPr>
      <xdr:spPr>
        <a:xfrm>
          <a:off x="6705111" y="99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155237</xdr:rowOff>
    </xdr:from>
    <xdr:to>
      <xdr:col>55</xdr:col>
      <xdr:colOff>0</xdr:colOff>
      <xdr:row>78</xdr:row>
      <xdr:rowOff>161730</xdr:rowOff>
    </xdr:to>
    <xdr:cxnSp macro="">
      <xdr:nvCxnSpPr>
        <xdr:cNvPr id="406" name="直線コネクタ 405"/>
        <xdr:cNvCxnSpPr/>
      </xdr:nvCxnSpPr>
      <xdr:spPr>
        <a:xfrm>
          <a:off x="9639300" y="13528337"/>
          <a:ext cx="8382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155237</xdr:rowOff>
    </xdr:from>
    <xdr:to>
      <xdr:col>50</xdr:col>
      <xdr:colOff>114300</xdr:colOff>
      <xdr:row>78</xdr:row>
      <xdr:rowOff>156983</xdr:rowOff>
    </xdr:to>
    <xdr:cxnSp macro="">
      <xdr:nvCxnSpPr>
        <xdr:cNvPr id="409" name="直線コネクタ 408"/>
        <xdr:cNvCxnSpPr/>
      </xdr:nvCxnSpPr>
      <xdr:spPr>
        <a:xfrm flipV="1">
          <a:off x="8750300" y="13528337"/>
          <a:ext cx="889000" cy="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156983</xdr:rowOff>
    </xdr:from>
    <xdr:to>
      <xdr:col>45</xdr:col>
      <xdr:colOff>177800</xdr:colOff>
      <xdr:row>78</xdr:row>
      <xdr:rowOff>158483</xdr:rowOff>
    </xdr:to>
    <xdr:cxnSp macro="">
      <xdr:nvCxnSpPr>
        <xdr:cNvPr id="412" name="直線コネクタ 411"/>
        <xdr:cNvCxnSpPr/>
      </xdr:nvCxnSpPr>
      <xdr:spPr>
        <a:xfrm flipV="1">
          <a:off x="7861300" y="13530083"/>
          <a:ext cx="88900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158483</xdr:rowOff>
    </xdr:from>
    <xdr:to>
      <xdr:col>41</xdr:col>
      <xdr:colOff>50800</xdr:colOff>
      <xdr:row>78</xdr:row>
      <xdr:rowOff>171300</xdr:rowOff>
    </xdr:to>
    <xdr:cxnSp macro="">
      <xdr:nvCxnSpPr>
        <xdr:cNvPr id="415" name="直線コネクタ 414"/>
        <xdr:cNvCxnSpPr/>
      </xdr:nvCxnSpPr>
      <xdr:spPr>
        <a:xfrm flipV="1">
          <a:off x="6972300" y="13531583"/>
          <a:ext cx="889000" cy="1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110930</xdr:rowOff>
    </xdr:from>
    <xdr:to>
      <xdr:col>55</xdr:col>
      <xdr:colOff>50800</xdr:colOff>
      <xdr:row>79</xdr:row>
      <xdr:rowOff>41080</xdr:rowOff>
    </xdr:to>
    <xdr:sp macro="" textlink="">
      <xdr:nvSpPr>
        <xdr:cNvPr id="425" name="楕円 424"/>
        <xdr:cNvSpPr/>
      </xdr:nvSpPr>
      <xdr:spPr>
        <a:xfrm>
          <a:off x="10426700" y="134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25857</xdr:rowOff>
    </xdr:from>
    <xdr:ext cx="469744" cy="259045"/>
    <xdr:sp macro="" textlink="">
      <xdr:nvSpPr>
        <xdr:cNvPr id="426" name="商工費該当値テキスト"/>
        <xdr:cNvSpPr txBox="1"/>
      </xdr:nvSpPr>
      <xdr:spPr>
        <a:xfrm>
          <a:off x="10528300" y="133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104437</xdr:rowOff>
    </xdr:from>
    <xdr:to>
      <xdr:col>50</xdr:col>
      <xdr:colOff>165100</xdr:colOff>
      <xdr:row>79</xdr:row>
      <xdr:rowOff>34587</xdr:rowOff>
    </xdr:to>
    <xdr:sp macro="" textlink="">
      <xdr:nvSpPr>
        <xdr:cNvPr id="427" name="楕円 426"/>
        <xdr:cNvSpPr/>
      </xdr:nvSpPr>
      <xdr:spPr>
        <a:xfrm>
          <a:off x="9588500" y="1347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25714</xdr:rowOff>
    </xdr:from>
    <xdr:ext cx="469744" cy="259045"/>
    <xdr:sp macro="" textlink="">
      <xdr:nvSpPr>
        <xdr:cNvPr id="428" name="テキスト ボックス 427"/>
        <xdr:cNvSpPr txBox="1"/>
      </xdr:nvSpPr>
      <xdr:spPr>
        <a:xfrm>
          <a:off x="9404428" y="135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106183</xdr:rowOff>
    </xdr:from>
    <xdr:to>
      <xdr:col>46</xdr:col>
      <xdr:colOff>38100</xdr:colOff>
      <xdr:row>79</xdr:row>
      <xdr:rowOff>36333</xdr:rowOff>
    </xdr:to>
    <xdr:sp macro="" textlink="">
      <xdr:nvSpPr>
        <xdr:cNvPr id="429" name="楕円 428"/>
        <xdr:cNvSpPr/>
      </xdr:nvSpPr>
      <xdr:spPr>
        <a:xfrm>
          <a:off x="8699500" y="1347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27460</xdr:rowOff>
    </xdr:from>
    <xdr:ext cx="469744" cy="259045"/>
    <xdr:sp macro="" textlink="">
      <xdr:nvSpPr>
        <xdr:cNvPr id="430" name="テキスト ボックス 429"/>
        <xdr:cNvSpPr txBox="1"/>
      </xdr:nvSpPr>
      <xdr:spPr>
        <a:xfrm>
          <a:off x="8515428" y="1357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107683</xdr:rowOff>
    </xdr:from>
    <xdr:to>
      <xdr:col>41</xdr:col>
      <xdr:colOff>101600</xdr:colOff>
      <xdr:row>79</xdr:row>
      <xdr:rowOff>37833</xdr:rowOff>
    </xdr:to>
    <xdr:sp macro="" textlink="">
      <xdr:nvSpPr>
        <xdr:cNvPr id="431" name="楕円 430"/>
        <xdr:cNvSpPr/>
      </xdr:nvSpPr>
      <xdr:spPr>
        <a:xfrm>
          <a:off x="7810500" y="134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28960</xdr:rowOff>
    </xdr:from>
    <xdr:ext cx="469744" cy="259045"/>
    <xdr:sp macro="" textlink="">
      <xdr:nvSpPr>
        <xdr:cNvPr id="432" name="テキスト ボックス 431"/>
        <xdr:cNvSpPr txBox="1"/>
      </xdr:nvSpPr>
      <xdr:spPr>
        <a:xfrm>
          <a:off x="7626428" y="135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120500</xdr:rowOff>
    </xdr:from>
    <xdr:to>
      <xdr:col>36</xdr:col>
      <xdr:colOff>165100</xdr:colOff>
      <xdr:row>79</xdr:row>
      <xdr:rowOff>50650</xdr:rowOff>
    </xdr:to>
    <xdr:sp macro="" textlink="">
      <xdr:nvSpPr>
        <xdr:cNvPr id="433" name="楕円 432"/>
        <xdr:cNvSpPr/>
      </xdr:nvSpPr>
      <xdr:spPr>
        <a:xfrm>
          <a:off x="6921500" y="1349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41777</xdr:rowOff>
    </xdr:from>
    <xdr:ext cx="469744" cy="259045"/>
    <xdr:sp macro="" textlink="">
      <xdr:nvSpPr>
        <xdr:cNvPr id="434" name="テキスト ボックス 433"/>
        <xdr:cNvSpPr txBox="1"/>
      </xdr:nvSpPr>
      <xdr:spPr>
        <a:xfrm>
          <a:off x="6737428" y="1358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19875</xdr:rowOff>
    </xdr:from>
    <xdr:to>
      <xdr:col>55</xdr:col>
      <xdr:colOff>0</xdr:colOff>
      <xdr:row>97</xdr:row>
      <xdr:rowOff>124963</xdr:rowOff>
    </xdr:to>
    <xdr:cxnSp macro="">
      <xdr:nvCxnSpPr>
        <xdr:cNvPr id="463" name="直線コネクタ 462"/>
        <xdr:cNvCxnSpPr/>
      </xdr:nvCxnSpPr>
      <xdr:spPr>
        <a:xfrm flipV="1">
          <a:off x="9639300" y="16650525"/>
          <a:ext cx="838200" cy="10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124963</xdr:rowOff>
    </xdr:from>
    <xdr:to>
      <xdr:col>50</xdr:col>
      <xdr:colOff>114300</xdr:colOff>
      <xdr:row>97</xdr:row>
      <xdr:rowOff>163390</xdr:rowOff>
    </xdr:to>
    <xdr:cxnSp macro="">
      <xdr:nvCxnSpPr>
        <xdr:cNvPr id="466" name="直線コネクタ 465"/>
        <xdr:cNvCxnSpPr/>
      </xdr:nvCxnSpPr>
      <xdr:spPr>
        <a:xfrm flipV="1">
          <a:off x="8750300" y="16755613"/>
          <a:ext cx="8890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163390</xdr:rowOff>
    </xdr:from>
    <xdr:to>
      <xdr:col>45</xdr:col>
      <xdr:colOff>177800</xdr:colOff>
      <xdr:row>98</xdr:row>
      <xdr:rowOff>4719</xdr:rowOff>
    </xdr:to>
    <xdr:cxnSp macro="">
      <xdr:nvCxnSpPr>
        <xdr:cNvPr id="469" name="直線コネクタ 468"/>
        <xdr:cNvCxnSpPr/>
      </xdr:nvCxnSpPr>
      <xdr:spPr>
        <a:xfrm flipV="1">
          <a:off x="7861300" y="16794040"/>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2806</xdr:rowOff>
    </xdr:from>
    <xdr:to>
      <xdr:col>41</xdr:col>
      <xdr:colOff>50800</xdr:colOff>
      <xdr:row>98</xdr:row>
      <xdr:rowOff>4719</xdr:rowOff>
    </xdr:to>
    <xdr:cxnSp macro="">
      <xdr:nvCxnSpPr>
        <xdr:cNvPr id="472" name="直線コネクタ 471"/>
        <xdr:cNvCxnSpPr/>
      </xdr:nvCxnSpPr>
      <xdr:spPr>
        <a:xfrm>
          <a:off x="6972300" y="16804906"/>
          <a:ext cx="889000" cy="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140525</xdr:rowOff>
    </xdr:from>
    <xdr:to>
      <xdr:col>55</xdr:col>
      <xdr:colOff>50800</xdr:colOff>
      <xdr:row>97</xdr:row>
      <xdr:rowOff>70675</xdr:rowOff>
    </xdr:to>
    <xdr:sp macro="" textlink="">
      <xdr:nvSpPr>
        <xdr:cNvPr id="482" name="楕円 481"/>
        <xdr:cNvSpPr/>
      </xdr:nvSpPr>
      <xdr:spPr>
        <a:xfrm>
          <a:off x="10426700" y="1659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118952</xdr:rowOff>
    </xdr:from>
    <xdr:ext cx="534377" cy="259045"/>
    <xdr:sp macro="" textlink="">
      <xdr:nvSpPr>
        <xdr:cNvPr id="483" name="土木費該当値テキスト"/>
        <xdr:cNvSpPr txBox="1"/>
      </xdr:nvSpPr>
      <xdr:spPr>
        <a:xfrm>
          <a:off x="10528300" y="1657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74163</xdr:rowOff>
    </xdr:from>
    <xdr:to>
      <xdr:col>50</xdr:col>
      <xdr:colOff>165100</xdr:colOff>
      <xdr:row>98</xdr:row>
      <xdr:rowOff>4313</xdr:rowOff>
    </xdr:to>
    <xdr:sp macro="" textlink="">
      <xdr:nvSpPr>
        <xdr:cNvPr id="484" name="楕円 483"/>
        <xdr:cNvSpPr/>
      </xdr:nvSpPr>
      <xdr:spPr>
        <a:xfrm>
          <a:off x="9588500" y="1670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166890</xdr:rowOff>
    </xdr:from>
    <xdr:ext cx="534377" cy="259045"/>
    <xdr:sp macro="" textlink="">
      <xdr:nvSpPr>
        <xdr:cNvPr id="485" name="テキスト ボックス 484"/>
        <xdr:cNvSpPr txBox="1"/>
      </xdr:nvSpPr>
      <xdr:spPr>
        <a:xfrm>
          <a:off x="9372111" y="167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112590</xdr:rowOff>
    </xdr:from>
    <xdr:to>
      <xdr:col>46</xdr:col>
      <xdr:colOff>38100</xdr:colOff>
      <xdr:row>98</xdr:row>
      <xdr:rowOff>42740</xdr:rowOff>
    </xdr:to>
    <xdr:sp macro="" textlink="">
      <xdr:nvSpPr>
        <xdr:cNvPr id="486" name="楕円 485"/>
        <xdr:cNvSpPr/>
      </xdr:nvSpPr>
      <xdr:spPr>
        <a:xfrm>
          <a:off x="8699500" y="1674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33867</xdr:rowOff>
    </xdr:from>
    <xdr:ext cx="534377" cy="259045"/>
    <xdr:sp macro="" textlink="">
      <xdr:nvSpPr>
        <xdr:cNvPr id="487" name="テキスト ボックス 486"/>
        <xdr:cNvSpPr txBox="1"/>
      </xdr:nvSpPr>
      <xdr:spPr>
        <a:xfrm>
          <a:off x="8483111" y="1683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125369</xdr:rowOff>
    </xdr:from>
    <xdr:to>
      <xdr:col>41</xdr:col>
      <xdr:colOff>101600</xdr:colOff>
      <xdr:row>98</xdr:row>
      <xdr:rowOff>55519</xdr:rowOff>
    </xdr:to>
    <xdr:sp macro="" textlink="">
      <xdr:nvSpPr>
        <xdr:cNvPr id="488" name="楕円 487"/>
        <xdr:cNvSpPr/>
      </xdr:nvSpPr>
      <xdr:spPr>
        <a:xfrm>
          <a:off x="7810500" y="167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46646</xdr:rowOff>
    </xdr:from>
    <xdr:ext cx="534377" cy="259045"/>
    <xdr:sp macro="" textlink="">
      <xdr:nvSpPr>
        <xdr:cNvPr id="489" name="テキスト ボックス 488"/>
        <xdr:cNvSpPr txBox="1"/>
      </xdr:nvSpPr>
      <xdr:spPr>
        <a:xfrm>
          <a:off x="7594111" y="1684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123456</xdr:rowOff>
    </xdr:from>
    <xdr:to>
      <xdr:col>36</xdr:col>
      <xdr:colOff>165100</xdr:colOff>
      <xdr:row>98</xdr:row>
      <xdr:rowOff>53606</xdr:rowOff>
    </xdr:to>
    <xdr:sp macro="" textlink="">
      <xdr:nvSpPr>
        <xdr:cNvPr id="490" name="楕円 489"/>
        <xdr:cNvSpPr/>
      </xdr:nvSpPr>
      <xdr:spPr>
        <a:xfrm>
          <a:off x="6921500" y="167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44733</xdr:rowOff>
    </xdr:from>
    <xdr:ext cx="534377" cy="259045"/>
    <xdr:sp macro="" textlink="">
      <xdr:nvSpPr>
        <xdr:cNvPr id="491" name="テキスト ボックス 490"/>
        <xdr:cNvSpPr txBox="1"/>
      </xdr:nvSpPr>
      <xdr:spPr>
        <a:xfrm>
          <a:off x="6705111" y="1684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141006</xdr:rowOff>
    </xdr:from>
    <xdr:to>
      <xdr:col>85</xdr:col>
      <xdr:colOff>127000</xdr:colOff>
      <xdr:row>37</xdr:row>
      <xdr:rowOff>152469</xdr:rowOff>
    </xdr:to>
    <xdr:cxnSp macro="">
      <xdr:nvCxnSpPr>
        <xdr:cNvPr id="522" name="直線コネクタ 521"/>
        <xdr:cNvCxnSpPr/>
      </xdr:nvCxnSpPr>
      <xdr:spPr>
        <a:xfrm>
          <a:off x="15481300" y="6484656"/>
          <a:ext cx="8382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118587</xdr:rowOff>
    </xdr:from>
    <xdr:to>
      <xdr:col>81</xdr:col>
      <xdr:colOff>50800</xdr:colOff>
      <xdr:row>37</xdr:row>
      <xdr:rowOff>141006</xdr:rowOff>
    </xdr:to>
    <xdr:cxnSp macro="">
      <xdr:nvCxnSpPr>
        <xdr:cNvPr id="525" name="直線コネクタ 524"/>
        <xdr:cNvCxnSpPr/>
      </xdr:nvCxnSpPr>
      <xdr:spPr>
        <a:xfrm>
          <a:off x="14592300" y="6462237"/>
          <a:ext cx="889000" cy="2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21710</xdr:rowOff>
    </xdr:from>
    <xdr:to>
      <xdr:col>76</xdr:col>
      <xdr:colOff>114300</xdr:colOff>
      <xdr:row>37</xdr:row>
      <xdr:rowOff>118587</xdr:rowOff>
    </xdr:to>
    <xdr:cxnSp macro="">
      <xdr:nvCxnSpPr>
        <xdr:cNvPr id="528" name="直線コネクタ 527"/>
        <xdr:cNvCxnSpPr/>
      </xdr:nvCxnSpPr>
      <xdr:spPr>
        <a:xfrm>
          <a:off x="13703300" y="6193910"/>
          <a:ext cx="889000" cy="26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21710</xdr:rowOff>
    </xdr:from>
    <xdr:to>
      <xdr:col>71</xdr:col>
      <xdr:colOff>177800</xdr:colOff>
      <xdr:row>36</xdr:row>
      <xdr:rowOff>128793</xdr:rowOff>
    </xdr:to>
    <xdr:cxnSp macro="">
      <xdr:nvCxnSpPr>
        <xdr:cNvPr id="531" name="直線コネクタ 530"/>
        <xdr:cNvCxnSpPr/>
      </xdr:nvCxnSpPr>
      <xdr:spPr>
        <a:xfrm flipV="1">
          <a:off x="12814300" y="6193910"/>
          <a:ext cx="889000" cy="10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5" name="テキスト ボックス 534"/>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101669</xdr:rowOff>
    </xdr:from>
    <xdr:to>
      <xdr:col>85</xdr:col>
      <xdr:colOff>177800</xdr:colOff>
      <xdr:row>38</xdr:row>
      <xdr:rowOff>31819</xdr:rowOff>
    </xdr:to>
    <xdr:sp macro="" textlink="">
      <xdr:nvSpPr>
        <xdr:cNvPr id="541" name="楕円 540"/>
        <xdr:cNvSpPr/>
      </xdr:nvSpPr>
      <xdr:spPr>
        <a:xfrm>
          <a:off x="16268700" y="644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80096</xdr:rowOff>
    </xdr:from>
    <xdr:ext cx="534377" cy="259045"/>
    <xdr:sp macro="" textlink="">
      <xdr:nvSpPr>
        <xdr:cNvPr id="542" name="消防費該当値テキスト"/>
        <xdr:cNvSpPr txBox="1"/>
      </xdr:nvSpPr>
      <xdr:spPr>
        <a:xfrm>
          <a:off x="16370300" y="642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90206</xdr:rowOff>
    </xdr:from>
    <xdr:to>
      <xdr:col>81</xdr:col>
      <xdr:colOff>101600</xdr:colOff>
      <xdr:row>38</xdr:row>
      <xdr:rowOff>20356</xdr:rowOff>
    </xdr:to>
    <xdr:sp macro="" textlink="">
      <xdr:nvSpPr>
        <xdr:cNvPr id="543" name="楕円 542"/>
        <xdr:cNvSpPr/>
      </xdr:nvSpPr>
      <xdr:spPr>
        <a:xfrm>
          <a:off x="15430500" y="64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11483</xdr:rowOff>
    </xdr:from>
    <xdr:ext cx="534377" cy="259045"/>
    <xdr:sp macro="" textlink="">
      <xdr:nvSpPr>
        <xdr:cNvPr id="544" name="テキスト ボックス 543"/>
        <xdr:cNvSpPr txBox="1"/>
      </xdr:nvSpPr>
      <xdr:spPr>
        <a:xfrm>
          <a:off x="15214111" y="652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67787</xdr:rowOff>
    </xdr:from>
    <xdr:to>
      <xdr:col>76</xdr:col>
      <xdr:colOff>165100</xdr:colOff>
      <xdr:row>37</xdr:row>
      <xdr:rowOff>169387</xdr:rowOff>
    </xdr:to>
    <xdr:sp macro="" textlink="">
      <xdr:nvSpPr>
        <xdr:cNvPr id="545" name="楕円 544"/>
        <xdr:cNvSpPr/>
      </xdr:nvSpPr>
      <xdr:spPr>
        <a:xfrm>
          <a:off x="14541500" y="641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160514</xdr:rowOff>
    </xdr:from>
    <xdr:ext cx="534377" cy="259045"/>
    <xdr:sp macro="" textlink="">
      <xdr:nvSpPr>
        <xdr:cNvPr id="546" name="テキスト ボックス 545"/>
        <xdr:cNvSpPr txBox="1"/>
      </xdr:nvSpPr>
      <xdr:spPr>
        <a:xfrm>
          <a:off x="14325111" y="650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142360</xdr:rowOff>
    </xdr:from>
    <xdr:to>
      <xdr:col>72</xdr:col>
      <xdr:colOff>38100</xdr:colOff>
      <xdr:row>36</xdr:row>
      <xdr:rowOff>72510</xdr:rowOff>
    </xdr:to>
    <xdr:sp macro="" textlink="">
      <xdr:nvSpPr>
        <xdr:cNvPr id="547" name="楕円 546"/>
        <xdr:cNvSpPr/>
      </xdr:nvSpPr>
      <xdr:spPr>
        <a:xfrm>
          <a:off x="13652500" y="61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89037</xdr:rowOff>
    </xdr:from>
    <xdr:ext cx="534377" cy="259045"/>
    <xdr:sp macro="" textlink="">
      <xdr:nvSpPr>
        <xdr:cNvPr id="548" name="テキスト ボックス 547"/>
        <xdr:cNvSpPr txBox="1"/>
      </xdr:nvSpPr>
      <xdr:spPr>
        <a:xfrm>
          <a:off x="13436111" y="591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77993</xdr:rowOff>
    </xdr:from>
    <xdr:to>
      <xdr:col>67</xdr:col>
      <xdr:colOff>101600</xdr:colOff>
      <xdr:row>37</xdr:row>
      <xdr:rowOff>8143</xdr:rowOff>
    </xdr:to>
    <xdr:sp macro="" textlink="">
      <xdr:nvSpPr>
        <xdr:cNvPr id="549" name="楕円 548"/>
        <xdr:cNvSpPr/>
      </xdr:nvSpPr>
      <xdr:spPr>
        <a:xfrm>
          <a:off x="12763500" y="62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24670</xdr:rowOff>
    </xdr:from>
    <xdr:ext cx="534377" cy="259045"/>
    <xdr:sp macro="" textlink="">
      <xdr:nvSpPr>
        <xdr:cNvPr id="550" name="テキスト ボックス 549"/>
        <xdr:cNvSpPr txBox="1"/>
      </xdr:nvSpPr>
      <xdr:spPr>
        <a:xfrm>
          <a:off x="12547111" y="60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47620</xdr:rowOff>
    </xdr:from>
    <xdr:to>
      <xdr:col>85</xdr:col>
      <xdr:colOff>127000</xdr:colOff>
      <xdr:row>57</xdr:row>
      <xdr:rowOff>48009</xdr:rowOff>
    </xdr:to>
    <xdr:cxnSp macro="">
      <xdr:nvCxnSpPr>
        <xdr:cNvPr id="579" name="直線コネクタ 578"/>
        <xdr:cNvCxnSpPr/>
      </xdr:nvCxnSpPr>
      <xdr:spPr>
        <a:xfrm>
          <a:off x="15481300" y="9820270"/>
          <a:ext cx="8382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14686</xdr:rowOff>
    </xdr:from>
    <xdr:to>
      <xdr:col>81</xdr:col>
      <xdr:colOff>50800</xdr:colOff>
      <xdr:row>57</xdr:row>
      <xdr:rowOff>47620</xdr:rowOff>
    </xdr:to>
    <xdr:cxnSp macro="">
      <xdr:nvCxnSpPr>
        <xdr:cNvPr id="582" name="直線コネクタ 581"/>
        <xdr:cNvCxnSpPr/>
      </xdr:nvCxnSpPr>
      <xdr:spPr>
        <a:xfrm>
          <a:off x="14592300" y="9444436"/>
          <a:ext cx="889000" cy="37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14686</xdr:rowOff>
    </xdr:from>
    <xdr:to>
      <xdr:col>76</xdr:col>
      <xdr:colOff>114300</xdr:colOff>
      <xdr:row>57</xdr:row>
      <xdr:rowOff>44686</xdr:rowOff>
    </xdr:to>
    <xdr:cxnSp macro="">
      <xdr:nvCxnSpPr>
        <xdr:cNvPr id="585" name="直線コネクタ 584"/>
        <xdr:cNvCxnSpPr/>
      </xdr:nvCxnSpPr>
      <xdr:spPr>
        <a:xfrm flipV="1">
          <a:off x="13703300" y="9444436"/>
          <a:ext cx="889000" cy="37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7" name="テキスト ボックス 586"/>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35961</xdr:rowOff>
    </xdr:from>
    <xdr:to>
      <xdr:col>71</xdr:col>
      <xdr:colOff>177800</xdr:colOff>
      <xdr:row>57</xdr:row>
      <xdr:rowOff>44686</xdr:rowOff>
    </xdr:to>
    <xdr:cxnSp macro="">
      <xdr:nvCxnSpPr>
        <xdr:cNvPr id="588" name="直線コネクタ 587"/>
        <xdr:cNvCxnSpPr/>
      </xdr:nvCxnSpPr>
      <xdr:spPr>
        <a:xfrm>
          <a:off x="12814300" y="9808611"/>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168659</xdr:rowOff>
    </xdr:from>
    <xdr:to>
      <xdr:col>85</xdr:col>
      <xdr:colOff>177800</xdr:colOff>
      <xdr:row>57</xdr:row>
      <xdr:rowOff>98809</xdr:rowOff>
    </xdr:to>
    <xdr:sp macro="" textlink="">
      <xdr:nvSpPr>
        <xdr:cNvPr id="598" name="楕円 597"/>
        <xdr:cNvSpPr/>
      </xdr:nvSpPr>
      <xdr:spPr>
        <a:xfrm>
          <a:off x="16268700" y="976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147086</xdr:rowOff>
    </xdr:from>
    <xdr:ext cx="534377" cy="259045"/>
    <xdr:sp macro="" textlink="">
      <xdr:nvSpPr>
        <xdr:cNvPr id="599" name="教育費該当値テキスト"/>
        <xdr:cNvSpPr txBox="1"/>
      </xdr:nvSpPr>
      <xdr:spPr>
        <a:xfrm>
          <a:off x="16370300" y="974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168270</xdr:rowOff>
    </xdr:from>
    <xdr:to>
      <xdr:col>81</xdr:col>
      <xdr:colOff>101600</xdr:colOff>
      <xdr:row>57</xdr:row>
      <xdr:rowOff>98420</xdr:rowOff>
    </xdr:to>
    <xdr:sp macro="" textlink="">
      <xdr:nvSpPr>
        <xdr:cNvPr id="600" name="楕円 599"/>
        <xdr:cNvSpPr/>
      </xdr:nvSpPr>
      <xdr:spPr>
        <a:xfrm>
          <a:off x="15430500" y="97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89547</xdr:rowOff>
    </xdr:from>
    <xdr:ext cx="534377" cy="259045"/>
    <xdr:sp macro="" textlink="">
      <xdr:nvSpPr>
        <xdr:cNvPr id="601" name="テキスト ボックス 600"/>
        <xdr:cNvSpPr txBox="1"/>
      </xdr:nvSpPr>
      <xdr:spPr>
        <a:xfrm>
          <a:off x="15214111" y="986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135336</xdr:rowOff>
    </xdr:from>
    <xdr:to>
      <xdr:col>76</xdr:col>
      <xdr:colOff>165100</xdr:colOff>
      <xdr:row>55</xdr:row>
      <xdr:rowOff>65486</xdr:rowOff>
    </xdr:to>
    <xdr:sp macro="" textlink="">
      <xdr:nvSpPr>
        <xdr:cNvPr id="602" name="楕円 601"/>
        <xdr:cNvSpPr/>
      </xdr:nvSpPr>
      <xdr:spPr>
        <a:xfrm>
          <a:off x="14541500" y="93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82013</xdr:rowOff>
    </xdr:from>
    <xdr:ext cx="534377" cy="259045"/>
    <xdr:sp macro="" textlink="">
      <xdr:nvSpPr>
        <xdr:cNvPr id="603" name="テキスト ボックス 602"/>
        <xdr:cNvSpPr txBox="1"/>
      </xdr:nvSpPr>
      <xdr:spPr>
        <a:xfrm>
          <a:off x="14325111" y="916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165336</xdr:rowOff>
    </xdr:from>
    <xdr:to>
      <xdr:col>72</xdr:col>
      <xdr:colOff>38100</xdr:colOff>
      <xdr:row>57</xdr:row>
      <xdr:rowOff>95486</xdr:rowOff>
    </xdr:to>
    <xdr:sp macro="" textlink="">
      <xdr:nvSpPr>
        <xdr:cNvPr id="604" name="楕円 603"/>
        <xdr:cNvSpPr/>
      </xdr:nvSpPr>
      <xdr:spPr>
        <a:xfrm>
          <a:off x="13652500" y="97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86613</xdr:rowOff>
    </xdr:from>
    <xdr:ext cx="534377" cy="259045"/>
    <xdr:sp macro="" textlink="">
      <xdr:nvSpPr>
        <xdr:cNvPr id="605" name="テキスト ボックス 604"/>
        <xdr:cNvSpPr txBox="1"/>
      </xdr:nvSpPr>
      <xdr:spPr>
        <a:xfrm>
          <a:off x="13436111" y="98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156611</xdr:rowOff>
    </xdr:from>
    <xdr:to>
      <xdr:col>67</xdr:col>
      <xdr:colOff>101600</xdr:colOff>
      <xdr:row>57</xdr:row>
      <xdr:rowOff>86761</xdr:rowOff>
    </xdr:to>
    <xdr:sp macro="" textlink="">
      <xdr:nvSpPr>
        <xdr:cNvPr id="606" name="楕円 605"/>
        <xdr:cNvSpPr/>
      </xdr:nvSpPr>
      <xdr:spPr>
        <a:xfrm>
          <a:off x="12763500" y="975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77888</xdr:rowOff>
    </xdr:from>
    <xdr:ext cx="534377" cy="259045"/>
    <xdr:sp macro="" textlink="">
      <xdr:nvSpPr>
        <xdr:cNvPr id="607" name="テキスト ボックス 606"/>
        <xdr:cNvSpPr txBox="1"/>
      </xdr:nvSpPr>
      <xdr:spPr>
        <a:xfrm>
          <a:off x="12547111" y="985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33147</xdr:rowOff>
    </xdr:from>
    <xdr:to>
      <xdr:col>85</xdr:col>
      <xdr:colOff>127000</xdr:colOff>
      <xdr:row>79</xdr:row>
      <xdr:rowOff>42887</xdr:rowOff>
    </xdr:to>
    <xdr:cxnSp macro="">
      <xdr:nvCxnSpPr>
        <xdr:cNvPr id="636" name="直線コネクタ 635"/>
        <xdr:cNvCxnSpPr/>
      </xdr:nvCxnSpPr>
      <xdr:spPr>
        <a:xfrm>
          <a:off x="15481300" y="13577697"/>
          <a:ext cx="838200" cy="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31229</xdr:rowOff>
    </xdr:from>
    <xdr:to>
      <xdr:col>81</xdr:col>
      <xdr:colOff>50800</xdr:colOff>
      <xdr:row>79</xdr:row>
      <xdr:rowOff>33147</xdr:rowOff>
    </xdr:to>
    <xdr:cxnSp macro="">
      <xdr:nvCxnSpPr>
        <xdr:cNvPr id="639" name="直線コネクタ 638"/>
        <xdr:cNvCxnSpPr/>
      </xdr:nvCxnSpPr>
      <xdr:spPr>
        <a:xfrm>
          <a:off x="14592300" y="13575779"/>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31229</xdr:rowOff>
    </xdr:from>
    <xdr:to>
      <xdr:col>76</xdr:col>
      <xdr:colOff>114300</xdr:colOff>
      <xdr:row>79</xdr:row>
      <xdr:rowOff>41580</xdr:rowOff>
    </xdr:to>
    <xdr:cxnSp macro="">
      <xdr:nvCxnSpPr>
        <xdr:cNvPr id="642" name="直線コネクタ 641"/>
        <xdr:cNvCxnSpPr/>
      </xdr:nvCxnSpPr>
      <xdr:spPr>
        <a:xfrm flipV="1">
          <a:off x="13703300" y="13575779"/>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34671</xdr:rowOff>
    </xdr:from>
    <xdr:to>
      <xdr:col>71</xdr:col>
      <xdr:colOff>177800</xdr:colOff>
      <xdr:row>79</xdr:row>
      <xdr:rowOff>41580</xdr:rowOff>
    </xdr:to>
    <xdr:cxnSp macro="">
      <xdr:nvCxnSpPr>
        <xdr:cNvPr id="645" name="直線コネクタ 644"/>
        <xdr:cNvCxnSpPr/>
      </xdr:nvCxnSpPr>
      <xdr:spPr>
        <a:xfrm>
          <a:off x="12814300" y="13579221"/>
          <a:ext cx="8890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163537</xdr:rowOff>
    </xdr:from>
    <xdr:to>
      <xdr:col>85</xdr:col>
      <xdr:colOff>177800</xdr:colOff>
      <xdr:row>79</xdr:row>
      <xdr:rowOff>93687</xdr:rowOff>
    </xdr:to>
    <xdr:sp macro="" textlink="">
      <xdr:nvSpPr>
        <xdr:cNvPr id="655" name="楕円 654"/>
        <xdr:cNvSpPr/>
      </xdr:nvSpPr>
      <xdr:spPr>
        <a:xfrm>
          <a:off x="16268700" y="1353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78464</xdr:rowOff>
    </xdr:from>
    <xdr:ext cx="378565" cy="259045"/>
    <xdr:sp macro="" textlink="">
      <xdr:nvSpPr>
        <xdr:cNvPr id="656" name="災害復旧費該当値テキスト"/>
        <xdr:cNvSpPr txBox="1"/>
      </xdr:nvSpPr>
      <xdr:spPr>
        <a:xfrm>
          <a:off x="16370300" y="13451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153797</xdr:rowOff>
    </xdr:from>
    <xdr:to>
      <xdr:col>81</xdr:col>
      <xdr:colOff>101600</xdr:colOff>
      <xdr:row>79</xdr:row>
      <xdr:rowOff>83947</xdr:rowOff>
    </xdr:to>
    <xdr:sp macro="" textlink="">
      <xdr:nvSpPr>
        <xdr:cNvPr id="657" name="楕円 656"/>
        <xdr:cNvSpPr/>
      </xdr:nvSpPr>
      <xdr:spPr>
        <a:xfrm>
          <a:off x="15430500" y="1352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75074</xdr:rowOff>
    </xdr:from>
    <xdr:ext cx="378565" cy="259045"/>
    <xdr:sp macro="" textlink="">
      <xdr:nvSpPr>
        <xdr:cNvPr id="658" name="テキスト ボックス 657"/>
        <xdr:cNvSpPr txBox="1"/>
      </xdr:nvSpPr>
      <xdr:spPr>
        <a:xfrm>
          <a:off x="15292017" y="13619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151879</xdr:rowOff>
    </xdr:from>
    <xdr:to>
      <xdr:col>76</xdr:col>
      <xdr:colOff>165100</xdr:colOff>
      <xdr:row>79</xdr:row>
      <xdr:rowOff>82029</xdr:rowOff>
    </xdr:to>
    <xdr:sp macro="" textlink="">
      <xdr:nvSpPr>
        <xdr:cNvPr id="659" name="楕円 658"/>
        <xdr:cNvSpPr/>
      </xdr:nvSpPr>
      <xdr:spPr>
        <a:xfrm>
          <a:off x="14541500" y="1352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73156</xdr:rowOff>
    </xdr:from>
    <xdr:ext cx="469744" cy="259045"/>
    <xdr:sp macro="" textlink="">
      <xdr:nvSpPr>
        <xdr:cNvPr id="660" name="テキスト ボックス 659"/>
        <xdr:cNvSpPr txBox="1"/>
      </xdr:nvSpPr>
      <xdr:spPr>
        <a:xfrm>
          <a:off x="14357428" y="1361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162230</xdr:rowOff>
    </xdr:from>
    <xdr:to>
      <xdr:col>72</xdr:col>
      <xdr:colOff>38100</xdr:colOff>
      <xdr:row>79</xdr:row>
      <xdr:rowOff>92380</xdr:rowOff>
    </xdr:to>
    <xdr:sp macro="" textlink="">
      <xdr:nvSpPr>
        <xdr:cNvPr id="661" name="楕円 660"/>
        <xdr:cNvSpPr/>
      </xdr:nvSpPr>
      <xdr:spPr>
        <a:xfrm>
          <a:off x="13652500" y="135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83507</xdr:rowOff>
    </xdr:from>
    <xdr:ext cx="378565" cy="259045"/>
    <xdr:sp macro="" textlink="">
      <xdr:nvSpPr>
        <xdr:cNvPr id="662" name="テキスト ボックス 661"/>
        <xdr:cNvSpPr txBox="1"/>
      </xdr:nvSpPr>
      <xdr:spPr>
        <a:xfrm>
          <a:off x="13514017" y="13628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155321</xdr:rowOff>
    </xdr:from>
    <xdr:to>
      <xdr:col>67</xdr:col>
      <xdr:colOff>101600</xdr:colOff>
      <xdr:row>79</xdr:row>
      <xdr:rowOff>85471</xdr:rowOff>
    </xdr:to>
    <xdr:sp macro="" textlink="">
      <xdr:nvSpPr>
        <xdr:cNvPr id="663" name="楕円 662"/>
        <xdr:cNvSpPr/>
      </xdr:nvSpPr>
      <xdr:spPr>
        <a:xfrm>
          <a:off x="12763500" y="1352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76598</xdr:rowOff>
    </xdr:from>
    <xdr:ext cx="378565" cy="259045"/>
    <xdr:sp macro="" textlink="">
      <xdr:nvSpPr>
        <xdr:cNvPr id="664" name="テキスト ボックス 663"/>
        <xdr:cNvSpPr txBox="1"/>
      </xdr:nvSpPr>
      <xdr:spPr>
        <a:xfrm>
          <a:off x="12625017" y="13621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66315</xdr:rowOff>
    </xdr:from>
    <xdr:to>
      <xdr:col>85</xdr:col>
      <xdr:colOff>127000</xdr:colOff>
      <xdr:row>98</xdr:row>
      <xdr:rowOff>77129</xdr:rowOff>
    </xdr:to>
    <xdr:cxnSp macro="">
      <xdr:nvCxnSpPr>
        <xdr:cNvPr id="693" name="直線コネクタ 692"/>
        <xdr:cNvCxnSpPr/>
      </xdr:nvCxnSpPr>
      <xdr:spPr>
        <a:xfrm>
          <a:off x="15481300" y="16868415"/>
          <a:ext cx="838200" cy="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4"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66315</xdr:rowOff>
    </xdr:from>
    <xdr:to>
      <xdr:col>81</xdr:col>
      <xdr:colOff>50800</xdr:colOff>
      <xdr:row>98</xdr:row>
      <xdr:rowOff>73456</xdr:rowOff>
    </xdr:to>
    <xdr:cxnSp macro="">
      <xdr:nvCxnSpPr>
        <xdr:cNvPr id="696" name="直線コネクタ 695"/>
        <xdr:cNvCxnSpPr/>
      </xdr:nvCxnSpPr>
      <xdr:spPr>
        <a:xfrm flipV="1">
          <a:off x="14592300" y="16868415"/>
          <a:ext cx="8890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8" name="テキスト ボックス 697"/>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53880</xdr:rowOff>
    </xdr:from>
    <xdr:to>
      <xdr:col>76</xdr:col>
      <xdr:colOff>114300</xdr:colOff>
      <xdr:row>98</xdr:row>
      <xdr:rowOff>73456</xdr:rowOff>
    </xdr:to>
    <xdr:cxnSp macro="">
      <xdr:nvCxnSpPr>
        <xdr:cNvPr id="699" name="直線コネクタ 698"/>
        <xdr:cNvCxnSpPr/>
      </xdr:nvCxnSpPr>
      <xdr:spPr>
        <a:xfrm>
          <a:off x="13703300" y="16855980"/>
          <a:ext cx="889000" cy="1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14020</xdr:rowOff>
    </xdr:from>
    <xdr:ext cx="534377" cy="259045"/>
    <xdr:sp macro="" textlink="">
      <xdr:nvSpPr>
        <xdr:cNvPr id="701" name="テキスト ボックス 700"/>
        <xdr:cNvSpPr txBox="1"/>
      </xdr:nvSpPr>
      <xdr:spPr>
        <a:xfrm>
          <a:off x="14325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53880</xdr:rowOff>
    </xdr:from>
    <xdr:to>
      <xdr:col>71</xdr:col>
      <xdr:colOff>177800</xdr:colOff>
      <xdr:row>98</xdr:row>
      <xdr:rowOff>71658</xdr:rowOff>
    </xdr:to>
    <xdr:cxnSp macro="">
      <xdr:nvCxnSpPr>
        <xdr:cNvPr id="702" name="直線コネクタ 701"/>
        <xdr:cNvCxnSpPr/>
      </xdr:nvCxnSpPr>
      <xdr:spPr>
        <a:xfrm flipV="1">
          <a:off x="12814300" y="16855980"/>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24821</xdr:rowOff>
    </xdr:from>
    <xdr:ext cx="534377" cy="259045"/>
    <xdr:sp macro="" textlink="">
      <xdr:nvSpPr>
        <xdr:cNvPr id="704" name="テキスト ボックス 703"/>
        <xdr:cNvSpPr txBox="1"/>
      </xdr:nvSpPr>
      <xdr:spPr>
        <a:xfrm>
          <a:off x="13436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22821</xdr:rowOff>
    </xdr:from>
    <xdr:ext cx="534377" cy="259045"/>
    <xdr:sp macro="" textlink="">
      <xdr:nvSpPr>
        <xdr:cNvPr id="706" name="テキスト ボックス 705"/>
        <xdr:cNvSpPr txBox="1"/>
      </xdr:nvSpPr>
      <xdr:spPr>
        <a:xfrm>
          <a:off x="12547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26329</xdr:rowOff>
    </xdr:from>
    <xdr:to>
      <xdr:col>85</xdr:col>
      <xdr:colOff>177800</xdr:colOff>
      <xdr:row>98</xdr:row>
      <xdr:rowOff>127929</xdr:rowOff>
    </xdr:to>
    <xdr:sp macro="" textlink="">
      <xdr:nvSpPr>
        <xdr:cNvPr id="712" name="楕円 711"/>
        <xdr:cNvSpPr/>
      </xdr:nvSpPr>
      <xdr:spPr>
        <a:xfrm>
          <a:off x="16268700" y="1682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112706</xdr:rowOff>
    </xdr:from>
    <xdr:ext cx="534377" cy="259045"/>
    <xdr:sp macro="" textlink="">
      <xdr:nvSpPr>
        <xdr:cNvPr id="713" name="公債費該当値テキスト"/>
        <xdr:cNvSpPr txBox="1"/>
      </xdr:nvSpPr>
      <xdr:spPr>
        <a:xfrm>
          <a:off x="16370300" y="167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15515</xdr:rowOff>
    </xdr:from>
    <xdr:to>
      <xdr:col>81</xdr:col>
      <xdr:colOff>101600</xdr:colOff>
      <xdr:row>98</xdr:row>
      <xdr:rowOff>117115</xdr:rowOff>
    </xdr:to>
    <xdr:sp macro="" textlink="">
      <xdr:nvSpPr>
        <xdr:cNvPr id="714" name="楕円 713"/>
        <xdr:cNvSpPr/>
      </xdr:nvSpPr>
      <xdr:spPr>
        <a:xfrm>
          <a:off x="15430500" y="168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108242</xdr:rowOff>
    </xdr:from>
    <xdr:ext cx="534377" cy="259045"/>
    <xdr:sp macro="" textlink="">
      <xdr:nvSpPr>
        <xdr:cNvPr id="715" name="テキスト ボックス 714"/>
        <xdr:cNvSpPr txBox="1"/>
      </xdr:nvSpPr>
      <xdr:spPr>
        <a:xfrm>
          <a:off x="15214111" y="1691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22656</xdr:rowOff>
    </xdr:from>
    <xdr:to>
      <xdr:col>76</xdr:col>
      <xdr:colOff>165100</xdr:colOff>
      <xdr:row>98</xdr:row>
      <xdr:rowOff>124256</xdr:rowOff>
    </xdr:to>
    <xdr:sp macro="" textlink="">
      <xdr:nvSpPr>
        <xdr:cNvPr id="716" name="楕円 715"/>
        <xdr:cNvSpPr/>
      </xdr:nvSpPr>
      <xdr:spPr>
        <a:xfrm>
          <a:off x="14541500" y="1682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115383</xdr:rowOff>
    </xdr:from>
    <xdr:ext cx="534377" cy="259045"/>
    <xdr:sp macro="" textlink="">
      <xdr:nvSpPr>
        <xdr:cNvPr id="717" name="テキスト ボックス 716"/>
        <xdr:cNvSpPr txBox="1"/>
      </xdr:nvSpPr>
      <xdr:spPr>
        <a:xfrm>
          <a:off x="14325111" y="1691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3080</xdr:rowOff>
    </xdr:from>
    <xdr:to>
      <xdr:col>72</xdr:col>
      <xdr:colOff>38100</xdr:colOff>
      <xdr:row>98</xdr:row>
      <xdr:rowOff>104680</xdr:rowOff>
    </xdr:to>
    <xdr:sp macro="" textlink="">
      <xdr:nvSpPr>
        <xdr:cNvPr id="718" name="楕円 717"/>
        <xdr:cNvSpPr/>
      </xdr:nvSpPr>
      <xdr:spPr>
        <a:xfrm>
          <a:off x="13652500" y="168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95807</xdr:rowOff>
    </xdr:from>
    <xdr:ext cx="534377" cy="259045"/>
    <xdr:sp macro="" textlink="">
      <xdr:nvSpPr>
        <xdr:cNvPr id="719" name="テキスト ボックス 718"/>
        <xdr:cNvSpPr txBox="1"/>
      </xdr:nvSpPr>
      <xdr:spPr>
        <a:xfrm>
          <a:off x="13436111" y="168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20858</xdr:rowOff>
    </xdr:from>
    <xdr:to>
      <xdr:col>67</xdr:col>
      <xdr:colOff>101600</xdr:colOff>
      <xdr:row>98</xdr:row>
      <xdr:rowOff>122458</xdr:rowOff>
    </xdr:to>
    <xdr:sp macro="" textlink="">
      <xdr:nvSpPr>
        <xdr:cNvPr id="720" name="楕円 719"/>
        <xdr:cNvSpPr/>
      </xdr:nvSpPr>
      <xdr:spPr>
        <a:xfrm>
          <a:off x="12763500" y="1682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113585</xdr:rowOff>
    </xdr:from>
    <xdr:ext cx="534377" cy="259045"/>
    <xdr:sp macro="" textlink="">
      <xdr:nvSpPr>
        <xdr:cNvPr id="721" name="テキスト ボックス 720"/>
        <xdr:cNvSpPr txBox="1"/>
      </xdr:nvSpPr>
      <xdr:spPr>
        <a:xfrm>
          <a:off x="12547111" y="1691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185,762</a:t>
          </a:r>
          <a:r>
            <a:rPr kumimoji="1" lang="ja-JP" altLang="ja-JP" sz="1100">
              <a:solidFill>
                <a:schemeClr val="dk1"/>
              </a:solidFill>
              <a:effectLst/>
              <a:latin typeface="+mn-lt"/>
              <a:ea typeface="+mn-ea"/>
              <a:cs typeface="+mn-cs"/>
            </a:rPr>
            <a:t>円となっている。児童福祉行政に要する経費である児童福祉費が要因となっている。これは、子育て環境の充実を図るため、保育所の運営等に重点的に取り組んできたことによるものである。 </a:t>
          </a:r>
          <a:endParaRPr lang="ja-JP" altLang="ja-JP" sz="1400">
            <a:effectLst/>
          </a:endParaRPr>
        </a:p>
        <a:p>
          <a:r>
            <a:rPr kumimoji="1" lang="ja-JP" altLang="ja-JP" sz="1100">
              <a:solidFill>
                <a:schemeClr val="dk1"/>
              </a:solidFill>
              <a:effectLst/>
              <a:latin typeface="+mn-lt"/>
              <a:ea typeface="+mn-ea"/>
              <a:cs typeface="+mn-cs"/>
            </a:rPr>
            <a:t>教育費が住民一人当たり</a:t>
          </a:r>
          <a:r>
            <a:rPr kumimoji="1" lang="en-US" altLang="ja-JP" sz="1100">
              <a:solidFill>
                <a:schemeClr val="dk1"/>
              </a:solidFill>
              <a:effectLst/>
              <a:latin typeface="+mn-lt"/>
              <a:ea typeface="+mn-ea"/>
              <a:cs typeface="+mn-cs"/>
            </a:rPr>
            <a:t>44,533</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類似団体平均に比べ低い水準となっている。これは、前年度に</a:t>
          </a:r>
          <a:r>
            <a:rPr kumimoji="1" lang="ja-JP" altLang="en-US" sz="1100">
              <a:solidFill>
                <a:schemeClr val="dk1"/>
              </a:solidFill>
              <a:effectLst/>
              <a:latin typeface="+mn-lt"/>
              <a:ea typeface="+mn-ea"/>
              <a:cs typeface="+mn-cs"/>
            </a:rPr>
            <a:t>小中学校の防災対策工事</a:t>
          </a:r>
          <a:r>
            <a:rPr kumimoji="1" lang="ja-JP" altLang="ja-JP" sz="1100">
              <a:solidFill>
                <a:schemeClr val="dk1"/>
              </a:solidFill>
              <a:effectLst/>
              <a:latin typeface="+mn-lt"/>
              <a:ea typeface="+mn-ea"/>
              <a:cs typeface="+mn-cs"/>
            </a:rPr>
            <a:t>が終了したことにより、普通建設事業費が減少したことが主な要因である。</a:t>
          </a:r>
          <a:endParaRPr lang="ja-JP" altLang="ja-JP" sz="1400">
            <a:effectLst/>
          </a:endParaRPr>
        </a:p>
        <a:p>
          <a:r>
            <a:rPr kumimoji="1" lang="ja-JP" altLang="ja-JP" sz="1100">
              <a:solidFill>
                <a:schemeClr val="dk1"/>
              </a:solidFill>
              <a:effectLst/>
              <a:latin typeface="+mn-lt"/>
              <a:ea typeface="+mn-ea"/>
              <a:cs typeface="+mn-cs"/>
            </a:rPr>
            <a:t>衛生費が住民一人当たり</a:t>
          </a:r>
          <a:r>
            <a:rPr kumimoji="1" lang="en-US" altLang="ja-JP" sz="1100">
              <a:solidFill>
                <a:schemeClr val="dk1"/>
              </a:solidFill>
              <a:effectLst/>
              <a:latin typeface="+mn-lt"/>
              <a:ea typeface="+mn-ea"/>
              <a:cs typeface="+mn-cs"/>
            </a:rPr>
            <a:t>54,846</a:t>
          </a:r>
          <a:r>
            <a:rPr kumimoji="1" lang="ja-JP" altLang="ja-JP" sz="1100">
              <a:solidFill>
                <a:schemeClr val="dk1"/>
              </a:solidFill>
              <a:effectLst/>
              <a:latin typeface="+mn-lt"/>
              <a:ea typeface="+mn-ea"/>
              <a:cs typeface="+mn-cs"/>
            </a:rPr>
            <a:t>円となっている。これは、バイオマスセンター建設工事</a:t>
          </a:r>
          <a:r>
            <a:rPr kumimoji="1" lang="ja-JP" altLang="en-US" sz="1100">
              <a:solidFill>
                <a:schemeClr val="dk1"/>
              </a:solidFill>
              <a:effectLst/>
              <a:latin typeface="+mn-lt"/>
              <a:ea typeface="+mn-ea"/>
              <a:cs typeface="+mn-cs"/>
            </a:rPr>
            <a:t>の増やバイオマスセンター車両購入を行った</a:t>
          </a:r>
          <a:r>
            <a:rPr kumimoji="1" lang="ja-JP" altLang="ja-JP" sz="1100">
              <a:solidFill>
                <a:schemeClr val="dk1"/>
              </a:solidFill>
              <a:effectLst/>
              <a:latin typeface="+mn-lt"/>
              <a:ea typeface="+mn-ea"/>
              <a:cs typeface="+mn-cs"/>
            </a:rPr>
            <a:t>ため普通建設事業費が大幅に増加したことが主な要因である。</a:t>
          </a:r>
          <a:endParaRPr lang="ja-JP" altLang="ja-JP" sz="1400">
            <a:effectLst/>
          </a:endParaRPr>
        </a:p>
        <a:p>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費が住民一人当たり</a:t>
          </a:r>
          <a:r>
            <a:rPr kumimoji="1" lang="en-US" altLang="ja-JP" sz="1100">
              <a:solidFill>
                <a:schemeClr val="dk1"/>
              </a:solidFill>
              <a:effectLst/>
              <a:latin typeface="+mn-lt"/>
              <a:ea typeface="+mn-ea"/>
              <a:cs typeface="+mn-cs"/>
            </a:rPr>
            <a:t>48,225</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13,791</a:t>
          </a:r>
          <a:r>
            <a:rPr kumimoji="1" lang="ja-JP" altLang="en-US" sz="1100">
              <a:solidFill>
                <a:schemeClr val="dk1"/>
              </a:solidFill>
              <a:effectLst/>
              <a:latin typeface="+mn-lt"/>
              <a:ea typeface="+mn-ea"/>
              <a:cs typeface="+mn-cs"/>
            </a:rPr>
            <a:t>円の大幅増となっている。下楠田団地建設工事の増などにより</a:t>
          </a:r>
          <a:r>
            <a:rPr kumimoji="1" lang="ja-JP" altLang="ja-JP" sz="1100">
              <a:solidFill>
                <a:schemeClr val="dk1"/>
              </a:solidFill>
              <a:effectLst/>
              <a:latin typeface="+mn-lt"/>
              <a:ea typeface="+mn-ea"/>
              <a:cs typeface="+mn-cs"/>
            </a:rPr>
            <a:t>普通建設事業費が増加したことが主な要因である。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地方税は</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％増加したものの、合併算定替の影響</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地方交付税が</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ことにより、一般財源は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％の減となった。そのため、実質単年度収支は赤字となっているが、財政調整基金の取崩し等により、実質収支比率は</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％の黒字となっている。</a:t>
          </a:r>
          <a:endParaRPr lang="ja-JP" altLang="ja-JP" sz="1400">
            <a:effectLst/>
          </a:endParaRPr>
        </a:p>
        <a:p>
          <a:r>
            <a:rPr kumimoji="1" lang="ja-JP" altLang="ja-JP" sz="1100">
              <a:solidFill>
                <a:schemeClr val="dk1"/>
              </a:solidFill>
              <a:effectLst/>
              <a:latin typeface="+mn-lt"/>
              <a:ea typeface="+mn-ea"/>
              <a:cs typeface="+mn-cs"/>
            </a:rPr>
            <a:t>　今後見込まれる</a:t>
          </a:r>
          <a:r>
            <a:rPr kumimoji="1" lang="ja-JP" altLang="en-US" sz="1100">
              <a:solidFill>
                <a:schemeClr val="dk1"/>
              </a:solidFill>
              <a:effectLst/>
              <a:latin typeface="+mn-lt"/>
              <a:ea typeface="+mn-ea"/>
              <a:cs typeface="+mn-cs"/>
            </a:rPr>
            <a:t>総合市民センター及び</a:t>
          </a:r>
          <a:r>
            <a:rPr kumimoji="1" lang="ja-JP" altLang="ja-JP" sz="1100">
              <a:solidFill>
                <a:schemeClr val="dk1"/>
              </a:solidFill>
              <a:effectLst/>
              <a:latin typeface="+mn-lt"/>
              <a:ea typeface="+mn-ea"/>
              <a:cs typeface="+mn-cs"/>
            </a:rPr>
            <a:t>環境衛生施設等の建設費用</a:t>
          </a:r>
          <a:r>
            <a:rPr kumimoji="1" lang="ja-JP" altLang="en-US" sz="1100">
              <a:solidFill>
                <a:schemeClr val="dk1"/>
              </a:solidFill>
              <a:effectLst/>
              <a:latin typeface="+mn-lt"/>
              <a:ea typeface="+mn-ea"/>
              <a:cs typeface="+mn-cs"/>
            </a:rPr>
            <a:t>などの</a:t>
          </a:r>
          <a:r>
            <a:rPr kumimoji="1" lang="ja-JP" altLang="ja-JP" sz="1100">
              <a:solidFill>
                <a:schemeClr val="dk1"/>
              </a:solidFill>
              <a:effectLst/>
              <a:latin typeface="+mn-lt"/>
              <a:ea typeface="+mn-ea"/>
              <a:cs typeface="+mn-cs"/>
            </a:rPr>
            <a:t>起債の増加に対応するため、減債基金や特定目的基金の積み増しを行っている。今後も基金の積立や繰上償還等を行い、将来負担の軽減に努める。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連結実質赤字比率は、全会計において黒字となっている。介護保険事業や公営企業会計への繰出金が増加傾向であり、事務的経費の節減や、独立採算の原則に立ち返り、健全な財政運営に努める。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19422329</v>
      </c>
      <c r="BO4" s="410"/>
      <c r="BP4" s="410"/>
      <c r="BQ4" s="410"/>
      <c r="BR4" s="410"/>
      <c r="BS4" s="410"/>
      <c r="BT4" s="410"/>
      <c r="BU4" s="411"/>
      <c r="BV4" s="409">
        <v>19078960</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5.8</v>
      </c>
      <c r="CU4" s="416"/>
      <c r="CV4" s="416"/>
      <c r="CW4" s="416"/>
      <c r="CX4" s="416"/>
      <c r="CY4" s="416"/>
      <c r="CZ4" s="416"/>
      <c r="DA4" s="417"/>
      <c r="DB4" s="415">
        <v>5.4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18779681</v>
      </c>
      <c r="BO5" s="447"/>
      <c r="BP5" s="447"/>
      <c r="BQ5" s="447"/>
      <c r="BR5" s="447"/>
      <c r="BS5" s="447"/>
      <c r="BT5" s="447"/>
      <c r="BU5" s="448"/>
      <c r="BV5" s="446">
        <v>18394599</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89.5</v>
      </c>
      <c r="CU5" s="444"/>
      <c r="CV5" s="444"/>
      <c r="CW5" s="444"/>
      <c r="CX5" s="444"/>
      <c r="CY5" s="444"/>
      <c r="CZ5" s="444"/>
      <c r="DA5" s="445"/>
      <c r="DB5" s="443">
        <v>88.9</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642648</v>
      </c>
      <c r="BO6" s="447"/>
      <c r="BP6" s="447"/>
      <c r="BQ6" s="447"/>
      <c r="BR6" s="447"/>
      <c r="BS6" s="447"/>
      <c r="BT6" s="447"/>
      <c r="BU6" s="448"/>
      <c r="BV6" s="446">
        <v>684361</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93.9</v>
      </c>
      <c r="CU6" s="484"/>
      <c r="CV6" s="484"/>
      <c r="CW6" s="484"/>
      <c r="CX6" s="484"/>
      <c r="CY6" s="484"/>
      <c r="CZ6" s="484"/>
      <c r="DA6" s="485"/>
      <c r="DB6" s="483">
        <v>93.1</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30089</v>
      </c>
      <c r="BO7" s="447"/>
      <c r="BP7" s="447"/>
      <c r="BQ7" s="447"/>
      <c r="BR7" s="447"/>
      <c r="BS7" s="447"/>
      <c r="BT7" s="447"/>
      <c r="BU7" s="448"/>
      <c r="BV7" s="446">
        <v>104261</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10476169</v>
      </c>
      <c r="CU7" s="447"/>
      <c r="CV7" s="447"/>
      <c r="CW7" s="447"/>
      <c r="CX7" s="447"/>
      <c r="CY7" s="447"/>
      <c r="CZ7" s="447"/>
      <c r="DA7" s="448"/>
      <c r="DB7" s="446">
        <v>10695343</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612559</v>
      </c>
      <c r="BO8" s="447"/>
      <c r="BP8" s="447"/>
      <c r="BQ8" s="447"/>
      <c r="BR8" s="447"/>
      <c r="BS8" s="447"/>
      <c r="BT8" s="447"/>
      <c r="BU8" s="448"/>
      <c r="BV8" s="446">
        <v>580100</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0.42</v>
      </c>
      <c r="CU8" s="487"/>
      <c r="CV8" s="487"/>
      <c r="CW8" s="487"/>
      <c r="CX8" s="487"/>
      <c r="CY8" s="487"/>
      <c r="CZ8" s="487"/>
      <c r="DA8" s="488"/>
      <c r="DB8" s="486">
        <v>0.41</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38139</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88</v>
      </c>
      <c r="AV9" s="479"/>
      <c r="AW9" s="479"/>
      <c r="AX9" s="479"/>
      <c r="AY9" s="480" t="s">
        <v>110</v>
      </c>
      <c r="AZ9" s="481"/>
      <c r="BA9" s="481"/>
      <c r="BB9" s="481"/>
      <c r="BC9" s="481"/>
      <c r="BD9" s="481"/>
      <c r="BE9" s="481"/>
      <c r="BF9" s="481"/>
      <c r="BG9" s="481"/>
      <c r="BH9" s="481"/>
      <c r="BI9" s="481"/>
      <c r="BJ9" s="481"/>
      <c r="BK9" s="481"/>
      <c r="BL9" s="481"/>
      <c r="BM9" s="482"/>
      <c r="BN9" s="446">
        <v>32459</v>
      </c>
      <c r="BO9" s="447"/>
      <c r="BP9" s="447"/>
      <c r="BQ9" s="447"/>
      <c r="BR9" s="447"/>
      <c r="BS9" s="447"/>
      <c r="BT9" s="447"/>
      <c r="BU9" s="448"/>
      <c r="BV9" s="446">
        <v>-165645</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10.5</v>
      </c>
      <c r="CU9" s="444"/>
      <c r="CV9" s="444"/>
      <c r="CW9" s="444"/>
      <c r="CX9" s="444"/>
      <c r="CY9" s="444"/>
      <c r="CZ9" s="444"/>
      <c r="DA9" s="445"/>
      <c r="DB9" s="443">
        <v>11.3</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40732</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307067</v>
      </c>
      <c r="BO10" s="447"/>
      <c r="BP10" s="447"/>
      <c r="BQ10" s="447"/>
      <c r="BR10" s="447"/>
      <c r="BS10" s="447"/>
      <c r="BT10" s="447"/>
      <c r="BU10" s="448"/>
      <c r="BV10" s="446">
        <v>492925</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88</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37992</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350000</v>
      </c>
      <c r="BO12" s="447"/>
      <c r="BP12" s="447"/>
      <c r="BQ12" s="447"/>
      <c r="BR12" s="447"/>
      <c r="BS12" s="447"/>
      <c r="BT12" s="447"/>
      <c r="BU12" s="448"/>
      <c r="BV12" s="446">
        <v>400000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37838</v>
      </c>
      <c r="S13" s="528"/>
      <c r="T13" s="528"/>
      <c r="U13" s="528"/>
      <c r="V13" s="529"/>
      <c r="W13" s="462" t="s">
        <v>134</v>
      </c>
      <c r="X13" s="463"/>
      <c r="Y13" s="463"/>
      <c r="Z13" s="463"/>
      <c r="AA13" s="463"/>
      <c r="AB13" s="453"/>
      <c r="AC13" s="497">
        <v>3042</v>
      </c>
      <c r="AD13" s="498"/>
      <c r="AE13" s="498"/>
      <c r="AF13" s="498"/>
      <c r="AG13" s="537"/>
      <c r="AH13" s="497">
        <v>3060</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-10474</v>
      </c>
      <c r="BO13" s="447"/>
      <c r="BP13" s="447"/>
      <c r="BQ13" s="447"/>
      <c r="BR13" s="447"/>
      <c r="BS13" s="447"/>
      <c r="BT13" s="447"/>
      <c r="BU13" s="448"/>
      <c r="BV13" s="446">
        <v>-72720</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5.2</v>
      </c>
      <c r="CU13" s="444"/>
      <c r="CV13" s="444"/>
      <c r="CW13" s="444"/>
      <c r="CX13" s="444"/>
      <c r="CY13" s="444"/>
      <c r="CZ13" s="444"/>
      <c r="DA13" s="445"/>
      <c r="DB13" s="443">
        <v>5.5</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139</v>
      </c>
      <c r="M14" s="525"/>
      <c r="N14" s="525"/>
      <c r="O14" s="525"/>
      <c r="P14" s="525"/>
      <c r="Q14" s="526"/>
      <c r="R14" s="527">
        <v>38546</v>
      </c>
      <c r="S14" s="528"/>
      <c r="T14" s="528"/>
      <c r="U14" s="528"/>
      <c r="V14" s="529"/>
      <c r="W14" s="436"/>
      <c r="X14" s="437"/>
      <c r="Y14" s="437"/>
      <c r="Z14" s="437"/>
      <c r="AA14" s="437"/>
      <c r="AB14" s="426"/>
      <c r="AC14" s="530">
        <v>16.899999999999999</v>
      </c>
      <c r="AD14" s="531"/>
      <c r="AE14" s="531"/>
      <c r="AF14" s="531"/>
      <c r="AG14" s="532"/>
      <c r="AH14" s="530">
        <v>16.7</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t="s">
        <v>132</v>
      </c>
      <c r="CU14" s="542"/>
      <c r="CV14" s="542"/>
      <c r="CW14" s="542"/>
      <c r="CX14" s="542"/>
      <c r="CY14" s="542"/>
      <c r="CZ14" s="542"/>
      <c r="DA14" s="543"/>
      <c r="DB14" s="541" t="s">
        <v>132</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141</v>
      </c>
      <c r="N15" s="535"/>
      <c r="O15" s="535"/>
      <c r="P15" s="535"/>
      <c r="Q15" s="536"/>
      <c r="R15" s="527">
        <v>38420</v>
      </c>
      <c r="S15" s="528"/>
      <c r="T15" s="528"/>
      <c r="U15" s="528"/>
      <c r="V15" s="529"/>
      <c r="W15" s="462" t="s">
        <v>142</v>
      </c>
      <c r="X15" s="463"/>
      <c r="Y15" s="463"/>
      <c r="Z15" s="463"/>
      <c r="AA15" s="463"/>
      <c r="AB15" s="453"/>
      <c r="AC15" s="497">
        <v>4488</v>
      </c>
      <c r="AD15" s="498"/>
      <c r="AE15" s="498"/>
      <c r="AF15" s="498"/>
      <c r="AG15" s="537"/>
      <c r="AH15" s="497">
        <v>4701</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3622805</v>
      </c>
      <c r="BO15" s="410"/>
      <c r="BP15" s="410"/>
      <c r="BQ15" s="410"/>
      <c r="BR15" s="410"/>
      <c r="BS15" s="410"/>
      <c r="BT15" s="410"/>
      <c r="BU15" s="411"/>
      <c r="BV15" s="409">
        <v>3599780</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24.9</v>
      </c>
      <c r="AD16" s="531"/>
      <c r="AE16" s="531"/>
      <c r="AF16" s="531"/>
      <c r="AG16" s="532"/>
      <c r="AH16" s="530">
        <v>25.6</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8625795</v>
      </c>
      <c r="BO16" s="447"/>
      <c r="BP16" s="447"/>
      <c r="BQ16" s="447"/>
      <c r="BR16" s="447"/>
      <c r="BS16" s="447"/>
      <c r="BT16" s="447"/>
      <c r="BU16" s="448"/>
      <c r="BV16" s="446">
        <v>8716474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10466</v>
      </c>
      <c r="AD17" s="498"/>
      <c r="AE17" s="498"/>
      <c r="AF17" s="498"/>
      <c r="AG17" s="537"/>
      <c r="AH17" s="497">
        <v>10605</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4562987</v>
      </c>
      <c r="BO17" s="447"/>
      <c r="BP17" s="447"/>
      <c r="BQ17" s="447"/>
      <c r="BR17" s="447"/>
      <c r="BS17" s="447"/>
      <c r="BT17" s="447"/>
      <c r="BU17" s="448"/>
      <c r="BV17" s="446">
        <v>4509664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152</v>
      </c>
      <c r="C18" s="489"/>
      <c r="D18" s="489"/>
      <c r="E18" s="558"/>
      <c r="F18" s="558"/>
      <c r="G18" s="558"/>
      <c r="H18" s="558"/>
      <c r="I18" s="558"/>
      <c r="J18" s="558"/>
      <c r="K18" s="558"/>
      <c r="L18" s="559">
        <v>105.21</v>
      </c>
      <c r="M18" s="559"/>
      <c r="N18" s="559"/>
      <c r="O18" s="559"/>
      <c r="P18" s="559"/>
      <c r="Q18" s="559"/>
      <c r="R18" s="560"/>
      <c r="S18" s="560"/>
      <c r="T18" s="560"/>
      <c r="U18" s="560"/>
      <c r="V18" s="561"/>
      <c r="W18" s="464"/>
      <c r="X18" s="465"/>
      <c r="Y18" s="465"/>
      <c r="Z18" s="465"/>
      <c r="AA18" s="465"/>
      <c r="AB18" s="456"/>
      <c r="AC18" s="562">
        <v>58.2</v>
      </c>
      <c r="AD18" s="563"/>
      <c r="AE18" s="563"/>
      <c r="AF18" s="563"/>
      <c r="AG18" s="564"/>
      <c r="AH18" s="562">
        <v>57.7</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9500071</v>
      </c>
      <c r="BO18" s="447"/>
      <c r="BP18" s="447"/>
      <c r="BQ18" s="447"/>
      <c r="BR18" s="447"/>
      <c r="BS18" s="447"/>
      <c r="BT18" s="447"/>
      <c r="BU18" s="448"/>
      <c r="BV18" s="446">
        <v>9514679</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154</v>
      </c>
      <c r="C19" s="489"/>
      <c r="D19" s="489"/>
      <c r="E19" s="558"/>
      <c r="F19" s="558"/>
      <c r="G19" s="558"/>
      <c r="H19" s="558"/>
      <c r="I19" s="558"/>
      <c r="J19" s="558"/>
      <c r="K19" s="558"/>
      <c r="L19" s="566">
        <v>363</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12449945</v>
      </c>
      <c r="BO19" s="447"/>
      <c r="BP19" s="447"/>
      <c r="BQ19" s="447"/>
      <c r="BR19" s="447"/>
      <c r="BS19" s="447"/>
      <c r="BT19" s="447"/>
      <c r="BU19" s="448"/>
      <c r="BV19" s="446">
        <v>12813821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156</v>
      </c>
      <c r="C20" s="489"/>
      <c r="D20" s="489"/>
      <c r="E20" s="558"/>
      <c r="F20" s="558"/>
      <c r="G20" s="558"/>
      <c r="H20" s="558"/>
      <c r="I20" s="558"/>
      <c r="J20" s="558"/>
      <c r="K20" s="558"/>
      <c r="L20" s="566">
        <v>12941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16272743</v>
      </c>
      <c r="BO23" s="447"/>
      <c r="BP23" s="447"/>
      <c r="BQ23" s="447"/>
      <c r="BR23" s="447"/>
      <c r="BS23" s="447"/>
      <c r="BT23" s="447"/>
      <c r="BU23" s="448"/>
      <c r="BV23" s="446">
        <v>15491886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165</v>
      </c>
      <c r="F24" s="476"/>
      <c r="G24" s="476"/>
      <c r="H24" s="476"/>
      <c r="I24" s="476"/>
      <c r="J24" s="476"/>
      <c r="K24" s="477"/>
      <c r="L24" s="497">
        <v>1</v>
      </c>
      <c r="M24" s="498"/>
      <c r="N24" s="498"/>
      <c r="O24" s="498"/>
      <c r="P24" s="537"/>
      <c r="Q24" s="497">
        <v>8800</v>
      </c>
      <c r="R24" s="498"/>
      <c r="S24" s="498"/>
      <c r="T24" s="498"/>
      <c r="U24" s="498"/>
      <c r="V24" s="537"/>
      <c r="W24" s="596"/>
      <c r="X24" s="584"/>
      <c r="Y24" s="585"/>
      <c r="Z24" s="496" t="s">
        <v>166</v>
      </c>
      <c r="AA24" s="476"/>
      <c r="AB24" s="476"/>
      <c r="AC24" s="476"/>
      <c r="AD24" s="476"/>
      <c r="AE24" s="476"/>
      <c r="AF24" s="476"/>
      <c r="AG24" s="477"/>
      <c r="AH24" s="497">
        <v>323</v>
      </c>
      <c r="AI24" s="498"/>
      <c r="AJ24" s="498"/>
      <c r="AK24" s="498"/>
      <c r="AL24" s="537"/>
      <c r="AM24" s="497">
        <v>1017773</v>
      </c>
      <c r="AN24" s="498"/>
      <c r="AO24" s="498"/>
      <c r="AP24" s="498"/>
      <c r="AQ24" s="498"/>
      <c r="AR24" s="537"/>
      <c r="AS24" s="497">
        <v>3151</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15404654</v>
      </c>
      <c r="BO24" s="447"/>
      <c r="BP24" s="447"/>
      <c r="BQ24" s="447"/>
      <c r="BR24" s="447"/>
      <c r="BS24" s="447"/>
      <c r="BT24" s="447"/>
      <c r="BU24" s="448"/>
      <c r="BV24" s="446">
        <v>14529026</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168</v>
      </c>
      <c r="F25" s="476"/>
      <c r="G25" s="476"/>
      <c r="H25" s="476"/>
      <c r="I25" s="476"/>
      <c r="J25" s="476"/>
      <c r="K25" s="477"/>
      <c r="L25" s="497">
        <v>1</v>
      </c>
      <c r="M25" s="498"/>
      <c r="N25" s="498"/>
      <c r="O25" s="498"/>
      <c r="P25" s="537"/>
      <c r="Q25" s="497">
        <v>7100</v>
      </c>
      <c r="R25" s="498"/>
      <c r="S25" s="498"/>
      <c r="T25" s="498"/>
      <c r="U25" s="498"/>
      <c r="V25" s="537"/>
      <c r="W25" s="596"/>
      <c r="X25" s="584"/>
      <c r="Y25" s="585"/>
      <c r="Z25" s="496" t="s">
        <v>169</v>
      </c>
      <c r="AA25" s="476"/>
      <c r="AB25" s="476"/>
      <c r="AC25" s="476"/>
      <c r="AD25" s="476"/>
      <c r="AE25" s="476"/>
      <c r="AF25" s="476"/>
      <c r="AG25" s="477"/>
      <c r="AH25" s="497">
        <v>61</v>
      </c>
      <c r="AI25" s="498"/>
      <c r="AJ25" s="498"/>
      <c r="AK25" s="498"/>
      <c r="AL25" s="537"/>
      <c r="AM25" s="497">
        <v>170800</v>
      </c>
      <c r="AN25" s="498"/>
      <c r="AO25" s="498"/>
      <c r="AP25" s="498"/>
      <c r="AQ25" s="498"/>
      <c r="AR25" s="537"/>
      <c r="AS25" s="497">
        <v>2800</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1679363</v>
      </c>
      <c r="BO25" s="410"/>
      <c r="BP25" s="410"/>
      <c r="BQ25" s="410"/>
      <c r="BR25" s="410"/>
      <c r="BS25" s="410"/>
      <c r="BT25" s="410"/>
      <c r="BU25" s="411"/>
      <c r="BV25" s="409">
        <v>2022735</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171</v>
      </c>
      <c r="F26" s="476"/>
      <c r="G26" s="476"/>
      <c r="H26" s="476"/>
      <c r="I26" s="476"/>
      <c r="J26" s="476"/>
      <c r="K26" s="477"/>
      <c r="L26" s="497">
        <v>1</v>
      </c>
      <c r="M26" s="498"/>
      <c r="N26" s="498"/>
      <c r="O26" s="498"/>
      <c r="P26" s="537"/>
      <c r="Q26" s="497">
        <v>6300</v>
      </c>
      <c r="R26" s="498"/>
      <c r="S26" s="498"/>
      <c r="T26" s="498"/>
      <c r="U26" s="498"/>
      <c r="V26" s="537"/>
      <c r="W26" s="596"/>
      <c r="X26" s="584"/>
      <c r="Y26" s="585"/>
      <c r="Z26" s="496" t="s">
        <v>172</v>
      </c>
      <c r="AA26" s="606"/>
      <c r="AB26" s="606"/>
      <c r="AC26" s="606"/>
      <c r="AD26" s="606"/>
      <c r="AE26" s="606"/>
      <c r="AF26" s="606"/>
      <c r="AG26" s="607"/>
      <c r="AH26" s="497">
        <v>20</v>
      </c>
      <c r="AI26" s="498"/>
      <c r="AJ26" s="498"/>
      <c r="AK26" s="498"/>
      <c r="AL26" s="537"/>
      <c r="AM26" s="497">
        <v>73340</v>
      </c>
      <c r="AN26" s="498"/>
      <c r="AO26" s="498"/>
      <c r="AP26" s="498"/>
      <c r="AQ26" s="498"/>
      <c r="AR26" s="537"/>
      <c r="AS26" s="497">
        <v>3667</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122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174</v>
      </c>
      <c r="F27" s="476"/>
      <c r="G27" s="476"/>
      <c r="H27" s="476"/>
      <c r="I27" s="476"/>
      <c r="J27" s="476"/>
      <c r="K27" s="477"/>
      <c r="L27" s="497">
        <v>1</v>
      </c>
      <c r="M27" s="498"/>
      <c r="N27" s="498"/>
      <c r="O27" s="498"/>
      <c r="P27" s="537"/>
      <c r="Q27" s="497">
        <v>4520</v>
      </c>
      <c r="R27" s="498"/>
      <c r="S27" s="498"/>
      <c r="T27" s="498"/>
      <c r="U27" s="498"/>
      <c r="V27" s="537"/>
      <c r="W27" s="596"/>
      <c r="X27" s="584"/>
      <c r="Y27" s="585"/>
      <c r="Z27" s="496" t="s">
        <v>175</v>
      </c>
      <c r="AA27" s="476"/>
      <c r="AB27" s="476"/>
      <c r="AC27" s="476"/>
      <c r="AD27" s="476"/>
      <c r="AE27" s="476"/>
      <c r="AF27" s="476"/>
      <c r="AG27" s="477"/>
      <c r="AH27" s="497">
        <v>1</v>
      </c>
      <c r="AI27" s="498"/>
      <c r="AJ27" s="498"/>
      <c r="AK27" s="498"/>
      <c r="AL27" s="537"/>
      <c r="AM27" s="497" t="s">
        <v>176</v>
      </c>
      <c r="AN27" s="498"/>
      <c r="AO27" s="498"/>
      <c r="AP27" s="498"/>
      <c r="AQ27" s="498"/>
      <c r="AR27" s="537"/>
      <c r="AS27" s="497" t="s">
        <v>176</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v>380000</v>
      </c>
      <c r="BO27" s="620"/>
      <c r="BP27" s="620"/>
      <c r="BQ27" s="620"/>
      <c r="BR27" s="620"/>
      <c r="BS27" s="620"/>
      <c r="BT27" s="620"/>
      <c r="BU27" s="621"/>
      <c r="BV27" s="619">
        <v>380000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4040</v>
      </c>
      <c r="R28" s="498"/>
      <c r="S28" s="498"/>
      <c r="T28" s="498"/>
      <c r="U28" s="498"/>
      <c r="V28" s="537"/>
      <c r="W28" s="596"/>
      <c r="X28" s="584"/>
      <c r="Y28" s="585"/>
      <c r="Z28" s="496" t="s">
        <v>179</v>
      </c>
      <c r="AA28" s="476"/>
      <c r="AB28" s="476"/>
      <c r="AC28" s="476"/>
      <c r="AD28" s="476"/>
      <c r="AE28" s="476"/>
      <c r="AF28" s="476"/>
      <c r="AG28" s="477"/>
      <c r="AH28" s="497" t="s">
        <v>131</v>
      </c>
      <c r="AI28" s="498"/>
      <c r="AJ28" s="498"/>
      <c r="AK28" s="498"/>
      <c r="AL28" s="537"/>
      <c r="AM28" s="497" t="s">
        <v>131</v>
      </c>
      <c r="AN28" s="498"/>
      <c r="AO28" s="498"/>
      <c r="AP28" s="498"/>
      <c r="AQ28" s="498"/>
      <c r="AR28" s="537"/>
      <c r="AS28" s="497" t="s">
        <v>122</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5148546</v>
      </c>
      <c r="BO28" s="410"/>
      <c r="BP28" s="410"/>
      <c r="BQ28" s="410"/>
      <c r="BR28" s="410"/>
      <c r="BS28" s="410"/>
      <c r="BT28" s="410"/>
      <c r="BU28" s="411"/>
      <c r="BV28" s="409">
        <v>5191479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181</v>
      </c>
      <c r="F29" s="476"/>
      <c r="G29" s="476"/>
      <c r="H29" s="476"/>
      <c r="I29" s="476"/>
      <c r="J29" s="476"/>
      <c r="K29" s="477"/>
      <c r="L29" s="497">
        <v>15</v>
      </c>
      <c r="M29" s="498"/>
      <c r="N29" s="498"/>
      <c r="O29" s="498"/>
      <c r="P29" s="537"/>
      <c r="Q29" s="497">
        <v>3850</v>
      </c>
      <c r="R29" s="498"/>
      <c r="S29" s="498"/>
      <c r="T29" s="498"/>
      <c r="U29" s="498"/>
      <c r="V29" s="537"/>
      <c r="W29" s="597"/>
      <c r="X29" s="598"/>
      <c r="Y29" s="599"/>
      <c r="Z29" s="496" t="s">
        <v>182</v>
      </c>
      <c r="AA29" s="476"/>
      <c r="AB29" s="476"/>
      <c r="AC29" s="476"/>
      <c r="AD29" s="476"/>
      <c r="AE29" s="476"/>
      <c r="AF29" s="476"/>
      <c r="AG29" s="477"/>
      <c r="AH29" s="497">
        <v>324</v>
      </c>
      <c r="AI29" s="498"/>
      <c r="AJ29" s="498"/>
      <c r="AK29" s="498"/>
      <c r="AL29" s="537"/>
      <c r="AM29" s="497">
        <v>1022714</v>
      </c>
      <c r="AN29" s="498"/>
      <c r="AO29" s="498"/>
      <c r="AP29" s="498"/>
      <c r="AQ29" s="498"/>
      <c r="AR29" s="537"/>
      <c r="AS29" s="497">
        <v>3157</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1034351</v>
      </c>
      <c r="BO29" s="447"/>
      <c r="BP29" s="447"/>
      <c r="BQ29" s="447"/>
      <c r="BR29" s="447"/>
      <c r="BS29" s="447"/>
      <c r="BT29" s="447"/>
      <c r="BU29" s="448"/>
      <c r="BV29" s="446">
        <v>1084009</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100.3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3472373</v>
      </c>
      <c r="BO30" s="620"/>
      <c r="BP30" s="620"/>
      <c r="BQ30" s="620"/>
      <c r="BR30" s="620"/>
      <c r="BS30" s="620"/>
      <c r="BT30" s="620"/>
      <c r="BU30" s="621"/>
      <c r="BV30" s="619">
        <v>3511509</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193</v>
      </c>
      <c r="X33" s="435"/>
      <c r="Y33" s="435"/>
      <c r="Z33" s="435"/>
      <c r="AA33" s="435"/>
      <c r="AB33" s="435"/>
      <c r="AC33" s="435"/>
      <c r="AD33" s="435"/>
      <c r="AE33" s="435"/>
      <c r="AF33" s="435"/>
      <c r="AG33" s="435"/>
      <c r="AH33" s="435"/>
      <c r="AI33" s="435"/>
      <c r="AJ33" s="435"/>
      <c r="AK33" s="435"/>
      <c r="AL33" s="195"/>
      <c r="AM33" s="470" t="s">
        <v>191</v>
      </c>
      <c r="AN33" s="470"/>
      <c r="AO33" s="435" t="s">
        <v>192</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191</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IF('各会計、関係団体の財政状況及び健全化判断比率'!B33="","",'各会計、関係団体の財政状況及び健全化判断比率'!B33)</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柳川みやま土木組合（一般会計）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21</v>
      </c>
      <c r="CP34" s="632"/>
      <c r="CQ34" s="633" t="str">
        <f>IF('各会計、関係団体の財政状況及び健全化判断比率'!BS7="","",'各会計、関係団体の財政状況及び健全化判断比率'!BS7)</f>
        <v>道の駅みやま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用地特別会計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介護保険事業特別会計（介護保険事業勘定）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9</v>
      </c>
      <c r="BF35" s="632"/>
      <c r="BG35" s="633" t="str">
        <f>IF('各会計、関係団体の財政状況及び健全化判断比率'!B34="","",'各会計、関係団体の財政状況及び健全化判断比率'!B34)</f>
        <v>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東山老人ホーム組合（一般会計）</v>
      </c>
      <c r="BZ35" s="633"/>
      <c r="CA35" s="633"/>
      <c r="CB35" s="633"/>
      <c r="CC35" s="633"/>
      <c r="CD35" s="633"/>
      <c r="CE35" s="633"/>
      <c r="CF35" s="633"/>
      <c r="CG35" s="633"/>
      <c r="CH35" s="633"/>
      <c r="CI35" s="633"/>
      <c r="CJ35" s="633"/>
      <c r="CK35" s="633"/>
      <c r="CL35" s="633"/>
      <c r="CM35" s="633"/>
      <c r="CN35" s="193"/>
      <c r="CO35" s="632">
        <f t="shared" ref="CO35:CO43" si="3">IF(CQ35="","",CO34+1)</f>
        <v>22</v>
      </c>
      <c r="CP35" s="632"/>
      <c r="CQ35" s="633" t="str">
        <f>IF('各会計、関係団体の財政状況及び健全化判断比率'!BS8="","",'各会計、関係団体の財政状況及び健全化判断比率'!BS8)</f>
        <v>みやまスマートエネルギー</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10</v>
      </c>
      <c r="BF36" s="632"/>
      <c r="BG36" s="633" t="str">
        <f>IF('各会計、関係団体の財政状況及び健全化判断比率'!B35="","",'各会計、関係団体の財政状況及び健全化判断比率'!B35)</f>
        <v>生活排水処理事業特別会計</v>
      </c>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福岡県市町村消防団員等公務災害補償組合（一般会計）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介護保険事業特別会計（介護サービス事業勘定）</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福岡県市町村職員退職手当組合（一般会計）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福岡県市町村職員退職手当組合（基金特別会計）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16</v>
      </c>
      <c r="BX39" s="632"/>
      <c r="BY39" s="633" t="str">
        <f>IF('各会計、関係団体の財政状況及び健全化判断比率'!B73="","",'各会計、関係団体の財政状況及び健全化判断比率'!B73)</f>
        <v>福岡県南広域水道企業団（用水供給事業会計）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17</v>
      </c>
      <c r="BX40" s="632"/>
      <c r="BY40" s="633" t="str">
        <f>IF('各会計、関係団体の財政状況及び健全化判断比率'!B74="","",'各会計、関係団体の財政状況及び健全化判断比率'!B74)</f>
        <v>有明生活環境施設組合（一般会計）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18</v>
      </c>
      <c r="BX41" s="632"/>
      <c r="BY41" s="633" t="str">
        <f>IF('各会計、関係団体の財政状況及び健全化判断比率'!B75="","",'各会計、関係団体の財政状況及び健全化判断比率'!B75)</f>
        <v>有明生活環境施設組合（広域火葬施設建設事業特別会計）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19</v>
      </c>
      <c r="BX42" s="632"/>
      <c r="BY42" s="633" t="str">
        <f>IF('各会計、関係団体の財政状況及び健全化判断比率'!B76="","",'各会計、関係団体の財政状況及び健全化判断比率'!B76)</f>
        <v>有明生活環境施設組合（ごみ焼却施設建設事業特別会計）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20</v>
      </c>
      <c r="BX43" s="632"/>
      <c r="BY43" s="633" t="str">
        <f>IF('各会計、関係団体の財政状況及び健全化判断比率'!B77="","",'各会計、関係団体の財政状況及び健全化判断比率'!B77)</f>
        <v>福岡県自治振興組合（一般会計）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yWuzj+gzTX4m43w01C7muqOKAcROqT/4xMbqpI9JjcylyaPqVQmgr/TnpxU4AnOP5bDtMK2phMg5sZGI/E+XsQ==" saltValue="9nR4fPwoMKXSakrAj5jHL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24" t="s">
        <v>563</v>
      </c>
      <c r="D34" s="1224"/>
      <c r="E34" s="1225"/>
      <c r="F34" s="32">
        <v>6.71</v>
      </c>
      <c r="G34" s="33">
        <v>6.7</v>
      </c>
      <c r="H34" s="33">
        <v>6.95</v>
      </c>
      <c r="I34" s="33">
        <v>6.91</v>
      </c>
      <c r="J34" s="34">
        <v>6.88</v>
      </c>
      <c r="K34" s="22"/>
      <c r="L34" s="22"/>
      <c r="M34" s="22"/>
      <c r="N34" s="22"/>
      <c r="O34" s="22"/>
      <c r="P34" s="22"/>
    </row>
    <row r="35" spans="1:16" ht="39" customHeight="1">
      <c r="A35" s="22"/>
      <c r="B35" s="35"/>
      <c r="C35" s="1218" t="s">
        <v>564</v>
      </c>
      <c r="D35" s="1219"/>
      <c r="E35" s="1220"/>
      <c r="F35" s="36">
        <v>9.17</v>
      </c>
      <c r="G35" s="37">
        <v>6.97</v>
      </c>
      <c r="H35" s="37">
        <v>6.84</v>
      </c>
      <c r="I35" s="37">
        <v>5.42</v>
      </c>
      <c r="J35" s="38">
        <v>5.84</v>
      </c>
      <c r="K35" s="22"/>
      <c r="L35" s="22"/>
      <c r="M35" s="22"/>
      <c r="N35" s="22"/>
      <c r="O35" s="22"/>
      <c r="P35" s="22"/>
    </row>
    <row r="36" spans="1:16" ht="39" customHeight="1">
      <c r="A36" s="22"/>
      <c r="B36" s="35"/>
      <c r="C36" s="1218" t="s">
        <v>565</v>
      </c>
      <c r="D36" s="1219"/>
      <c r="E36" s="1220"/>
      <c r="F36" s="36">
        <v>0.56000000000000005</v>
      </c>
      <c r="G36" s="37">
        <v>0.45</v>
      </c>
      <c r="H36" s="37">
        <v>0.44</v>
      </c>
      <c r="I36" s="37">
        <v>0.77</v>
      </c>
      <c r="J36" s="38">
        <v>1.6</v>
      </c>
      <c r="K36" s="22"/>
      <c r="L36" s="22"/>
      <c r="M36" s="22"/>
      <c r="N36" s="22"/>
      <c r="O36" s="22"/>
      <c r="P36" s="22"/>
    </row>
    <row r="37" spans="1:16" ht="39" customHeight="1">
      <c r="A37" s="22"/>
      <c r="B37" s="35"/>
      <c r="C37" s="1218" t="s">
        <v>566</v>
      </c>
      <c r="D37" s="1219"/>
      <c r="E37" s="1220"/>
      <c r="F37" s="36">
        <v>1.52</v>
      </c>
      <c r="G37" s="37">
        <v>1.62</v>
      </c>
      <c r="H37" s="37">
        <v>1.33</v>
      </c>
      <c r="I37" s="37">
        <v>1.41</v>
      </c>
      <c r="J37" s="38">
        <v>1.53</v>
      </c>
      <c r="K37" s="22"/>
      <c r="L37" s="22"/>
      <c r="M37" s="22"/>
      <c r="N37" s="22"/>
      <c r="O37" s="22"/>
      <c r="P37" s="22"/>
    </row>
    <row r="38" spans="1:16" ht="39" customHeight="1">
      <c r="A38" s="22"/>
      <c r="B38" s="35"/>
      <c r="C38" s="1218" t="s">
        <v>567</v>
      </c>
      <c r="D38" s="1219"/>
      <c r="E38" s="1220"/>
      <c r="F38" s="36">
        <v>0.06</v>
      </c>
      <c r="G38" s="37">
        <v>7.0000000000000007E-2</v>
      </c>
      <c r="H38" s="37">
        <v>0.06</v>
      </c>
      <c r="I38" s="37">
        <v>0.06</v>
      </c>
      <c r="J38" s="38">
        <v>0.06</v>
      </c>
      <c r="K38" s="22"/>
      <c r="L38" s="22"/>
      <c r="M38" s="22"/>
      <c r="N38" s="22"/>
      <c r="O38" s="22"/>
      <c r="P38" s="22"/>
    </row>
    <row r="39" spans="1:16" ht="39" customHeight="1">
      <c r="A39" s="22"/>
      <c r="B39" s="35"/>
      <c r="C39" s="1218" t="s">
        <v>568</v>
      </c>
      <c r="D39" s="1219"/>
      <c r="E39" s="1220"/>
      <c r="F39" s="36">
        <v>0.04</v>
      </c>
      <c r="G39" s="37">
        <v>0.04</v>
      </c>
      <c r="H39" s="37">
        <v>0.04</v>
      </c>
      <c r="I39" s="37">
        <v>0.04</v>
      </c>
      <c r="J39" s="38">
        <v>0.04</v>
      </c>
      <c r="K39" s="22"/>
      <c r="L39" s="22"/>
      <c r="M39" s="22"/>
      <c r="N39" s="22"/>
      <c r="O39" s="22"/>
      <c r="P39" s="22"/>
    </row>
    <row r="40" spans="1:16" ht="39" customHeight="1">
      <c r="A40" s="22"/>
      <c r="B40" s="35"/>
      <c r="C40" s="1218" t="s">
        <v>569</v>
      </c>
      <c r="D40" s="1219"/>
      <c r="E40" s="1220"/>
      <c r="F40" s="36">
        <v>0.02</v>
      </c>
      <c r="G40" s="37">
        <v>0.02</v>
      </c>
      <c r="H40" s="37">
        <v>0.02</v>
      </c>
      <c r="I40" s="37">
        <v>0.02</v>
      </c>
      <c r="J40" s="38">
        <v>0.02</v>
      </c>
      <c r="K40" s="22"/>
      <c r="L40" s="22"/>
      <c r="M40" s="22"/>
      <c r="N40" s="22"/>
      <c r="O40" s="22"/>
      <c r="P40" s="22"/>
    </row>
    <row r="41" spans="1:16" ht="39" customHeight="1">
      <c r="A41" s="22"/>
      <c r="B41" s="35"/>
      <c r="C41" s="1218" t="s">
        <v>570</v>
      </c>
      <c r="D41" s="1219"/>
      <c r="E41" s="1220"/>
      <c r="F41" s="36">
        <v>0.01</v>
      </c>
      <c r="G41" s="37">
        <v>0.02</v>
      </c>
      <c r="H41" s="37">
        <v>0.02</v>
      </c>
      <c r="I41" s="37">
        <v>0.01</v>
      </c>
      <c r="J41" s="38">
        <v>0.02</v>
      </c>
      <c r="K41" s="22"/>
      <c r="L41" s="22"/>
      <c r="M41" s="22"/>
      <c r="N41" s="22"/>
      <c r="O41" s="22"/>
      <c r="P41" s="22"/>
    </row>
    <row r="42" spans="1:16" ht="39" customHeight="1">
      <c r="A42" s="22"/>
      <c r="B42" s="39"/>
      <c r="C42" s="1218" t="s">
        <v>571</v>
      </c>
      <c r="D42" s="1219"/>
      <c r="E42" s="1220"/>
      <c r="F42" s="36" t="s">
        <v>513</v>
      </c>
      <c r="G42" s="37" t="s">
        <v>513</v>
      </c>
      <c r="H42" s="37" t="s">
        <v>513</v>
      </c>
      <c r="I42" s="37" t="s">
        <v>513</v>
      </c>
      <c r="J42" s="38" t="s">
        <v>513</v>
      </c>
      <c r="K42" s="22"/>
      <c r="L42" s="22"/>
      <c r="M42" s="22"/>
      <c r="N42" s="22"/>
      <c r="O42" s="22"/>
      <c r="P42" s="22"/>
    </row>
    <row r="43" spans="1:16" ht="39" customHeight="1" thickBot="1">
      <c r="A43" s="22"/>
      <c r="B43" s="40"/>
      <c r="C43" s="1221" t="s">
        <v>572</v>
      </c>
      <c r="D43" s="1222"/>
      <c r="E43" s="1223"/>
      <c r="F43" s="41">
        <v>0.06</v>
      </c>
      <c r="G43" s="42">
        <v>0.04</v>
      </c>
      <c r="H43" s="42">
        <v>0.04</v>
      </c>
      <c r="I43" s="42">
        <v>0.03</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0onLgr2dSfNS9seswF97RfAzqOnD4IFsOOHLtQxyBWslew9FppPblyDpKMI8IwUCzY+pNM7xQnqiLZUtpLk+Qg==" saltValue="h/6UrjREknNCvafyftHm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34" t="s">
        <v>11</v>
      </c>
      <c r="C45" s="1235"/>
      <c r="D45" s="58"/>
      <c r="E45" s="1240" t="s">
        <v>12</v>
      </c>
      <c r="F45" s="1240"/>
      <c r="G45" s="1240"/>
      <c r="H45" s="1240"/>
      <c r="I45" s="1240"/>
      <c r="J45" s="1241"/>
      <c r="K45" s="59">
        <v>1522</v>
      </c>
      <c r="L45" s="60">
        <v>1514</v>
      </c>
      <c r="M45" s="60">
        <v>1461</v>
      </c>
      <c r="N45" s="60">
        <v>1513</v>
      </c>
      <c r="O45" s="61">
        <v>1384</v>
      </c>
      <c r="P45" s="48"/>
      <c r="Q45" s="48"/>
      <c r="R45" s="48"/>
      <c r="S45" s="48"/>
      <c r="T45" s="48"/>
      <c r="U45" s="48"/>
    </row>
    <row r="46" spans="1:21" ht="30.75" customHeight="1">
      <c r="A46" s="48"/>
      <c r="B46" s="1236"/>
      <c r="C46" s="1237"/>
      <c r="D46" s="62"/>
      <c r="E46" s="1228" t="s">
        <v>13</v>
      </c>
      <c r="F46" s="1228"/>
      <c r="G46" s="1228"/>
      <c r="H46" s="1228"/>
      <c r="I46" s="1228"/>
      <c r="J46" s="1229"/>
      <c r="K46" s="63" t="s">
        <v>513</v>
      </c>
      <c r="L46" s="64" t="s">
        <v>513</v>
      </c>
      <c r="M46" s="64" t="s">
        <v>513</v>
      </c>
      <c r="N46" s="64" t="s">
        <v>513</v>
      </c>
      <c r="O46" s="65" t="s">
        <v>513</v>
      </c>
      <c r="P46" s="48"/>
      <c r="Q46" s="48"/>
      <c r="R46" s="48"/>
      <c r="S46" s="48"/>
      <c r="T46" s="48"/>
      <c r="U46" s="48"/>
    </row>
    <row r="47" spans="1:21" ht="30.75" customHeight="1">
      <c r="A47" s="48"/>
      <c r="B47" s="1236"/>
      <c r="C47" s="1237"/>
      <c r="D47" s="62"/>
      <c r="E47" s="1228" t="s">
        <v>14</v>
      </c>
      <c r="F47" s="1228"/>
      <c r="G47" s="1228"/>
      <c r="H47" s="1228"/>
      <c r="I47" s="1228"/>
      <c r="J47" s="1229"/>
      <c r="K47" s="63" t="s">
        <v>513</v>
      </c>
      <c r="L47" s="64" t="s">
        <v>513</v>
      </c>
      <c r="M47" s="64" t="s">
        <v>513</v>
      </c>
      <c r="N47" s="64" t="s">
        <v>513</v>
      </c>
      <c r="O47" s="65" t="s">
        <v>513</v>
      </c>
      <c r="P47" s="48"/>
      <c r="Q47" s="48"/>
      <c r="R47" s="48"/>
      <c r="S47" s="48"/>
      <c r="T47" s="48"/>
      <c r="U47" s="48"/>
    </row>
    <row r="48" spans="1:21" ht="30.75" customHeight="1">
      <c r="A48" s="48"/>
      <c r="B48" s="1236"/>
      <c r="C48" s="1237"/>
      <c r="D48" s="62"/>
      <c r="E48" s="1228" t="s">
        <v>15</v>
      </c>
      <c r="F48" s="1228"/>
      <c r="G48" s="1228"/>
      <c r="H48" s="1228"/>
      <c r="I48" s="1228"/>
      <c r="J48" s="1229"/>
      <c r="K48" s="63">
        <v>178</v>
      </c>
      <c r="L48" s="64">
        <v>186</v>
      </c>
      <c r="M48" s="64">
        <v>195</v>
      </c>
      <c r="N48" s="64">
        <v>191</v>
      </c>
      <c r="O48" s="65">
        <v>219</v>
      </c>
      <c r="P48" s="48"/>
      <c r="Q48" s="48"/>
      <c r="R48" s="48"/>
      <c r="S48" s="48"/>
      <c r="T48" s="48"/>
      <c r="U48" s="48"/>
    </row>
    <row r="49" spans="1:21" ht="30.75" customHeight="1">
      <c r="A49" s="48"/>
      <c r="B49" s="1236"/>
      <c r="C49" s="1237"/>
      <c r="D49" s="62"/>
      <c r="E49" s="1228" t="s">
        <v>16</v>
      </c>
      <c r="F49" s="1228"/>
      <c r="G49" s="1228"/>
      <c r="H49" s="1228"/>
      <c r="I49" s="1228"/>
      <c r="J49" s="1229"/>
      <c r="K49" s="63">
        <v>11</v>
      </c>
      <c r="L49" s="64">
        <v>6</v>
      </c>
      <c r="M49" s="64">
        <v>6</v>
      </c>
      <c r="N49" s="64">
        <v>6</v>
      </c>
      <c r="O49" s="65">
        <v>6</v>
      </c>
      <c r="P49" s="48"/>
      <c r="Q49" s="48"/>
      <c r="R49" s="48"/>
      <c r="S49" s="48"/>
      <c r="T49" s="48"/>
      <c r="U49" s="48"/>
    </row>
    <row r="50" spans="1:21" ht="30.75" customHeight="1">
      <c r="A50" s="48"/>
      <c r="B50" s="1236"/>
      <c r="C50" s="1237"/>
      <c r="D50" s="62"/>
      <c r="E50" s="1228" t="s">
        <v>17</v>
      </c>
      <c r="F50" s="1228"/>
      <c r="G50" s="1228"/>
      <c r="H50" s="1228"/>
      <c r="I50" s="1228"/>
      <c r="J50" s="1229"/>
      <c r="K50" s="63">
        <v>128</v>
      </c>
      <c r="L50" s="64">
        <v>122</v>
      </c>
      <c r="M50" s="64">
        <v>121</v>
      </c>
      <c r="N50" s="64">
        <v>103</v>
      </c>
      <c r="O50" s="65">
        <v>47</v>
      </c>
      <c r="P50" s="48"/>
      <c r="Q50" s="48"/>
      <c r="R50" s="48"/>
      <c r="S50" s="48"/>
      <c r="T50" s="48"/>
      <c r="U50" s="48"/>
    </row>
    <row r="51" spans="1:21" ht="30.75" customHeight="1">
      <c r="A51" s="48"/>
      <c r="B51" s="1238"/>
      <c r="C51" s="1239"/>
      <c r="D51" s="66"/>
      <c r="E51" s="1228" t="s">
        <v>18</v>
      </c>
      <c r="F51" s="1228"/>
      <c r="G51" s="1228"/>
      <c r="H51" s="1228"/>
      <c r="I51" s="1228"/>
      <c r="J51" s="1229"/>
      <c r="K51" s="63">
        <v>0</v>
      </c>
      <c r="L51" s="64" t="s">
        <v>513</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1253</v>
      </c>
      <c r="L52" s="64">
        <v>1295</v>
      </c>
      <c r="M52" s="64">
        <v>1270</v>
      </c>
      <c r="N52" s="64">
        <v>1262</v>
      </c>
      <c r="O52" s="65">
        <v>1236</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586</v>
      </c>
      <c r="L53" s="69">
        <v>533</v>
      </c>
      <c r="M53" s="69">
        <v>513</v>
      </c>
      <c r="N53" s="69">
        <v>551</v>
      </c>
      <c r="O53" s="70">
        <v>420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tSpjj89mhDmiKnhMrkapwVa8XUL8TONRN5ZmcU3fxcPSqjp+v3/E5Wb44s8tfNs9qRYuvdumEnRrjx/gY9ing==" saltValue="rUzvqSiAvT4xJZZUwDC6Z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556</v>
      </c>
      <c r="J40" s="79" t="s">
        <v>557</v>
      </c>
      <c r="K40" s="79" t="s">
        <v>558</v>
      </c>
      <c r="L40" s="79" t="s">
        <v>559</v>
      </c>
      <c r="M40" s="80" t="s">
        <v>560</v>
      </c>
    </row>
    <row r="41" spans="2:13" ht="27.75" customHeight="1">
      <c r="B41" s="1242" t="s">
        <v>24</v>
      </c>
      <c r="C41" s="1243"/>
      <c r="D41" s="81"/>
      <c r="E41" s="1248" t="s">
        <v>25</v>
      </c>
      <c r="F41" s="1248"/>
      <c r="G41" s="1248"/>
      <c r="H41" s="1249"/>
      <c r="I41" s="82">
        <v>14586</v>
      </c>
      <c r="J41" s="83">
        <v>14343</v>
      </c>
      <c r="K41" s="83">
        <v>15529</v>
      </c>
      <c r="L41" s="83">
        <v>15492</v>
      </c>
      <c r="M41" s="84">
        <v>16273</v>
      </c>
    </row>
    <row r="42" spans="2:13" ht="27.75" customHeight="1">
      <c r="B42" s="1244"/>
      <c r="C42" s="1245"/>
      <c r="D42" s="85"/>
      <c r="E42" s="1250" t="s">
        <v>26</v>
      </c>
      <c r="F42" s="1250"/>
      <c r="G42" s="1250"/>
      <c r="H42" s="1251"/>
      <c r="I42" s="86">
        <v>422</v>
      </c>
      <c r="J42" s="87">
        <v>302</v>
      </c>
      <c r="K42" s="87">
        <v>271</v>
      </c>
      <c r="L42" s="87">
        <v>215</v>
      </c>
      <c r="M42" s="88">
        <v>210</v>
      </c>
    </row>
    <row r="43" spans="2:13" ht="27.75" customHeight="1">
      <c r="B43" s="1244"/>
      <c r="C43" s="1245"/>
      <c r="D43" s="85"/>
      <c r="E43" s="1250" t="s">
        <v>27</v>
      </c>
      <c r="F43" s="1250"/>
      <c r="G43" s="1250"/>
      <c r="H43" s="1251"/>
      <c r="I43" s="86">
        <v>3174</v>
      </c>
      <c r="J43" s="87">
        <v>3156</v>
      </c>
      <c r="K43" s="87">
        <v>3248</v>
      </c>
      <c r="L43" s="87">
        <v>3472</v>
      </c>
      <c r="M43" s="88">
        <v>3636</v>
      </c>
    </row>
    <row r="44" spans="2:13" ht="27.75" customHeight="1">
      <c r="B44" s="1244"/>
      <c r="C44" s="1245"/>
      <c r="D44" s="85"/>
      <c r="E44" s="1250" t="s">
        <v>28</v>
      </c>
      <c r="F44" s="1250"/>
      <c r="G44" s="1250"/>
      <c r="H44" s="1251"/>
      <c r="I44" s="86">
        <v>1</v>
      </c>
      <c r="J44" s="87">
        <v>1</v>
      </c>
      <c r="K44" s="87">
        <v>1</v>
      </c>
      <c r="L44" s="87">
        <v>0</v>
      </c>
      <c r="M44" s="88" t="s">
        <v>513</v>
      </c>
    </row>
    <row r="45" spans="2:13" ht="27.75" customHeight="1">
      <c r="B45" s="1244"/>
      <c r="C45" s="1245"/>
      <c r="D45" s="85"/>
      <c r="E45" s="1250" t="s">
        <v>29</v>
      </c>
      <c r="F45" s="1250"/>
      <c r="G45" s="1250"/>
      <c r="H45" s="1251"/>
      <c r="I45" s="86">
        <v>3814</v>
      </c>
      <c r="J45" s="87">
        <v>3609</v>
      </c>
      <c r="K45" s="87">
        <v>3426</v>
      </c>
      <c r="L45" s="87">
        <v>3397</v>
      </c>
      <c r="M45" s="88">
        <v>3375</v>
      </c>
    </row>
    <row r="46" spans="2:13" ht="27.75" customHeight="1">
      <c r="B46" s="1244"/>
      <c r="C46" s="1245"/>
      <c r="D46" s="89"/>
      <c r="E46" s="1250" t="s">
        <v>30</v>
      </c>
      <c r="F46" s="1250"/>
      <c r="G46" s="1250"/>
      <c r="H46" s="1251"/>
      <c r="I46" s="86" t="s">
        <v>513</v>
      </c>
      <c r="J46" s="87" t="s">
        <v>513</v>
      </c>
      <c r="K46" s="87" t="s">
        <v>513</v>
      </c>
      <c r="L46" s="87" t="s">
        <v>513</v>
      </c>
      <c r="M46" s="88" t="s">
        <v>513</v>
      </c>
    </row>
    <row r="47" spans="2:13" ht="27.75" customHeight="1">
      <c r="B47" s="1244"/>
      <c r="C47" s="1245"/>
      <c r="D47" s="90"/>
      <c r="E47" s="1252" t="s">
        <v>31</v>
      </c>
      <c r="F47" s="1253"/>
      <c r="G47" s="1253"/>
      <c r="H47" s="1254"/>
      <c r="I47" s="86" t="s">
        <v>513</v>
      </c>
      <c r="J47" s="87" t="s">
        <v>513</v>
      </c>
      <c r="K47" s="87" t="s">
        <v>513</v>
      </c>
      <c r="L47" s="87" t="s">
        <v>513</v>
      </c>
      <c r="M47" s="88" t="s">
        <v>513</v>
      </c>
    </row>
    <row r="48" spans="2:13" ht="27.75" customHeight="1">
      <c r="B48" s="1244"/>
      <c r="C48" s="1245"/>
      <c r="D48" s="85"/>
      <c r="E48" s="1250" t="s">
        <v>32</v>
      </c>
      <c r="F48" s="1250"/>
      <c r="G48" s="1250"/>
      <c r="H48" s="1251"/>
      <c r="I48" s="86" t="s">
        <v>513</v>
      </c>
      <c r="J48" s="87" t="s">
        <v>513</v>
      </c>
      <c r="K48" s="87" t="s">
        <v>513</v>
      </c>
      <c r="L48" s="87" t="s">
        <v>513</v>
      </c>
      <c r="M48" s="88" t="s">
        <v>513</v>
      </c>
    </row>
    <row r="49" spans="2:13" ht="27.75" customHeight="1">
      <c r="B49" s="1246"/>
      <c r="C49" s="1247"/>
      <c r="D49" s="85"/>
      <c r="E49" s="1250" t="s">
        <v>33</v>
      </c>
      <c r="F49" s="1250"/>
      <c r="G49" s="1250"/>
      <c r="H49" s="1251"/>
      <c r="I49" s="86" t="s">
        <v>513</v>
      </c>
      <c r="J49" s="87" t="s">
        <v>513</v>
      </c>
      <c r="K49" s="87" t="s">
        <v>513</v>
      </c>
      <c r="L49" s="87" t="s">
        <v>513</v>
      </c>
      <c r="M49" s="88" t="s">
        <v>513</v>
      </c>
    </row>
    <row r="50" spans="2:13" ht="27.75" customHeight="1">
      <c r="B50" s="1255" t="s">
        <v>34</v>
      </c>
      <c r="C50" s="1256"/>
      <c r="D50" s="91"/>
      <c r="E50" s="1250" t="s">
        <v>35</v>
      </c>
      <c r="F50" s="1250"/>
      <c r="G50" s="1250"/>
      <c r="H50" s="1251"/>
      <c r="I50" s="86">
        <v>9982</v>
      </c>
      <c r="J50" s="87">
        <v>10116</v>
      </c>
      <c r="K50" s="87">
        <v>10234</v>
      </c>
      <c r="L50" s="87">
        <v>10325</v>
      </c>
      <c r="M50" s="88">
        <v>10194</v>
      </c>
    </row>
    <row r="51" spans="2:13" ht="27.75" customHeight="1">
      <c r="B51" s="1244"/>
      <c r="C51" s="1245"/>
      <c r="D51" s="85"/>
      <c r="E51" s="1250" t="s">
        <v>36</v>
      </c>
      <c r="F51" s="1250"/>
      <c r="G51" s="1250"/>
      <c r="H51" s="1251"/>
      <c r="I51" s="86">
        <v>1067</v>
      </c>
      <c r="J51" s="87">
        <v>1010</v>
      </c>
      <c r="K51" s="87">
        <v>1017</v>
      </c>
      <c r="L51" s="87">
        <v>929</v>
      </c>
      <c r="M51" s="88">
        <v>1007</v>
      </c>
    </row>
    <row r="52" spans="2:13" ht="27.75" customHeight="1">
      <c r="B52" s="1246"/>
      <c r="C52" s="1247"/>
      <c r="D52" s="85"/>
      <c r="E52" s="1250" t="s">
        <v>37</v>
      </c>
      <c r="F52" s="1250"/>
      <c r="G52" s="1250"/>
      <c r="H52" s="1251"/>
      <c r="I52" s="86">
        <v>12487</v>
      </c>
      <c r="J52" s="87">
        <v>12806</v>
      </c>
      <c r="K52" s="87">
        <v>13623</v>
      </c>
      <c r="L52" s="87">
        <v>13732</v>
      </c>
      <c r="M52" s="88">
        <v>14146</v>
      </c>
    </row>
    <row r="53" spans="2:13" ht="27.75" customHeight="1" thickBot="1">
      <c r="B53" s="1257" t="s">
        <v>38</v>
      </c>
      <c r="C53" s="1258"/>
      <c r="D53" s="92"/>
      <c r="E53" s="1259" t="s">
        <v>39</v>
      </c>
      <c r="F53" s="1259"/>
      <c r="G53" s="1259"/>
      <c r="H53" s="1260"/>
      <c r="I53" s="93">
        <v>-1538</v>
      </c>
      <c r="J53" s="94">
        <v>-2522</v>
      </c>
      <c r="K53" s="94">
        <v>-2401</v>
      </c>
      <c r="L53" s="94">
        <v>-2410</v>
      </c>
      <c r="M53" s="95">
        <v>-1853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NaYVAuBWCHzk60am3kP89mSIjFy6VytoR07jiHUfHCplW6HzrBeIFKfWRzz9QwI5Kcx/RuiHUKjnH/32cl3wQ==" saltValue="CoJVH0Jv6dWJk+qLaz0q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558</v>
      </c>
      <c r="G54" s="104" t="s">
        <v>559</v>
      </c>
      <c r="H54" s="105" t="s">
        <v>560</v>
      </c>
    </row>
    <row r="55" spans="2:8" ht="52.5" customHeight="1">
      <c r="B55" s="106"/>
      <c r="C55" s="1269" t="s">
        <v>42</v>
      </c>
      <c r="D55" s="1269"/>
      <c r="E55" s="1270"/>
      <c r="F55" s="107">
        <v>5099</v>
      </c>
      <c r="G55" s="107">
        <v>5191</v>
      </c>
      <c r="H55" s="108">
        <v>5149</v>
      </c>
    </row>
    <row r="56" spans="2:8" ht="52.5" customHeight="1">
      <c r="B56" s="109"/>
      <c r="C56" s="1271" t="s">
        <v>43</v>
      </c>
      <c r="D56" s="1271"/>
      <c r="E56" s="1272"/>
      <c r="F56" s="110">
        <v>1133</v>
      </c>
      <c r="G56" s="110">
        <v>1084</v>
      </c>
      <c r="H56" s="111">
        <v>1034</v>
      </c>
    </row>
    <row r="57" spans="2:8" ht="53.25" customHeight="1">
      <c r="B57" s="109"/>
      <c r="C57" s="1273" t="s">
        <v>44</v>
      </c>
      <c r="D57" s="1273"/>
      <c r="E57" s="1274"/>
      <c r="F57" s="112">
        <v>3464</v>
      </c>
      <c r="G57" s="112">
        <v>3512</v>
      </c>
      <c r="H57" s="113">
        <v>3472</v>
      </c>
    </row>
    <row r="58" spans="2:8" ht="45.75" customHeight="1">
      <c r="B58" s="114"/>
      <c r="C58" s="1261" t="s">
        <v>599</v>
      </c>
      <c r="D58" s="1262"/>
      <c r="E58" s="1263"/>
      <c r="F58" s="115">
        <v>624</v>
      </c>
      <c r="G58" s="115">
        <v>669</v>
      </c>
      <c r="H58" s="116">
        <v>691</v>
      </c>
    </row>
    <row r="59" spans="2:8" ht="45.75" customHeight="1">
      <c r="B59" s="114"/>
      <c r="C59" s="1261" t="s">
        <v>600</v>
      </c>
      <c r="D59" s="1262"/>
      <c r="E59" s="1263"/>
      <c r="F59" s="115">
        <v>690</v>
      </c>
      <c r="G59" s="115">
        <v>672</v>
      </c>
      <c r="H59" s="116">
        <v>633</v>
      </c>
    </row>
    <row r="60" spans="2:8" ht="45.75" customHeight="1">
      <c r="B60" s="114"/>
      <c r="C60" s="1261" t="s">
        <v>601</v>
      </c>
      <c r="D60" s="1262"/>
      <c r="E60" s="1263"/>
      <c r="F60" s="115">
        <v>553</v>
      </c>
      <c r="G60" s="115">
        <v>524</v>
      </c>
      <c r="H60" s="116">
        <v>458</v>
      </c>
    </row>
    <row r="61" spans="2:8" ht="45.75" customHeight="1">
      <c r="B61" s="114"/>
      <c r="C61" s="1261" t="s">
        <v>602</v>
      </c>
      <c r="D61" s="1262"/>
      <c r="E61" s="1263"/>
      <c r="F61" s="115">
        <v>428</v>
      </c>
      <c r="G61" s="115">
        <v>428</v>
      </c>
      <c r="H61" s="116">
        <v>428</v>
      </c>
    </row>
    <row r="62" spans="2:8" ht="45.75" customHeight="1" thickBot="1">
      <c r="B62" s="117"/>
      <c r="C62" s="1264" t="s">
        <v>603</v>
      </c>
      <c r="D62" s="1265"/>
      <c r="E62" s="1266"/>
      <c r="F62" s="118">
        <v>415</v>
      </c>
      <c r="G62" s="118">
        <v>416</v>
      </c>
      <c r="H62" s="119">
        <v>416</v>
      </c>
    </row>
    <row r="63" spans="2:8" ht="52.5" customHeight="1" thickBot="1">
      <c r="B63" s="120"/>
      <c r="C63" s="1267" t="s">
        <v>45</v>
      </c>
      <c r="D63" s="1267"/>
      <c r="E63" s="1268"/>
      <c r="F63" s="121">
        <v>9696</v>
      </c>
      <c r="G63" s="121">
        <v>9787</v>
      </c>
      <c r="H63" s="122">
        <v>9655</v>
      </c>
    </row>
    <row r="64" spans="2:8" ht="15" customHeight="1"/>
    <row r="65" ht="0" hidden="1" customHeight="1"/>
    <row r="66" ht="0" hidden="1" customHeight="1"/>
  </sheetData>
  <sheetProtection algorithmName="SHA-512" hashValue="UiXj0rs8D9mtd3FukgNs53e/ytYaZUDWPe2CT2s4+nn38xeVzmfOT8yl0bocH6r+TcgaBI3WWSfZ5wnIXOY3tg==" saltValue="hCVqPonN1kxSWYV42q4j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7" t="s">
        <v>617</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608</v>
      </c>
    </row>
    <row r="50" spans="1:109">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556</v>
      </c>
      <c r="BQ50" s="1290"/>
      <c r="BR50" s="1290"/>
      <c r="BS50" s="1290"/>
      <c r="BT50" s="1290"/>
      <c r="BU50" s="1290"/>
      <c r="BV50" s="1290"/>
      <c r="BW50" s="1290"/>
      <c r="BX50" s="1290" t="s">
        <v>557</v>
      </c>
      <c r="BY50" s="1290"/>
      <c r="BZ50" s="1290"/>
      <c r="CA50" s="1290"/>
      <c r="CB50" s="1290"/>
      <c r="CC50" s="1290"/>
      <c r="CD50" s="1290"/>
      <c r="CE50" s="1290"/>
      <c r="CF50" s="1290" t="s">
        <v>558</v>
      </c>
      <c r="CG50" s="1290"/>
      <c r="CH50" s="1290"/>
      <c r="CI50" s="1290"/>
      <c r="CJ50" s="1290"/>
      <c r="CK50" s="1290"/>
      <c r="CL50" s="1290"/>
      <c r="CM50" s="1290"/>
      <c r="CN50" s="1290" t="s">
        <v>559</v>
      </c>
      <c r="CO50" s="1290"/>
      <c r="CP50" s="1290"/>
      <c r="CQ50" s="1290"/>
      <c r="CR50" s="1290"/>
      <c r="CS50" s="1290"/>
      <c r="CT50" s="1290"/>
      <c r="CU50" s="1290"/>
      <c r="CV50" s="1290" t="s">
        <v>560</v>
      </c>
      <c r="CW50" s="1290"/>
      <c r="CX50" s="1290"/>
      <c r="CY50" s="1290"/>
      <c r="CZ50" s="1290"/>
      <c r="DA50" s="1290"/>
      <c r="DB50" s="1290"/>
      <c r="DC50" s="1290"/>
    </row>
    <row r="51" spans="1:109" ht="13.5" customHeight="1">
      <c r="B51" s="374"/>
      <c r="G51" s="1291"/>
      <c r="H51" s="1291"/>
      <c r="I51" s="1294"/>
      <c r="J51" s="1294"/>
      <c r="K51" s="1292"/>
      <c r="L51" s="1292"/>
      <c r="M51" s="1292"/>
      <c r="N51" s="1292"/>
      <c r="AM51" s="383"/>
      <c r="AN51" s="1293" t="s">
        <v>609</v>
      </c>
      <c r="AO51" s="1293"/>
      <c r="AP51" s="1293"/>
      <c r="AQ51" s="1293"/>
      <c r="AR51" s="1293"/>
      <c r="AS51" s="1293"/>
      <c r="AT51" s="1293"/>
      <c r="AU51" s="1293"/>
      <c r="AV51" s="1293"/>
      <c r="AW51" s="1293"/>
      <c r="AX51" s="1293"/>
      <c r="AY51" s="1293"/>
      <c r="AZ51" s="1293"/>
      <c r="BA51" s="1293"/>
      <c r="BB51" s="1293" t="s">
        <v>610</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5"/>
      <c r="CW51" s="1276"/>
      <c r="CX51" s="1276"/>
      <c r="CY51" s="1276"/>
      <c r="CZ51" s="1276"/>
      <c r="DA51" s="1276"/>
      <c r="DB51" s="1276"/>
      <c r="DC51" s="1276"/>
    </row>
    <row r="52" spans="1:109">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611</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6">
        <v>45</v>
      </c>
      <c r="CG53" s="1276"/>
      <c r="CH53" s="1276"/>
      <c r="CI53" s="1276"/>
      <c r="CJ53" s="1276"/>
      <c r="CK53" s="1276"/>
      <c r="CL53" s="1276"/>
      <c r="CM53" s="1276"/>
      <c r="CN53" s="1276">
        <v>49</v>
      </c>
      <c r="CO53" s="1276"/>
      <c r="CP53" s="1276"/>
      <c r="CQ53" s="1276"/>
      <c r="CR53" s="1276"/>
      <c r="CS53" s="1276"/>
      <c r="CT53" s="1276"/>
      <c r="CU53" s="1276"/>
      <c r="CV53" s="1275"/>
      <c r="CW53" s="1276"/>
      <c r="CX53" s="1276"/>
      <c r="CY53" s="1276"/>
      <c r="CZ53" s="1276"/>
      <c r="DA53" s="1276"/>
      <c r="DB53" s="1276"/>
      <c r="DC53" s="1276"/>
    </row>
    <row r="54" spans="1:109">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86"/>
      <c r="H55" s="1286"/>
      <c r="I55" s="1286"/>
      <c r="J55" s="1286"/>
      <c r="K55" s="1292"/>
      <c r="L55" s="1292"/>
      <c r="M55" s="1292"/>
      <c r="N55" s="1292"/>
      <c r="AN55" s="1290" t="s">
        <v>612</v>
      </c>
      <c r="AO55" s="1290"/>
      <c r="AP55" s="1290"/>
      <c r="AQ55" s="1290"/>
      <c r="AR55" s="1290"/>
      <c r="AS55" s="1290"/>
      <c r="AT55" s="1290"/>
      <c r="AU55" s="1290"/>
      <c r="AV55" s="1290"/>
      <c r="AW55" s="1290"/>
      <c r="AX55" s="1290"/>
      <c r="AY55" s="1290"/>
      <c r="AZ55" s="1290"/>
      <c r="BA55" s="1290"/>
      <c r="BB55" s="1293" t="s">
        <v>610</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6">
        <v>58.5</v>
      </c>
      <c r="CG55" s="1276"/>
      <c r="CH55" s="1276"/>
      <c r="CI55" s="1276"/>
      <c r="CJ55" s="1276"/>
      <c r="CK55" s="1276"/>
      <c r="CL55" s="1276"/>
      <c r="CM55" s="1276"/>
      <c r="CN55" s="1276">
        <v>54.6</v>
      </c>
      <c r="CO55" s="1276"/>
      <c r="CP55" s="1276"/>
      <c r="CQ55" s="1276"/>
      <c r="CR55" s="1276"/>
      <c r="CS55" s="1276"/>
      <c r="CT55" s="1276"/>
      <c r="CU55" s="1276"/>
      <c r="CV55" s="1275"/>
      <c r="CW55" s="1276"/>
      <c r="CX55" s="1276"/>
      <c r="CY55" s="1276"/>
      <c r="CZ55" s="1276"/>
      <c r="DA55" s="1276"/>
      <c r="DB55" s="1276"/>
      <c r="DC55" s="1276"/>
    </row>
    <row r="56" spans="1:109">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611</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6">
        <v>52.9</v>
      </c>
      <c r="CG57" s="1276"/>
      <c r="CH57" s="1276"/>
      <c r="CI57" s="1276"/>
      <c r="CJ57" s="1276"/>
      <c r="CK57" s="1276"/>
      <c r="CL57" s="1276"/>
      <c r="CM57" s="1276"/>
      <c r="CN57" s="1276">
        <v>58.3</v>
      </c>
      <c r="CO57" s="1276"/>
      <c r="CP57" s="1276"/>
      <c r="CQ57" s="1276"/>
      <c r="CR57" s="1276"/>
      <c r="CS57" s="1276"/>
      <c r="CT57" s="1276"/>
      <c r="CU57" s="1276"/>
      <c r="CV57" s="1275"/>
      <c r="CW57" s="1276"/>
      <c r="CX57" s="1276"/>
      <c r="CY57" s="1276"/>
      <c r="CZ57" s="1276"/>
      <c r="DA57" s="1276"/>
      <c r="DB57" s="1276"/>
      <c r="DC57" s="1276"/>
      <c r="DD57" s="387"/>
      <c r="DE57" s="386"/>
    </row>
    <row r="58" spans="1:109" s="382" customFormat="1">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613</v>
      </c>
    </row>
    <row r="64" spans="1:109">
      <c r="B64" s="374"/>
      <c r="G64" s="381"/>
      <c r="I64" s="394"/>
      <c r="J64" s="394"/>
      <c r="K64" s="394"/>
      <c r="L64" s="394"/>
      <c r="M64" s="394"/>
      <c r="N64" s="395"/>
      <c r="AM64" s="381"/>
      <c r="AN64" s="381" t="s">
        <v>607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7" t="s">
        <v>618</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608</v>
      </c>
    </row>
    <row r="72" spans="2:107">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556</v>
      </c>
      <c r="BQ72" s="1290"/>
      <c r="BR72" s="1290"/>
      <c r="BS72" s="1290"/>
      <c r="BT72" s="1290"/>
      <c r="BU72" s="1290"/>
      <c r="BV72" s="1290"/>
      <c r="BW72" s="1290"/>
      <c r="BX72" s="1290" t="s">
        <v>557</v>
      </c>
      <c r="BY72" s="1290"/>
      <c r="BZ72" s="1290"/>
      <c r="CA72" s="1290"/>
      <c r="CB72" s="1290"/>
      <c r="CC72" s="1290"/>
      <c r="CD72" s="1290"/>
      <c r="CE72" s="1290"/>
      <c r="CF72" s="1290" t="s">
        <v>558</v>
      </c>
      <c r="CG72" s="1290"/>
      <c r="CH72" s="1290"/>
      <c r="CI72" s="1290"/>
      <c r="CJ72" s="1290"/>
      <c r="CK72" s="1290"/>
      <c r="CL72" s="1290"/>
      <c r="CM72" s="1290"/>
      <c r="CN72" s="1290" t="s">
        <v>559</v>
      </c>
      <c r="CO72" s="1290"/>
      <c r="CP72" s="1290"/>
      <c r="CQ72" s="1290"/>
      <c r="CR72" s="1290"/>
      <c r="CS72" s="1290"/>
      <c r="CT72" s="1290"/>
      <c r="CU72" s="1290"/>
      <c r="CV72" s="1290" t="s">
        <v>560</v>
      </c>
      <c r="CW72" s="1290"/>
      <c r="CX72" s="1290"/>
      <c r="CY72" s="1290"/>
      <c r="CZ72" s="1290"/>
      <c r="DA72" s="1290"/>
      <c r="DB72" s="1290"/>
      <c r="DC72" s="1290"/>
    </row>
    <row r="73" spans="2:107">
      <c r="B73" s="374"/>
      <c r="G73" s="1291"/>
      <c r="H73" s="1291"/>
      <c r="I73" s="1291"/>
      <c r="J73" s="1291"/>
      <c r="K73" s="1296"/>
      <c r="L73" s="1296"/>
      <c r="M73" s="1296"/>
      <c r="N73" s="1296"/>
      <c r="AM73" s="383"/>
      <c r="AN73" s="1293" t="s">
        <v>609</v>
      </c>
      <c r="AO73" s="1293"/>
      <c r="AP73" s="1293"/>
      <c r="AQ73" s="1293"/>
      <c r="AR73" s="1293"/>
      <c r="AS73" s="1293"/>
      <c r="AT73" s="1293"/>
      <c r="AU73" s="1293"/>
      <c r="AV73" s="1293"/>
      <c r="AW73" s="1293"/>
      <c r="AX73" s="1293"/>
      <c r="AY73" s="1293"/>
      <c r="AZ73" s="1293"/>
      <c r="BA73" s="1293"/>
      <c r="BB73" s="1293" t="s">
        <v>610</v>
      </c>
      <c r="BC73" s="1293"/>
      <c r="BD73" s="1293"/>
      <c r="BE73" s="1293"/>
      <c r="BF73" s="1293"/>
      <c r="BG73" s="1293"/>
      <c r="BH73" s="1293"/>
      <c r="BI73" s="1293"/>
      <c r="BJ73" s="1293"/>
      <c r="BK73" s="1293"/>
      <c r="BL73" s="1293"/>
      <c r="BM73" s="1293"/>
      <c r="BN73" s="1293"/>
      <c r="BO73" s="1293"/>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4"/>
      <c r="G74" s="1291"/>
      <c r="H74" s="1291"/>
      <c r="I74" s="1291"/>
      <c r="J74" s="1291"/>
      <c r="K74" s="1296"/>
      <c r="L74" s="1296"/>
      <c r="M74" s="1296"/>
      <c r="N74" s="1296"/>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614</v>
      </c>
      <c r="BC75" s="1293"/>
      <c r="BD75" s="1293"/>
      <c r="BE75" s="1293"/>
      <c r="BF75" s="1293"/>
      <c r="BG75" s="1293"/>
      <c r="BH75" s="1293"/>
      <c r="BI75" s="1293"/>
      <c r="BJ75" s="1293"/>
      <c r="BK75" s="1293"/>
      <c r="BL75" s="1293"/>
      <c r="BM75" s="1293"/>
      <c r="BN75" s="1293"/>
      <c r="BO75" s="1293"/>
      <c r="BP75" s="1276">
        <v>8.3000000000000007</v>
      </c>
      <c r="BQ75" s="1276"/>
      <c r="BR75" s="1276"/>
      <c r="BS75" s="1276"/>
      <c r="BT75" s="1276"/>
      <c r="BU75" s="1276"/>
      <c r="BV75" s="1276"/>
      <c r="BW75" s="1276"/>
      <c r="BX75" s="1276">
        <v>6.5</v>
      </c>
      <c r="BY75" s="1276"/>
      <c r="BZ75" s="1276"/>
      <c r="CA75" s="1276"/>
      <c r="CB75" s="1276"/>
      <c r="CC75" s="1276"/>
      <c r="CD75" s="1276"/>
      <c r="CE75" s="1276"/>
      <c r="CF75" s="1276">
        <v>5.6</v>
      </c>
      <c r="CG75" s="1276"/>
      <c r="CH75" s="1276"/>
      <c r="CI75" s="1276"/>
      <c r="CJ75" s="1276"/>
      <c r="CK75" s="1276"/>
      <c r="CL75" s="1276"/>
      <c r="CM75" s="1276"/>
      <c r="CN75" s="1276">
        <v>5.5</v>
      </c>
      <c r="CO75" s="1276"/>
      <c r="CP75" s="1276"/>
      <c r="CQ75" s="1276"/>
      <c r="CR75" s="1276"/>
      <c r="CS75" s="1276"/>
      <c r="CT75" s="1276"/>
      <c r="CU75" s="1276"/>
      <c r="CV75" s="1276">
        <v>5.2</v>
      </c>
      <c r="CW75" s="1276"/>
      <c r="CX75" s="1276"/>
      <c r="CY75" s="1276"/>
      <c r="CZ75" s="1276"/>
      <c r="DA75" s="1276"/>
      <c r="DB75" s="1276"/>
      <c r="DC75" s="1276"/>
    </row>
    <row r="76" spans="2:107">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86"/>
      <c r="H77" s="1286"/>
      <c r="I77" s="1286"/>
      <c r="J77" s="1286"/>
      <c r="K77" s="1296"/>
      <c r="L77" s="1296"/>
      <c r="M77" s="1296"/>
      <c r="N77" s="1296"/>
      <c r="AN77" s="1290" t="s">
        <v>612</v>
      </c>
      <c r="AO77" s="1290"/>
      <c r="AP77" s="1290"/>
      <c r="AQ77" s="1290"/>
      <c r="AR77" s="1290"/>
      <c r="AS77" s="1290"/>
      <c r="AT77" s="1290"/>
      <c r="AU77" s="1290"/>
      <c r="AV77" s="1290"/>
      <c r="AW77" s="1290"/>
      <c r="AX77" s="1290"/>
      <c r="AY77" s="1290"/>
      <c r="AZ77" s="1290"/>
      <c r="BA77" s="1290"/>
      <c r="BB77" s="1293" t="s">
        <v>610</v>
      </c>
      <c r="BC77" s="1293"/>
      <c r="BD77" s="1293"/>
      <c r="BE77" s="1293"/>
      <c r="BF77" s="1293"/>
      <c r="BG77" s="1293"/>
      <c r="BH77" s="1293"/>
      <c r="BI77" s="1293"/>
      <c r="BJ77" s="1293"/>
      <c r="BK77" s="1293"/>
      <c r="BL77" s="1293"/>
      <c r="BM77" s="1293"/>
      <c r="BN77" s="1293"/>
      <c r="BO77" s="1293"/>
      <c r="BP77" s="1276">
        <v>65.3</v>
      </c>
      <c r="BQ77" s="1276"/>
      <c r="BR77" s="1276"/>
      <c r="BS77" s="1276"/>
      <c r="BT77" s="1276"/>
      <c r="BU77" s="1276"/>
      <c r="BV77" s="1276"/>
      <c r="BW77" s="1276"/>
      <c r="BX77" s="1276">
        <v>60.8</v>
      </c>
      <c r="BY77" s="1276"/>
      <c r="BZ77" s="1276"/>
      <c r="CA77" s="1276"/>
      <c r="CB77" s="1276"/>
      <c r="CC77" s="1276"/>
      <c r="CD77" s="1276"/>
      <c r="CE77" s="1276"/>
      <c r="CF77" s="1276">
        <v>58.5</v>
      </c>
      <c r="CG77" s="1276"/>
      <c r="CH77" s="1276"/>
      <c r="CI77" s="1276"/>
      <c r="CJ77" s="1276"/>
      <c r="CK77" s="1276"/>
      <c r="CL77" s="1276"/>
      <c r="CM77" s="1276"/>
      <c r="CN77" s="1276">
        <v>54.6</v>
      </c>
      <c r="CO77" s="1276"/>
      <c r="CP77" s="1276"/>
      <c r="CQ77" s="1276"/>
      <c r="CR77" s="1276"/>
      <c r="CS77" s="1276"/>
      <c r="CT77" s="1276"/>
      <c r="CU77" s="1276"/>
      <c r="CV77" s="1276">
        <v>53.2</v>
      </c>
      <c r="CW77" s="1276"/>
      <c r="CX77" s="1276"/>
      <c r="CY77" s="1276"/>
      <c r="CZ77" s="1276"/>
      <c r="DA77" s="1276"/>
      <c r="DB77" s="1276"/>
      <c r="DC77" s="1276"/>
    </row>
    <row r="78" spans="2:107">
      <c r="B78" s="374"/>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3" t="s">
        <v>614</v>
      </c>
      <c r="BC79" s="1293"/>
      <c r="BD79" s="1293"/>
      <c r="BE79" s="1293"/>
      <c r="BF79" s="1293"/>
      <c r="BG79" s="1293"/>
      <c r="BH79" s="1293"/>
      <c r="BI79" s="1293"/>
      <c r="BJ79" s="1293"/>
      <c r="BK79" s="1293"/>
      <c r="BL79" s="1293"/>
      <c r="BM79" s="1293"/>
      <c r="BN79" s="1293"/>
      <c r="BO79" s="1293"/>
      <c r="BP79" s="1276">
        <v>12</v>
      </c>
      <c r="BQ79" s="1276"/>
      <c r="BR79" s="1276"/>
      <c r="BS79" s="1276"/>
      <c r="BT79" s="1276"/>
      <c r="BU79" s="1276"/>
      <c r="BV79" s="1276"/>
      <c r="BW79" s="1276"/>
      <c r="BX79" s="1276">
        <v>11.1</v>
      </c>
      <c r="BY79" s="1276"/>
      <c r="BZ79" s="1276"/>
      <c r="CA79" s="1276"/>
      <c r="CB79" s="1276"/>
      <c r="CC79" s="1276"/>
      <c r="CD79" s="1276"/>
      <c r="CE79" s="1276"/>
      <c r="CF79" s="1276">
        <v>10.7</v>
      </c>
      <c r="CG79" s="1276"/>
      <c r="CH79" s="1276"/>
      <c r="CI79" s="1276"/>
      <c r="CJ79" s="1276"/>
      <c r="CK79" s="1276"/>
      <c r="CL79" s="1276"/>
      <c r="CM79" s="1276"/>
      <c r="CN79" s="1276">
        <v>10</v>
      </c>
      <c r="CO79" s="1276"/>
      <c r="CP79" s="1276"/>
      <c r="CQ79" s="1276"/>
      <c r="CR79" s="1276"/>
      <c r="CS79" s="1276"/>
      <c r="CT79" s="1276"/>
      <c r="CU79" s="1276"/>
      <c r="CV79" s="1276">
        <v>9.8000000000000007</v>
      </c>
      <c r="CW79" s="1276"/>
      <c r="CX79" s="1276"/>
      <c r="CY79" s="1276"/>
      <c r="CZ79" s="1276"/>
      <c r="DA79" s="1276"/>
      <c r="DB79" s="1276"/>
      <c r="DC79" s="1276"/>
    </row>
    <row r="80" spans="2:107">
      <c r="B80" s="374"/>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vGhxit0VOgo/ybzmDit2sJHbxQwBEDsvc3aGEyaZ1i0adVz/DGtT6LeXQb0E+uvnxE5OrY3jTu48R/6urfg6Rw==" saltValue="Cbp8XdZA0XxgrHRKzldEC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OF+65vZ7otqlYo1DIHRdmfPxYxTycV3z6qiwQ//HDvkniQLYbUZDEMFlJ51rxBtko6TE5cU3a2XIr6kzkME3Q==" saltValue="GdW+4fvZvk08r4NJI4khc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VlFszktmUikGGuEKcSt6Woo2ase1N7w0otzDHyh/GcpIimoMXn0RQoBjSfAkdXdEmLKus1T00vEo3K8qc/Nsg==" saltValue="FDglRKsnwkEwtZKEkkefw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553</v>
      </c>
      <c r="G2" s="136"/>
      <c r="H2" s="137"/>
    </row>
    <row r="3" spans="1:8">
      <c r="A3" s="133" t="s">
        <v>546</v>
      </c>
      <c r="B3" s="138"/>
      <c r="C3" s="139"/>
      <c r="D3" s="140">
        <v>65000</v>
      </c>
      <c r="E3" s="141"/>
      <c r="F3" s="142">
        <v>90961</v>
      </c>
      <c r="G3" s="143"/>
      <c r="H3" s="144"/>
    </row>
    <row r="4" spans="1:8">
      <c r="A4" s="145"/>
      <c r="B4" s="146"/>
      <c r="C4" s="147"/>
      <c r="D4" s="148">
        <v>43620</v>
      </c>
      <c r="E4" s="149"/>
      <c r="F4" s="150">
        <v>37720</v>
      </c>
      <c r="G4" s="151"/>
      <c r="H4" s="152"/>
    </row>
    <row r="5" spans="1:8">
      <c r="A5" s="133" t="s">
        <v>548</v>
      </c>
      <c r="B5" s="138"/>
      <c r="C5" s="139"/>
      <c r="D5" s="140">
        <v>67606</v>
      </c>
      <c r="E5" s="141"/>
      <c r="F5" s="142">
        <v>106614</v>
      </c>
      <c r="G5" s="143"/>
      <c r="H5" s="144"/>
    </row>
    <row r="6" spans="1:8">
      <c r="A6" s="145"/>
      <c r="B6" s="146"/>
      <c r="C6" s="147"/>
      <c r="D6" s="148">
        <v>54289</v>
      </c>
      <c r="E6" s="149"/>
      <c r="F6" s="150">
        <v>45545</v>
      </c>
      <c r="G6" s="151"/>
      <c r="H6" s="152"/>
    </row>
    <row r="7" spans="1:8">
      <c r="A7" s="133" t="s">
        <v>549</v>
      </c>
      <c r="B7" s="138"/>
      <c r="C7" s="139"/>
      <c r="D7" s="140">
        <v>119375</v>
      </c>
      <c r="E7" s="141"/>
      <c r="F7" s="142">
        <v>85459</v>
      </c>
      <c r="G7" s="143"/>
      <c r="H7" s="144"/>
    </row>
    <row r="8" spans="1:8">
      <c r="A8" s="145"/>
      <c r="B8" s="146"/>
      <c r="C8" s="147"/>
      <c r="D8" s="148">
        <v>60641</v>
      </c>
      <c r="E8" s="149"/>
      <c r="F8" s="150">
        <v>44378</v>
      </c>
      <c r="G8" s="151"/>
      <c r="H8" s="152"/>
    </row>
    <row r="9" spans="1:8">
      <c r="A9" s="133" t="s">
        <v>550</v>
      </c>
      <c r="B9" s="138"/>
      <c r="C9" s="139"/>
      <c r="D9" s="140">
        <v>74470</v>
      </c>
      <c r="E9" s="141"/>
      <c r="F9" s="142">
        <v>83280</v>
      </c>
      <c r="G9" s="143"/>
      <c r="H9" s="144"/>
    </row>
    <row r="10" spans="1:8">
      <c r="A10" s="145"/>
      <c r="B10" s="146"/>
      <c r="C10" s="147"/>
      <c r="D10" s="148">
        <v>29775</v>
      </c>
      <c r="E10" s="149"/>
      <c r="F10" s="150">
        <v>43123</v>
      </c>
      <c r="G10" s="151"/>
      <c r="H10" s="152"/>
    </row>
    <row r="11" spans="1:8">
      <c r="A11" s="133" t="s">
        <v>551</v>
      </c>
      <c r="B11" s="138"/>
      <c r="C11" s="139"/>
      <c r="D11" s="140">
        <v>96090</v>
      </c>
      <c r="E11" s="141"/>
      <c r="F11" s="142">
        <v>88968</v>
      </c>
      <c r="G11" s="143"/>
      <c r="H11" s="144"/>
    </row>
    <row r="12" spans="1:8">
      <c r="A12" s="145"/>
      <c r="B12" s="146"/>
      <c r="C12" s="153"/>
      <c r="D12" s="148">
        <v>44555</v>
      </c>
      <c r="E12" s="149"/>
      <c r="F12" s="150">
        <v>45482</v>
      </c>
      <c r="G12" s="151"/>
      <c r="H12" s="152"/>
    </row>
    <row r="13" spans="1:8">
      <c r="A13" s="133"/>
      <c r="B13" s="138"/>
      <c r="C13" s="154"/>
      <c r="D13" s="155">
        <v>84508</v>
      </c>
      <c r="E13" s="156"/>
      <c r="F13" s="157">
        <v>91056</v>
      </c>
      <c r="G13" s="158"/>
      <c r="H13" s="144"/>
    </row>
    <row r="14" spans="1:8">
      <c r="A14" s="145"/>
      <c r="B14" s="146"/>
      <c r="C14" s="147"/>
      <c r="D14" s="148">
        <v>46576</v>
      </c>
      <c r="E14" s="149"/>
      <c r="F14" s="150">
        <v>43250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9.18</v>
      </c>
      <c r="C19" s="159">
        <f>ROUND(VALUE(SUBSTITUTE(実質収支比率等に係る経年分析!G$48,"▲","-")),2)</f>
        <v>6.98</v>
      </c>
      <c r="D19" s="159">
        <f>ROUND(VALUE(SUBSTITUTE(実質収支比率等に係る経年分析!H$48,"▲","-")),2)</f>
        <v>6.84</v>
      </c>
      <c r="E19" s="159">
        <f>ROUND(VALUE(SUBSTITUTE(実質収支比率等に係る経年分析!I$48,"▲","-")),2)</f>
        <v>5.42</v>
      </c>
      <c r="F19" s="159">
        <f>ROUND(VALUE(SUBSTITUTE(実質収支比率等に係る経年分析!J$48,"▲","-")),2)</f>
        <v>5.85</v>
      </c>
    </row>
    <row r="20" spans="1:11">
      <c r="A20" s="159" t="s">
        <v>49</v>
      </c>
      <c r="B20" s="159">
        <f>ROUND(VALUE(SUBSTITUTE(実質収支比率等に係る経年分析!F$47,"▲","-")),2)</f>
        <v>42.12</v>
      </c>
      <c r="C20" s="159">
        <f>ROUND(VALUE(SUBSTITUTE(実質収支比率等に係る経年分析!G$47,"▲","-")),2)</f>
        <v>43.39</v>
      </c>
      <c r="D20" s="159">
        <f>ROUND(VALUE(SUBSTITUTE(実質収支比率等に係る経年分析!H$47,"▲","-")),2)</f>
        <v>46.8</v>
      </c>
      <c r="E20" s="159">
        <f>ROUND(VALUE(SUBSTITUTE(実質収支比率等に係る経年分析!I$47,"▲","-")),2)</f>
        <v>48.54</v>
      </c>
      <c r="F20" s="159">
        <f>ROUND(VALUE(SUBSTITUTE(実質収支比率等に係る経年分析!J$47,"▲","-")),2)</f>
        <v>49.15</v>
      </c>
    </row>
    <row r="21" spans="1:11">
      <c r="A21" s="159" t="s">
        <v>50</v>
      </c>
      <c r="B21" s="159">
        <f>IF(ISNUMBER(VALUE(SUBSTITUTE(実質収支比率等に係る経年分析!F$49,"▲","-"))),ROUND(VALUE(SUBSTITUTE(実質収支比率等に係る経年分析!F$49,"▲","-")),2),NA())</f>
        <v>6.1</v>
      </c>
      <c r="C21" s="159">
        <f>IF(ISNUMBER(VALUE(SUBSTITUTE(実質収支比率等に係る経年分析!G$49,"▲","-"))),ROUND(VALUE(SUBSTITUTE(実質収支比率等に係る経年分析!G$49,"▲","-")),2),NA())</f>
        <v>0.33</v>
      </c>
      <c r="D21" s="159">
        <f>IF(ISNUMBER(VALUE(SUBSTITUTE(実質収支比率等に係る経年分析!H$49,"▲","-"))),ROUND(VALUE(SUBSTITUTE(実質収支比率等に係る経年分析!H$49,"▲","-")),2),NA())</f>
        <v>3.84</v>
      </c>
      <c r="E21" s="159">
        <f>IF(ISNUMBER(VALUE(SUBSTITUTE(実質収支比率等に係る経年分析!I$49,"▲","-"))),ROUND(VALUE(SUBSTITUTE(実質収支比率等に係る経年分析!I$49,"▲","-")),2),NA())</f>
        <v>-0.68</v>
      </c>
      <c r="F21" s="159">
        <f>IF(ISNUMBER(VALUE(SUBSTITUTE(実質収支比率等に係る経年分析!J$49,"▲","-"))),ROUND(VALUE(SUBSTITUTE(実質収支比率等に係る経年分析!J$49,"▲","-")),2),NA())</f>
        <v>-0.1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0.02</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c r="A31" s="160" t="str">
        <f>IF(連結実質赤字比率に係る赤字・黒字の構成分析!C$39="",NA(),連結実質赤字比率に係る赤字・黒字の構成分析!C$39)</f>
        <v>生活排水処理事業特別会計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7.0000000000000007E-2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0.06</v>
      </c>
    </row>
    <row r="33" spans="1:16">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1.52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1.62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1.33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1.41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1.53</v>
      </c>
    </row>
    <row r="34" spans="1:16">
      <c r="A34" s="160" t="str">
        <f>IF(連結実質赤字比率に係る赤字・黒字の構成分析!C$36="",NA(),連結実質赤字比率に係る赤字・黒字の構成分析!C$36)</f>
        <v>介護保険事業特別会計（介護保険事業勘定）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0.56000000000000005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0.45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0.77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1.6</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9.17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6.97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6.84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5.42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5.84</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6.71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6.95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6.91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6.88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1253</v>
      </c>
      <c r="E42" s="161"/>
      <c r="F42" s="161"/>
      <c r="G42" s="161">
        <f>'実質公債費比率（分子）の構造'!L$52</f>
        <v>1295</v>
      </c>
      <c r="H42" s="161"/>
      <c r="I42" s="161"/>
      <c r="J42" s="161">
        <f>'実質公債費比率（分子）の構造'!M$52</f>
        <v>1270</v>
      </c>
      <c r="K42" s="161"/>
      <c r="L42" s="161"/>
      <c r="M42" s="161">
        <f>'実質公債費比率（分子）の構造'!N$52</f>
        <v>1262</v>
      </c>
      <c r="N42" s="161"/>
      <c r="O42" s="161"/>
      <c r="P42" s="161">
        <f>'実質公債費比率（分子）の構造'!O$52</f>
        <v>1236</v>
      </c>
    </row>
    <row r="43" spans="1:16">
      <c r="A43" s="161" t="s">
        <v>58</v>
      </c>
      <c r="B43" s="161">
        <f>'実質公債費比率（分子）の構造'!K$51</f>
        <v>0</v>
      </c>
      <c r="C43" s="161"/>
      <c r="D43" s="161"/>
      <c r="E43" s="161" t="str">
        <f>'実質公債費比率（分子）の構造'!L$51</f>
        <v>-</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128</v>
      </c>
      <c r="C44" s="161"/>
      <c r="D44" s="161"/>
      <c r="E44" s="161">
        <f>'実質公債費比率（分子）の構造'!L$50</f>
        <v>122</v>
      </c>
      <c r="F44" s="161"/>
      <c r="G44" s="161"/>
      <c r="H44" s="161">
        <f>'実質公債費比率（分子）の構造'!M$50</f>
        <v>121</v>
      </c>
      <c r="I44" s="161"/>
      <c r="J44" s="161"/>
      <c r="K44" s="161">
        <f>'実質公債費比率（分子）の構造'!N$50</f>
        <v>103</v>
      </c>
      <c r="L44" s="161"/>
      <c r="M44" s="161"/>
      <c r="N44" s="161">
        <f>'実質公債費比率（分子）の構造'!O$50</f>
        <v>47</v>
      </c>
      <c r="O44" s="161"/>
      <c r="P44" s="161"/>
    </row>
    <row r="45" spans="1:16">
      <c r="A45" s="161" t="s">
        <v>60</v>
      </c>
      <c r="B45" s="161">
        <f>'実質公債費比率（分子）の構造'!K$49</f>
        <v>11</v>
      </c>
      <c r="C45" s="161"/>
      <c r="D45" s="161"/>
      <c r="E45" s="161">
        <f>'実質公債費比率（分子）の構造'!L$49</f>
        <v>6</v>
      </c>
      <c r="F45" s="161"/>
      <c r="G45" s="161"/>
      <c r="H45" s="161">
        <f>'実質公債費比率（分子）の構造'!M$49</f>
        <v>6</v>
      </c>
      <c r="I45" s="161"/>
      <c r="J45" s="161"/>
      <c r="K45" s="161">
        <f>'実質公債費比率（分子）の構造'!N$49</f>
        <v>6</v>
      </c>
      <c r="L45" s="161"/>
      <c r="M45" s="161"/>
      <c r="N45" s="161">
        <f>'実質公債費比率（分子）の構造'!O$49</f>
        <v>6</v>
      </c>
      <c r="O45" s="161"/>
      <c r="P45" s="161"/>
    </row>
    <row r="46" spans="1:16">
      <c r="A46" s="161" t="s">
        <v>61</v>
      </c>
      <c r="B46" s="161">
        <f>'実質公債費比率（分子）の構造'!K$48</f>
        <v>178</v>
      </c>
      <c r="C46" s="161"/>
      <c r="D46" s="161"/>
      <c r="E46" s="161">
        <f>'実質公債費比率（分子）の構造'!L$48</f>
        <v>186</v>
      </c>
      <c r="F46" s="161"/>
      <c r="G46" s="161"/>
      <c r="H46" s="161">
        <f>'実質公債費比率（分子）の構造'!M$48</f>
        <v>195</v>
      </c>
      <c r="I46" s="161"/>
      <c r="J46" s="161"/>
      <c r="K46" s="161">
        <f>'実質公債費比率（分子）の構造'!N$48</f>
        <v>191</v>
      </c>
      <c r="L46" s="161"/>
      <c r="M46" s="161"/>
      <c r="N46" s="161">
        <f>'実質公債費比率（分子）の構造'!O$48</f>
        <v>219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1522</v>
      </c>
      <c r="C49" s="161"/>
      <c r="D49" s="161"/>
      <c r="E49" s="161">
        <f>'実質公債費比率（分子）の構造'!L$45</f>
        <v>1514</v>
      </c>
      <c r="F49" s="161"/>
      <c r="G49" s="161"/>
      <c r="H49" s="161">
        <f>'実質公債費比率（分子）の構造'!M$45</f>
        <v>1461</v>
      </c>
      <c r="I49" s="161"/>
      <c r="J49" s="161"/>
      <c r="K49" s="161">
        <f>'実質公債費比率（分子）の構造'!N$45</f>
        <v>1513</v>
      </c>
      <c r="L49" s="161"/>
      <c r="M49" s="161"/>
      <c r="N49" s="161">
        <f>'実質公債費比率（分子）の構造'!O$45</f>
        <v>1384</v>
      </c>
      <c r="O49" s="161"/>
      <c r="P49" s="161"/>
    </row>
    <row r="50" spans="1:16">
      <c r="A50" s="161" t="s">
        <v>65</v>
      </c>
      <c r="B50" s="161" t="e">
        <f>NA()</f>
        <v>#N/A</v>
      </c>
      <c r="C50" s="161">
        <f>IF(ISNUMBER('実質公債費比率（分子）の構造'!K$53),'実質公債費比率（分子）の構造'!K$53,NA())</f>
        <v>586</v>
      </c>
      <c r="D50" s="161" t="e">
        <f>NA()</f>
        <v>#N/A</v>
      </c>
      <c r="E50" s="161" t="e">
        <f>NA()</f>
        <v>#N/A</v>
      </c>
      <c r="F50" s="161">
        <f>IF(ISNUMBER('実質公債費比率（分子）の構造'!L$53),'実質公債費比率（分子）の構造'!L$53,NA())</f>
        <v>533</v>
      </c>
      <c r="G50" s="161" t="e">
        <f>NA()</f>
        <v>#N/A</v>
      </c>
      <c r="H50" s="161" t="e">
        <f>NA()</f>
        <v>#N/A</v>
      </c>
      <c r="I50" s="161">
        <f>IF(ISNUMBER('実質公債費比率（分子）の構造'!M$53),'実質公債費比率（分子）の構造'!M$53,NA())</f>
        <v>513</v>
      </c>
      <c r="J50" s="161" t="e">
        <f>NA()</f>
        <v>#N/A</v>
      </c>
      <c r="K50" s="161" t="e">
        <f>NA()</f>
        <v>#N/A</v>
      </c>
      <c r="L50" s="161">
        <f>IF(ISNUMBER('実質公債費比率（分子）の構造'!N$53),'実質公債費比率（分子）の構造'!N$53,NA())</f>
        <v>551</v>
      </c>
      <c r="M50" s="161" t="e">
        <f>NA()</f>
        <v>#N/A</v>
      </c>
      <c r="N50" s="161" t="e">
        <f>NA()</f>
        <v>#N/A</v>
      </c>
      <c r="O50" s="161">
        <f>IF(ISNUMBER('実質公債費比率（分子）の構造'!O$53),'実質公債費比率（分子）の構造'!O$53,NA())</f>
        <v>420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12487</v>
      </c>
      <c r="E56" s="160"/>
      <c r="F56" s="160"/>
      <c r="G56" s="160">
        <f>'将来負担比率（分子）の構造'!J$52</f>
        <v>12806</v>
      </c>
      <c r="H56" s="160"/>
      <c r="I56" s="160"/>
      <c r="J56" s="160">
        <f>'将来負担比率（分子）の構造'!K$52</f>
        <v>13623</v>
      </c>
      <c r="K56" s="160"/>
      <c r="L56" s="160"/>
      <c r="M56" s="160">
        <f>'将来負担比率（分子）の構造'!L$52</f>
        <v>13732</v>
      </c>
      <c r="N56" s="160"/>
      <c r="O56" s="160"/>
      <c r="P56" s="160">
        <f>'将来負担比率（分子）の構造'!M$52</f>
        <v>14146</v>
      </c>
    </row>
    <row r="57" spans="1:16">
      <c r="A57" s="160" t="s">
        <v>36</v>
      </c>
      <c r="B57" s="160"/>
      <c r="C57" s="160"/>
      <c r="D57" s="160">
        <f>'将来負担比率（分子）の構造'!I$51</f>
        <v>1067</v>
      </c>
      <c r="E57" s="160"/>
      <c r="F57" s="160"/>
      <c r="G57" s="160">
        <f>'将来負担比率（分子）の構造'!J$51</f>
        <v>1010</v>
      </c>
      <c r="H57" s="160"/>
      <c r="I57" s="160"/>
      <c r="J57" s="160">
        <f>'将来負担比率（分子）の構造'!K$51</f>
        <v>1017</v>
      </c>
      <c r="K57" s="160"/>
      <c r="L57" s="160"/>
      <c r="M57" s="160">
        <f>'将来負担比率（分子）の構造'!L$51</f>
        <v>929</v>
      </c>
      <c r="N57" s="160"/>
      <c r="O57" s="160"/>
      <c r="P57" s="160">
        <f>'将来負担比率（分子）の構造'!M$51</f>
        <v>1007</v>
      </c>
    </row>
    <row r="58" spans="1:16">
      <c r="A58" s="160" t="s">
        <v>35</v>
      </c>
      <c r="B58" s="160"/>
      <c r="C58" s="160"/>
      <c r="D58" s="160">
        <f>'将来負担比率（分子）の構造'!I$50</f>
        <v>9982</v>
      </c>
      <c r="E58" s="160"/>
      <c r="F58" s="160"/>
      <c r="G58" s="160">
        <f>'将来負担比率（分子）の構造'!J$50</f>
        <v>10116</v>
      </c>
      <c r="H58" s="160"/>
      <c r="I58" s="160"/>
      <c r="J58" s="160">
        <f>'将来負担比率（分子）の構造'!K$50</f>
        <v>10234</v>
      </c>
      <c r="K58" s="160"/>
      <c r="L58" s="160"/>
      <c r="M58" s="160">
        <f>'将来負担比率（分子）の構造'!L$50</f>
        <v>10325</v>
      </c>
      <c r="N58" s="160"/>
      <c r="O58" s="160"/>
      <c r="P58" s="160">
        <f>'将来負担比率（分子）の構造'!M$50</f>
        <v>10194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3814</v>
      </c>
      <c r="C62" s="160"/>
      <c r="D62" s="160"/>
      <c r="E62" s="160">
        <f>'将来負担比率（分子）の構造'!J$45</f>
        <v>3609</v>
      </c>
      <c r="F62" s="160"/>
      <c r="G62" s="160"/>
      <c r="H62" s="160">
        <f>'将来負担比率（分子）の構造'!K$45</f>
        <v>3426</v>
      </c>
      <c r="I62" s="160"/>
      <c r="J62" s="160"/>
      <c r="K62" s="160">
        <f>'将来負担比率（分子）の構造'!L$45</f>
        <v>3397</v>
      </c>
      <c r="L62" s="160"/>
      <c r="M62" s="160"/>
      <c r="N62" s="160">
        <f>'将来負担比率（分子）の構造'!M$45</f>
        <v>3375</v>
      </c>
      <c r="O62" s="160"/>
      <c r="P62" s="160"/>
    </row>
    <row r="63" spans="1:16">
      <c r="A63" s="160" t="s">
        <v>28</v>
      </c>
      <c r="B63" s="160">
        <f>'将来負担比率（分子）の構造'!I$44</f>
        <v>1</v>
      </c>
      <c r="C63" s="160"/>
      <c r="D63" s="160"/>
      <c r="E63" s="160">
        <f>'将来負担比率（分子）の構造'!J$44</f>
        <v>1</v>
      </c>
      <c r="F63" s="160"/>
      <c r="G63" s="160"/>
      <c r="H63" s="160">
        <f>'将来負担比率（分子）の構造'!K$44</f>
        <v>1</v>
      </c>
      <c r="I63" s="160"/>
      <c r="J63" s="160"/>
      <c r="K63" s="160">
        <f>'将来負担比率（分子）の構造'!L$44</f>
        <v>0</v>
      </c>
      <c r="L63" s="160"/>
      <c r="M63" s="160"/>
      <c r="N63" s="160" t="str">
        <f>'将来負担比率（分子）の構造'!M$44</f>
        <v>-</v>
      </c>
      <c r="O63" s="160"/>
      <c r="P63" s="160"/>
    </row>
    <row r="64" spans="1:16">
      <c r="A64" s="160" t="s">
        <v>27</v>
      </c>
      <c r="B64" s="160">
        <f>'将来負担比率（分子）の構造'!I$43</f>
        <v>3174</v>
      </c>
      <c r="C64" s="160"/>
      <c r="D64" s="160"/>
      <c r="E64" s="160">
        <f>'将来負担比率（分子）の構造'!J$43</f>
        <v>3156</v>
      </c>
      <c r="F64" s="160"/>
      <c r="G64" s="160"/>
      <c r="H64" s="160">
        <f>'将来負担比率（分子）の構造'!K$43</f>
        <v>3248</v>
      </c>
      <c r="I64" s="160"/>
      <c r="J64" s="160"/>
      <c r="K64" s="160">
        <f>'将来負担比率（分子）の構造'!L$43</f>
        <v>3472</v>
      </c>
      <c r="L64" s="160"/>
      <c r="M64" s="160"/>
      <c r="N64" s="160">
        <f>'将来負担比率（分子）の構造'!M$43</f>
        <v>3636</v>
      </c>
      <c r="O64" s="160"/>
      <c r="P64" s="160"/>
    </row>
    <row r="65" spans="1:16">
      <c r="A65" s="160" t="s">
        <v>26</v>
      </c>
      <c r="B65" s="160">
        <f>'将来負担比率（分子）の構造'!I$42</f>
        <v>422</v>
      </c>
      <c r="C65" s="160"/>
      <c r="D65" s="160"/>
      <c r="E65" s="160">
        <f>'将来負担比率（分子）の構造'!J$42</f>
        <v>302</v>
      </c>
      <c r="F65" s="160"/>
      <c r="G65" s="160"/>
      <c r="H65" s="160">
        <f>'将来負担比率（分子）の構造'!K$42</f>
        <v>271</v>
      </c>
      <c r="I65" s="160"/>
      <c r="J65" s="160"/>
      <c r="K65" s="160">
        <f>'将来負担比率（分子）の構造'!L$42</f>
        <v>215</v>
      </c>
      <c r="L65" s="160"/>
      <c r="M65" s="160"/>
      <c r="N65" s="160">
        <f>'将来負担比率（分子）の構造'!M$42</f>
        <v>210</v>
      </c>
      <c r="O65" s="160"/>
      <c r="P65" s="160"/>
    </row>
    <row r="66" spans="1:16">
      <c r="A66" s="160" t="s">
        <v>25</v>
      </c>
      <c r="B66" s="160">
        <f>'将来負担比率（分子）の構造'!I$41</f>
        <v>14586</v>
      </c>
      <c r="C66" s="160"/>
      <c r="D66" s="160"/>
      <c r="E66" s="160">
        <f>'将来負担比率（分子）の構造'!J$41</f>
        <v>14343</v>
      </c>
      <c r="F66" s="160"/>
      <c r="G66" s="160"/>
      <c r="H66" s="160">
        <f>'将来負担比率（分子）の構造'!K$41</f>
        <v>15529</v>
      </c>
      <c r="I66" s="160"/>
      <c r="J66" s="160"/>
      <c r="K66" s="160">
        <f>'将来負担比率（分子）の構造'!L$41</f>
        <v>15492</v>
      </c>
      <c r="L66" s="160"/>
      <c r="M66" s="160"/>
      <c r="N66" s="160">
        <f>'将来負担比率（分子）の構造'!M$41</f>
        <v>16273</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5099</v>
      </c>
      <c r="C72" s="164">
        <f>基金残高に係る経年分析!G55</f>
        <v>5191</v>
      </c>
      <c r="D72" s="164">
        <f>基金残高に係る経年分析!H55</f>
        <v>5149</v>
      </c>
    </row>
    <row r="73" spans="1:16">
      <c r="A73" s="163" t="s">
        <v>72</v>
      </c>
      <c r="B73" s="164">
        <f>基金残高に係る経年分析!F56</f>
        <v>1133</v>
      </c>
      <c r="C73" s="164">
        <f>基金残高に係る経年分析!G56</f>
        <v>1084</v>
      </c>
      <c r="D73" s="164">
        <f>基金残高に係る経年分析!H56</f>
        <v>1034</v>
      </c>
    </row>
    <row r="74" spans="1:16">
      <c r="A74" s="163" t="s">
        <v>73</v>
      </c>
      <c r="B74" s="164">
        <f>基金残高に係る経年分析!F57</f>
        <v>3464</v>
      </c>
      <c r="C74" s="164">
        <f>基金残高に係る経年分析!G57</f>
        <v>3512</v>
      </c>
      <c r="D74" s="164">
        <f>基金残高に係る経年分析!H57</f>
        <v>3472</v>
      </c>
    </row>
  </sheetData>
  <sheetProtection algorithmName="SHA-512" hashValue="33cY9Ym+D6uEWekjhSelBAtPvWk1+GEVdyV/Nx6jHxpdduG7HVUJXCY0iH4/gZAfq8ET8p50xpPhXxbh/wcd3A==" saltValue="sp8/BcHpPko9xNX0cJYZ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221</v>
      </c>
      <c r="C5" s="646"/>
      <c r="D5" s="646"/>
      <c r="E5" s="646"/>
      <c r="F5" s="646"/>
      <c r="G5" s="646"/>
      <c r="H5" s="646"/>
      <c r="I5" s="646"/>
      <c r="J5" s="646"/>
      <c r="K5" s="646"/>
      <c r="L5" s="646"/>
      <c r="M5" s="646"/>
      <c r="N5" s="646"/>
      <c r="O5" s="646"/>
      <c r="P5" s="646"/>
      <c r="Q5" s="647"/>
      <c r="R5" s="648">
        <v>3683119</v>
      </c>
      <c r="S5" s="649"/>
      <c r="T5" s="649"/>
      <c r="U5" s="649"/>
      <c r="V5" s="649"/>
      <c r="W5" s="649"/>
      <c r="X5" s="649"/>
      <c r="Y5" s="650"/>
      <c r="Z5" s="651">
        <v>19</v>
      </c>
      <c r="AA5" s="651"/>
      <c r="AB5" s="651"/>
      <c r="AC5" s="651"/>
      <c r="AD5" s="652">
        <v>3683119</v>
      </c>
      <c r="AE5" s="652"/>
      <c r="AF5" s="652"/>
      <c r="AG5" s="652"/>
      <c r="AH5" s="652"/>
      <c r="AI5" s="652"/>
      <c r="AJ5" s="652"/>
      <c r="AK5" s="652"/>
      <c r="AL5" s="653">
        <v>36.4</v>
      </c>
      <c r="AM5" s="654"/>
      <c r="AN5" s="654"/>
      <c r="AO5" s="655"/>
      <c r="AP5" s="645" t="s">
        <v>222</v>
      </c>
      <c r="AQ5" s="646"/>
      <c r="AR5" s="646"/>
      <c r="AS5" s="646"/>
      <c r="AT5" s="646"/>
      <c r="AU5" s="646"/>
      <c r="AV5" s="646"/>
      <c r="AW5" s="646"/>
      <c r="AX5" s="646"/>
      <c r="AY5" s="646"/>
      <c r="AZ5" s="646"/>
      <c r="BA5" s="646"/>
      <c r="BB5" s="646"/>
      <c r="BC5" s="646"/>
      <c r="BD5" s="646"/>
      <c r="BE5" s="646"/>
      <c r="BF5" s="647"/>
      <c r="BG5" s="659">
        <v>3683085</v>
      </c>
      <c r="BH5" s="660"/>
      <c r="BI5" s="660"/>
      <c r="BJ5" s="660"/>
      <c r="BK5" s="660"/>
      <c r="BL5" s="660"/>
      <c r="BM5" s="660"/>
      <c r="BN5" s="661"/>
      <c r="BO5" s="662">
        <v>100</v>
      </c>
      <c r="BP5" s="662"/>
      <c r="BQ5" s="662"/>
      <c r="BR5" s="662"/>
      <c r="BS5" s="663" t="s">
        <v>223</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215</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c r="B6" s="656" t="s">
        <v>227</v>
      </c>
      <c r="C6" s="657"/>
      <c r="D6" s="657"/>
      <c r="E6" s="657"/>
      <c r="F6" s="657"/>
      <c r="G6" s="657"/>
      <c r="H6" s="657"/>
      <c r="I6" s="657"/>
      <c r="J6" s="657"/>
      <c r="K6" s="657"/>
      <c r="L6" s="657"/>
      <c r="M6" s="657"/>
      <c r="N6" s="657"/>
      <c r="O6" s="657"/>
      <c r="P6" s="657"/>
      <c r="Q6" s="658"/>
      <c r="R6" s="659">
        <v>211043</v>
      </c>
      <c r="S6" s="660"/>
      <c r="T6" s="660"/>
      <c r="U6" s="660"/>
      <c r="V6" s="660"/>
      <c r="W6" s="660"/>
      <c r="X6" s="660"/>
      <c r="Y6" s="661"/>
      <c r="Z6" s="662">
        <v>1.1000000000000001</v>
      </c>
      <c r="AA6" s="662"/>
      <c r="AB6" s="662"/>
      <c r="AC6" s="662"/>
      <c r="AD6" s="663">
        <v>211043</v>
      </c>
      <c r="AE6" s="663"/>
      <c r="AF6" s="663"/>
      <c r="AG6" s="663"/>
      <c r="AH6" s="663"/>
      <c r="AI6" s="663"/>
      <c r="AJ6" s="663"/>
      <c r="AK6" s="663"/>
      <c r="AL6" s="664">
        <v>2.1</v>
      </c>
      <c r="AM6" s="665"/>
      <c r="AN6" s="665"/>
      <c r="AO6" s="666"/>
      <c r="AP6" s="656" t="s">
        <v>228</v>
      </c>
      <c r="AQ6" s="657"/>
      <c r="AR6" s="657"/>
      <c r="AS6" s="657"/>
      <c r="AT6" s="657"/>
      <c r="AU6" s="657"/>
      <c r="AV6" s="657"/>
      <c r="AW6" s="657"/>
      <c r="AX6" s="657"/>
      <c r="AY6" s="657"/>
      <c r="AZ6" s="657"/>
      <c r="BA6" s="657"/>
      <c r="BB6" s="657"/>
      <c r="BC6" s="657"/>
      <c r="BD6" s="657"/>
      <c r="BE6" s="657"/>
      <c r="BF6" s="658"/>
      <c r="BG6" s="659">
        <v>3683085</v>
      </c>
      <c r="BH6" s="660"/>
      <c r="BI6" s="660"/>
      <c r="BJ6" s="660"/>
      <c r="BK6" s="660"/>
      <c r="BL6" s="660"/>
      <c r="BM6" s="660"/>
      <c r="BN6" s="661"/>
      <c r="BO6" s="662">
        <v>100</v>
      </c>
      <c r="BP6" s="662"/>
      <c r="BQ6" s="662"/>
      <c r="BR6" s="662"/>
      <c r="BS6" s="663" t="s">
        <v>223</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186433</v>
      </c>
      <c r="CS6" s="660"/>
      <c r="CT6" s="660"/>
      <c r="CU6" s="660"/>
      <c r="CV6" s="660"/>
      <c r="CW6" s="660"/>
      <c r="CX6" s="660"/>
      <c r="CY6" s="661"/>
      <c r="CZ6" s="653">
        <v>1</v>
      </c>
      <c r="DA6" s="654"/>
      <c r="DB6" s="654"/>
      <c r="DC6" s="673"/>
      <c r="DD6" s="668" t="s">
        <v>223</v>
      </c>
      <c r="DE6" s="660"/>
      <c r="DF6" s="660"/>
      <c r="DG6" s="660"/>
      <c r="DH6" s="660"/>
      <c r="DI6" s="660"/>
      <c r="DJ6" s="660"/>
      <c r="DK6" s="660"/>
      <c r="DL6" s="660"/>
      <c r="DM6" s="660"/>
      <c r="DN6" s="660"/>
      <c r="DO6" s="660"/>
      <c r="DP6" s="661"/>
      <c r="DQ6" s="668">
        <v>186433</v>
      </c>
      <c r="DR6" s="660"/>
      <c r="DS6" s="660"/>
      <c r="DT6" s="660"/>
      <c r="DU6" s="660"/>
      <c r="DV6" s="660"/>
      <c r="DW6" s="660"/>
      <c r="DX6" s="660"/>
      <c r="DY6" s="660"/>
      <c r="DZ6" s="660"/>
      <c r="EA6" s="660"/>
      <c r="EB6" s="660"/>
      <c r="EC6" s="669"/>
    </row>
    <row r="7" spans="2:143" ht="11.25" customHeight="1">
      <c r="B7" s="656" t="s">
        <v>230</v>
      </c>
      <c r="C7" s="657"/>
      <c r="D7" s="657"/>
      <c r="E7" s="657"/>
      <c r="F7" s="657"/>
      <c r="G7" s="657"/>
      <c r="H7" s="657"/>
      <c r="I7" s="657"/>
      <c r="J7" s="657"/>
      <c r="K7" s="657"/>
      <c r="L7" s="657"/>
      <c r="M7" s="657"/>
      <c r="N7" s="657"/>
      <c r="O7" s="657"/>
      <c r="P7" s="657"/>
      <c r="Q7" s="658"/>
      <c r="R7" s="659">
        <v>5703</v>
      </c>
      <c r="S7" s="660"/>
      <c r="T7" s="660"/>
      <c r="U7" s="660"/>
      <c r="V7" s="660"/>
      <c r="W7" s="660"/>
      <c r="X7" s="660"/>
      <c r="Y7" s="661"/>
      <c r="Z7" s="662">
        <v>0</v>
      </c>
      <c r="AA7" s="662"/>
      <c r="AB7" s="662"/>
      <c r="AC7" s="662"/>
      <c r="AD7" s="663">
        <v>5703</v>
      </c>
      <c r="AE7" s="663"/>
      <c r="AF7" s="663"/>
      <c r="AG7" s="663"/>
      <c r="AH7" s="663"/>
      <c r="AI7" s="663"/>
      <c r="AJ7" s="663"/>
      <c r="AK7" s="663"/>
      <c r="AL7" s="664">
        <v>0.1</v>
      </c>
      <c r="AM7" s="665"/>
      <c r="AN7" s="665"/>
      <c r="AO7" s="666"/>
      <c r="AP7" s="656" t="s">
        <v>231</v>
      </c>
      <c r="AQ7" s="657"/>
      <c r="AR7" s="657"/>
      <c r="AS7" s="657"/>
      <c r="AT7" s="657"/>
      <c r="AU7" s="657"/>
      <c r="AV7" s="657"/>
      <c r="AW7" s="657"/>
      <c r="AX7" s="657"/>
      <c r="AY7" s="657"/>
      <c r="AZ7" s="657"/>
      <c r="BA7" s="657"/>
      <c r="BB7" s="657"/>
      <c r="BC7" s="657"/>
      <c r="BD7" s="657"/>
      <c r="BE7" s="657"/>
      <c r="BF7" s="658"/>
      <c r="BG7" s="659">
        <v>1450506</v>
      </c>
      <c r="BH7" s="660"/>
      <c r="BI7" s="660"/>
      <c r="BJ7" s="660"/>
      <c r="BK7" s="660"/>
      <c r="BL7" s="660"/>
      <c r="BM7" s="660"/>
      <c r="BN7" s="661"/>
      <c r="BO7" s="662">
        <v>39.4</v>
      </c>
      <c r="BP7" s="662"/>
      <c r="BQ7" s="662"/>
      <c r="BR7" s="662"/>
      <c r="BS7" s="663" t="s">
        <v>132</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2176479</v>
      </c>
      <c r="CS7" s="660"/>
      <c r="CT7" s="660"/>
      <c r="CU7" s="660"/>
      <c r="CV7" s="660"/>
      <c r="CW7" s="660"/>
      <c r="CX7" s="660"/>
      <c r="CY7" s="661"/>
      <c r="CZ7" s="662">
        <v>11.6</v>
      </c>
      <c r="DA7" s="662"/>
      <c r="DB7" s="662"/>
      <c r="DC7" s="662"/>
      <c r="DD7" s="668">
        <v>168275</v>
      </c>
      <c r="DE7" s="660"/>
      <c r="DF7" s="660"/>
      <c r="DG7" s="660"/>
      <c r="DH7" s="660"/>
      <c r="DI7" s="660"/>
      <c r="DJ7" s="660"/>
      <c r="DK7" s="660"/>
      <c r="DL7" s="660"/>
      <c r="DM7" s="660"/>
      <c r="DN7" s="660"/>
      <c r="DO7" s="660"/>
      <c r="DP7" s="661"/>
      <c r="DQ7" s="668">
        <v>1976641</v>
      </c>
      <c r="DR7" s="660"/>
      <c r="DS7" s="660"/>
      <c r="DT7" s="660"/>
      <c r="DU7" s="660"/>
      <c r="DV7" s="660"/>
      <c r="DW7" s="660"/>
      <c r="DX7" s="660"/>
      <c r="DY7" s="660"/>
      <c r="DZ7" s="660"/>
      <c r="EA7" s="660"/>
      <c r="EB7" s="660"/>
      <c r="EC7" s="669"/>
    </row>
    <row r="8" spans="2:143" ht="11.25" customHeight="1">
      <c r="B8" s="656" t="s">
        <v>233</v>
      </c>
      <c r="C8" s="657"/>
      <c r="D8" s="657"/>
      <c r="E8" s="657"/>
      <c r="F8" s="657"/>
      <c r="G8" s="657"/>
      <c r="H8" s="657"/>
      <c r="I8" s="657"/>
      <c r="J8" s="657"/>
      <c r="K8" s="657"/>
      <c r="L8" s="657"/>
      <c r="M8" s="657"/>
      <c r="N8" s="657"/>
      <c r="O8" s="657"/>
      <c r="P8" s="657"/>
      <c r="Q8" s="658"/>
      <c r="R8" s="659">
        <v>14748</v>
      </c>
      <c r="S8" s="660"/>
      <c r="T8" s="660"/>
      <c r="U8" s="660"/>
      <c r="V8" s="660"/>
      <c r="W8" s="660"/>
      <c r="X8" s="660"/>
      <c r="Y8" s="661"/>
      <c r="Z8" s="662">
        <v>0.1</v>
      </c>
      <c r="AA8" s="662"/>
      <c r="AB8" s="662"/>
      <c r="AC8" s="662"/>
      <c r="AD8" s="663">
        <v>14748</v>
      </c>
      <c r="AE8" s="663"/>
      <c r="AF8" s="663"/>
      <c r="AG8" s="663"/>
      <c r="AH8" s="663"/>
      <c r="AI8" s="663"/>
      <c r="AJ8" s="663"/>
      <c r="AK8" s="663"/>
      <c r="AL8" s="664">
        <v>0.1</v>
      </c>
      <c r="AM8" s="665"/>
      <c r="AN8" s="665"/>
      <c r="AO8" s="666"/>
      <c r="AP8" s="656" t="s">
        <v>234</v>
      </c>
      <c r="AQ8" s="657"/>
      <c r="AR8" s="657"/>
      <c r="AS8" s="657"/>
      <c r="AT8" s="657"/>
      <c r="AU8" s="657"/>
      <c r="AV8" s="657"/>
      <c r="AW8" s="657"/>
      <c r="AX8" s="657"/>
      <c r="AY8" s="657"/>
      <c r="AZ8" s="657"/>
      <c r="BA8" s="657"/>
      <c r="BB8" s="657"/>
      <c r="BC8" s="657"/>
      <c r="BD8" s="657"/>
      <c r="BE8" s="657"/>
      <c r="BF8" s="658"/>
      <c r="BG8" s="659">
        <v>51437</v>
      </c>
      <c r="BH8" s="660"/>
      <c r="BI8" s="660"/>
      <c r="BJ8" s="660"/>
      <c r="BK8" s="660"/>
      <c r="BL8" s="660"/>
      <c r="BM8" s="660"/>
      <c r="BN8" s="661"/>
      <c r="BO8" s="662">
        <v>1.4</v>
      </c>
      <c r="BP8" s="662"/>
      <c r="BQ8" s="662"/>
      <c r="BR8" s="662"/>
      <c r="BS8" s="668" t="s">
        <v>223</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7057487</v>
      </c>
      <c r="CS8" s="660"/>
      <c r="CT8" s="660"/>
      <c r="CU8" s="660"/>
      <c r="CV8" s="660"/>
      <c r="CW8" s="660"/>
      <c r="CX8" s="660"/>
      <c r="CY8" s="661"/>
      <c r="CZ8" s="662">
        <v>37.6</v>
      </c>
      <c r="DA8" s="662"/>
      <c r="DB8" s="662"/>
      <c r="DC8" s="662"/>
      <c r="DD8" s="668">
        <v>282200</v>
      </c>
      <c r="DE8" s="660"/>
      <c r="DF8" s="660"/>
      <c r="DG8" s="660"/>
      <c r="DH8" s="660"/>
      <c r="DI8" s="660"/>
      <c r="DJ8" s="660"/>
      <c r="DK8" s="660"/>
      <c r="DL8" s="660"/>
      <c r="DM8" s="660"/>
      <c r="DN8" s="660"/>
      <c r="DO8" s="660"/>
      <c r="DP8" s="661"/>
      <c r="DQ8" s="668">
        <v>3496501</v>
      </c>
      <c r="DR8" s="660"/>
      <c r="DS8" s="660"/>
      <c r="DT8" s="660"/>
      <c r="DU8" s="660"/>
      <c r="DV8" s="660"/>
      <c r="DW8" s="660"/>
      <c r="DX8" s="660"/>
      <c r="DY8" s="660"/>
      <c r="DZ8" s="660"/>
      <c r="EA8" s="660"/>
      <c r="EB8" s="660"/>
      <c r="EC8" s="669"/>
    </row>
    <row r="9" spans="2:143" ht="11.25" customHeight="1">
      <c r="B9" s="656" t="s">
        <v>236</v>
      </c>
      <c r="C9" s="657"/>
      <c r="D9" s="657"/>
      <c r="E9" s="657"/>
      <c r="F9" s="657"/>
      <c r="G9" s="657"/>
      <c r="H9" s="657"/>
      <c r="I9" s="657"/>
      <c r="J9" s="657"/>
      <c r="K9" s="657"/>
      <c r="L9" s="657"/>
      <c r="M9" s="657"/>
      <c r="N9" s="657"/>
      <c r="O9" s="657"/>
      <c r="P9" s="657"/>
      <c r="Q9" s="658"/>
      <c r="R9" s="659">
        <v>15593</v>
      </c>
      <c r="S9" s="660"/>
      <c r="T9" s="660"/>
      <c r="U9" s="660"/>
      <c r="V9" s="660"/>
      <c r="W9" s="660"/>
      <c r="X9" s="660"/>
      <c r="Y9" s="661"/>
      <c r="Z9" s="662">
        <v>0.1</v>
      </c>
      <c r="AA9" s="662"/>
      <c r="AB9" s="662"/>
      <c r="AC9" s="662"/>
      <c r="AD9" s="663">
        <v>15593</v>
      </c>
      <c r="AE9" s="663"/>
      <c r="AF9" s="663"/>
      <c r="AG9" s="663"/>
      <c r="AH9" s="663"/>
      <c r="AI9" s="663"/>
      <c r="AJ9" s="663"/>
      <c r="AK9" s="663"/>
      <c r="AL9" s="664">
        <v>0.2</v>
      </c>
      <c r="AM9" s="665"/>
      <c r="AN9" s="665"/>
      <c r="AO9" s="666"/>
      <c r="AP9" s="656" t="s">
        <v>237</v>
      </c>
      <c r="AQ9" s="657"/>
      <c r="AR9" s="657"/>
      <c r="AS9" s="657"/>
      <c r="AT9" s="657"/>
      <c r="AU9" s="657"/>
      <c r="AV9" s="657"/>
      <c r="AW9" s="657"/>
      <c r="AX9" s="657"/>
      <c r="AY9" s="657"/>
      <c r="AZ9" s="657"/>
      <c r="BA9" s="657"/>
      <c r="BB9" s="657"/>
      <c r="BC9" s="657"/>
      <c r="BD9" s="657"/>
      <c r="BE9" s="657"/>
      <c r="BF9" s="658"/>
      <c r="BG9" s="659">
        <v>1244021</v>
      </c>
      <c r="BH9" s="660"/>
      <c r="BI9" s="660"/>
      <c r="BJ9" s="660"/>
      <c r="BK9" s="660"/>
      <c r="BL9" s="660"/>
      <c r="BM9" s="660"/>
      <c r="BN9" s="661"/>
      <c r="BO9" s="662">
        <v>33.799999999999997</v>
      </c>
      <c r="BP9" s="662"/>
      <c r="BQ9" s="662"/>
      <c r="BR9" s="662"/>
      <c r="BS9" s="668" t="s">
        <v>223</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2083726</v>
      </c>
      <c r="CS9" s="660"/>
      <c r="CT9" s="660"/>
      <c r="CU9" s="660"/>
      <c r="CV9" s="660"/>
      <c r="CW9" s="660"/>
      <c r="CX9" s="660"/>
      <c r="CY9" s="661"/>
      <c r="CZ9" s="662">
        <v>11.1</v>
      </c>
      <c r="DA9" s="662"/>
      <c r="DB9" s="662"/>
      <c r="DC9" s="662"/>
      <c r="DD9" s="668">
        <v>935173</v>
      </c>
      <c r="DE9" s="660"/>
      <c r="DF9" s="660"/>
      <c r="DG9" s="660"/>
      <c r="DH9" s="660"/>
      <c r="DI9" s="660"/>
      <c r="DJ9" s="660"/>
      <c r="DK9" s="660"/>
      <c r="DL9" s="660"/>
      <c r="DM9" s="660"/>
      <c r="DN9" s="660"/>
      <c r="DO9" s="660"/>
      <c r="DP9" s="661"/>
      <c r="DQ9" s="668">
        <v>1009655</v>
      </c>
      <c r="DR9" s="660"/>
      <c r="DS9" s="660"/>
      <c r="DT9" s="660"/>
      <c r="DU9" s="660"/>
      <c r="DV9" s="660"/>
      <c r="DW9" s="660"/>
      <c r="DX9" s="660"/>
      <c r="DY9" s="660"/>
      <c r="DZ9" s="660"/>
      <c r="EA9" s="660"/>
      <c r="EB9" s="660"/>
      <c r="EC9" s="669"/>
    </row>
    <row r="10" spans="2:143" ht="11.25" customHeight="1">
      <c r="B10" s="656" t="s">
        <v>239</v>
      </c>
      <c r="C10" s="657"/>
      <c r="D10" s="657"/>
      <c r="E10" s="657"/>
      <c r="F10" s="657"/>
      <c r="G10" s="657"/>
      <c r="H10" s="657"/>
      <c r="I10" s="657"/>
      <c r="J10" s="657"/>
      <c r="K10" s="657"/>
      <c r="L10" s="657"/>
      <c r="M10" s="657"/>
      <c r="N10" s="657"/>
      <c r="O10" s="657"/>
      <c r="P10" s="657"/>
      <c r="Q10" s="658"/>
      <c r="R10" s="659" t="s">
        <v>132</v>
      </c>
      <c r="S10" s="660"/>
      <c r="T10" s="660"/>
      <c r="U10" s="660"/>
      <c r="V10" s="660"/>
      <c r="W10" s="660"/>
      <c r="X10" s="660"/>
      <c r="Y10" s="661"/>
      <c r="Z10" s="662" t="s">
        <v>223</v>
      </c>
      <c r="AA10" s="662"/>
      <c r="AB10" s="662"/>
      <c r="AC10" s="662"/>
      <c r="AD10" s="663" t="s">
        <v>223</v>
      </c>
      <c r="AE10" s="663"/>
      <c r="AF10" s="663"/>
      <c r="AG10" s="663"/>
      <c r="AH10" s="663"/>
      <c r="AI10" s="663"/>
      <c r="AJ10" s="663"/>
      <c r="AK10" s="663"/>
      <c r="AL10" s="664" t="s">
        <v>223</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58006</v>
      </c>
      <c r="BH10" s="660"/>
      <c r="BI10" s="660"/>
      <c r="BJ10" s="660"/>
      <c r="BK10" s="660"/>
      <c r="BL10" s="660"/>
      <c r="BM10" s="660"/>
      <c r="BN10" s="661"/>
      <c r="BO10" s="662">
        <v>1.6</v>
      </c>
      <c r="BP10" s="662"/>
      <c r="BQ10" s="662"/>
      <c r="BR10" s="662"/>
      <c r="BS10" s="668" t="s">
        <v>132</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59348</v>
      </c>
      <c r="CS10" s="660"/>
      <c r="CT10" s="660"/>
      <c r="CU10" s="660"/>
      <c r="CV10" s="660"/>
      <c r="CW10" s="660"/>
      <c r="CX10" s="660"/>
      <c r="CY10" s="661"/>
      <c r="CZ10" s="662">
        <v>0.3</v>
      </c>
      <c r="DA10" s="662"/>
      <c r="DB10" s="662"/>
      <c r="DC10" s="662"/>
      <c r="DD10" s="668">
        <v>9894</v>
      </c>
      <c r="DE10" s="660"/>
      <c r="DF10" s="660"/>
      <c r="DG10" s="660"/>
      <c r="DH10" s="660"/>
      <c r="DI10" s="660"/>
      <c r="DJ10" s="660"/>
      <c r="DK10" s="660"/>
      <c r="DL10" s="660"/>
      <c r="DM10" s="660"/>
      <c r="DN10" s="660"/>
      <c r="DO10" s="660"/>
      <c r="DP10" s="661"/>
      <c r="DQ10" s="668">
        <v>58560</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223</v>
      </c>
      <c r="S11" s="660"/>
      <c r="T11" s="660"/>
      <c r="U11" s="660"/>
      <c r="V11" s="660"/>
      <c r="W11" s="660"/>
      <c r="X11" s="660"/>
      <c r="Y11" s="661"/>
      <c r="Z11" s="662" t="s">
        <v>223</v>
      </c>
      <c r="AA11" s="662"/>
      <c r="AB11" s="662"/>
      <c r="AC11" s="662"/>
      <c r="AD11" s="663" t="s">
        <v>132</v>
      </c>
      <c r="AE11" s="663"/>
      <c r="AF11" s="663"/>
      <c r="AG11" s="663"/>
      <c r="AH11" s="663"/>
      <c r="AI11" s="663"/>
      <c r="AJ11" s="663"/>
      <c r="AK11" s="663"/>
      <c r="AL11" s="664" t="s">
        <v>132</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97042</v>
      </c>
      <c r="BH11" s="660"/>
      <c r="BI11" s="660"/>
      <c r="BJ11" s="660"/>
      <c r="BK11" s="660"/>
      <c r="BL11" s="660"/>
      <c r="BM11" s="660"/>
      <c r="BN11" s="661"/>
      <c r="BO11" s="662">
        <v>2.6</v>
      </c>
      <c r="BP11" s="662"/>
      <c r="BQ11" s="662"/>
      <c r="BR11" s="662"/>
      <c r="BS11" s="668" t="s">
        <v>223</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1360466</v>
      </c>
      <c r="CS11" s="660"/>
      <c r="CT11" s="660"/>
      <c r="CU11" s="660"/>
      <c r="CV11" s="660"/>
      <c r="CW11" s="660"/>
      <c r="CX11" s="660"/>
      <c r="CY11" s="661"/>
      <c r="CZ11" s="662">
        <v>7.2</v>
      </c>
      <c r="DA11" s="662"/>
      <c r="DB11" s="662"/>
      <c r="DC11" s="662"/>
      <c r="DD11" s="668">
        <v>608499</v>
      </c>
      <c r="DE11" s="660"/>
      <c r="DF11" s="660"/>
      <c r="DG11" s="660"/>
      <c r="DH11" s="660"/>
      <c r="DI11" s="660"/>
      <c r="DJ11" s="660"/>
      <c r="DK11" s="660"/>
      <c r="DL11" s="660"/>
      <c r="DM11" s="660"/>
      <c r="DN11" s="660"/>
      <c r="DO11" s="660"/>
      <c r="DP11" s="661"/>
      <c r="DQ11" s="668">
        <v>824932</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620855</v>
      </c>
      <c r="S12" s="660"/>
      <c r="T12" s="660"/>
      <c r="U12" s="660"/>
      <c r="V12" s="660"/>
      <c r="W12" s="660"/>
      <c r="X12" s="660"/>
      <c r="Y12" s="661"/>
      <c r="Z12" s="662">
        <v>3.2</v>
      </c>
      <c r="AA12" s="662"/>
      <c r="AB12" s="662"/>
      <c r="AC12" s="662"/>
      <c r="AD12" s="663">
        <v>620855</v>
      </c>
      <c r="AE12" s="663"/>
      <c r="AF12" s="663"/>
      <c r="AG12" s="663"/>
      <c r="AH12" s="663"/>
      <c r="AI12" s="663"/>
      <c r="AJ12" s="663"/>
      <c r="AK12" s="663"/>
      <c r="AL12" s="664">
        <v>6.1</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1889221</v>
      </c>
      <c r="BH12" s="660"/>
      <c r="BI12" s="660"/>
      <c r="BJ12" s="660"/>
      <c r="BK12" s="660"/>
      <c r="BL12" s="660"/>
      <c r="BM12" s="660"/>
      <c r="BN12" s="661"/>
      <c r="BO12" s="662">
        <v>51.3</v>
      </c>
      <c r="BP12" s="662"/>
      <c r="BQ12" s="662"/>
      <c r="BR12" s="662"/>
      <c r="BS12" s="668" t="s">
        <v>132</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270095</v>
      </c>
      <c r="CS12" s="660"/>
      <c r="CT12" s="660"/>
      <c r="CU12" s="660"/>
      <c r="CV12" s="660"/>
      <c r="CW12" s="660"/>
      <c r="CX12" s="660"/>
      <c r="CY12" s="661"/>
      <c r="CZ12" s="662">
        <v>1.4</v>
      </c>
      <c r="DA12" s="662"/>
      <c r="DB12" s="662"/>
      <c r="DC12" s="662"/>
      <c r="DD12" s="668">
        <v>23139</v>
      </c>
      <c r="DE12" s="660"/>
      <c r="DF12" s="660"/>
      <c r="DG12" s="660"/>
      <c r="DH12" s="660"/>
      <c r="DI12" s="660"/>
      <c r="DJ12" s="660"/>
      <c r="DK12" s="660"/>
      <c r="DL12" s="660"/>
      <c r="DM12" s="660"/>
      <c r="DN12" s="660"/>
      <c r="DO12" s="660"/>
      <c r="DP12" s="661"/>
      <c r="DQ12" s="668">
        <v>99551</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v>12766</v>
      </c>
      <c r="S13" s="660"/>
      <c r="T13" s="660"/>
      <c r="U13" s="660"/>
      <c r="V13" s="660"/>
      <c r="W13" s="660"/>
      <c r="X13" s="660"/>
      <c r="Y13" s="661"/>
      <c r="Z13" s="662">
        <v>0.1</v>
      </c>
      <c r="AA13" s="662"/>
      <c r="AB13" s="662"/>
      <c r="AC13" s="662"/>
      <c r="AD13" s="663">
        <v>12766</v>
      </c>
      <c r="AE13" s="663"/>
      <c r="AF13" s="663"/>
      <c r="AG13" s="663"/>
      <c r="AH13" s="663"/>
      <c r="AI13" s="663"/>
      <c r="AJ13" s="663"/>
      <c r="AK13" s="663"/>
      <c r="AL13" s="664">
        <v>0.1</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1883361</v>
      </c>
      <c r="BH13" s="660"/>
      <c r="BI13" s="660"/>
      <c r="BJ13" s="660"/>
      <c r="BK13" s="660"/>
      <c r="BL13" s="660"/>
      <c r="BM13" s="660"/>
      <c r="BN13" s="661"/>
      <c r="BO13" s="662">
        <v>51.1</v>
      </c>
      <c r="BP13" s="662"/>
      <c r="BQ13" s="662"/>
      <c r="BR13" s="662"/>
      <c r="BS13" s="668" t="s">
        <v>223</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1832182</v>
      </c>
      <c r="CS13" s="660"/>
      <c r="CT13" s="660"/>
      <c r="CU13" s="660"/>
      <c r="CV13" s="660"/>
      <c r="CW13" s="660"/>
      <c r="CX13" s="660"/>
      <c r="CY13" s="661"/>
      <c r="CZ13" s="662">
        <v>9.8000000000000007</v>
      </c>
      <c r="DA13" s="662"/>
      <c r="DB13" s="662"/>
      <c r="DC13" s="662"/>
      <c r="DD13" s="668">
        <v>1405323</v>
      </c>
      <c r="DE13" s="660"/>
      <c r="DF13" s="660"/>
      <c r="DG13" s="660"/>
      <c r="DH13" s="660"/>
      <c r="DI13" s="660"/>
      <c r="DJ13" s="660"/>
      <c r="DK13" s="660"/>
      <c r="DL13" s="660"/>
      <c r="DM13" s="660"/>
      <c r="DN13" s="660"/>
      <c r="DO13" s="660"/>
      <c r="DP13" s="661"/>
      <c r="DQ13" s="668">
        <v>779257</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223</v>
      </c>
      <c r="S14" s="660"/>
      <c r="T14" s="660"/>
      <c r="U14" s="660"/>
      <c r="V14" s="660"/>
      <c r="W14" s="660"/>
      <c r="X14" s="660"/>
      <c r="Y14" s="661"/>
      <c r="Z14" s="662" t="s">
        <v>132</v>
      </c>
      <c r="AA14" s="662"/>
      <c r="AB14" s="662"/>
      <c r="AC14" s="662"/>
      <c r="AD14" s="663" t="s">
        <v>223</v>
      </c>
      <c r="AE14" s="663"/>
      <c r="AF14" s="663"/>
      <c r="AG14" s="663"/>
      <c r="AH14" s="663"/>
      <c r="AI14" s="663"/>
      <c r="AJ14" s="663"/>
      <c r="AK14" s="663"/>
      <c r="AL14" s="664" t="s">
        <v>223</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138102</v>
      </c>
      <c r="BH14" s="660"/>
      <c r="BI14" s="660"/>
      <c r="BJ14" s="660"/>
      <c r="BK14" s="660"/>
      <c r="BL14" s="660"/>
      <c r="BM14" s="660"/>
      <c r="BN14" s="661"/>
      <c r="BO14" s="662">
        <v>3.7</v>
      </c>
      <c r="BP14" s="662"/>
      <c r="BQ14" s="662"/>
      <c r="BR14" s="662"/>
      <c r="BS14" s="668" t="s">
        <v>223</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673129</v>
      </c>
      <c r="CS14" s="660"/>
      <c r="CT14" s="660"/>
      <c r="CU14" s="660"/>
      <c r="CV14" s="660"/>
      <c r="CW14" s="660"/>
      <c r="CX14" s="660"/>
      <c r="CY14" s="661"/>
      <c r="CZ14" s="662">
        <v>3.6</v>
      </c>
      <c r="DA14" s="662"/>
      <c r="DB14" s="662"/>
      <c r="DC14" s="662"/>
      <c r="DD14" s="668">
        <v>41533</v>
      </c>
      <c r="DE14" s="660"/>
      <c r="DF14" s="660"/>
      <c r="DG14" s="660"/>
      <c r="DH14" s="660"/>
      <c r="DI14" s="660"/>
      <c r="DJ14" s="660"/>
      <c r="DK14" s="660"/>
      <c r="DL14" s="660"/>
      <c r="DM14" s="660"/>
      <c r="DN14" s="660"/>
      <c r="DO14" s="660"/>
      <c r="DP14" s="661"/>
      <c r="DQ14" s="668">
        <v>622979</v>
      </c>
      <c r="DR14" s="660"/>
      <c r="DS14" s="660"/>
      <c r="DT14" s="660"/>
      <c r="DU14" s="660"/>
      <c r="DV14" s="660"/>
      <c r="DW14" s="660"/>
      <c r="DX14" s="660"/>
      <c r="DY14" s="660"/>
      <c r="DZ14" s="660"/>
      <c r="EA14" s="660"/>
      <c r="EB14" s="660"/>
      <c r="EC14" s="669"/>
    </row>
    <row r="15" spans="2:143" ht="11.25" customHeight="1">
      <c r="B15" s="656" t="s">
        <v>254</v>
      </c>
      <c r="C15" s="657"/>
      <c r="D15" s="657"/>
      <c r="E15" s="657"/>
      <c r="F15" s="657"/>
      <c r="G15" s="657"/>
      <c r="H15" s="657"/>
      <c r="I15" s="657"/>
      <c r="J15" s="657"/>
      <c r="K15" s="657"/>
      <c r="L15" s="657"/>
      <c r="M15" s="657"/>
      <c r="N15" s="657"/>
      <c r="O15" s="657"/>
      <c r="P15" s="657"/>
      <c r="Q15" s="658"/>
      <c r="R15" s="659">
        <v>77406</v>
      </c>
      <c r="S15" s="660"/>
      <c r="T15" s="660"/>
      <c r="U15" s="660"/>
      <c r="V15" s="660"/>
      <c r="W15" s="660"/>
      <c r="X15" s="660"/>
      <c r="Y15" s="661"/>
      <c r="Z15" s="662">
        <v>0.4</v>
      </c>
      <c r="AA15" s="662"/>
      <c r="AB15" s="662"/>
      <c r="AC15" s="662"/>
      <c r="AD15" s="663">
        <v>77406</v>
      </c>
      <c r="AE15" s="663"/>
      <c r="AF15" s="663"/>
      <c r="AG15" s="663"/>
      <c r="AH15" s="663"/>
      <c r="AI15" s="663"/>
      <c r="AJ15" s="663"/>
      <c r="AK15" s="663"/>
      <c r="AL15" s="664">
        <v>0.8</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205256</v>
      </c>
      <c r="BH15" s="660"/>
      <c r="BI15" s="660"/>
      <c r="BJ15" s="660"/>
      <c r="BK15" s="660"/>
      <c r="BL15" s="660"/>
      <c r="BM15" s="660"/>
      <c r="BN15" s="661"/>
      <c r="BO15" s="662">
        <v>5.6</v>
      </c>
      <c r="BP15" s="662"/>
      <c r="BQ15" s="662"/>
      <c r="BR15" s="662"/>
      <c r="BS15" s="668" t="s">
        <v>223</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1691891</v>
      </c>
      <c r="CS15" s="660"/>
      <c r="CT15" s="660"/>
      <c r="CU15" s="660"/>
      <c r="CV15" s="660"/>
      <c r="CW15" s="660"/>
      <c r="CX15" s="660"/>
      <c r="CY15" s="661"/>
      <c r="CZ15" s="662">
        <v>9</v>
      </c>
      <c r="DA15" s="662"/>
      <c r="DB15" s="662"/>
      <c r="DC15" s="662"/>
      <c r="DD15" s="668">
        <v>176626</v>
      </c>
      <c r="DE15" s="660"/>
      <c r="DF15" s="660"/>
      <c r="DG15" s="660"/>
      <c r="DH15" s="660"/>
      <c r="DI15" s="660"/>
      <c r="DJ15" s="660"/>
      <c r="DK15" s="660"/>
      <c r="DL15" s="660"/>
      <c r="DM15" s="660"/>
      <c r="DN15" s="660"/>
      <c r="DO15" s="660"/>
      <c r="DP15" s="661"/>
      <c r="DQ15" s="668">
        <v>1438132</v>
      </c>
      <c r="DR15" s="660"/>
      <c r="DS15" s="660"/>
      <c r="DT15" s="660"/>
      <c r="DU15" s="660"/>
      <c r="DV15" s="660"/>
      <c r="DW15" s="660"/>
      <c r="DX15" s="660"/>
      <c r="DY15" s="660"/>
      <c r="DZ15" s="660"/>
      <c r="EA15" s="660"/>
      <c r="EB15" s="660"/>
      <c r="EC15" s="669"/>
    </row>
    <row r="16" spans="2:143" ht="11.25" customHeight="1">
      <c r="B16" s="656" t="s">
        <v>257</v>
      </c>
      <c r="C16" s="657"/>
      <c r="D16" s="657"/>
      <c r="E16" s="657"/>
      <c r="F16" s="657"/>
      <c r="G16" s="657"/>
      <c r="H16" s="657"/>
      <c r="I16" s="657"/>
      <c r="J16" s="657"/>
      <c r="K16" s="657"/>
      <c r="L16" s="657"/>
      <c r="M16" s="657"/>
      <c r="N16" s="657"/>
      <c r="O16" s="657"/>
      <c r="P16" s="657"/>
      <c r="Q16" s="658"/>
      <c r="R16" s="659" t="s">
        <v>223</v>
      </c>
      <c r="S16" s="660"/>
      <c r="T16" s="660"/>
      <c r="U16" s="660"/>
      <c r="V16" s="660"/>
      <c r="W16" s="660"/>
      <c r="X16" s="660"/>
      <c r="Y16" s="661"/>
      <c r="Z16" s="662" t="s">
        <v>223</v>
      </c>
      <c r="AA16" s="662"/>
      <c r="AB16" s="662"/>
      <c r="AC16" s="662"/>
      <c r="AD16" s="663" t="s">
        <v>223</v>
      </c>
      <c r="AE16" s="663"/>
      <c r="AF16" s="663"/>
      <c r="AG16" s="663"/>
      <c r="AH16" s="663"/>
      <c r="AI16" s="663"/>
      <c r="AJ16" s="663"/>
      <c r="AK16" s="663"/>
      <c r="AL16" s="664" t="s">
        <v>223</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223</v>
      </c>
      <c r="BH16" s="660"/>
      <c r="BI16" s="660"/>
      <c r="BJ16" s="660"/>
      <c r="BK16" s="660"/>
      <c r="BL16" s="660"/>
      <c r="BM16" s="660"/>
      <c r="BN16" s="661"/>
      <c r="BO16" s="662" t="s">
        <v>132</v>
      </c>
      <c r="BP16" s="662"/>
      <c r="BQ16" s="662"/>
      <c r="BR16" s="662"/>
      <c r="BS16" s="668" t="s">
        <v>223</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4660</v>
      </c>
      <c r="CS16" s="660"/>
      <c r="CT16" s="660"/>
      <c r="CU16" s="660"/>
      <c r="CV16" s="660"/>
      <c r="CW16" s="660"/>
      <c r="CX16" s="660"/>
      <c r="CY16" s="661"/>
      <c r="CZ16" s="662">
        <v>0</v>
      </c>
      <c r="DA16" s="662"/>
      <c r="DB16" s="662"/>
      <c r="DC16" s="662"/>
      <c r="DD16" s="668" t="s">
        <v>223</v>
      </c>
      <c r="DE16" s="660"/>
      <c r="DF16" s="660"/>
      <c r="DG16" s="660"/>
      <c r="DH16" s="660"/>
      <c r="DI16" s="660"/>
      <c r="DJ16" s="660"/>
      <c r="DK16" s="660"/>
      <c r="DL16" s="660"/>
      <c r="DM16" s="660"/>
      <c r="DN16" s="660"/>
      <c r="DO16" s="660"/>
      <c r="DP16" s="661"/>
      <c r="DQ16" s="668">
        <v>2964</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14080</v>
      </c>
      <c r="S17" s="660"/>
      <c r="T17" s="660"/>
      <c r="U17" s="660"/>
      <c r="V17" s="660"/>
      <c r="W17" s="660"/>
      <c r="X17" s="660"/>
      <c r="Y17" s="661"/>
      <c r="Z17" s="662">
        <v>0.1</v>
      </c>
      <c r="AA17" s="662"/>
      <c r="AB17" s="662"/>
      <c r="AC17" s="662"/>
      <c r="AD17" s="663">
        <v>14080</v>
      </c>
      <c r="AE17" s="663"/>
      <c r="AF17" s="663"/>
      <c r="AG17" s="663"/>
      <c r="AH17" s="663"/>
      <c r="AI17" s="663"/>
      <c r="AJ17" s="663"/>
      <c r="AK17" s="663"/>
      <c r="AL17" s="664">
        <v>0.1</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223</v>
      </c>
      <c r="BH17" s="660"/>
      <c r="BI17" s="660"/>
      <c r="BJ17" s="660"/>
      <c r="BK17" s="660"/>
      <c r="BL17" s="660"/>
      <c r="BM17" s="660"/>
      <c r="BN17" s="661"/>
      <c r="BO17" s="662" t="s">
        <v>132</v>
      </c>
      <c r="BP17" s="662"/>
      <c r="BQ17" s="662"/>
      <c r="BR17" s="662"/>
      <c r="BS17" s="668" t="s">
        <v>132</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1383785</v>
      </c>
      <c r="CS17" s="660"/>
      <c r="CT17" s="660"/>
      <c r="CU17" s="660"/>
      <c r="CV17" s="660"/>
      <c r="CW17" s="660"/>
      <c r="CX17" s="660"/>
      <c r="CY17" s="661"/>
      <c r="CZ17" s="662">
        <v>7.4</v>
      </c>
      <c r="DA17" s="662"/>
      <c r="DB17" s="662"/>
      <c r="DC17" s="662"/>
      <c r="DD17" s="668" t="s">
        <v>132</v>
      </c>
      <c r="DE17" s="660"/>
      <c r="DF17" s="660"/>
      <c r="DG17" s="660"/>
      <c r="DH17" s="660"/>
      <c r="DI17" s="660"/>
      <c r="DJ17" s="660"/>
      <c r="DK17" s="660"/>
      <c r="DL17" s="660"/>
      <c r="DM17" s="660"/>
      <c r="DN17" s="660"/>
      <c r="DO17" s="660"/>
      <c r="DP17" s="661"/>
      <c r="DQ17" s="668">
        <v>1311692</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5984213</v>
      </c>
      <c r="S18" s="660"/>
      <c r="T18" s="660"/>
      <c r="U18" s="660"/>
      <c r="V18" s="660"/>
      <c r="W18" s="660"/>
      <c r="X18" s="660"/>
      <c r="Y18" s="661"/>
      <c r="Z18" s="662">
        <v>30.8</v>
      </c>
      <c r="AA18" s="662"/>
      <c r="AB18" s="662"/>
      <c r="AC18" s="662"/>
      <c r="AD18" s="663">
        <v>5419113</v>
      </c>
      <c r="AE18" s="663"/>
      <c r="AF18" s="663"/>
      <c r="AG18" s="663"/>
      <c r="AH18" s="663"/>
      <c r="AI18" s="663"/>
      <c r="AJ18" s="663"/>
      <c r="AK18" s="663"/>
      <c r="AL18" s="664">
        <v>53.5</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132</v>
      </c>
      <c r="BH18" s="660"/>
      <c r="BI18" s="660"/>
      <c r="BJ18" s="660"/>
      <c r="BK18" s="660"/>
      <c r="BL18" s="660"/>
      <c r="BM18" s="660"/>
      <c r="BN18" s="661"/>
      <c r="BO18" s="662" t="s">
        <v>223</v>
      </c>
      <c r="BP18" s="662"/>
      <c r="BQ18" s="662"/>
      <c r="BR18" s="662"/>
      <c r="BS18" s="668" t="s">
        <v>223</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132</v>
      </c>
      <c r="CS18" s="660"/>
      <c r="CT18" s="660"/>
      <c r="CU18" s="660"/>
      <c r="CV18" s="660"/>
      <c r="CW18" s="660"/>
      <c r="CX18" s="660"/>
      <c r="CY18" s="661"/>
      <c r="CZ18" s="662" t="s">
        <v>132</v>
      </c>
      <c r="DA18" s="662"/>
      <c r="DB18" s="662"/>
      <c r="DC18" s="662"/>
      <c r="DD18" s="668" t="s">
        <v>132</v>
      </c>
      <c r="DE18" s="660"/>
      <c r="DF18" s="660"/>
      <c r="DG18" s="660"/>
      <c r="DH18" s="660"/>
      <c r="DI18" s="660"/>
      <c r="DJ18" s="660"/>
      <c r="DK18" s="660"/>
      <c r="DL18" s="660"/>
      <c r="DM18" s="660"/>
      <c r="DN18" s="660"/>
      <c r="DO18" s="660"/>
      <c r="DP18" s="661"/>
      <c r="DQ18" s="668" t="s">
        <v>132</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5419113</v>
      </c>
      <c r="S19" s="660"/>
      <c r="T19" s="660"/>
      <c r="U19" s="660"/>
      <c r="V19" s="660"/>
      <c r="W19" s="660"/>
      <c r="X19" s="660"/>
      <c r="Y19" s="661"/>
      <c r="Z19" s="662">
        <v>27.9</v>
      </c>
      <c r="AA19" s="662"/>
      <c r="AB19" s="662"/>
      <c r="AC19" s="662"/>
      <c r="AD19" s="663">
        <v>5419113</v>
      </c>
      <c r="AE19" s="663"/>
      <c r="AF19" s="663"/>
      <c r="AG19" s="663"/>
      <c r="AH19" s="663"/>
      <c r="AI19" s="663"/>
      <c r="AJ19" s="663"/>
      <c r="AK19" s="663"/>
      <c r="AL19" s="664">
        <v>53.5</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34</v>
      </c>
      <c r="BH19" s="660"/>
      <c r="BI19" s="660"/>
      <c r="BJ19" s="660"/>
      <c r="BK19" s="660"/>
      <c r="BL19" s="660"/>
      <c r="BM19" s="660"/>
      <c r="BN19" s="661"/>
      <c r="BO19" s="662">
        <v>0</v>
      </c>
      <c r="BP19" s="662"/>
      <c r="BQ19" s="662"/>
      <c r="BR19" s="662"/>
      <c r="BS19" s="668" t="s">
        <v>132</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223</v>
      </c>
      <c r="CS19" s="660"/>
      <c r="CT19" s="660"/>
      <c r="CU19" s="660"/>
      <c r="CV19" s="660"/>
      <c r="CW19" s="660"/>
      <c r="CX19" s="660"/>
      <c r="CY19" s="661"/>
      <c r="CZ19" s="662" t="s">
        <v>223</v>
      </c>
      <c r="DA19" s="662"/>
      <c r="DB19" s="662"/>
      <c r="DC19" s="662"/>
      <c r="DD19" s="668" t="s">
        <v>132</v>
      </c>
      <c r="DE19" s="660"/>
      <c r="DF19" s="660"/>
      <c r="DG19" s="660"/>
      <c r="DH19" s="660"/>
      <c r="DI19" s="660"/>
      <c r="DJ19" s="660"/>
      <c r="DK19" s="660"/>
      <c r="DL19" s="660"/>
      <c r="DM19" s="660"/>
      <c r="DN19" s="660"/>
      <c r="DO19" s="660"/>
      <c r="DP19" s="661"/>
      <c r="DQ19" s="668" t="s">
        <v>132</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565100</v>
      </c>
      <c r="S20" s="660"/>
      <c r="T20" s="660"/>
      <c r="U20" s="660"/>
      <c r="V20" s="660"/>
      <c r="W20" s="660"/>
      <c r="X20" s="660"/>
      <c r="Y20" s="661"/>
      <c r="Z20" s="662">
        <v>2.9</v>
      </c>
      <c r="AA20" s="662"/>
      <c r="AB20" s="662"/>
      <c r="AC20" s="662"/>
      <c r="AD20" s="663" t="s">
        <v>223</v>
      </c>
      <c r="AE20" s="663"/>
      <c r="AF20" s="663"/>
      <c r="AG20" s="663"/>
      <c r="AH20" s="663"/>
      <c r="AI20" s="663"/>
      <c r="AJ20" s="663"/>
      <c r="AK20" s="663"/>
      <c r="AL20" s="664" t="s">
        <v>223</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34</v>
      </c>
      <c r="BH20" s="660"/>
      <c r="BI20" s="660"/>
      <c r="BJ20" s="660"/>
      <c r="BK20" s="660"/>
      <c r="BL20" s="660"/>
      <c r="BM20" s="660"/>
      <c r="BN20" s="661"/>
      <c r="BO20" s="662">
        <v>0</v>
      </c>
      <c r="BP20" s="662"/>
      <c r="BQ20" s="662"/>
      <c r="BR20" s="662"/>
      <c r="BS20" s="668" t="s">
        <v>223</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18779681</v>
      </c>
      <c r="CS20" s="660"/>
      <c r="CT20" s="660"/>
      <c r="CU20" s="660"/>
      <c r="CV20" s="660"/>
      <c r="CW20" s="660"/>
      <c r="CX20" s="660"/>
      <c r="CY20" s="661"/>
      <c r="CZ20" s="662">
        <v>100</v>
      </c>
      <c r="DA20" s="662"/>
      <c r="DB20" s="662"/>
      <c r="DC20" s="662"/>
      <c r="DD20" s="668">
        <v>3650662</v>
      </c>
      <c r="DE20" s="660"/>
      <c r="DF20" s="660"/>
      <c r="DG20" s="660"/>
      <c r="DH20" s="660"/>
      <c r="DI20" s="660"/>
      <c r="DJ20" s="660"/>
      <c r="DK20" s="660"/>
      <c r="DL20" s="660"/>
      <c r="DM20" s="660"/>
      <c r="DN20" s="660"/>
      <c r="DO20" s="660"/>
      <c r="DP20" s="661"/>
      <c r="DQ20" s="668">
        <v>11807297</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t="s">
        <v>132</v>
      </c>
      <c r="S21" s="660"/>
      <c r="T21" s="660"/>
      <c r="U21" s="660"/>
      <c r="V21" s="660"/>
      <c r="W21" s="660"/>
      <c r="X21" s="660"/>
      <c r="Y21" s="661"/>
      <c r="Z21" s="662" t="s">
        <v>132</v>
      </c>
      <c r="AA21" s="662"/>
      <c r="AB21" s="662"/>
      <c r="AC21" s="662"/>
      <c r="AD21" s="663" t="s">
        <v>223</v>
      </c>
      <c r="AE21" s="663"/>
      <c r="AF21" s="663"/>
      <c r="AG21" s="663"/>
      <c r="AH21" s="663"/>
      <c r="AI21" s="663"/>
      <c r="AJ21" s="663"/>
      <c r="AK21" s="663"/>
      <c r="AL21" s="664" t="s">
        <v>132</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34</v>
      </c>
      <c r="BH21" s="660"/>
      <c r="BI21" s="660"/>
      <c r="BJ21" s="660"/>
      <c r="BK21" s="660"/>
      <c r="BL21" s="660"/>
      <c r="BM21" s="660"/>
      <c r="BN21" s="661"/>
      <c r="BO21" s="662">
        <v>0</v>
      </c>
      <c r="BP21" s="662"/>
      <c r="BQ21" s="662"/>
      <c r="BR21" s="662"/>
      <c r="BS21" s="668" t="s">
        <v>132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10639526</v>
      </c>
      <c r="S22" s="660"/>
      <c r="T22" s="660"/>
      <c r="U22" s="660"/>
      <c r="V22" s="660"/>
      <c r="W22" s="660"/>
      <c r="X22" s="660"/>
      <c r="Y22" s="661"/>
      <c r="Z22" s="662">
        <v>54.8</v>
      </c>
      <c r="AA22" s="662"/>
      <c r="AB22" s="662"/>
      <c r="AC22" s="662"/>
      <c r="AD22" s="663">
        <v>10074426</v>
      </c>
      <c r="AE22" s="663"/>
      <c r="AF22" s="663"/>
      <c r="AG22" s="663"/>
      <c r="AH22" s="663"/>
      <c r="AI22" s="663"/>
      <c r="AJ22" s="663"/>
      <c r="AK22" s="663"/>
      <c r="AL22" s="664">
        <v>99.5</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223</v>
      </c>
      <c r="BH22" s="660"/>
      <c r="BI22" s="660"/>
      <c r="BJ22" s="660"/>
      <c r="BK22" s="660"/>
      <c r="BL22" s="660"/>
      <c r="BM22" s="660"/>
      <c r="BN22" s="661"/>
      <c r="BO22" s="662" t="s">
        <v>223</v>
      </c>
      <c r="BP22" s="662"/>
      <c r="BQ22" s="662"/>
      <c r="BR22" s="662"/>
      <c r="BS22" s="668" t="s">
        <v>223</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8013</v>
      </c>
      <c r="S23" s="660"/>
      <c r="T23" s="660"/>
      <c r="U23" s="660"/>
      <c r="V23" s="660"/>
      <c r="W23" s="660"/>
      <c r="X23" s="660"/>
      <c r="Y23" s="661"/>
      <c r="Z23" s="662">
        <v>0</v>
      </c>
      <c r="AA23" s="662"/>
      <c r="AB23" s="662"/>
      <c r="AC23" s="662"/>
      <c r="AD23" s="663">
        <v>8013</v>
      </c>
      <c r="AE23" s="663"/>
      <c r="AF23" s="663"/>
      <c r="AG23" s="663"/>
      <c r="AH23" s="663"/>
      <c r="AI23" s="663"/>
      <c r="AJ23" s="663"/>
      <c r="AK23" s="663"/>
      <c r="AL23" s="664">
        <v>0.1</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223</v>
      </c>
      <c r="BH23" s="660"/>
      <c r="BI23" s="660"/>
      <c r="BJ23" s="660"/>
      <c r="BK23" s="660"/>
      <c r="BL23" s="660"/>
      <c r="BM23" s="660"/>
      <c r="BN23" s="661"/>
      <c r="BO23" s="662" t="s">
        <v>132</v>
      </c>
      <c r="BP23" s="662"/>
      <c r="BQ23" s="662"/>
      <c r="BR23" s="662"/>
      <c r="BS23" s="668" t="s">
        <v>223</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175176</v>
      </c>
      <c r="S24" s="660"/>
      <c r="T24" s="660"/>
      <c r="U24" s="660"/>
      <c r="V24" s="660"/>
      <c r="W24" s="660"/>
      <c r="X24" s="660"/>
      <c r="Y24" s="661"/>
      <c r="Z24" s="662">
        <v>0.9</v>
      </c>
      <c r="AA24" s="662"/>
      <c r="AB24" s="662"/>
      <c r="AC24" s="662"/>
      <c r="AD24" s="663" t="s">
        <v>223</v>
      </c>
      <c r="AE24" s="663"/>
      <c r="AF24" s="663"/>
      <c r="AG24" s="663"/>
      <c r="AH24" s="663"/>
      <c r="AI24" s="663"/>
      <c r="AJ24" s="663"/>
      <c r="AK24" s="663"/>
      <c r="AL24" s="664" t="s">
        <v>223</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132</v>
      </c>
      <c r="BH24" s="660"/>
      <c r="BI24" s="660"/>
      <c r="BJ24" s="660"/>
      <c r="BK24" s="660"/>
      <c r="BL24" s="660"/>
      <c r="BM24" s="660"/>
      <c r="BN24" s="661"/>
      <c r="BO24" s="662" t="s">
        <v>132</v>
      </c>
      <c r="BP24" s="662"/>
      <c r="BQ24" s="662"/>
      <c r="BR24" s="662"/>
      <c r="BS24" s="668" t="s">
        <v>132</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8671173</v>
      </c>
      <c r="CS24" s="649"/>
      <c r="CT24" s="649"/>
      <c r="CU24" s="649"/>
      <c r="CV24" s="649"/>
      <c r="CW24" s="649"/>
      <c r="CX24" s="649"/>
      <c r="CY24" s="650"/>
      <c r="CZ24" s="653">
        <v>46.2</v>
      </c>
      <c r="DA24" s="654"/>
      <c r="DB24" s="654"/>
      <c r="DC24" s="673"/>
      <c r="DD24" s="692">
        <v>5521213</v>
      </c>
      <c r="DE24" s="649"/>
      <c r="DF24" s="649"/>
      <c r="DG24" s="649"/>
      <c r="DH24" s="649"/>
      <c r="DI24" s="649"/>
      <c r="DJ24" s="649"/>
      <c r="DK24" s="650"/>
      <c r="DL24" s="692">
        <v>5504905</v>
      </c>
      <c r="DM24" s="649"/>
      <c r="DN24" s="649"/>
      <c r="DO24" s="649"/>
      <c r="DP24" s="649"/>
      <c r="DQ24" s="649"/>
      <c r="DR24" s="649"/>
      <c r="DS24" s="649"/>
      <c r="DT24" s="649"/>
      <c r="DU24" s="649"/>
      <c r="DV24" s="650"/>
      <c r="DW24" s="653">
        <v>51.9</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156294</v>
      </c>
      <c r="S25" s="660"/>
      <c r="T25" s="660"/>
      <c r="U25" s="660"/>
      <c r="V25" s="660"/>
      <c r="W25" s="660"/>
      <c r="X25" s="660"/>
      <c r="Y25" s="661"/>
      <c r="Z25" s="662">
        <v>0.8</v>
      </c>
      <c r="AA25" s="662"/>
      <c r="AB25" s="662"/>
      <c r="AC25" s="662"/>
      <c r="AD25" s="663">
        <v>15328</v>
      </c>
      <c r="AE25" s="663"/>
      <c r="AF25" s="663"/>
      <c r="AG25" s="663"/>
      <c r="AH25" s="663"/>
      <c r="AI25" s="663"/>
      <c r="AJ25" s="663"/>
      <c r="AK25" s="663"/>
      <c r="AL25" s="664">
        <v>0.2</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223</v>
      </c>
      <c r="BH25" s="660"/>
      <c r="BI25" s="660"/>
      <c r="BJ25" s="660"/>
      <c r="BK25" s="660"/>
      <c r="BL25" s="660"/>
      <c r="BM25" s="660"/>
      <c r="BN25" s="661"/>
      <c r="BO25" s="662" t="s">
        <v>132</v>
      </c>
      <c r="BP25" s="662"/>
      <c r="BQ25" s="662"/>
      <c r="BR25" s="662"/>
      <c r="BS25" s="668" t="s">
        <v>223</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3226834</v>
      </c>
      <c r="CS25" s="695"/>
      <c r="CT25" s="695"/>
      <c r="CU25" s="695"/>
      <c r="CV25" s="695"/>
      <c r="CW25" s="695"/>
      <c r="CX25" s="695"/>
      <c r="CY25" s="696"/>
      <c r="CZ25" s="664">
        <v>17.2</v>
      </c>
      <c r="DA25" s="693"/>
      <c r="DB25" s="693"/>
      <c r="DC25" s="697"/>
      <c r="DD25" s="668">
        <v>3089982</v>
      </c>
      <c r="DE25" s="695"/>
      <c r="DF25" s="695"/>
      <c r="DG25" s="695"/>
      <c r="DH25" s="695"/>
      <c r="DI25" s="695"/>
      <c r="DJ25" s="695"/>
      <c r="DK25" s="696"/>
      <c r="DL25" s="668">
        <v>3073674</v>
      </c>
      <c r="DM25" s="695"/>
      <c r="DN25" s="695"/>
      <c r="DO25" s="695"/>
      <c r="DP25" s="695"/>
      <c r="DQ25" s="695"/>
      <c r="DR25" s="695"/>
      <c r="DS25" s="695"/>
      <c r="DT25" s="695"/>
      <c r="DU25" s="695"/>
      <c r="DV25" s="696"/>
      <c r="DW25" s="664">
        <v>29</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59868</v>
      </c>
      <c r="S26" s="660"/>
      <c r="T26" s="660"/>
      <c r="U26" s="660"/>
      <c r="V26" s="660"/>
      <c r="W26" s="660"/>
      <c r="X26" s="660"/>
      <c r="Y26" s="661"/>
      <c r="Z26" s="662">
        <v>0.3</v>
      </c>
      <c r="AA26" s="662"/>
      <c r="AB26" s="662"/>
      <c r="AC26" s="662"/>
      <c r="AD26" s="663" t="s">
        <v>132</v>
      </c>
      <c r="AE26" s="663"/>
      <c r="AF26" s="663"/>
      <c r="AG26" s="663"/>
      <c r="AH26" s="663"/>
      <c r="AI26" s="663"/>
      <c r="AJ26" s="663"/>
      <c r="AK26" s="663"/>
      <c r="AL26" s="664" t="s">
        <v>223</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223</v>
      </c>
      <c r="BH26" s="660"/>
      <c r="BI26" s="660"/>
      <c r="BJ26" s="660"/>
      <c r="BK26" s="660"/>
      <c r="BL26" s="660"/>
      <c r="BM26" s="660"/>
      <c r="BN26" s="661"/>
      <c r="BO26" s="662" t="s">
        <v>223</v>
      </c>
      <c r="BP26" s="662"/>
      <c r="BQ26" s="662"/>
      <c r="BR26" s="662"/>
      <c r="BS26" s="668" t="s">
        <v>132</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1955037</v>
      </c>
      <c r="CS26" s="660"/>
      <c r="CT26" s="660"/>
      <c r="CU26" s="660"/>
      <c r="CV26" s="660"/>
      <c r="CW26" s="660"/>
      <c r="CX26" s="660"/>
      <c r="CY26" s="661"/>
      <c r="CZ26" s="664">
        <v>10.4</v>
      </c>
      <c r="DA26" s="693"/>
      <c r="DB26" s="693"/>
      <c r="DC26" s="697"/>
      <c r="DD26" s="668">
        <v>1873002</v>
      </c>
      <c r="DE26" s="660"/>
      <c r="DF26" s="660"/>
      <c r="DG26" s="660"/>
      <c r="DH26" s="660"/>
      <c r="DI26" s="660"/>
      <c r="DJ26" s="660"/>
      <c r="DK26" s="661"/>
      <c r="DL26" s="668" t="s">
        <v>223</v>
      </c>
      <c r="DM26" s="660"/>
      <c r="DN26" s="660"/>
      <c r="DO26" s="660"/>
      <c r="DP26" s="660"/>
      <c r="DQ26" s="660"/>
      <c r="DR26" s="660"/>
      <c r="DS26" s="660"/>
      <c r="DT26" s="660"/>
      <c r="DU26" s="660"/>
      <c r="DV26" s="661"/>
      <c r="DW26" s="664" t="s">
        <v>132</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2932624</v>
      </c>
      <c r="S27" s="660"/>
      <c r="T27" s="660"/>
      <c r="U27" s="660"/>
      <c r="V27" s="660"/>
      <c r="W27" s="660"/>
      <c r="X27" s="660"/>
      <c r="Y27" s="661"/>
      <c r="Z27" s="662">
        <v>15.1</v>
      </c>
      <c r="AA27" s="662"/>
      <c r="AB27" s="662"/>
      <c r="AC27" s="662"/>
      <c r="AD27" s="663" t="s">
        <v>132</v>
      </c>
      <c r="AE27" s="663"/>
      <c r="AF27" s="663"/>
      <c r="AG27" s="663"/>
      <c r="AH27" s="663"/>
      <c r="AI27" s="663"/>
      <c r="AJ27" s="663"/>
      <c r="AK27" s="663"/>
      <c r="AL27" s="664" t="s">
        <v>132</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3683119</v>
      </c>
      <c r="BH27" s="660"/>
      <c r="BI27" s="660"/>
      <c r="BJ27" s="660"/>
      <c r="BK27" s="660"/>
      <c r="BL27" s="660"/>
      <c r="BM27" s="660"/>
      <c r="BN27" s="661"/>
      <c r="BO27" s="662">
        <v>100</v>
      </c>
      <c r="BP27" s="662"/>
      <c r="BQ27" s="662"/>
      <c r="BR27" s="662"/>
      <c r="BS27" s="668" t="s">
        <v>223</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4060554</v>
      </c>
      <c r="CS27" s="695"/>
      <c r="CT27" s="695"/>
      <c r="CU27" s="695"/>
      <c r="CV27" s="695"/>
      <c r="CW27" s="695"/>
      <c r="CX27" s="695"/>
      <c r="CY27" s="696"/>
      <c r="CZ27" s="664">
        <v>21.6</v>
      </c>
      <c r="DA27" s="693"/>
      <c r="DB27" s="693"/>
      <c r="DC27" s="697"/>
      <c r="DD27" s="668">
        <v>1119539</v>
      </c>
      <c r="DE27" s="695"/>
      <c r="DF27" s="695"/>
      <c r="DG27" s="695"/>
      <c r="DH27" s="695"/>
      <c r="DI27" s="695"/>
      <c r="DJ27" s="695"/>
      <c r="DK27" s="696"/>
      <c r="DL27" s="668">
        <v>1119539</v>
      </c>
      <c r="DM27" s="695"/>
      <c r="DN27" s="695"/>
      <c r="DO27" s="695"/>
      <c r="DP27" s="695"/>
      <c r="DQ27" s="695"/>
      <c r="DR27" s="695"/>
      <c r="DS27" s="695"/>
      <c r="DT27" s="695"/>
      <c r="DU27" s="695"/>
      <c r="DV27" s="696"/>
      <c r="DW27" s="664">
        <v>10.5</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223</v>
      </c>
      <c r="S28" s="660"/>
      <c r="T28" s="660"/>
      <c r="U28" s="660"/>
      <c r="V28" s="660"/>
      <c r="W28" s="660"/>
      <c r="X28" s="660"/>
      <c r="Y28" s="661"/>
      <c r="Z28" s="662" t="s">
        <v>223</v>
      </c>
      <c r="AA28" s="662"/>
      <c r="AB28" s="662"/>
      <c r="AC28" s="662"/>
      <c r="AD28" s="663" t="s">
        <v>132</v>
      </c>
      <c r="AE28" s="663"/>
      <c r="AF28" s="663"/>
      <c r="AG28" s="663"/>
      <c r="AH28" s="663"/>
      <c r="AI28" s="663"/>
      <c r="AJ28" s="663"/>
      <c r="AK28" s="663"/>
      <c r="AL28" s="664" t="s">
        <v>223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1383785</v>
      </c>
      <c r="CS28" s="660"/>
      <c r="CT28" s="660"/>
      <c r="CU28" s="660"/>
      <c r="CV28" s="660"/>
      <c r="CW28" s="660"/>
      <c r="CX28" s="660"/>
      <c r="CY28" s="661"/>
      <c r="CZ28" s="664">
        <v>7.4</v>
      </c>
      <c r="DA28" s="693"/>
      <c r="DB28" s="693"/>
      <c r="DC28" s="697"/>
      <c r="DD28" s="668">
        <v>1311692</v>
      </c>
      <c r="DE28" s="660"/>
      <c r="DF28" s="660"/>
      <c r="DG28" s="660"/>
      <c r="DH28" s="660"/>
      <c r="DI28" s="660"/>
      <c r="DJ28" s="660"/>
      <c r="DK28" s="661"/>
      <c r="DL28" s="668">
        <v>1311692</v>
      </c>
      <c r="DM28" s="660"/>
      <c r="DN28" s="660"/>
      <c r="DO28" s="660"/>
      <c r="DP28" s="660"/>
      <c r="DQ28" s="660"/>
      <c r="DR28" s="660"/>
      <c r="DS28" s="660"/>
      <c r="DT28" s="660"/>
      <c r="DU28" s="660"/>
      <c r="DV28" s="661"/>
      <c r="DW28" s="664">
        <v>12.4</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1677406</v>
      </c>
      <c r="S29" s="660"/>
      <c r="T29" s="660"/>
      <c r="U29" s="660"/>
      <c r="V29" s="660"/>
      <c r="W29" s="660"/>
      <c r="X29" s="660"/>
      <c r="Y29" s="661"/>
      <c r="Z29" s="662">
        <v>8.6</v>
      </c>
      <c r="AA29" s="662"/>
      <c r="AB29" s="662"/>
      <c r="AC29" s="662"/>
      <c r="AD29" s="663" t="s">
        <v>223</v>
      </c>
      <c r="AE29" s="663"/>
      <c r="AF29" s="663"/>
      <c r="AG29" s="663"/>
      <c r="AH29" s="663"/>
      <c r="AI29" s="663"/>
      <c r="AJ29" s="663"/>
      <c r="AK29" s="663"/>
      <c r="AL29" s="664" t="s">
        <v>132</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1383741</v>
      </c>
      <c r="CS29" s="695"/>
      <c r="CT29" s="695"/>
      <c r="CU29" s="695"/>
      <c r="CV29" s="695"/>
      <c r="CW29" s="695"/>
      <c r="CX29" s="695"/>
      <c r="CY29" s="696"/>
      <c r="CZ29" s="664">
        <v>7.4</v>
      </c>
      <c r="DA29" s="693"/>
      <c r="DB29" s="693"/>
      <c r="DC29" s="697"/>
      <c r="DD29" s="668">
        <v>1311648</v>
      </c>
      <c r="DE29" s="695"/>
      <c r="DF29" s="695"/>
      <c r="DG29" s="695"/>
      <c r="DH29" s="695"/>
      <c r="DI29" s="695"/>
      <c r="DJ29" s="695"/>
      <c r="DK29" s="696"/>
      <c r="DL29" s="668">
        <v>1311648</v>
      </c>
      <c r="DM29" s="695"/>
      <c r="DN29" s="695"/>
      <c r="DO29" s="695"/>
      <c r="DP29" s="695"/>
      <c r="DQ29" s="695"/>
      <c r="DR29" s="695"/>
      <c r="DS29" s="695"/>
      <c r="DT29" s="695"/>
      <c r="DU29" s="695"/>
      <c r="DV29" s="696"/>
      <c r="DW29" s="664">
        <v>12.4</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39687</v>
      </c>
      <c r="S30" s="660"/>
      <c r="T30" s="660"/>
      <c r="U30" s="660"/>
      <c r="V30" s="660"/>
      <c r="W30" s="660"/>
      <c r="X30" s="660"/>
      <c r="Y30" s="661"/>
      <c r="Z30" s="662">
        <v>0.2</v>
      </c>
      <c r="AA30" s="662"/>
      <c r="AB30" s="662"/>
      <c r="AC30" s="662"/>
      <c r="AD30" s="663">
        <v>23441</v>
      </c>
      <c r="AE30" s="663"/>
      <c r="AF30" s="663"/>
      <c r="AG30" s="663"/>
      <c r="AH30" s="663"/>
      <c r="AI30" s="663"/>
      <c r="AJ30" s="663"/>
      <c r="AK30" s="663"/>
      <c r="AL30" s="664">
        <v>0.2</v>
      </c>
      <c r="AM30" s="665"/>
      <c r="AN30" s="665"/>
      <c r="AO30" s="666"/>
      <c r="AP30" s="707" t="s">
        <v>304</v>
      </c>
      <c r="AQ30" s="708"/>
      <c r="AR30" s="708"/>
      <c r="AS30" s="708"/>
      <c r="AT30" s="713" t="s">
        <v>305</v>
      </c>
      <c r="AU30" s="210"/>
      <c r="AV30" s="210"/>
      <c r="AW30" s="210"/>
      <c r="AX30" s="645" t="s">
        <v>182</v>
      </c>
      <c r="AY30" s="646"/>
      <c r="AZ30" s="646"/>
      <c r="BA30" s="646"/>
      <c r="BB30" s="646"/>
      <c r="BC30" s="646"/>
      <c r="BD30" s="646"/>
      <c r="BE30" s="646"/>
      <c r="BF30" s="647"/>
      <c r="BG30" s="719">
        <v>98.7</v>
      </c>
      <c r="BH30" s="720"/>
      <c r="BI30" s="720"/>
      <c r="BJ30" s="720"/>
      <c r="BK30" s="720"/>
      <c r="BL30" s="720"/>
      <c r="BM30" s="654">
        <v>96.2</v>
      </c>
      <c r="BN30" s="720"/>
      <c r="BO30" s="720"/>
      <c r="BP30" s="720"/>
      <c r="BQ30" s="721"/>
      <c r="BR30" s="719">
        <v>98.7</v>
      </c>
      <c r="BS30" s="720"/>
      <c r="BT30" s="720"/>
      <c r="BU30" s="720"/>
      <c r="BV30" s="720"/>
      <c r="BW30" s="720"/>
      <c r="BX30" s="654">
        <v>95.7</v>
      </c>
      <c r="BY30" s="720"/>
      <c r="BZ30" s="720"/>
      <c r="CA30" s="720"/>
      <c r="CB30" s="721"/>
      <c r="CD30" s="724"/>
      <c r="CE30" s="725"/>
      <c r="CF30" s="674" t="s">
        <v>306</v>
      </c>
      <c r="CG30" s="675"/>
      <c r="CH30" s="675"/>
      <c r="CI30" s="675"/>
      <c r="CJ30" s="675"/>
      <c r="CK30" s="675"/>
      <c r="CL30" s="675"/>
      <c r="CM30" s="675"/>
      <c r="CN30" s="675"/>
      <c r="CO30" s="675"/>
      <c r="CP30" s="675"/>
      <c r="CQ30" s="676"/>
      <c r="CR30" s="659">
        <v>1273212</v>
      </c>
      <c r="CS30" s="660"/>
      <c r="CT30" s="660"/>
      <c r="CU30" s="660"/>
      <c r="CV30" s="660"/>
      <c r="CW30" s="660"/>
      <c r="CX30" s="660"/>
      <c r="CY30" s="661"/>
      <c r="CZ30" s="664">
        <v>6.8</v>
      </c>
      <c r="DA30" s="693"/>
      <c r="DB30" s="693"/>
      <c r="DC30" s="697"/>
      <c r="DD30" s="668">
        <v>1214515</v>
      </c>
      <c r="DE30" s="660"/>
      <c r="DF30" s="660"/>
      <c r="DG30" s="660"/>
      <c r="DH30" s="660"/>
      <c r="DI30" s="660"/>
      <c r="DJ30" s="660"/>
      <c r="DK30" s="661"/>
      <c r="DL30" s="668">
        <v>1214515</v>
      </c>
      <c r="DM30" s="660"/>
      <c r="DN30" s="660"/>
      <c r="DO30" s="660"/>
      <c r="DP30" s="660"/>
      <c r="DQ30" s="660"/>
      <c r="DR30" s="660"/>
      <c r="DS30" s="660"/>
      <c r="DT30" s="660"/>
      <c r="DU30" s="660"/>
      <c r="DV30" s="661"/>
      <c r="DW30" s="664">
        <v>11.4</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124963</v>
      </c>
      <c r="S31" s="660"/>
      <c r="T31" s="660"/>
      <c r="U31" s="660"/>
      <c r="V31" s="660"/>
      <c r="W31" s="660"/>
      <c r="X31" s="660"/>
      <c r="Y31" s="661"/>
      <c r="Z31" s="662">
        <v>0.6</v>
      </c>
      <c r="AA31" s="662"/>
      <c r="AB31" s="662"/>
      <c r="AC31" s="662"/>
      <c r="AD31" s="663" t="s">
        <v>223</v>
      </c>
      <c r="AE31" s="663"/>
      <c r="AF31" s="663"/>
      <c r="AG31" s="663"/>
      <c r="AH31" s="663"/>
      <c r="AI31" s="663"/>
      <c r="AJ31" s="663"/>
      <c r="AK31" s="663"/>
      <c r="AL31" s="664" t="s">
        <v>223</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99</v>
      </c>
      <c r="BH31" s="695"/>
      <c r="BI31" s="695"/>
      <c r="BJ31" s="695"/>
      <c r="BK31" s="695"/>
      <c r="BL31" s="695"/>
      <c r="BM31" s="665">
        <v>96.9</v>
      </c>
      <c r="BN31" s="717"/>
      <c r="BO31" s="717"/>
      <c r="BP31" s="717"/>
      <c r="BQ31" s="718"/>
      <c r="BR31" s="716">
        <v>98.8</v>
      </c>
      <c r="BS31" s="695"/>
      <c r="BT31" s="695"/>
      <c r="BU31" s="695"/>
      <c r="BV31" s="695"/>
      <c r="BW31" s="695"/>
      <c r="BX31" s="665">
        <v>96.6</v>
      </c>
      <c r="BY31" s="717"/>
      <c r="BZ31" s="717"/>
      <c r="CA31" s="717"/>
      <c r="CB31" s="718"/>
      <c r="CD31" s="724"/>
      <c r="CE31" s="725"/>
      <c r="CF31" s="674" t="s">
        <v>310</v>
      </c>
      <c r="CG31" s="675"/>
      <c r="CH31" s="675"/>
      <c r="CI31" s="675"/>
      <c r="CJ31" s="675"/>
      <c r="CK31" s="675"/>
      <c r="CL31" s="675"/>
      <c r="CM31" s="675"/>
      <c r="CN31" s="675"/>
      <c r="CO31" s="675"/>
      <c r="CP31" s="675"/>
      <c r="CQ31" s="676"/>
      <c r="CR31" s="659">
        <v>110529</v>
      </c>
      <c r="CS31" s="695"/>
      <c r="CT31" s="695"/>
      <c r="CU31" s="695"/>
      <c r="CV31" s="695"/>
      <c r="CW31" s="695"/>
      <c r="CX31" s="695"/>
      <c r="CY31" s="696"/>
      <c r="CZ31" s="664">
        <v>0.6</v>
      </c>
      <c r="DA31" s="693"/>
      <c r="DB31" s="693"/>
      <c r="DC31" s="697"/>
      <c r="DD31" s="668">
        <v>97133</v>
      </c>
      <c r="DE31" s="695"/>
      <c r="DF31" s="695"/>
      <c r="DG31" s="695"/>
      <c r="DH31" s="695"/>
      <c r="DI31" s="695"/>
      <c r="DJ31" s="695"/>
      <c r="DK31" s="696"/>
      <c r="DL31" s="668">
        <v>97133</v>
      </c>
      <c r="DM31" s="695"/>
      <c r="DN31" s="695"/>
      <c r="DO31" s="695"/>
      <c r="DP31" s="695"/>
      <c r="DQ31" s="695"/>
      <c r="DR31" s="695"/>
      <c r="DS31" s="695"/>
      <c r="DT31" s="695"/>
      <c r="DU31" s="695"/>
      <c r="DV31" s="696"/>
      <c r="DW31" s="664">
        <v>0.9</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666538</v>
      </c>
      <c r="S32" s="660"/>
      <c r="T32" s="660"/>
      <c r="U32" s="660"/>
      <c r="V32" s="660"/>
      <c r="W32" s="660"/>
      <c r="X32" s="660"/>
      <c r="Y32" s="661"/>
      <c r="Z32" s="662">
        <v>3.4</v>
      </c>
      <c r="AA32" s="662"/>
      <c r="AB32" s="662"/>
      <c r="AC32" s="662"/>
      <c r="AD32" s="663" t="s">
        <v>132</v>
      </c>
      <c r="AE32" s="663"/>
      <c r="AF32" s="663"/>
      <c r="AG32" s="663"/>
      <c r="AH32" s="663"/>
      <c r="AI32" s="663"/>
      <c r="AJ32" s="663"/>
      <c r="AK32" s="663"/>
      <c r="AL32" s="664" t="s">
        <v>223</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98.4</v>
      </c>
      <c r="BH32" s="729"/>
      <c r="BI32" s="729"/>
      <c r="BJ32" s="729"/>
      <c r="BK32" s="729"/>
      <c r="BL32" s="729"/>
      <c r="BM32" s="730">
        <v>95.2</v>
      </c>
      <c r="BN32" s="729"/>
      <c r="BO32" s="729"/>
      <c r="BP32" s="729"/>
      <c r="BQ32" s="731"/>
      <c r="BR32" s="728">
        <v>98.4</v>
      </c>
      <c r="BS32" s="729"/>
      <c r="BT32" s="729"/>
      <c r="BU32" s="729"/>
      <c r="BV32" s="729"/>
      <c r="BW32" s="729"/>
      <c r="BX32" s="730">
        <v>94.5</v>
      </c>
      <c r="BY32" s="729"/>
      <c r="BZ32" s="729"/>
      <c r="CA32" s="729"/>
      <c r="CB32" s="731"/>
      <c r="CD32" s="726"/>
      <c r="CE32" s="727"/>
      <c r="CF32" s="674" t="s">
        <v>313</v>
      </c>
      <c r="CG32" s="675"/>
      <c r="CH32" s="675"/>
      <c r="CI32" s="675"/>
      <c r="CJ32" s="675"/>
      <c r="CK32" s="675"/>
      <c r="CL32" s="675"/>
      <c r="CM32" s="675"/>
      <c r="CN32" s="675"/>
      <c r="CO32" s="675"/>
      <c r="CP32" s="675"/>
      <c r="CQ32" s="676"/>
      <c r="CR32" s="659">
        <v>44</v>
      </c>
      <c r="CS32" s="660"/>
      <c r="CT32" s="660"/>
      <c r="CU32" s="660"/>
      <c r="CV32" s="660"/>
      <c r="CW32" s="660"/>
      <c r="CX32" s="660"/>
      <c r="CY32" s="661"/>
      <c r="CZ32" s="664">
        <v>0</v>
      </c>
      <c r="DA32" s="693"/>
      <c r="DB32" s="693"/>
      <c r="DC32" s="697"/>
      <c r="DD32" s="668">
        <v>44</v>
      </c>
      <c r="DE32" s="660"/>
      <c r="DF32" s="660"/>
      <c r="DG32" s="660"/>
      <c r="DH32" s="660"/>
      <c r="DI32" s="660"/>
      <c r="DJ32" s="660"/>
      <c r="DK32" s="661"/>
      <c r="DL32" s="668">
        <v>44</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684361</v>
      </c>
      <c r="S33" s="660"/>
      <c r="T33" s="660"/>
      <c r="U33" s="660"/>
      <c r="V33" s="660"/>
      <c r="W33" s="660"/>
      <c r="X33" s="660"/>
      <c r="Y33" s="661"/>
      <c r="Z33" s="662">
        <v>3.5</v>
      </c>
      <c r="AA33" s="662"/>
      <c r="AB33" s="662"/>
      <c r="AC33" s="662"/>
      <c r="AD33" s="663" t="s">
        <v>223</v>
      </c>
      <c r="AE33" s="663"/>
      <c r="AF33" s="663"/>
      <c r="AG33" s="663"/>
      <c r="AH33" s="663"/>
      <c r="AI33" s="663"/>
      <c r="AJ33" s="663"/>
      <c r="AK33" s="663"/>
      <c r="AL33" s="664" t="s">
        <v>223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6453186</v>
      </c>
      <c r="CS33" s="695"/>
      <c r="CT33" s="695"/>
      <c r="CU33" s="695"/>
      <c r="CV33" s="695"/>
      <c r="CW33" s="695"/>
      <c r="CX33" s="695"/>
      <c r="CY33" s="696"/>
      <c r="CZ33" s="664">
        <v>34.4</v>
      </c>
      <c r="DA33" s="693"/>
      <c r="DB33" s="693"/>
      <c r="DC33" s="697"/>
      <c r="DD33" s="668">
        <v>5252973</v>
      </c>
      <c r="DE33" s="695"/>
      <c r="DF33" s="695"/>
      <c r="DG33" s="695"/>
      <c r="DH33" s="695"/>
      <c r="DI33" s="695"/>
      <c r="DJ33" s="695"/>
      <c r="DK33" s="696"/>
      <c r="DL33" s="668">
        <v>3995166</v>
      </c>
      <c r="DM33" s="695"/>
      <c r="DN33" s="695"/>
      <c r="DO33" s="695"/>
      <c r="DP33" s="695"/>
      <c r="DQ33" s="695"/>
      <c r="DR33" s="695"/>
      <c r="DS33" s="695"/>
      <c r="DT33" s="695"/>
      <c r="DU33" s="695"/>
      <c r="DV33" s="696"/>
      <c r="DW33" s="664">
        <v>37.6</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203804</v>
      </c>
      <c r="S34" s="660"/>
      <c r="T34" s="660"/>
      <c r="U34" s="660"/>
      <c r="V34" s="660"/>
      <c r="W34" s="660"/>
      <c r="X34" s="660"/>
      <c r="Y34" s="661"/>
      <c r="Z34" s="662">
        <v>1</v>
      </c>
      <c r="AA34" s="662"/>
      <c r="AB34" s="662"/>
      <c r="AC34" s="662"/>
      <c r="AD34" s="663">
        <v>19</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2095951</v>
      </c>
      <c r="CS34" s="660"/>
      <c r="CT34" s="660"/>
      <c r="CU34" s="660"/>
      <c r="CV34" s="660"/>
      <c r="CW34" s="660"/>
      <c r="CX34" s="660"/>
      <c r="CY34" s="661"/>
      <c r="CZ34" s="664">
        <v>11.2</v>
      </c>
      <c r="DA34" s="693"/>
      <c r="DB34" s="693"/>
      <c r="DC34" s="697"/>
      <c r="DD34" s="668">
        <v>1784335</v>
      </c>
      <c r="DE34" s="660"/>
      <c r="DF34" s="660"/>
      <c r="DG34" s="660"/>
      <c r="DH34" s="660"/>
      <c r="DI34" s="660"/>
      <c r="DJ34" s="660"/>
      <c r="DK34" s="661"/>
      <c r="DL34" s="668">
        <v>1535212</v>
      </c>
      <c r="DM34" s="660"/>
      <c r="DN34" s="660"/>
      <c r="DO34" s="660"/>
      <c r="DP34" s="660"/>
      <c r="DQ34" s="660"/>
      <c r="DR34" s="660"/>
      <c r="DS34" s="660"/>
      <c r="DT34" s="660"/>
      <c r="DU34" s="660"/>
      <c r="DV34" s="661"/>
      <c r="DW34" s="664">
        <v>14.5</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2054069</v>
      </c>
      <c r="S35" s="660"/>
      <c r="T35" s="660"/>
      <c r="U35" s="660"/>
      <c r="V35" s="660"/>
      <c r="W35" s="660"/>
      <c r="X35" s="660"/>
      <c r="Y35" s="661"/>
      <c r="Z35" s="662">
        <v>10.6</v>
      </c>
      <c r="AA35" s="662"/>
      <c r="AB35" s="662"/>
      <c r="AC35" s="662"/>
      <c r="AD35" s="663" t="s">
        <v>223</v>
      </c>
      <c r="AE35" s="663"/>
      <c r="AF35" s="663"/>
      <c r="AG35" s="663"/>
      <c r="AH35" s="663"/>
      <c r="AI35" s="663"/>
      <c r="AJ35" s="663"/>
      <c r="AK35" s="663"/>
      <c r="AL35" s="664" t="s">
        <v>223</v>
      </c>
      <c r="AM35" s="665"/>
      <c r="AN35" s="665"/>
      <c r="AO35" s="666"/>
      <c r="AP35" s="214"/>
      <c r="AQ35" s="732" t="s">
        <v>321</v>
      </c>
      <c r="AR35" s="733"/>
      <c r="AS35" s="733"/>
      <c r="AT35" s="733"/>
      <c r="AU35" s="733"/>
      <c r="AV35" s="733"/>
      <c r="AW35" s="733"/>
      <c r="AX35" s="733"/>
      <c r="AY35" s="734"/>
      <c r="AZ35" s="648">
        <v>2362127</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160571</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119525</v>
      </c>
      <c r="CS35" s="695"/>
      <c r="CT35" s="695"/>
      <c r="CU35" s="695"/>
      <c r="CV35" s="695"/>
      <c r="CW35" s="695"/>
      <c r="CX35" s="695"/>
      <c r="CY35" s="696"/>
      <c r="CZ35" s="664">
        <v>0.6</v>
      </c>
      <c r="DA35" s="693"/>
      <c r="DB35" s="693"/>
      <c r="DC35" s="697"/>
      <c r="DD35" s="668">
        <v>115205</v>
      </c>
      <c r="DE35" s="695"/>
      <c r="DF35" s="695"/>
      <c r="DG35" s="695"/>
      <c r="DH35" s="695"/>
      <c r="DI35" s="695"/>
      <c r="DJ35" s="695"/>
      <c r="DK35" s="696"/>
      <c r="DL35" s="668">
        <v>115205</v>
      </c>
      <c r="DM35" s="695"/>
      <c r="DN35" s="695"/>
      <c r="DO35" s="695"/>
      <c r="DP35" s="695"/>
      <c r="DQ35" s="695"/>
      <c r="DR35" s="695"/>
      <c r="DS35" s="695"/>
      <c r="DT35" s="695"/>
      <c r="DU35" s="695"/>
      <c r="DV35" s="696"/>
      <c r="DW35" s="664">
        <v>1.1000000000000001</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223</v>
      </c>
      <c r="S36" s="660"/>
      <c r="T36" s="660"/>
      <c r="U36" s="660"/>
      <c r="V36" s="660"/>
      <c r="W36" s="660"/>
      <c r="X36" s="660"/>
      <c r="Y36" s="661"/>
      <c r="Z36" s="662" t="s">
        <v>132</v>
      </c>
      <c r="AA36" s="662"/>
      <c r="AB36" s="662"/>
      <c r="AC36" s="662"/>
      <c r="AD36" s="663" t="s">
        <v>132</v>
      </c>
      <c r="AE36" s="663"/>
      <c r="AF36" s="663"/>
      <c r="AG36" s="663"/>
      <c r="AH36" s="663"/>
      <c r="AI36" s="663"/>
      <c r="AJ36" s="663"/>
      <c r="AK36" s="663"/>
      <c r="AL36" s="664" t="s">
        <v>132</v>
      </c>
      <c r="AM36" s="665"/>
      <c r="AN36" s="665"/>
      <c r="AO36" s="666"/>
      <c r="AQ36" s="736" t="s">
        <v>325</v>
      </c>
      <c r="AR36" s="737"/>
      <c r="AS36" s="737"/>
      <c r="AT36" s="737"/>
      <c r="AU36" s="737"/>
      <c r="AV36" s="737"/>
      <c r="AW36" s="737"/>
      <c r="AX36" s="737"/>
      <c r="AY36" s="738"/>
      <c r="AZ36" s="659">
        <v>238582</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46017</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1281914</v>
      </c>
      <c r="CS36" s="660"/>
      <c r="CT36" s="660"/>
      <c r="CU36" s="660"/>
      <c r="CV36" s="660"/>
      <c r="CW36" s="660"/>
      <c r="CX36" s="660"/>
      <c r="CY36" s="661"/>
      <c r="CZ36" s="664">
        <v>6.8</v>
      </c>
      <c r="DA36" s="693"/>
      <c r="DB36" s="693"/>
      <c r="DC36" s="697"/>
      <c r="DD36" s="668">
        <v>920677</v>
      </c>
      <c r="DE36" s="660"/>
      <c r="DF36" s="660"/>
      <c r="DG36" s="660"/>
      <c r="DH36" s="660"/>
      <c r="DI36" s="660"/>
      <c r="DJ36" s="660"/>
      <c r="DK36" s="661"/>
      <c r="DL36" s="668">
        <v>664489</v>
      </c>
      <c r="DM36" s="660"/>
      <c r="DN36" s="660"/>
      <c r="DO36" s="660"/>
      <c r="DP36" s="660"/>
      <c r="DQ36" s="660"/>
      <c r="DR36" s="660"/>
      <c r="DS36" s="660"/>
      <c r="DT36" s="660"/>
      <c r="DU36" s="660"/>
      <c r="DV36" s="661"/>
      <c r="DW36" s="664">
        <v>6.3</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494069</v>
      </c>
      <c r="S37" s="660"/>
      <c r="T37" s="660"/>
      <c r="U37" s="660"/>
      <c r="V37" s="660"/>
      <c r="W37" s="660"/>
      <c r="X37" s="660"/>
      <c r="Y37" s="661"/>
      <c r="Z37" s="662">
        <v>2.5</v>
      </c>
      <c r="AA37" s="662"/>
      <c r="AB37" s="662"/>
      <c r="AC37" s="662"/>
      <c r="AD37" s="663" t="s">
        <v>223</v>
      </c>
      <c r="AE37" s="663"/>
      <c r="AF37" s="663"/>
      <c r="AG37" s="663"/>
      <c r="AH37" s="663"/>
      <c r="AI37" s="663"/>
      <c r="AJ37" s="663"/>
      <c r="AK37" s="663"/>
      <c r="AL37" s="664" t="s">
        <v>132</v>
      </c>
      <c r="AM37" s="665"/>
      <c r="AN37" s="665"/>
      <c r="AO37" s="666"/>
      <c r="AQ37" s="736" t="s">
        <v>329</v>
      </c>
      <c r="AR37" s="737"/>
      <c r="AS37" s="737"/>
      <c r="AT37" s="737"/>
      <c r="AU37" s="737"/>
      <c r="AV37" s="737"/>
      <c r="AW37" s="737"/>
      <c r="AX37" s="737"/>
      <c r="AY37" s="738"/>
      <c r="AZ37" s="659">
        <v>80496</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5771</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306817</v>
      </c>
      <c r="CS37" s="695"/>
      <c r="CT37" s="695"/>
      <c r="CU37" s="695"/>
      <c r="CV37" s="695"/>
      <c r="CW37" s="695"/>
      <c r="CX37" s="695"/>
      <c r="CY37" s="696"/>
      <c r="CZ37" s="664">
        <v>1.6</v>
      </c>
      <c r="DA37" s="693"/>
      <c r="DB37" s="693"/>
      <c r="DC37" s="697"/>
      <c r="DD37" s="668">
        <v>207025</v>
      </c>
      <c r="DE37" s="695"/>
      <c r="DF37" s="695"/>
      <c r="DG37" s="695"/>
      <c r="DH37" s="695"/>
      <c r="DI37" s="695"/>
      <c r="DJ37" s="695"/>
      <c r="DK37" s="696"/>
      <c r="DL37" s="668">
        <v>162812</v>
      </c>
      <c r="DM37" s="695"/>
      <c r="DN37" s="695"/>
      <c r="DO37" s="695"/>
      <c r="DP37" s="695"/>
      <c r="DQ37" s="695"/>
      <c r="DR37" s="695"/>
      <c r="DS37" s="695"/>
      <c r="DT37" s="695"/>
      <c r="DU37" s="695"/>
      <c r="DV37" s="696"/>
      <c r="DW37" s="664">
        <v>1.5</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19422329</v>
      </c>
      <c r="S38" s="740"/>
      <c r="T38" s="740"/>
      <c r="U38" s="740"/>
      <c r="V38" s="740"/>
      <c r="W38" s="740"/>
      <c r="X38" s="740"/>
      <c r="Y38" s="741"/>
      <c r="Z38" s="742">
        <v>100</v>
      </c>
      <c r="AA38" s="742"/>
      <c r="AB38" s="742"/>
      <c r="AC38" s="742"/>
      <c r="AD38" s="743">
        <v>10121227</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t="s">
        <v>132</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10320</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2281631</v>
      </c>
      <c r="CS38" s="660"/>
      <c r="CT38" s="660"/>
      <c r="CU38" s="660"/>
      <c r="CV38" s="660"/>
      <c r="CW38" s="660"/>
      <c r="CX38" s="660"/>
      <c r="CY38" s="661"/>
      <c r="CZ38" s="664">
        <v>12.1</v>
      </c>
      <c r="DA38" s="693"/>
      <c r="DB38" s="693"/>
      <c r="DC38" s="697"/>
      <c r="DD38" s="668">
        <v>1950139</v>
      </c>
      <c r="DE38" s="660"/>
      <c r="DF38" s="660"/>
      <c r="DG38" s="660"/>
      <c r="DH38" s="660"/>
      <c r="DI38" s="660"/>
      <c r="DJ38" s="660"/>
      <c r="DK38" s="661"/>
      <c r="DL38" s="668">
        <v>1680260</v>
      </c>
      <c r="DM38" s="660"/>
      <c r="DN38" s="660"/>
      <c r="DO38" s="660"/>
      <c r="DP38" s="660"/>
      <c r="DQ38" s="660"/>
      <c r="DR38" s="660"/>
      <c r="DS38" s="660"/>
      <c r="DT38" s="660"/>
      <c r="DU38" s="660"/>
      <c r="DV38" s="661"/>
      <c r="DW38" s="664">
        <v>15.8</v>
      </c>
      <c r="DX38" s="693"/>
      <c r="DY38" s="693"/>
      <c r="DZ38" s="693"/>
      <c r="EA38" s="693"/>
      <c r="EB38" s="693"/>
      <c r="EC38" s="694"/>
    </row>
    <row r="39" spans="2:133" ht="11.25" customHeight="1">
      <c r="AQ39" s="736" t="s">
        <v>336</v>
      </c>
      <c r="AR39" s="737"/>
      <c r="AS39" s="737"/>
      <c r="AT39" s="737"/>
      <c r="AU39" s="737"/>
      <c r="AV39" s="737"/>
      <c r="AW39" s="737"/>
      <c r="AX39" s="737"/>
      <c r="AY39" s="738"/>
      <c r="AZ39" s="659" t="s">
        <v>132</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97</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534773</v>
      </c>
      <c r="CS39" s="695"/>
      <c r="CT39" s="695"/>
      <c r="CU39" s="695"/>
      <c r="CV39" s="695"/>
      <c r="CW39" s="695"/>
      <c r="CX39" s="695"/>
      <c r="CY39" s="696"/>
      <c r="CZ39" s="664">
        <v>2.8</v>
      </c>
      <c r="DA39" s="693"/>
      <c r="DB39" s="693"/>
      <c r="DC39" s="697"/>
      <c r="DD39" s="668">
        <v>458925</v>
      </c>
      <c r="DE39" s="695"/>
      <c r="DF39" s="695"/>
      <c r="DG39" s="695"/>
      <c r="DH39" s="695"/>
      <c r="DI39" s="695"/>
      <c r="DJ39" s="695"/>
      <c r="DK39" s="696"/>
      <c r="DL39" s="668" t="s">
        <v>132</v>
      </c>
      <c r="DM39" s="695"/>
      <c r="DN39" s="695"/>
      <c r="DO39" s="695"/>
      <c r="DP39" s="695"/>
      <c r="DQ39" s="695"/>
      <c r="DR39" s="695"/>
      <c r="DS39" s="695"/>
      <c r="DT39" s="695"/>
      <c r="DU39" s="695"/>
      <c r="DV39" s="696"/>
      <c r="DW39" s="664" t="s">
        <v>132</v>
      </c>
      <c r="DX39" s="693"/>
      <c r="DY39" s="693"/>
      <c r="DZ39" s="693"/>
      <c r="EA39" s="693"/>
      <c r="EB39" s="693"/>
      <c r="EC39" s="694"/>
    </row>
    <row r="40" spans="2:133" ht="11.25" customHeight="1">
      <c r="AQ40" s="736" t="s">
        <v>340</v>
      </c>
      <c r="AR40" s="737"/>
      <c r="AS40" s="737"/>
      <c r="AT40" s="737"/>
      <c r="AU40" s="737"/>
      <c r="AV40" s="737"/>
      <c r="AW40" s="737"/>
      <c r="AX40" s="737"/>
      <c r="AY40" s="738"/>
      <c r="AZ40" s="659">
        <v>433248</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142</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139392</v>
      </c>
      <c r="CS40" s="660"/>
      <c r="CT40" s="660"/>
      <c r="CU40" s="660"/>
      <c r="CV40" s="660"/>
      <c r="CW40" s="660"/>
      <c r="CX40" s="660"/>
      <c r="CY40" s="661"/>
      <c r="CZ40" s="664">
        <v>0.7</v>
      </c>
      <c r="DA40" s="693"/>
      <c r="DB40" s="693"/>
      <c r="DC40" s="697"/>
      <c r="DD40" s="668">
        <v>23692</v>
      </c>
      <c r="DE40" s="660"/>
      <c r="DF40" s="660"/>
      <c r="DG40" s="660"/>
      <c r="DH40" s="660"/>
      <c r="DI40" s="660"/>
      <c r="DJ40" s="660"/>
      <c r="DK40" s="661"/>
      <c r="DL40" s="668" t="s">
        <v>132</v>
      </c>
      <c r="DM40" s="660"/>
      <c r="DN40" s="660"/>
      <c r="DO40" s="660"/>
      <c r="DP40" s="660"/>
      <c r="DQ40" s="660"/>
      <c r="DR40" s="660"/>
      <c r="DS40" s="660"/>
      <c r="DT40" s="660"/>
      <c r="DU40" s="660"/>
      <c r="DV40" s="661"/>
      <c r="DW40" s="664" t="s">
        <v>132</v>
      </c>
      <c r="DX40" s="693"/>
      <c r="DY40" s="693"/>
      <c r="DZ40" s="693"/>
      <c r="EA40" s="693"/>
      <c r="EB40" s="693"/>
      <c r="EC40" s="694"/>
    </row>
    <row r="41" spans="2:133" ht="11.25" customHeight="1">
      <c r="AQ41" s="746" t="s">
        <v>343</v>
      </c>
      <c r="AR41" s="747"/>
      <c r="AS41" s="747"/>
      <c r="AT41" s="747"/>
      <c r="AU41" s="747"/>
      <c r="AV41" s="747"/>
      <c r="AW41" s="747"/>
      <c r="AX41" s="747"/>
      <c r="AY41" s="748"/>
      <c r="AZ41" s="739">
        <v>1609801</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379</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132</v>
      </c>
      <c r="CS41" s="695"/>
      <c r="CT41" s="695"/>
      <c r="CU41" s="695"/>
      <c r="CV41" s="695"/>
      <c r="CW41" s="695"/>
      <c r="CX41" s="695"/>
      <c r="CY41" s="696"/>
      <c r="CZ41" s="664" t="s">
        <v>132</v>
      </c>
      <c r="DA41" s="693"/>
      <c r="DB41" s="693"/>
      <c r="DC41" s="697"/>
      <c r="DD41" s="668" t="s">
        <v>132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3655322</v>
      </c>
      <c r="CS42" s="660"/>
      <c r="CT42" s="660"/>
      <c r="CU42" s="660"/>
      <c r="CV42" s="660"/>
      <c r="CW42" s="660"/>
      <c r="CX42" s="660"/>
      <c r="CY42" s="661"/>
      <c r="CZ42" s="664">
        <v>19.5</v>
      </c>
      <c r="DA42" s="665"/>
      <c r="DB42" s="665"/>
      <c r="DC42" s="760"/>
      <c r="DD42" s="668">
        <v>1033111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53855</v>
      </c>
      <c r="CS43" s="695"/>
      <c r="CT43" s="695"/>
      <c r="CU43" s="695"/>
      <c r="CV43" s="695"/>
      <c r="CW43" s="695"/>
      <c r="CX43" s="695"/>
      <c r="CY43" s="696"/>
      <c r="CZ43" s="664">
        <v>0.3</v>
      </c>
      <c r="DA43" s="693"/>
      <c r="DB43" s="693"/>
      <c r="DC43" s="697"/>
      <c r="DD43" s="668">
        <v>53855</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301</v>
      </c>
      <c r="CE44" s="772"/>
      <c r="CF44" s="656" t="s">
        <v>351</v>
      </c>
      <c r="CG44" s="657"/>
      <c r="CH44" s="657"/>
      <c r="CI44" s="657"/>
      <c r="CJ44" s="657"/>
      <c r="CK44" s="657"/>
      <c r="CL44" s="657"/>
      <c r="CM44" s="657"/>
      <c r="CN44" s="657"/>
      <c r="CO44" s="657"/>
      <c r="CP44" s="657"/>
      <c r="CQ44" s="658"/>
      <c r="CR44" s="659">
        <v>3650662</v>
      </c>
      <c r="CS44" s="660"/>
      <c r="CT44" s="660"/>
      <c r="CU44" s="660"/>
      <c r="CV44" s="660"/>
      <c r="CW44" s="660"/>
      <c r="CX44" s="660"/>
      <c r="CY44" s="661"/>
      <c r="CZ44" s="664">
        <v>19.399999999999999</v>
      </c>
      <c r="DA44" s="665"/>
      <c r="DB44" s="665"/>
      <c r="DC44" s="760"/>
      <c r="DD44" s="668">
        <v>1030147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1762804</v>
      </c>
      <c r="CS45" s="695"/>
      <c r="CT45" s="695"/>
      <c r="CU45" s="695"/>
      <c r="CV45" s="695"/>
      <c r="CW45" s="695"/>
      <c r="CX45" s="695"/>
      <c r="CY45" s="696"/>
      <c r="CZ45" s="664">
        <v>9.4</v>
      </c>
      <c r="DA45" s="693"/>
      <c r="DB45" s="693"/>
      <c r="DC45" s="697"/>
      <c r="DD45" s="668">
        <v>116241</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1692724</v>
      </c>
      <c r="CS46" s="660"/>
      <c r="CT46" s="660"/>
      <c r="CU46" s="660"/>
      <c r="CV46" s="660"/>
      <c r="CW46" s="660"/>
      <c r="CX46" s="660"/>
      <c r="CY46" s="661"/>
      <c r="CZ46" s="664">
        <v>9</v>
      </c>
      <c r="DA46" s="665"/>
      <c r="DB46" s="665"/>
      <c r="DC46" s="760"/>
      <c r="DD46" s="668">
        <v>811547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v>4660</v>
      </c>
      <c r="CS47" s="695"/>
      <c r="CT47" s="695"/>
      <c r="CU47" s="695"/>
      <c r="CV47" s="695"/>
      <c r="CW47" s="695"/>
      <c r="CX47" s="695"/>
      <c r="CY47" s="696"/>
      <c r="CZ47" s="664">
        <v>0</v>
      </c>
      <c r="DA47" s="693"/>
      <c r="DB47" s="693"/>
      <c r="DC47" s="697"/>
      <c r="DD47" s="668">
        <v>2964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223</v>
      </c>
      <c r="CS48" s="660"/>
      <c r="CT48" s="660"/>
      <c r="CU48" s="660"/>
      <c r="CV48" s="660"/>
      <c r="CW48" s="660"/>
      <c r="CX48" s="660"/>
      <c r="CY48" s="661"/>
      <c r="CZ48" s="664" t="s">
        <v>223</v>
      </c>
      <c r="DA48" s="665"/>
      <c r="DB48" s="665"/>
      <c r="DC48" s="760"/>
      <c r="DD48" s="668" t="s">
        <v>223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18779681</v>
      </c>
      <c r="CS49" s="729"/>
      <c r="CT49" s="729"/>
      <c r="CU49" s="729"/>
      <c r="CV49" s="729"/>
      <c r="CW49" s="729"/>
      <c r="CX49" s="729"/>
      <c r="CY49" s="761"/>
      <c r="CZ49" s="744">
        <v>100</v>
      </c>
      <c r="DA49" s="762"/>
      <c r="DB49" s="762"/>
      <c r="DC49" s="763"/>
      <c r="DD49" s="764">
        <v>11807297</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XWxQVoZfHilNlNEXC9rZNhNqRVmc6Lkr8OIIA7DUgS5wxUCNG0eQkyQ0f5Z705HNR+gqpYCOapyvsLxgZxi8Gw==" saltValue="wDpCH5pDWwX72IvM4jG1I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19422</v>
      </c>
      <c r="R7" s="795"/>
      <c r="S7" s="795"/>
      <c r="T7" s="795"/>
      <c r="U7" s="795"/>
      <c r="V7" s="795">
        <v>18780</v>
      </c>
      <c r="W7" s="795"/>
      <c r="X7" s="795"/>
      <c r="Y7" s="795"/>
      <c r="Z7" s="795"/>
      <c r="AA7" s="795">
        <v>643</v>
      </c>
      <c r="AB7" s="795"/>
      <c r="AC7" s="795"/>
      <c r="AD7" s="795"/>
      <c r="AE7" s="796"/>
      <c r="AF7" s="797">
        <v>612</v>
      </c>
      <c r="AG7" s="798"/>
      <c r="AH7" s="798"/>
      <c r="AI7" s="798"/>
      <c r="AJ7" s="799"/>
      <c r="AK7" s="834">
        <v>667</v>
      </c>
      <c r="AL7" s="835"/>
      <c r="AM7" s="835"/>
      <c r="AN7" s="835"/>
      <c r="AO7" s="835"/>
      <c r="AP7" s="835">
        <v>16273</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594</v>
      </c>
      <c r="BT7" s="839"/>
      <c r="BU7" s="839"/>
      <c r="BV7" s="839"/>
      <c r="BW7" s="839"/>
      <c r="BX7" s="839"/>
      <c r="BY7" s="839"/>
      <c r="BZ7" s="839"/>
      <c r="CA7" s="839"/>
      <c r="CB7" s="839"/>
      <c r="CC7" s="839"/>
      <c r="CD7" s="839"/>
      <c r="CE7" s="839"/>
      <c r="CF7" s="839"/>
      <c r="CG7" s="840"/>
      <c r="CH7" s="831">
        <v>50</v>
      </c>
      <c r="CI7" s="832"/>
      <c r="CJ7" s="832"/>
      <c r="CK7" s="832"/>
      <c r="CL7" s="833"/>
      <c r="CM7" s="831">
        <v>186</v>
      </c>
      <c r="CN7" s="832"/>
      <c r="CO7" s="832"/>
      <c r="CP7" s="832"/>
      <c r="CQ7" s="833"/>
      <c r="CR7" s="831">
        <v>24</v>
      </c>
      <c r="CS7" s="832"/>
      <c r="CT7" s="832"/>
      <c r="CU7" s="832"/>
      <c r="CV7" s="833"/>
      <c r="CW7" s="831" t="s">
        <v>597</v>
      </c>
      <c r="CX7" s="832"/>
      <c r="CY7" s="832"/>
      <c r="CZ7" s="832"/>
      <c r="DA7" s="833"/>
      <c r="DB7" s="831" t="s">
        <v>596</v>
      </c>
      <c r="DC7" s="832"/>
      <c r="DD7" s="832"/>
      <c r="DE7" s="832"/>
      <c r="DF7" s="833"/>
      <c r="DG7" s="831" t="s">
        <v>597</v>
      </c>
      <c r="DH7" s="832"/>
      <c r="DI7" s="832"/>
      <c r="DJ7" s="832"/>
      <c r="DK7" s="833"/>
      <c r="DL7" s="831" t="s">
        <v>597</v>
      </c>
      <c r="DM7" s="832"/>
      <c r="DN7" s="832"/>
      <c r="DO7" s="832"/>
      <c r="DP7" s="833"/>
      <c r="DQ7" s="831" t="s">
        <v>597</v>
      </c>
      <c r="DR7" s="832"/>
      <c r="DS7" s="832"/>
      <c r="DT7" s="832"/>
      <c r="DU7" s="833"/>
      <c r="DV7" s="812"/>
      <c r="DW7" s="813"/>
      <c r="DX7" s="813"/>
      <c r="DY7" s="813"/>
      <c r="DZ7" s="814"/>
      <c r="EA7" s="234"/>
    </row>
    <row r="8" spans="1:131" s="235" customFormat="1" ht="26.25" customHeight="1">
      <c r="A8" s="241">
        <v>2</v>
      </c>
      <c r="B8" s="815" t="s">
        <v>380</v>
      </c>
      <c r="C8" s="816"/>
      <c r="D8" s="816"/>
      <c r="E8" s="816"/>
      <c r="F8" s="816"/>
      <c r="G8" s="816"/>
      <c r="H8" s="816"/>
      <c r="I8" s="816"/>
      <c r="J8" s="816"/>
      <c r="K8" s="816"/>
      <c r="L8" s="816"/>
      <c r="M8" s="816"/>
      <c r="N8" s="816"/>
      <c r="O8" s="816"/>
      <c r="P8" s="817"/>
      <c r="Q8" s="818">
        <v>0</v>
      </c>
      <c r="R8" s="819"/>
      <c r="S8" s="819"/>
      <c r="T8" s="819"/>
      <c r="U8" s="819"/>
      <c r="V8" s="819" t="s">
        <v>573</v>
      </c>
      <c r="W8" s="819"/>
      <c r="X8" s="819"/>
      <c r="Y8" s="819"/>
      <c r="Z8" s="819"/>
      <c r="AA8" s="819">
        <v>0</v>
      </c>
      <c r="AB8" s="819"/>
      <c r="AC8" s="819"/>
      <c r="AD8" s="819"/>
      <c r="AE8" s="820"/>
      <c r="AF8" s="821">
        <v>0</v>
      </c>
      <c r="AG8" s="822"/>
      <c r="AH8" s="822"/>
      <c r="AI8" s="822"/>
      <c r="AJ8" s="823"/>
      <c r="AK8" s="824" t="s">
        <v>574</v>
      </c>
      <c r="AL8" s="825"/>
      <c r="AM8" s="825"/>
      <c r="AN8" s="825"/>
      <c r="AO8" s="825"/>
      <c r="AP8" s="825" t="s">
        <v>573</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595</v>
      </c>
      <c r="BT8" s="829"/>
      <c r="BU8" s="829"/>
      <c r="BV8" s="829"/>
      <c r="BW8" s="829"/>
      <c r="BX8" s="829"/>
      <c r="BY8" s="829"/>
      <c r="BZ8" s="829"/>
      <c r="CA8" s="829"/>
      <c r="CB8" s="829"/>
      <c r="CC8" s="829"/>
      <c r="CD8" s="829"/>
      <c r="CE8" s="829"/>
      <c r="CF8" s="829"/>
      <c r="CG8" s="830"/>
      <c r="CH8" s="841">
        <v>5</v>
      </c>
      <c r="CI8" s="842"/>
      <c r="CJ8" s="842"/>
      <c r="CK8" s="842"/>
      <c r="CL8" s="843"/>
      <c r="CM8" s="841">
        <v>-15</v>
      </c>
      <c r="CN8" s="842"/>
      <c r="CO8" s="842"/>
      <c r="CP8" s="842"/>
      <c r="CQ8" s="843"/>
      <c r="CR8" s="841">
        <v>11</v>
      </c>
      <c r="CS8" s="842"/>
      <c r="CT8" s="842"/>
      <c r="CU8" s="842"/>
      <c r="CV8" s="843"/>
      <c r="CW8" s="841" t="s">
        <v>597</v>
      </c>
      <c r="CX8" s="842"/>
      <c r="CY8" s="842"/>
      <c r="CZ8" s="842"/>
      <c r="DA8" s="843"/>
      <c r="DB8" s="841" t="s">
        <v>597</v>
      </c>
      <c r="DC8" s="842"/>
      <c r="DD8" s="842"/>
      <c r="DE8" s="842"/>
      <c r="DF8" s="843"/>
      <c r="DG8" s="841" t="s">
        <v>597</v>
      </c>
      <c r="DH8" s="842"/>
      <c r="DI8" s="842"/>
      <c r="DJ8" s="842"/>
      <c r="DK8" s="843"/>
      <c r="DL8" s="841" t="s">
        <v>597</v>
      </c>
      <c r="DM8" s="842"/>
      <c r="DN8" s="842"/>
      <c r="DO8" s="842"/>
      <c r="DP8" s="843"/>
      <c r="DQ8" s="841" t="s">
        <v>598</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382</v>
      </c>
      <c r="B23" s="850" t="s">
        <v>383</v>
      </c>
      <c r="C23" s="851"/>
      <c r="D23" s="851"/>
      <c r="E23" s="851"/>
      <c r="F23" s="851"/>
      <c r="G23" s="851"/>
      <c r="H23" s="851"/>
      <c r="I23" s="851"/>
      <c r="J23" s="851"/>
      <c r="K23" s="851"/>
      <c r="L23" s="851"/>
      <c r="M23" s="851"/>
      <c r="N23" s="851"/>
      <c r="O23" s="851"/>
      <c r="P23" s="852"/>
      <c r="Q23" s="853">
        <f>SUM(Q7:U8)</f>
        <v>19422</v>
      </c>
      <c r="R23" s="854"/>
      <c r="S23" s="854"/>
      <c r="T23" s="854"/>
      <c r="U23" s="854"/>
      <c r="V23" s="854">
        <f>SUM(V7:Z8)</f>
        <v>18780</v>
      </c>
      <c r="W23" s="854"/>
      <c r="X23" s="854"/>
      <c r="Y23" s="854"/>
      <c r="Z23" s="854"/>
      <c r="AA23" s="854">
        <f>SUM(AA7:AE8)</f>
        <v>643</v>
      </c>
      <c r="AB23" s="854"/>
      <c r="AC23" s="854"/>
      <c r="AD23" s="854"/>
      <c r="AE23" s="855"/>
      <c r="AF23" s="856">
        <v>613</v>
      </c>
      <c r="AG23" s="854"/>
      <c r="AH23" s="854"/>
      <c r="AI23" s="854"/>
      <c r="AJ23" s="857"/>
      <c r="AK23" s="858"/>
      <c r="AL23" s="859"/>
      <c r="AM23" s="859"/>
      <c r="AN23" s="859"/>
      <c r="AO23" s="859"/>
      <c r="AP23" s="854">
        <f>SUM(AP7:AT8)</f>
        <v>16273</v>
      </c>
      <c r="AQ23" s="854"/>
      <c r="AR23" s="854"/>
      <c r="AS23" s="854"/>
      <c r="AT23" s="854"/>
      <c r="AU23" s="860"/>
      <c r="AV23" s="860"/>
      <c r="AW23" s="860"/>
      <c r="AX23" s="860"/>
      <c r="AY23" s="861"/>
      <c r="AZ23" s="869" t="s">
        <v>132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394</v>
      </c>
      <c r="C28" s="792"/>
      <c r="D28" s="792"/>
      <c r="E28" s="792"/>
      <c r="F28" s="792"/>
      <c r="G28" s="792"/>
      <c r="H28" s="792"/>
      <c r="I28" s="792"/>
      <c r="J28" s="792"/>
      <c r="K28" s="792"/>
      <c r="L28" s="792"/>
      <c r="M28" s="792"/>
      <c r="N28" s="792"/>
      <c r="O28" s="792"/>
      <c r="P28" s="793"/>
      <c r="Q28" s="882">
        <v>6464</v>
      </c>
      <c r="R28" s="883"/>
      <c r="S28" s="883"/>
      <c r="T28" s="883"/>
      <c r="U28" s="883"/>
      <c r="V28" s="883">
        <v>6304</v>
      </c>
      <c r="W28" s="883"/>
      <c r="X28" s="883"/>
      <c r="Y28" s="883"/>
      <c r="Z28" s="883"/>
      <c r="AA28" s="883">
        <v>161</v>
      </c>
      <c r="AB28" s="883"/>
      <c r="AC28" s="883"/>
      <c r="AD28" s="883"/>
      <c r="AE28" s="884"/>
      <c r="AF28" s="885">
        <v>161</v>
      </c>
      <c r="AG28" s="883"/>
      <c r="AH28" s="883"/>
      <c r="AI28" s="883"/>
      <c r="AJ28" s="886"/>
      <c r="AK28" s="887">
        <v>433</v>
      </c>
      <c r="AL28" s="878"/>
      <c r="AM28" s="878"/>
      <c r="AN28" s="878"/>
      <c r="AO28" s="878"/>
      <c r="AP28" s="878" t="s">
        <v>575</v>
      </c>
      <c r="AQ28" s="878"/>
      <c r="AR28" s="878"/>
      <c r="AS28" s="878"/>
      <c r="AT28" s="878"/>
      <c r="AU28" s="878" t="s">
        <v>576</v>
      </c>
      <c r="AV28" s="878"/>
      <c r="AW28" s="878"/>
      <c r="AX28" s="878"/>
      <c r="AY28" s="878"/>
      <c r="AZ28" s="879" t="s">
        <v>575</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395</v>
      </c>
      <c r="C29" s="816"/>
      <c r="D29" s="816"/>
      <c r="E29" s="816"/>
      <c r="F29" s="816"/>
      <c r="G29" s="816"/>
      <c r="H29" s="816"/>
      <c r="I29" s="816"/>
      <c r="J29" s="816"/>
      <c r="K29" s="816"/>
      <c r="L29" s="816"/>
      <c r="M29" s="816"/>
      <c r="N29" s="816"/>
      <c r="O29" s="816"/>
      <c r="P29" s="817"/>
      <c r="Q29" s="818">
        <v>4994</v>
      </c>
      <c r="R29" s="819"/>
      <c r="S29" s="819"/>
      <c r="T29" s="819"/>
      <c r="U29" s="819"/>
      <c r="V29" s="819">
        <v>4825</v>
      </c>
      <c r="W29" s="819"/>
      <c r="X29" s="819"/>
      <c r="Y29" s="819"/>
      <c r="Z29" s="819"/>
      <c r="AA29" s="819">
        <v>168</v>
      </c>
      <c r="AB29" s="819"/>
      <c r="AC29" s="819"/>
      <c r="AD29" s="819"/>
      <c r="AE29" s="820"/>
      <c r="AF29" s="821">
        <v>168</v>
      </c>
      <c r="AG29" s="822"/>
      <c r="AH29" s="822"/>
      <c r="AI29" s="822"/>
      <c r="AJ29" s="823"/>
      <c r="AK29" s="890">
        <v>759</v>
      </c>
      <c r="AL29" s="891"/>
      <c r="AM29" s="891"/>
      <c r="AN29" s="891"/>
      <c r="AO29" s="891"/>
      <c r="AP29" s="891" t="s">
        <v>575</v>
      </c>
      <c r="AQ29" s="891"/>
      <c r="AR29" s="891"/>
      <c r="AS29" s="891"/>
      <c r="AT29" s="891"/>
      <c r="AU29" s="891" t="s">
        <v>575</v>
      </c>
      <c r="AV29" s="891"/>
      <c r="AW29" s="891"/>
      <c r="AX29" s="891"/>
      <c r="AY29" s="891"/>
      <c r="AZ29" s="892" t="s">
        <v>575</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396</v>
      </c>
      <c r="C30" s="816"/>
      <c r="D30" s="816"/>
      <c r="E30" s="816"/>
      <c r="F30" s="816"/>
      <c r="G30" s="816"/>
      <c r="H30" s="816"/>
      <c r="I30" s="816"/>
      <c r="J30" s="816"/>
      <c r="K30" s="816"/>
      <c r="L30" s="816"/>
      <c r="M30" s="816"/>
      <c r="N30" s="816"/>
      <c r="O30" s="816"/>
      <c r="P30" s="817"/>
      <c r="Q30" s="818">
        <v>615</v>
      </c>
      <c r="R30" s="819"/>
      <c r="S30" s="819"/>
      <c r="T30" s="819"/>
      <c r="U30" s="819"/>
      <c r="V30" s="819">
        <v>612</v>
      </c>
      <c r="W30" s="819"/>
      <c r="X30" s="819"/>
      <c r="Y30" s="819"/>
      <c r="Z30" s="819"/>
      <c r="AA30" s="819">
        <v>3</v>
      </c>
      <c r="AB30" s="819"/>
      <c r="AC30" s="819"/>
      <c r="AD30" s="819"/>
      <c r="AE30" s="820"/>
      <c r="AF30" s="821">
        <v>3</v>
      </c>
      <c r="AG30" s="822"/>
      <c r="AH30" s="822"/>
      <c r="AI30" s="822"/>
      <c r="AJ30" s="823"/>
      <c r="AK30" s="890">
        <v>218</v>
      </c>
      <c r="AL30" s="891"/>
      <c r="AM30" s="891"/>
      <c r="AN30" s="891"/>
      <c r="AO30" s="891"/>
      <c r="AP30" s="891" t="s">
        <v>575</v>
      </c>
      <c r="AQ30" s="891"/>
      <c r="AR30" s="891"/>
      <c r="AS30" s="891"/>
      <c r="AT30" s="891"/>
      <c r="AU30" s="891" t="s">
        <v>575</v>
      </c>
      <c r="AV30" s="891"/>
      <c r="AW30" s="891"/>
      <c r="AX30" s="891"/>
      <c r="AY30" s="891"/>
      <c r="AZ30" s="892" t="s">
        <v>575</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397</v>
      </c>
      <c r="C31" s="816"/>
      <c r="D31" s="816"/>
      <c r="E31" s="816"/>
      <c r="F31" s="816"/>
      <c r="G31" s="816"/>
      <c r="H31" s="816"/>
      <c r="I31" s="816"/>
      <c r="J31" s="816"/>
      <c r="K31" s="816"/>
      <c r="L31" s="816"/>
      <c r="M31" s="816"/>
      <c r="N31" s="816"/>
      <c r="O31" s="816"/>
      <c r="P31" s="817"/>
      <c r="Q31" s="818">
        <v>45</v>
      </c>
      <c r="R31" s="819"/>
      <c r="S31" s="819"/>
      <c r="T31" s="819"/>
      <c r="U31" s="819"/>
      <c r="V31" s="819">
        <v>43</v>
      </c>
      <c r="W31" s="819"/>
      <c r="X31" s="819"/>
      <c r="Y31" s="819"/>
      <c r="Z31" s="819"/>
      <c r="AA31" s="819">
        <v>3</v>
      </c>
      <c r="AB31" s="819"/>
      <c r="AC31" s="819"/>
      <c r="AD31" s="819"/>
      <c r="AE31" s="820"/>
      <c r="AF31" s="821">
        <v>3</v>
      </c>
      <c r="AG31" s="822"/>
      <c r="AH31" s="822"/>
      <c r="AI31" s="822"/>
      <c r="AJ31" s="823"/>
      <c r="AK31" s="890" t="s">
        <v>575</v>
      </c>
      <c r="AL31" s="891"/>
      <c r="AM31" s="891"/>
      <c r="AN31" s="891"/>
      <c r="AO31" s="891"/>
      <c r="AP31" s="891" t="s">
        <v>575</v>
      </c>
      <c r="AQ31" s="891"/>
      <c r="AR31" s="891"/>
      <c r="AS31" s="891"/>
      <c r="AT31" s="891"/>
      <c r="AU31" s="891" t="s">
        <v>575</v>
      </c>
      <c r="AV31" s="891"/>
      <c r="AW31" s="891"/>
      <c r="AX31" s="891"/>
      <c r="AY31" s="891"/>
      <c r="AZ31" s="892" t="s">
        <v>575</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398</v>
      </c>
      <c r="C32" s="816"/>
      <c r="D32" s="816"/>
      <c r="E32" s="816"/>
      <c r="F32" s="816"/>
      <c r="G32" s="816"/>
      <c r="H32" s="816"/>
      <c r="I32" s="816"/>
      <c r="J32" s="816"/>
      <c r="K32" s="816"/>
      <c r="L32" s="816"/>
      <c r="M32" s="816"/>
      <c r="N32" s="816"/>
      <c r="O32" s="816"/>
      <c r="P32" s="817"/>
      <c r="Q32" s="818">
        <v>528</v>
      </c>
      <c r="R32" s="819"/>
      <c r="S32" s="819"/>
      <c r="T32" s="819"/>
      <c r="U32" s="819"/>
      <c r="V32" s="819">
        <v>490</v>
      </c>
      <c r="W32" s="819"/>
      <c r="X32" s="819"/>
      <c r="Y32" s="819"/>
      <c r="Z32" s="819"/>
      <c r="AA32" s="819">
        <v>38</v>
      </c>
      <c r="AB32" s="819"/>
      <c r="AC32" s="819"/>
      <c r="AD32" s="819"/>
      <c r="AE32" s="820"/>
      <c r="AF32" s="821">
        <v>722</v>
      </c>
      <c r="AG32" s="822"/>
      <c r="AH32" s="822"/>
      <c r="AI32" s="822"/>
      <c r="AJ32" s="823"/>
      <c r="AK32" s="890">
        <v>59</v>
      </c>
      <c r="AL32" s="891"/>
      <c r="AM32" s="891"/>
      <c r="AN32" s="891"/>
      <c r="AO32" s="891"/>
      <c r="AP32" s="891">
        <v>1434</v>
      </c>
      <c r="AQ32" s="891"/>
      <c r="AR32" s="891"/>
      <c r="AS32" s="891"/>
      <c r="AT32" s="891"/>
      <c r="AU32" s="891">
        <v>696</v>
      </c>
      <c r="AV32" s="891"/>
      <c r="AW32" s="891"/>
      <c r="AX32" s="891"/>
      <c r="AY32" s="891"/>
      <c r="AZ32" s="892" t="s">
        <v>575</v>
      </c>
      <c r="BA32" s="892"/>
      <c r="BB32" s="892"/>
      <c r="BC32" s="892"/>
      <c r="BD32" s="892"/>
      <c r="BE32" s="888" t="s">
        <v>399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400</v>
      </c>
      <c r="C33" s="816"/>
      <c r="D33" s="816"/>
      <c r="E33" s="816"/>
      <c r="F33" s="816"/>
      <c r="G33" s="816"/>
      <c r="H33" s="816"/>
      <c r="I33" s="816"/>
      <c r="J33" s="816"/>
      <c r="K33" s="816"/>
      <c r="L33" s="816"/>
      <c r="M33" s="816"/>
      <c r="N33" s="816"/>
      <c r="O33" s="816"/>
      <c r="P33" s="817"/>
      <c r="Q33" s="818">
        <v>388</v>
      </c>
      <c r="R33" s="819"/>
      <c r="S33" s="819"/>
      <c r="T33" s="819"/>
      <c r="U33" s="819"/>
      <c r="V33" s="819">
        <v>382</v>
      </c>
      <c r="W33" s="819"/>
      <c r="X33" s="819"/>
      <c r="Y33" s="819"/>
      <c r="Z33" s="819"/>
      <c r="AA33" s="819">
        <v>6</v>
      </c>
      <c r="AB33" s="819"/>
      <c r="AC33" s="819"/>
      <c r="AD33" s="819"/>
      <c r="AE33" s="820"/>
      <c r="AF33" s="821">
        <v>6</v>
      </c>
      <c r="AG33" s="822"/>
      <c r="AH33" s="822"/>
      <c r="AI33" s="822"/>
      <c r="AJ33" s="823"/>
      <c r="AK33" s="890">
        <v>124</v>
      </c>
      <c r="AL33" s="891"/>
      <c r="AM33" s="891"/>
      <c r="AN33" s="891"/>
      <c r="AO33" s="891"/>
      <c r="AP33" s="891">
        <v>1872</v>
      </c>
      <c r="AQ33" s="891"/>
      <c r="AR33" s="891"/>
      <c r="AS33" s="891"/>
      <c r="AT33" s="891"/>
      <c r="AU33" s="891">
        <v>1846</v>
      </c>
      <c r="AV33" s="891"/>
      <c r="AW33" s="891"/>
      <c r="AX33" s="891"/>
      <c r="AY33" s="891"/>
      <c r="AZ33" s="892" t="s">
        <v>575</v>
      </c>
      <c r="BA33" s="892"/>
      <c r="BB33" s="892"/>
      <c r="BC33" s="892"/>
      <c r="BD33" s="892"/>
      <c r="BE33" s="888" t="s">
        <v>401</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402</v>
      </c>
      <c r="C34" s="816"/>
      <c r="D34" s="816"/>
      <c r="E34" s="816"/>
      <c r="F34" s="816"/>
      <c r="G34" s="816"/>
      <c r="H34" s="816"/>
      <c r="I34" s="816"/>
      <c r="J34" s="816"/>
      <c r="K34" s="816"/>
      <c r="L34" s="816"/>
      <c r="M34" s="816"/>
      <c r="N34" s="816"/>
      <c r="O34" s="816"/>
      <c r="P34" s="817"/>
      <c r="Q34" s="818">
        <v>54</v>
      </c>
      <c r="R34" s="819"/>
      <c r="S34" s="819"/>
      <c r="T34" s="819"/>
      <c r="U34" s="819"/>
      <c r="V34" s="819">
        <v>51</v>
      </c>
      <c r="W34" s="819"/>
      <c r="X34" s="819"/>
      <c r="Y34" s="819"/>
      <c r="Z34" s="819"/>
      <c r="AA34" s="819">
        <v>3</v>
      </c>
      <c r="AB34" s="819"/>
      <c r="AC34" s="819"/>
      <c r="AD34" s="819"/>
      <c r="AE34" s="820"/>
      <c r="AF34" s="821">
        <v>3</v>
      </c>
      <c r="AG34" s="822"/>
      <c r="AH34" s="822"/>
      <c r="AI34" s="822"/>
      <c r="AJ34" s="823"/>
      <c r="AK34" s="890">
        <v>37</v>
      </c>
      <c r="AL34" s="891"/>
      <c r="AM34" s="891"/>
      <c r="AN34" s="891"/>
      <c r="AO34" s="891"/>
      <c r="AP34" s="891">
        <v>267</v>
      </c>
      <c r="AQ34" s="891"/>
      <c r="AR34" s="891"/>
      <c r="AS34" s="891"/>
      <c r="AT34" s="891"/>
      <c r="AU34" s="891">
        <v>250</v>
      </c>
      <c r="AV34" s="891"/>
      <c r="AW34" s="891"/>
      <c r="AX34" s="891"/>
      <c r="AY34" s="891"/>
      <c r="AZ34" s="892" t="s">
        <v>575</v>
      </c>
      <c r="BA34" s="892"/>
      <c r="BB34" s="892"/>
      <c r="BC34" s="892"/>
      <c r="BD34" s="892"/>
      <c r="BE34" s="888" t="s">
        <v>403</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404</v>
      </c>
      <c r="C35" s="816"/>
      <c r="D35" s="816"/>
      <c r="E35" s="816"/>
      <c r="F35" s="816"/>
      <c r="G35" s="816"/>
      <c r="H35" s="816"/>
      <c r="I35" s="816"/>
      <c r="J35" s="816"/>
      <c r="K35" s="816"/>
      <c r="L35" s="816"/>
      <c r="M35" s="816"/>
      <c r="N35" s="816"/>
      <c r="O35" s="816"/>
      <c r="P35" s="817"/>
      <c r="Q35" s="818">
        <v>465</v>
      </c>
      <c r="R35" s="819"/>
      <c r="S35" s="819"/>
      <c r="T35" s="819"/>
      <c r="U35" s="819"/>
      <c r="V35" s="819">
        <v>460</v>
      </c>
      <c r="W35" s="819"/>
      <c r="X35" s="819"/>
      <c r="Y35" s="819"/>
      <c r="Z35" s="819"/>
      <c r="AA35" s="819">
        <v>5</v>
      </c>
      <c r="AB35" s="819"/>
      <c r="AC35" s="819"/>
      <c r="AD35" s="819"/>
      <c r="AE35" s="820"/>
      <c r="AF35" s="821">
        <v>5</v>
      </c>
      <c r="AG35" s="822"/>
      <c r="AH35" s="822"/>
      <c r="AI35" s="822"/>
      <c r="AJ35" s="823"/>
      <c r="AK35" s="890">
        <v>78</v>
      </c>
      <c r="AL35" s="891"/>
      <c r="AM35" s="891"/>
      <c r="AN35" s="891"/>
      <c r="AO35" s="891"/>
      <c r="AP35" s="891">
        <v>1069</v>
      </c>
      <c r="AQ35" s="891"/>
      <c r="AR35" s="891"/>
      <c r="AS35" s="891"/>
      <c r="AT35" s="891"/>
      <c r="AU35" s="891">
        <v>844</v>
      </c>
      <c r="AV35" s="891"/>
      <c r="AW35" s="891"/>
      <c r="AX35" s="891"/>
      <c r="AY35" s="891"/>
      <c r="AZ35" s="892" t="s">
        <v>575</v>
      </c>
      <c r="BA35" s="892"/>
      <c r="BB35" s="892"/>
      <c r="BC35" s="892"/>
      <c r="BD35" s="892"/>
      <c r="BE35" s="888" t="s">
        <v>401</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382</v>
      </c>
      <c r="B63" s="850" t="s">
        <v>406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1070</v>
      </c>
      <c r="AG63" s="902"/>
      <c r="AH63" s="902"/>
      <c r="AI63" s="902"/>
      <c r="AJ63" s="903"/>
      <c r="AK63" s="904"/>
      <c r="AL63" s="899"/>
      <c r="AM63" s="899"/>
      <c r="AN63" s="899"/>
      <c r="AO63" s="899"/>
      <c r="AP63" s="902">
        <v>4643</v>
      </c>
      <c r="AQ63" s="902"/>
      <c r="AR63" s="902"/>
      <c r="AS63" s="902"/>
      <c r="AT63" s="902"/>
      <c r="AU63" s="902">
        <v>3636</v>
      </c>
      <c r="AV63" s="902"/>
      <c r="AW63" s="902"/>
      <c r="AX63" s="902"/>
      <c r="AY63" s="902"/>
      <c r="AZ63" s="906"/>
      <c r="BA63" s="906"/>
      <c r="BB63" s="906"/>
      <c r="BC63" s="906"/>
      <c r="BD63" s="906"/>
      <c r="BE63" s="907"/>
      <c r="BF63" s="907"/>
      <c r="BG63" s="907"/>
      <c r="BH63" s="907"/>
      <c r="BI63" s="908"/>
      <c r="BJ63" s="909" t="s">
        <v>407</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409</v>
      </c>
      <c r="B66" s="801"/>
      <c r="C66" s="801"/>
      <c r="D66" s="801"/>
      <c r="E66" s="801"/>
      <c r="F66" s="801"/>
      <c r="G66" s="801"/>
      <c r="H66" s="801"/>
      <c r="I66" s="801"/>
      <c r="J66" s="801"/>
      <c r="K66" s="801"/>
      <c r="L66" s="801"/>
      <c r="M66" s="801"/>
      <c r="N66" s="801"/>
      <c r="O66" s="801"/>
      <c r="P66" s="802"/>
      <c r="Q66" s="777" t="s">
        <v>410</v>
      </c>
      <c r="R66" s="778"/>
      <c r="S66" s="778"/>
      <c r="T66" s="778"/>
      <c r="U66" s="779"/>
      <c r="V66" s="777" t="s">
        <v>411</v>
      </c>
      <c r="W66" s="778"/>
      <c r="X66" s="778"/>
      <c r="Y66" s="778"/>
      <c r="Z66" s="779"/>
      <c r="AA66" s="777" t="s">
        <v>412</v>
      </c>
      <c r="AB66" s="778"/>
      <c r="AC66" s="778"/>
      <c r="AD66" s="778"/>
      <c r="AE66" s="779"/>
      <c r="AF66" s="912" t="s">
        <v>413</v>
      </c>
      <c r="AG66" s="873"/>
      <c r="AH66" s="873"/>
      <c r="AI66" s="873"/>
      <c r="AJ66" s="913"/>
      <c r="AK66" s="777" t="s">
        <v>414</v>
      </c>
      <c r="AL66" s="801"/>
      <c r="AM66" s="801"/>
      <c r="AN66" s="801"/>
      <c r="AO66" s="802"/>
      <c r="AP66" s="777" t="s">
        <v>415</v>
      </c>
      <c r="AQ66" s="778"/>
      <c r="AR66" s="778"/>
      <c r="AS66" s="778"/>
      <c r="AT66" s="779"/>
      <c r="AU66" s="777" t="s">
        <v>416</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577</v>
      </c>
      <c r="C68" s="930"/>
      <c r="D68" s="930"/>
      <c r="E68" s="930"/>
      <c r="F68" s="930"/>
      <c r="G68" s="930"/>
      <c r="H68" s="930"/>
      <c r="I68" s="930"/>
      <c r="J68" s="930"/>
      <c r="K68" s="930"/>
      <c r="L68" s="930"/>
      <c r="M68" s="930"/>
      <c r="N68" s="930"/>
      <c r="O68" s="930"/>
      <c r="P68" s="931"/>
      <c r="Q68" s="932">
        <v>237</v>
      </c>
      <c r="R68" s="926"/>
      <c r="S68" s="926"/>
      <c r="T68" s="926"/>
      <c r="U68" s="926"/>
      <c r="V68" s="926">
        <v>222</v>
      </c>
      <c r="W68" s="926"/>
      <c r="X68" s="926"/>
      <c r="Y68" s="926"/>
      <c r="Z68" s="926"/>
      <c r="AA68" s="926">
        <v>14</v>
      </c>
      <c r="AB68" s="926"/>
      <c r="AC68" s="926"/>
      <c r="AD68" s="926"/>
      <c r="AE68" s="926"/>
      <c r="AF68" s="926">
        <v>10</v>
      </c>
      <c r="AG68" s="926"/>
      <c r="AH68" s="926"/>
      <c r="AI68" s="926"/>
      <c r="AJ68" s="926"/>
      <c r="AK68" s="926">
        <v>5</v>
      </c>
      <c r="AL68" s="926"/>
      <c r="AM68" s="926"/>
      <c r="AN68" s="926"/>
      <c r="AO68" s="926"/>
      <c r="AP68" s="926" t="s">
        <v>575</v>
      </c>
      <c r="AQ68" s="926"/>
      <c r="AR68" s="926"/>
      <c r="AS68" s="926"/>
      <c r="AT68" s="926"/>
      <c r="AU68" s="926" t="s">
        <v>575</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578</v>
      </c>
      <c r="C69" s="934"/>
      <c r="D69" s="934"/>
      <c r="E69" s="934"/>
      <c r="F69" s="934"/>
      <c r="G69" s="934"/>
      <c r="H69" s="934"/>
      <c r="I69" s="934"/>
      <c r="J69" s="934"/>
      <c r="K69" s="934"/>
      <c r="L69" s="934"/>
      <c r="M69" s="934"/>
      <c r="N69" s="934"/>
      <c r="O69" s="934"/>
      <c r="P69" s="935"/>
      <c r="Q69" s="936">
        <v>228</v>
      </c>
      <c r="R69" s="891"/>
      <c r="S69" s="891"/>
      <c r="T69" s="891"/>
      <c r="U69" s="891"/>
      <c r="V69" s="891">
        <v>215</v>
      </c>
      <c r="W69" s="891"/>
      <c r="X69" s="891"/>
      <c r="Y69" s="891"/>
      <c r="Z69" s="891"/>
      <c r="AA69" s="891">
        <v>14</v>
      </c>
      <c r="AB69" s="891"/>
      <c r="AC69" s="891"/>
      <c r="AD69" s="891"/>
      <c r="AE69" s="891"/>
      <c r="AF69" s="891">
        <v>14</v>
      </c>
      <c r="AG69" s="891"/>
      <c r="AH69" s="891"/>
      <c r="AI69" s="891"/>
      <c r="AJ69" s="891"/>
      <c r="AK69" s="891" t="s">
        <v>575</v>
      </c>
      <c r="AL69" s="891"/>
      <c r="AM69" s="891"/>
      <c r="AN69" s="891"/>
      <c r="AO69" s="891"/>
      <c r="AP69" s="891" t="s">
        <v>575</v>
      </c>
      <c r="AQ69" s="891"/>
      <c r="AR69" s="891"/>
      <c r="AS69" s="891"/>
      <c r="AT69" s="891"/>
      <c r="AU69" s="891" t="s">
        <v>575</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579</v>
      </c>
      <c r="C70" s="934"/>
      <c r="D70" s="934"/>
      <c r="E70" s="934"/>
      <c r="F70" s="934"/>
      <c r="G70" s="934"/>
      <c r="H70" s="934"/>
      <c r="I70" s="934"/>
      <c r="J70" s="934"/>
      <c r="K70" s="934"/>
      <c r="L70" s="934"/>
      <c r="M70" s="934"/>
      <c r="N70" s="934"/>
      <c r="O70" s="934"/>
      <c r="P70" s="935"/>
      <c r="Q70" s="936">
        <v>90</v>
      </c>
      <c r="R70" s="891"/>
      <c r="S70" s="891"/>
      <c r="T70" s="891"/>
      <c r="U70" s="891"/>
      <c r="V70" s="891">
        <v>90</v>
      </c>
      <c r="W70" s="891"/>
      <c r="X70" s="891"/>
      <c r="Y70" s="891"/>
      <c r="Z70" s="891"/>
      <c r="AA70" s="891">
        <v>0</v>
      </c>
      <c r="AB70" s="891"/>
      <c r="AC70" s="891"/>
      <c r="AD70" s="891"/>
      <c r="AE70" s="891"/>
      <c r="AF70" s="891">
        <v>0</v>
      </c>
      <c r="AG70" s="891"/>
      <c r="AH70" s="891"/>
      <c r="AI70" s="891"/>
      <c r="AJ70" s="891"/>
      <c r="AK70" s="891">
        <v>2</v>
      </c>
      <c r="AL70" s="891"/>
      <c r="AM70" s="891"/>
      <c r="AN70" s="891"/>
      <c r="AO70" s="891"/>
      <c r="AP70" s="891" t="s">
        <v>575</v>
      </c>
      <c r="AQ70" s="891"/>
      <c r="AR70" s="891"/>
      <c r="AS70" s="891"/>
      <c r="AT70" s="891"/>
      <c r="AU70" s="891" t="s">
        <v>575</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580</v>
      </c>
      <c r="C71" s="934"/>
      <c r="D71" s="934"/>
      <c r="E71" s="934"/>
      <c r="F71" s="934"/>
      <c r="G71" s="934"/>
      <c r="H71" s="934"/>
      <c r="I71" s="934"/>
      <c r="J71" s="934"/>
      <c r="K71" s="934"/>
      <c r="L71" s="934"/>
      <c r="M71" s="934"/>
      <c r="N71" s="934"/>
      <c r="O71" s="934"/>
      <c r="P71" s="935"/>
      <c r="Q71" s="936">
        <v>11954</v>
      </c>
      <c r="R71" s="891"/>
      <c r="S71" s="891"/>
      <c r="T71" s="891"/>
      <c r="U71" s="891"/>
      <c r="V71" s="891">
        <v>11741</v>
      </c>
      <c r="W71" s="891"/>
      <c r="X71" s="891"/>
      <c r="Y71" s="891"/>
      <c r="Z71" s="891"/>
      <c r="AA71" s="891">
        <v>213</v>
      </c>
      <c r="AB71" s="891"/>
      <c r="AC71" s="891"/>
      <c r="AD71" s="891"/>
      <c r="AE71" s="891"/>
      <c r="AF71" s="891">
        <v>213</v>
      </c>
      <c r="AG71" s="891"/>
      <c r="AH71" s="891"/>
      <c r="AI71" s="891"/>
      <c r="AJ71" s="891"/>
      <c r="AK71" s="891" t="s">
        <v>575</v>
      </c>
      <c r="AL71" s="891"/>
      <c r="AM71" s="891"/>
      <c r="AN71" s="891"/>
      <c r="AO71" s="891"/>
      <c r="AP71" s="891" t="s">
        <v>575</v>
      </c>
      <c r="AQ71" s="891"/>
      <c r="AR71" s="891"/>
      <c r="AS71" s="891"/>
      <c r="AT71" s="891"/>
      <c r="AU71" s="891" t="s">
        <v>590</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581</v>
      </c>
      <c r="C72" s="934"/>
      <c r="D72" s="934"/>
      <c r="E72" s="934"/>
      <c r="F72" s="934"/>
      <c r="G72" s="934"/>
      <c r="H72" s="934"/>
      <c r="I72" s="934"/>
      <c r="J72" s="934"/>
      <c r="K72" s="934"/>
      <c r="L72" s="934"/>
      <c r="M72" s="934"/>
      <c r="N72" s="934"/>
      <c r="O72" s="934"/>
      <c r="P72" s="935"/>
      <c r="Q72" s="936">
        <v>59</v>
      </c>
      <c r="R72" s="891"/>
      <c r="S72" s="891"/>
      <c r="T72" s="891"/>
      <c r="U72" s="891"/>
      <c r="V72" s="891">
        <v>59</v>
      </c>
      <c r="W72" s="891"/>
      <c r="X72" s="891"/>
      <c r="Y72" s="891"/>
      <c r="Z72" s="891"/>
      <c r="AA72" s="891" t="s">
        <v>575</v>
      </c>
      <c r="AB72" s="891"/>
      <c r="AC72" s="891"/>
      <c r="AD72" s="891"/>
      <c r="AE72" s="891"/>
      <c r="AF72" s="891" t="s">
        <v>575</v>
      </c>
      <c r="AG72" s="891"/>
      <c r="AH72" s="891"/>
      <c r="AI72" s="891"/>
      <c r="AJ72" s="891"/>
      <c r="AK72" s="891" t="s">
        <v>575</v>
      </c>
      <c r="AL72" s="891"/>
      <c r="AM72" s="891"/>
      <c r="AN72" s="891"/>
      <c r="AO72" s="891"/>
      <c r="AP72" s="891" t="s">
        <v>590</v>
      </c>
      <c r="AQ72" s="891"/>
      <c r="AR72" s="891"/>
      <c r="AS72" s="891"/>
      <c r="AT72" s="891"/>
      <c r="AU72" s="891" t="s">
        <v>590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582</v>
      </c>
      <c r="C73" s="934"/>
      <c r="D73" s="934"/>
      <c r="E73" s="934"/>
      <c r="F73" s="934"/>
      <c r="G73" s="934"/>
      <c r="H73" s="934"/>
      <c r="I73" s="934"/>
      <c r="J73" s="934"/>
      <c r="K73" s="934"/>
      <c r="L73" s="934"/>
      <c r="M73" s="934"/>
      <c r="N73" s="934"/>
      <c r="O73" s="934"/>
      <c r="P73" s="935"/>
      <c r="Q73" s="936">
        <v>3969</v>
      </c>
      <c r="R73" s="891"/>
      <c r="S73" s="891"/>
      <c r="T73" s="891"/>
      <c r="U73" s="891"/>
      <c r="V73" s="891">
        <v>3450</v>
      </c>
      <c r="W73" s="891"/>
      <c r="X73" s="891"/>
      <c r="Y73" s="891"/>
      <c r="Z73" s="891"/>
      <c r="AA73" s="891">
        <v>520</v>
      </c>
      <c r="AB73" s="891"/>
      <c r="AC73" s="891"/>
      <c r="AD73" s="891"/>
      <c r="AE73" s="891"/>
      <c r="AF73" s="891">
        <v>2231</v>
      </c>
      <c r="AG73" s="891"/>
      <c r="AH73" s="891"/>
      <c r="AI73" s="891"/>
      <c r="AJ73" s="891"/>
      <c r="AK73" s="891" t="s">
        <v>591</v>
      </c>
      <c r="AL73" s="891"/>
      <c r="AM73" s="891"/>
      <c r="AN73" s="891"/>
      <c r="AO73" s="891"/>
      <c r="AP73" s="891">
        <v>8702</v>
      </c>
      <c r="AQ73" s="891"/>
      <c r="AR73" s="891"/>
      <c r="AS73" s="891"/>
      <c r="AT73" s="891"/>
      <c r="AU73" s="891" t="s">
        <v>592</v>
      </c>
      <c r="AV73" s="891"/>
      <c r="AW73" s="891"/>
      <c r="AX73" s="891"/>
      <c r="AY73" s="891"/>
      <c r="AZ73" s="937" t="s">
        <v>593</v>
      </c>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583</v>
      </c>
      <c r="C74" s="934"/>
      <c r="D74" s="934"/>
      <c r="E74" s="934"/>
      <c r="F74" s="934"/>
      <c r="G74" s="934"/>
      <c r="H74" s="934"/>
      <c r="I74" s="934"/>
      <c r="J74" s="934"/>
      <c r="K74" s="934"/>
      <c r="L74" s="934"/>
      <c r="M74" s="934"/>
      <c r="N74" s="934"/>
      <c r="O74" s="934"/>
      <c r="P74" s="935"/>
      <c r="Q74" s="936">
        <v>58</v>
      </c>
      <c r="R74" s="891"/>
      <c r="S74" s="891"/>
      <c r="T74" s="891"/>
      <c r="U74" s="891"/>
      <c r="V74" s="891">
        <v>46</v>
      </c>
      <c r="W74" s="891"/>
      <c r="X74" s="891"/>
      <c r="Y74" s="891"/>
      <c r="Z74" s="891"/>
      <c r="AA74" s="891">
        <v>13</v>
      </c>
      <c r="AB74" s="891"/>
      <c r="AC74" s="891"/>
      <c r="AD74" s="891"/>
      <c r="AE74" s="891"/>
      <c r="AF74" s="891">
        <v>13</v>
      </c>
      <c r="AG74" s="891"/>
      <c r="AH74" s="891"/>
      <c r="AI74" s="891"/>
      <c r="AJ74" s="891"/>
      <c r="AK74" s="891" t="s">
        <v>575</v>
      </c>
      <c r="AL74" s="891"/>
      <c r="AM74" s="891"/>
      <c r="AN74" s="891"/>
      <c r="AO74" s="891"/>
      <c r="AP74" s="891" t="s">
        <v>590</v>
      </c>
      <c r="AQ74" s="891"/>
      <c r="AR74" s="891"/>
      <c r="AS74" s="891"/>
      <c r="AT74" s="891"/>
      <c r="AU74" s="891" t="s">
        <v>575</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584</v>
      </c>
      <c r="C75" s="934"/>
      <c r="D75" s="934"/>
      <c r="E75" s="934"/>
      <c r="F75" s="934"/>
      <c r="G75" s="934"/>
      <c r="H75" s="934"/>
      <c r="I75" s="934"/>
      <c r="J75" s="934"/>
      <c r="K75" s="934"/>
      <c r="L75" s="934"/>
      <c r="M75" s="934"/>
      <c r="N75" s="934"/>
      <c r="O75" s="934"/>
      <c r="P75" s="935"/>
      <c r="Q75" s="939">
        <v>349</v>
      </c>
      <c r="R75" s="940"/>
      <c r="S75" s="940"/>
      <c r="T75" s="940"/>
      <c r="U75" s="890"/>
      <c r="V75" s="941">
        <v>335</v>
      </c>
      <c r="W75" s="940"/>
      <c r="X75" s="940"/>
      <c r="Y75" s="940"/>
      <c r="Z75" s="890"/>
      <c r="AA75" s="941">
        <v>14</v>
      </c>
      <c r="AB75" s="940"/>
      <c r="AC75" s="940"/>
      <c r="AD75" s="940"/>
      <c r="AE75" s="890"/>
      <c r="AF75" s="941">
        <v>14</v>
      </c>
      <c r="AG75" s="940"/>
      <c r="AH75" s="940"/>
      <c r="AI75" s="940"/>
      <c r="AJ75" s="890"/>
      <c r="AK75" s="941">
        <v>15</v>
      </c>
      <c r="AL75" s="940"/>
      <c r="AM75" s="940"/>
      <c r="AN75" s="940"/>
      <c r="AO75" s="890"/>
      <c r="AP75" s="941" t="s">
        <v>575</v>
      </c>
      <c r="AQ75" s="940"/>
      <c r="AR75" s="940"/>
      <c r="AS75" s="940"/>
      <c r="AT75" s="890"/>
      <c r="AU75" s="941" t="s">
        <v>590</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585</v>
      </c>
      <c r="C76" s="934"/>
      <c r="D76" s="934"/>
      <c r="E76" s="934"/>
      <c r="F76" s="934"/>
      <c r="G76" s="934"/>
      <c r="H76" s="934"/>
      <c r="I76" s="934"/>
      <c r="J76" s="934"/>
      <c r="K76" s="934"/>
      <c r="L76" s="934"/>
      <c r="M76" s="934"/>
      <c r="N76" s="934"/>
      <c r="O76" s="934"/>
      <c r="P76" s="935"/>
      <c r="Q76" s="939">
        <v>20</v>
      </c>
      <c r="R76" s="940"/>
      <c r="S76" s="940"/>
      <c r="T76" s="940"/>
      <c r="U76" s="890"/>
      <c r="V76" s="941">
        <v>16</v>
      </c>
      <c r="W76" s="940"/>
      <c r="X76" s="940"/>
      <c r="Y76" s="940"/>
      <c r="Z76" s="890"/>
      <c r="AA76" s="941">
        <v>4</v>
      </c>
      <c r="AB76" s="940"/>
      <c r="AC76" s="940"/>
      <c r="AD76" s="940"/>
      <c r="AE76" s="890"/>
      <c r="AF76" s="941">
        <v>4</v>
      </c>
      <c r="AG76" s="940"/>
      <c r="AH76" s="940"/>
      <c r="AI76" s="940"/>
      <c r="AJ76" s="890"/>
      <c r="AK76" s="941" t="s">
        <v>575</v>
      </c>
      <c r="AL76" s="940"/>
      <c r="AM76" s="940"/>
      <c r="AN76" s="940"/>
      <c r="AO76" s="890"/>
      <c r="AP76" s="941" t="s">
        <v>575</v>
      </c>
      <c r="AQ76" s="940"/>
      <c r="AR76" s="940"/>
      <c r="AS76" s="940"/>
      <c r="AT76" s="890"/>
      <c r="AU76" s="941" t="s">
        <v>590</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586</v>
      </c>
      <c r="C77" s="934"/>
      <c r="D77" s="934"/>
      <c r="E77" s="934"/>
      <c r="F77" s="934"/>
      <c r="G77" s="934"/>
      <c r="H77" s="934"/>
      <c r="I77" s="934"/>
      <c r="J77" s="934"/>
      <c r="K77" s="934"/>
      <c r="L77" s="934"/>
      <c r="M77" s="934"/>
      <c r="N77" s="934"/>
      <c r="O77" s="934"/>
      <c r="P77" s="935"/>
      <c r="Q77" s="939">
        <v>204</v>
      </c>
      <c r="R77" s="940"/>
      <c r="S77" s="940"/>
      <c r="T77" s="940"/>
      <c r="U77" s="890"/>
      <c r="V77" s="941">
        <v>195</v>
      </c>
      <c r="W77" s="940"/>
      <c r="X77" s="940"/>
      <c r="Y77" s="940"/>
      <c r="Z77" s="890"/>
      <c r="AA77" s="941">
        <v>9</v>
      </c>
      <c r="AB77" s="940"/>
      <c r="AC77" s="940"/>
      <c r="AD77" s="940"/>
      <c r="AE77" s="890"/>
      <c r="AF77" s="941">
        <v>9</v>
      </c>
      <c r="AG77" s="940"/>
      <c r="AH77" s="940"/>
      <c r="AI77" s="940"/>
      <c r="AJ77" s="890"/>
      <c r="AK77" s="941">
        <v>16</v>
      </c>
      <c r="AL77" s="940"/>
      <c r="AM77" s="940"/>
      <c r="AN77" s="940"/>
      <c r="AO77" s="890"/>
      <c r="AP77" s="941" t="s">
        <v>575</v>
      </c>
      <c r="AQ77" s="940"/>
      <c r="AR77" s="940"/>
      <c r="AS77" s="940"/>
      <c r="AT77" s="890"/>
      <c r="AU77" s="941" t="s">
        <v>575</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587</v>
      </c>
      <c r="C78" s="934"/>
      <c r="D78" s="934"/>
      <c r="E78" s="934"/>
      <c r="F78" s="934"/>
      <c r="G78" s="934"/>
      <c r="H78" s="934"/>
      <c r="I78" s="934"/>
      <c r="J78" s="934"/>
      <c r="K78" s="934"/>
      <c r="L78" s="934"/>
      <c r="M78" s="934"/>
      <c r="N78" s="934"/>
      <c r="O78" s="934"/>
      <c r="P78" s="935"/>
      <c r="Q78" s="936">
        <v>66</v>
      </c>
      <c r="R78" s="891"/>
      <c r="S78" s="891"/>
      <c r="T78" s="891"/>
      <c r="U78" s="891"/>
      <c r="V78" s="891">
        <v>66</v>
      </c>
      <c r="W78" s="891"/>
      <c r="X78" s="891"/>
      <c r="Y78" s="891"/>
      <c r="Z78" s="891"/>
      <c r="AA78" s="891" t="s">
        <v>575</v>
      </c>
      <c r="AB78" s="891"/>
      <c r="AC78" s="891"/>
      <c r="AD78" s="891"/>
      <c r="AE78" s="891"/>
      <c r="AF78" s="891" t="s">
        <v>575</v>
      </c>
      <c r="AG78" s="891"/>
      <c r="AH78" s="891"/>
      <c r="AI78" s="891"/>
      <c r="AJ78" s="891"/>
      <c r="AK78" s="891" t="s">
        <v>575</v>
      </c>
      <c r="AL78" s="891"/>
      <c r="AM78" s="891"/>
      <c r="AN78" s="891"/>
      <c r="AO78" s="891"/>
      <c r="AP78" s="891" t="s">
        <v>575</v>
      </c>
      <c r="AQ78" s="891"/>
      <c r="AR78" s="891"/>
      <c r="AS78" s="891"/>
      <c r="AT78" s="891"/>
      <c r="AU78" s="891" t="s">
        <v>575</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t="s">
        <v>588</v>
      </c>
      <c r="C79" s="934"/>
      <c r="D79" s="934"/>
      <c r="E79" s="934"/>
      <c r="F79" s="934"/>
      <c r="G79" s="934"/>
      <c r="H79" s="934"/>
      <c r="I79" s="934"/>
      <c r="J79" s="934"/>
      <c r="K79" s="934"/>
      <c r="L79" s="934"/>
      <c r="M79" s="934"/>
      <c r="N79" s="934"/>
      <c r="O79" s="934"/>
      <c r="P79" s="935"/>
      <c r="Q79" s="936">
        <v>247</v>
      </c>
      <c r="R79" s="891"/>
      <c r="S79" s="891"/>
      <c r="T79" s="891"/>
      <c r="U79" s="891"/>
      <c r="V79" s="891">
        <v>205</v>
      </c>
      <c r="W79" s="891"/>
      <c r="X79" s="891"/>
      <c r="Y79" s="891"/>
      <c r="Z79" s="891"/>
      <c r="AA79" s="891">
        <v>42</v>
      </c>
      <c r="AB79" s="891"/>
      <c r="AC79" s="891"/>
      <c r="AD79" s="891"/>
      <c r="AE79" s="891"/>
      <c r="AF79" s="891">
        <v>42</v>
      </c>
      <c r="AG79" s="891"/>
      <c r="AH79" s="891"/>
      <c r="AI79" s="891"/>
      <c r="AJ79" s="891"/>
      <c r="AK79" s="891">
        <v>53</v>
      </c>
      <c r="AL79" s="891"/>
      <c r="AM79" s="891"/>
      <c r="AN79" s="891"/>
      <c r="AO79" s="891"/>
      <c r="AP79" s="891" t="s">
        <v>590</v>
      </c>
      <c r="AQ79" s="891"/>
      <c r="AR79" s="891"/>
      <c r="AS79" s="891"/>
      <c r="AT79" s="891"/>
      <c r="AU79" s="891" t="s">
        <v>575</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t="s">
        <v>589</v>
      </c>
      <c r="C80" s="934"/>
      <c r="D80" s="934"/>
      <c r="E80" s="934"/>
      <c r="F80" s="934"/>
      <c r="G80" s="934"/>
      <c r="H80" s="934"/>
      <c r="I80" s="934"/>
      <c r="J80" s="934"/>
      <c r="K80" s="934"/>
      <c r="L80" s="934"/>
      <c r="M80" s="934"/>
      <c r="N80" s="934"/>
      <c r="O80" s="934"/>
      <c r="P80" s="935"/>
      <c r="Q80" s="936">
        <v>758744</v>
      </c>
      <c r="R80" s="891"/>
      <c r="S80" s="891"/>
      <c r="T80" s="891"/>
      <c r="U80" s="891"/>
      <c r="V80" s="891">
        <v>730814</v>
      </c>
      <c r="W80" s="891"/>
      <c r="X80" s="891"/>
      <c r="Y80" s="891"/>
      <c r="Z80" s="891"/>
      <c r="AA80" s="891">
        <v>27930</v>
      </c>
      <c r="AB80" s="891"/>
      <c r="AC80" s="891"/>
      <c r="AD80" s="891"/>
      <c r="AE80" s="891"/>
      <c r="AF80" s="891">
        <v>27930</v>
      </c>
      <c r="AG80" s="891"/>
      <c r="AH80" s="891"/>
      <c r="AI80" s="891"/>
      <c r="AJ80" s="891"/>
      <c r="AK80" s="891" t="s">
        <v>590</v>
      </c>
      <c r="AL80" s="891"/>
      <c r="AM80" s="891"/>
      <c r="AN80" s="891"/>
      <c r="AO80" s="891"/>
      <c r="AP80" s="891" t="s">
        <v>575</v>
      </c>
      <c r="AQ80" s="891"/>
      <c r="AR80" s="891"/>
      <c r="AS80" s="891"/>
      <c r="AT80" s="891"/>
      <c r="AU80" s="891" t="s">
        <v>575</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382</v>
      </c>
      <c r="B88" s="850" t="s">
        <v>417</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f>SUM(AF68:AJ87)</f>
        <v>30480</v>
      </c>
      <c r="AG88" s="902"/>
      <c r="AH88" s="902"/>
      <c r="AI88" s="902"/>
      <c r="AJ88" s="902"/>
      <c r="AK88" s="899"/>
      <c r="AL88" s="899"/>
      <c r="AM88" s="899"/>
      <c r="AN88" s="899"/>
      <c r="AO88" s="899"/>
      <c r="AP88" s="902">
        <v>8702</v>
      </c>
      <c r="AQ88" s="902"/>
      <c r="AR88" s="902"/>
      <c r="AS88" s="902"/>
      <c r="AT88" s="902"/>
      <c r="AU88" s="902" t="s">
        <v>604</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35</v>
      </c>
      <c r="CS102" s="910"/>
      <c r="CT102" s="910"/>
      <c r="CU102" s="910"/>
      <c r="CV102" s="953"/>
      <c r="CW102" s="952" t="s">
        <v>604</v>
      </c>
      <c r="CX102" s="910"/>
      <c r="CY102" s="910"/>
      <c r="CZ102" s="910"/>
      <c r="DA102" s="953"/>
      <c r="DB102" s="952" t="s">
        <v>604</v>
      </c>
      <c r="DC102" s="910"/>
      <c r="DD102" s="910"/>
      <c r="DE102" s="910"/>
      <c r="DF102" s="953"/>
      <c r="DG102" s="952" t="s">
        <v>604</v>
      </c>
      <c r="DH102" s="910"/>
      <c r="DI102" s="910"/>
      <c r="DJ102" s="910"/>
      <c r="DK102" s="953"/>
      <c r="DL102" s="952" t="s">
        <v>604</v>
      </c>
      <c r="DM102" s="910"/>
      <c r="DN102" s="910"/>
      <c r="DO102" s="910"/>
      <c r="DP102" s="953"/>
      <c r="DQ102" s="952" t="s">
        <v>604</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426</v>
      </c>
      <c r="AB109" s="955"/>
      <c r="AC109" s="955"/>
      <c r="AD109" s="955"/>
      <c r="AE109" s="956"/>
      <c r="AF109" s="954" t="s">
        <v>300</v>
      </c>
      <c r="AG109" s="955"/>
      <c r="AH109" s="955"/>
      <c r="AI109" s="955"/>
      <c r="AJ109" s="956"/>
      <c r="AK109" s="954" t="s">
        <v>299</v>
      </c>
      <c r="AL109" s="955"/>
      <c r="AM109" s="955"/>
      <c r="AN109" s="955"/>
      <c r="AO109" s="956"/>
      <c r="AP109" s="954" t="s">
        <v>427</v>
      </c>
      <c r="AQ109" s="955"/>
      <c r="AR109" s="955"/>
      <c r="AS109" s="955"/>
      <c r="AT109" s="957"/>
      <c r="AU109" s="974" t="s">
        <v>425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426</v>
      </c>
      <c r="BR109" s="955"/>
      <c r="BS109" s="955"/>
      <c r="BT109" s="955"/>
      <c r="BU109" s="956"/>
      <c r="BV109" s="954" t="s">
        <v>300</v>
      </c>
      <c r="BW109" s="955"/>
      <c r="BX109" s="955"/>
      <c r="BY109" s="955"/>
      <c r="BZ109" s="956"/>
      <c r="CA109" s="954" t="s">
        <v>299</v>
      </c>
      <c r="CB109" s="955"/>
      <c r="CC109" s="955"/>
      <c r="CD109" s="955"/>
      <c r="CE109" s="956"/>
      <c r="CF109" s="975" t="s">
        <v>427</v>
      </c>
      <c r="CG109" s="975"/>
      <c r="CH109" s="975"/>
      <c r="CI109" s="975"/>
      <c r="CJ109" s="975"/>
      <c r="CK109" s="954" t="s">
        <v>428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426</v>
      </c>
      <c r="DH109" s="955"/>
      <c r="DI109" s="955"/>
      <c r="DJ109" s="955"/>
      <c r="DK109" s="956"/>
      <c r="DL109" s="954" t="s">
        <v>300</v>
      </c>
      <c r="DM109" s="955"/>
      <c r="DN109" s="955"/>
      <c r="DO109" s="955"/>
      <c r="DP109" s="956"/>
      <c r="DQ109" s="954" t="s">
        <v>299</v>
      </c>
      <c r="DR109" s="955"/>
      <c r="DS109" s="955"/>
      <c r="DT109" s="955"/>
      <c r="DU109" s="956"/>
      <c r="DV109" s="954" t="s">
        <v>427</v>
      </c>
      <c r="DW109" s="955"/>
      <c r="DX109" s="955"/>
      <c r="DY109" s="955"/>
      <c r="DZ109" s="957"/>
    </row>
    <row r="110" spans="1:131" s="226" customFormat="1" ht="26.25" customHeight="1">
      <c r="A110" s="958" t="s">
        <v>429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1461188</v>
      </c>
      <c r="AB110" s="962"/>
      <c r="AC110" s="962"/>
      <c r="AD110" s="962"/>
      <c r="AE110" s="963"/>
      <c r="AF110" s="964">
        <v>1513303</v>
      </c>
      <c r="AG110" s="962"/>
      <c r="AH110" s="962"/>
      <c r="AI110" s="962"/>
      <c r="AJ110" s="963"/>
      <c r="AK110" s="964">
        <v>1383741</v>
      </c>
      <c r="AL110" s="962"/>
      <c r="AM110" s="962"/>
      <c r="AN110" s="962"/>
      <c r="AO110" s="963"/>
      <c r="AP110" s="965">
        <v>14.9</v>
      </c>
      <c r="AQ110" s="966"/>
      <c r="AR110" s="966"/>
      <c r="AS110" s="966"/>
      <c r="AT110" s="967"/>
      <c r="AU110" s="968" t="s">
        <v>67</v>
      </c>
      <c r="AV110" s="969"/>
      <c r="AW110" s="969"/>
      <c r="AX110" s="969"/>
      <c r="AY110" s="969"/>
      <c r="AZ110" s="1010" t="s">
        <v>430</v>
      </c>
      <c r="BA110" s="959"/>
      <c r="BB110" s="959"/>
      <c r="BC110" s="959"/>
      <c r="BD110" s="959"/>
      <c r="BE110" s="959"/>
      <c r="BF110" s="959"/>
      <c r="BG110" s="959"/>
      <c r="BH110" s="959"/>
      <c r="BI110" s="959"/>
      <c r="BJ110" s="959"/>
      <c r="BK110" s="959"/>
      <c r="BL110" s="959"/>
      <c r="BM110" s="959"/>
      <c r="BN110" s="959"/>
      <c r="BO110" s="959"/>
      <c r="BP110" s="960"/>
      <c r="BQ110" s="996">
        <v>15528884</v>
      </c>
      <c r="BR110" s="997"/>
      <c r="BS110" s="997"/>
      <c r="BT110" s="997"/>
      <c r="BU110" s="997"/>
      <c r="BV110" s="997">
        <v>15491886</v>
      </c>
      <c r="BW110" s="997"/>
      <c r="BX110" s="997"/>
      <c r="BY110" s="997"/>
      <c r="BZ110" s="997"/>
      <c r="CA110" s="997">
        <v>16272743</v>
      </c>
      <c r="CB110" s="997"/>
      <c r="CC110" s="997"/>
      <c r="CD110" s="997"/>
      <c r="CE110" s="997"/>
      <c r="CF110" s="1011">
        <v>174.7</v>
      </c>
      <c r="CG110" s="1012"/>
      <c r="CH110" s="1012"/>
      <c r="CI110" s="1012"/>
      <c r="CJ110" s="1012"/>
      <c r="CK110" s="1013" t="s">
        <v>431</v>
      </c>
      <c r="CL110" s="1014"/>
      <c r="CM110" s="993" t="s">
        <v>432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433</v>
      </c>
      <c r="DH110" s="997"/>
      <c r="DI110" s="997"/>
      <c r="DJ110" s="997"/>
      <c r="DK110" s="997"/>
      <c r="DL110" s="997" t="s">
        <v>434</v>
      </c>
      <c r="DM110" s="997"/>
      <c r="DN110" s="997"/>
      <c r="DO110" s="997"/>
      <c r="DP110" s="997"/>
      <c r="DQ110" s="997" t="s">
        <v>433</v>
      </c>
      <c r="DR110" s="997"/>
      <c r="DS110" s="997"/>
      <c r="DT110" s="997"/>
      <c r="DU110" s="997"/>
      <c r="DV110" s="998" t="s">
        <v>433</v>
      </c>
      <c r="DW110" s="998"/>
      <c r="DX110" s="998"/>
      <c r="DY110" s="998"/>
      <c r="DZ110" s="999"/>
    </row>
    <row r="111" spans="1:131" s="226" customFormat="1" ht="26.25" customHeight="1">
      <c r="A111" s="1000" t="s">
        <v>435</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434</v>
      </c>
      <c r="AB111" s="1004"/>
      <c r="AC111" s="1004"/>
      <c r="AD111" s="1004"/>
      <c r="AE111" s="1005"/>
      <c r="AF111" s="1006" t="s">
        <v>407</v>
      </c>
      <c r="AG111" s="1004"/>
      <c r="AH111" s="1004"/>
      <c r="AI111" s="1004"/>
      <c r="AJ111" s="1005"/>
      <c r="AK111" s="1006" t="s">
        <v>434</v>
      </c>
      <c r="AL111" s="1004"/>
      <c r="AM111" s="1004"/>
      <c r="AN111" s="1004"/>
      <c r="AO111" s="1005"/>
      <c r="AP111" s="1007" t="s">
        <v>434</v>
      </c>
      <c r="AQ111" s="1008"/>
      <c r="AR111" s="1008"/>
      <c r="AS111" s="1008"/>
      <c r="AT111" s="1009"/>
      <c r="AU111" s="970"/>
      <c r="AV111" s="971"/>
      <c r="AW111" s="971"/>
      <c r="AX111" s="971"/>
      <c r="AY111" s="971"/>
      <c r="AZ111" s="1019" t="s">
        <v>436</v>
      </c>
      <c r="BA111" s="1020"/>
      <c r="BB111" s="1020"/>
      <c r="BC111" s="1020"/>
      <c r="BD111" s="1020"/>
      <c r="BE111" s="1020"/>
      <c r="BF111" s="1020"/>
      <c r="BG111" s="1020"/>
      <c r="BH111" s="1020"/>
      <c r="BI111" s="1020"/>
      <c r="BJ111" s="1020"/>
      <c r="BK111" s="1020"/>
      <c r="BL111" s="1020"/>
      <c r="BM111" s="1020"/>
      <c r="BN111" s="1020"/>
      <c r="BO111" s="1020"/>
      <c r="BP111" s="1021"/>
      <c r="BQ111" s="989">
        <v>270850</v>
      </c>
      <c r="BR111" s="990"/>
      <c r="BS111" s="990"/>
      <c r="BT111" s="990"/>
      <c r="BU111" s="990"/>
      <c r="BV111" s="990">
        <v>215162</v>
      </c>
      <c r="BW111" s="990"/>
      <c r="BX111" s="990"/>
      <c r="BY111" s="990"/>
      <c r="BZ111" s="990"/>
      <c r="CA111" s="990">
        <v>209936</v>
      </c>
      <c r="CB111" s="990"/>
      <c r="CC111" s="990"/>
      <c r="CD111" s="990"/>
      <c r="CE111" s="990"/>
      <c r="CF111" s="984">
        <v>2.2999999999999998</v>
      </c>
      <c r="CG111" s="985"/>
      <c r="CH111" s="985"/>
      <c r="CI111" s="985"/>
      <c r="CJ111" s="985"/>
      <c r="CK111" s="1015"/>
      <c r="CL111" s="1016"/>
      <c r="CM111" s="986" t="s">
        <v>437</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132</v>
      </c>
      <c r="DH111" s="990"/>
      <c r="DI111" s="990"/>
      <c r="DJ111" s="990"/>
      <c r="DK111" s="990"/>
      <c r="DL111" s="990" t="s">
        <v>407</v>
      </c>
      <c r="DM111" s="990"/>
      <c r="DN111" s="990"/>
      <c r="DO111" s="990"/>
      <c r="DP111" s="990"/>
      <c r="DQ111" s="990" t="s">
        <v>132</v>
      </c>
      <c r="DR111" s="990"/>
      <c r="DS111" s="990"/>
      <c r="DT111" s="990"/>
      <c r="DU111" s="990"/>
      <c r="DV111" s="991" t="s">
        <v>434</v>
      </c>
      <c r="DW111" s="991"/>
      <c r="DX111" s="991"/>
      <c r="DY111" s="991"/>
      <c r="DZ111" s="992"/>
    </row>
    <row r="112" spans="1:131" s="226" customFormat="1" ht="26.25" customHeight="1">
      <c r="A112" s="1022" t="s">
        <v>438</v>
      </c>
      <c r="B112" s="1023"/>
      <c r="C112" s="1020" t="s">
        <v>439</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132</v>
      </c>
      <c r="AB112" s="1029"/>
      <c r="AC112" s="1029"/>
      <c r="AD112" s="1029"/>
      <c r="AE112" s="1030"/>
      <c r="AF112" s="1031" t="s">
        <v>132</v>
      </c>
      <c r="AG112" s="1029"/>
      <c r="AH112" s="1029"/>
      <c r="AI112" s="1029"/>
      <c r="AJ112" s="1030"/>
      <c r="AK112" s="1031" t="s">
        <v>407</v>
      </c>
      <c r="AL112" s="1029"/>
      <c r="AM112" s="1029"/>
      <c r="AN112" s="1029"/>
      <c r="AO112" s="1030"/>
      <c r="AP112" s="1032" t="s">
        <v>132</v>
      </c>
      <c r="AQ112" s="1033"/>
      <c r="AR112" s="1033"/>
      <c r="AS112" s="1033"/>
      <c r="AT112" s="1034"/>
      <c r="AU112" s="970"/>
      <c r="AV112" s="971"/>
      <c r="AW112" s="971"/>
      <c r="AX112" s="971"/>
      <c r="AY112" s="971"/>
      <c r="AZ112" s="1019" t="s">
        <v>440</v>
      </c>
      <c r="BA112" s="1020"/>
      <c r="BB112" s="1020"/>
      <c r="BC112" s="1020"/>
      <c r="BD112" s="1020"/>
      <c r="BE112" s="1020"/>
      <c r="BF112" s="1020"/>
      <c r="BG112" s="1020"/>
      <c r="BH112" s="1020"/>
      <c r="BI112" s="1020"/>
      <c r="BJ112" s="1020"/>
      <c r="BK112" s="1020"/>
      <c r="BL112" s="1020"/>
      <c r="BM112" s="1020"/>
      <c r="BN112" s="1020"/>
      <c r="BO112" s="1020"/>
      <c r="BP112" s="1021"/>
      <c r="BQ112" s="989">
        <v>3247627</v>
      </c>
      <c r="BR112" s="990"/>
      <c r="BS112" s="990"/>
      <c r="BT112" s="990"/>
      <c r="BU112" s="990"/>
      <c r="BV112" s="990">
        <v>3472330</v>
      </c>
      <c r="BW112" s="990"/>
      <c r="BX112" s="990"/>
      <c r="BY112" s="990"/>
      <c r="BZ112" s="990"/>
      <c r="CA112" s="990">
        <v>3635690</v>
      </c>
      <c r="CB112" s="990"/>
      <c r="CC112" s="990"/>
      <c r="CD112" s="990"/>
      <c r="CE112" s="990"/>
      <c r="CF112" s="984">
        <v>39</v>
      </c>
      <c r="CG112" s="985"/>
      <c r="CH112" s="985"/>
      <c r="CI112" s="985"/>
      <c r="CJ112" s="985"/>
      <c r="CK112" s="1015"/>
      <c r="CL112" s="1016"/>
      <c r="CM112" s="986" t="s">
        <v>441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132</v>
      </c>
      <c r="DH112" s="990"/>
      <c r="DI112" s="990"/>
      <c r="DJ112" s="990"/>
      <c r="DK112" s="990"/>
      <c r="DL112" s="990" t="s">
        <v>434</v>
      </c>
      <c r="DM112" s="990"/>
      <c r="DN112" s="990"/>
      <c r="DO112" s="990"/>
      <c r="DP112" s="990"/>
      <c r="DQ112" s="990" t="s">
        <v>434</v>
      </c>
      <c r="DR112" s="990"/>
      <c r="DS112" s="990"/>
      <c r="DT112" s="990"/>
      <c r="DU112" s="990"/>
      <c r="DV112" s="991" t="s">
        <v>434</v>
      </c>
      <c r="DW112" s="991"/>
      <c r="DX112" s="991"/>
      <c r="DY112" s="991"/>
      <c r="DZ112" s="992"/>
    </row>
    <row r="113" spans="1:130" s="226" customFormat="1" ht="26.25" customHeight="1">
      <c r="A113" s="1024"/>
      <c r="B113" s="1025"/>
      <c r="C113" s="1020" t="s">
        <v>442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195389</v>
      </c>
      <c r="AB113" s="1004"/>
      <c r="AC113" s="1004"/>
      <c r="AD113" s="1004"/>
      <c r="AE113" s="1005"/>
      <c r="AF113" s="1006">
        <v>191058</v>
      </c>
      <c r="AG113" s="1004"/>
      <c r="AH113" s="1004"/>
      <c r="AI113" s="1004"/>
      <c r="AJ113" s="1005"/>
      <c r="AK113" s="1006">
        <v>218889</v>
      </c>
      <c r="AL113" s="1004"/>
      <c r="AM113" s="1004"/>
      <c r="AN113" s="1004"/>
      <c r="AO113" s="1005"/>
      <c r="AP113" s="1007">
        <v>2.4</v>
      </c>
      <c r="AQ113" s="1008"/>
      <c r="AR113" s="1008"/>
      <c r="AS113" s="1008"/>
      <c r="AT113" s="1009"/>
      <c r="AU113" s="970"/>
      <c r="AV113" s="971"/>
      <c r="AW113" s="971"/>
      <c r="AX113" s="971"/>
      <c r="AY113" s="971"/>
      <c r="AZ113" s="1019" t="s">
        <v>443</v>
      </c>
      <c r="BA113" s="1020"/>
      <c r="BB113" s="1020"/>
      <c r="BC113" s="1020"/>
      <c r="BD113" s="1020"/>
      <c r="BE113" s="1020"/>
      <c r="BF113" s="1020"/>
      <c r="BG113" s="1020"/>
      <c r="BH113" s="1020"/>
      <c r="BI113" s="1020"/>
      <c r="BJ113" s="1020"/>
      <c r="BK113" s="1020"/>
      <c r="BL113" s="1020"/>
      <c r="BM113" s="1020"/>
      <c r="BN113" s="1020"/>
      <c r="BO113" s="1020"/>
      <c r="BP113" s="1021"/>
      <c r="BQ113" s="989">
        <v>681</v>
      </c>
      <c r="BR113" s="990"/>
      <c r="BS113" s="990"/>
      <c r="BT113" s="990"/>
      <c r="BU113" s="990"/>
      <c r="BV113" s="990">
        <v>319</v>
      </c>
      <c r="BW113" s="990"/>
      <c r="BX113" s="990"/>
      <c r="BY113" s="990"/>
      <c r="BZ113" s="990"/>
      <c r="CA113" s="990" t="s">
        <v>434</v>
      </c>
      <c r="CB113" s="990"/>
      <c r="CC113" s="990"/>
      <c r="CD113" s="990"/>
      <c r="CE113" s="990"/>
      <c r="CF113" s="984" t="s">
        <v>132</v>
      </c>
      <c r="CG113" s="985"/>
      <c r="CH113" s="985"/>
      <c r="CI113" s="985"/>
      <c r="CJ113" s="985"/>
      <c r="CK113" s="1015"/>
      <c r="CL113" s="1016"/>
      <c r="CM113" s="986" t="s">
        <v>444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v>34366</v>
      </c>
      <c r="DH113" s="1029"/>
      <c r="DI113" s="1029"/>
      <c r="DJ113" s="1029"/>
      <c r="DK113" s="1030"/>
      <c r="DL113" s="1031">
        <v>26067</v>
      </c>
      <c r="DM113" s="1029"/>
      <c r="DN113" s="1029"/>
      <c r="DO113" s="1029"/>
      <c r="DP113" s="1030"/>
      <c r="DQ113" s="1031">
        <v>18857</v>
      </c>
      <c r="DR113" s="1029"/>
      <c r="DS113" s="1029"/>
      <c r="DT113" s="1029"/>
      <c r="DU113" s="1030"/>
      <c r="DV113" s="1032">
        <v>0.2</v>
      </c>
      <c r="DW113" s="1033"/>
      <c r="DX113" s="1033"/>
      <c r="DY113" s="1033"/>
      <c r="DZ113" s="1034"/>
    </row>
    <row r="114" spans="1:130" s="226" customFormat="1" ht="26.25" customHeight="1">
      <c r="A114" s="1024"/>
      <c r="B114" s="1025"/>
      <c r="C114" s="1020" t="s">
        <v>445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5959</v>
      </c>
      <c r="AB114" s="1029"/>
      <c r="AC114" s="1029"/>
      <c r="AD114" s="1029"/>
      <c r="AE114" s="1030"/>
      <c r="AF114" s="1031">
        <v>5956</v>
      </c>
      <c r="AG114" s="1029"/>
      <c r="AH114" s="1029"/>
      <c r="AI114" s="1029"/>
      <c r="AJ114" s="1030"/>
      <c r="AK114" s="1031">
        <v>5906</v>
      </c>
      <c r="AL114" s="1029"/>
      <c r="AM114" s="1029"/>
      <c r="AN114" s="1029"/>
      <c r="AO114" s="1030"/>
      <c r="AP114" s="1032">
        <v>0.1</v>
      </c>
      <c r="AQ114" s="1033"/>
      <c r="AR114" s="1033"/>
      <c r="AS114" s="1033"/>
      <c r="AT114" s="1034"/>
      <c r="AU114" s="970"/>
      <c r="AV114" s="971"/>
      <c r="AW114" s="971"/>
      <c r="AX114" s="971"/>
      <c r="AY114" s="971"/>
      <c r="AZ114" s="1019" t="s">
        <v>446</v>
      </c>
      <c r="BA114" s="1020"/>
      <c r="BB114" s="1020"/>
      <c r="BC114" s="1020"/>
      <c r="BD114" s="1020"/>
      <c r="BE114" s="1020"/>
      <c r="BF114" s="1020"/>
      <c r="BG114" s="1020"/>
      <c r="BH114" s="1020"/>
      <c r="BI114" s="1020"/>
      <c r="BJ114" s="1020"/>
      <c r="BK114" s="1020"/>
      <c r="BL114" s="1020"/>
      <c r="BM114" s="1020"/>
      <c r="BN114" s="1020"/>
      <c r="BO114" s="1020"/>
      <c r="BP114" s="1021"/>
      <c r="BQ114" s="989">
        <v>3425571</v>
      </c>
      <c r="BR114" s="990"/>
      <c r="BS114" s="990"/>
      <c r="BT114" s="990"/>
      <c r="BU114" s="990"/>
      <c r="BV114" s="990">
        <v>3396854</v>
      </c>
      <c r="BW114" s="990"/>
      <c r="BX114" s="990"/>
      <c r="BY114" s="990"/>
      <c r="BZ114" s="990"/>
      <c r="CA114" s="990">
        <v>3375273</v>
      </c>
      <c r="CB114" s="990"/>
      <c r="CC114" s="990"/>
      <c r="CD114" s="990"/>
      <c r="CE114" s="990"/>
      <c r="CF114" s="984">
        <v>36.200000000000003</v>
      </c>
      <c r="CG114" s="985"/>
      <c r="CH114" s="985"/>
      <c r="CI114" s="985"/>
      <c r="CJ114" s="985"/>
      <c r="CK114" s="1015"/>
      <c r="CL114" s="1016"/>
      <c r="CM114" s="986" t="s">
        <v>447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407</v>
      </c>
      <c r="DH114" s="1029"/>
      <c r="DI114" s="1029"/>
      <c r="DJ114" s="1029"/>
      <c r="DK114" s="1030"/>
      <c r="DL114" s="1031" t="s">
        <v>132</v>
      </c>
      <c r="DM114" s="1029"/>
      <c r="DN114" s="1029"/>
      <c r="DO114" s="1029"/>
      <c r="DP114" s="1030"/>
      <c r="DQ114" s="1031" t="s">
        <v>434</v>
      </c>
      <c r="DR114" s="1029"/>
      <c r="DS114" s="1029"/>
      <c r="DT114" s="1029"/>
      <c r="DU114" s="1030"/>
      <c r="DV114" s="1032" t="s">
        <v>407</v>
      </c>
      <c r="DW114" s="1033"/>
      <c r="DX114" s="1033"/>
      <c r="DY114" s="1033"/>
      <c r="DZ114" s="1034"/>
    </row>
    <row r="115" spans="1:130" s="226" customFormat="1" ht="26.25" customHeight="1">
      <c r="A115" s="1024"/>
      <c r="B115" s="1025"/>
      <c r="C115" s="1020" t="s">
        <v>448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121168</v>
      </c>
      <c r="AB115" s="1004"/>
      <c r="AC115" s="1004"/>
      <c r="AD115" s="1004"/>
      <c r="AE115" s="1005"/>
      <c r="AF115" s="1006">
        <v>103122</v>
      </c>
      <c r="AG115" s="1004"/>
      <c r="AH115" s="1004"/>
      <c r="AI115" s="1004"/>
      <c r="AJ115" s="1005"/>
      <c r="AK115" s="1006">
        <v>47451</v>
      </c>
      <c r="AL115" s="1004"/>
      <c r="AM115" s="1004"/>
      <c r="AN115" s="1004"/>
      <c r="AO115" s="1005"/>
      <c r="AP115" s="1007">
        <v>0.5</v>
      </c>
      <c r="AQ115" s="1008"/>
      <c r="AR115" s="1008"/>
      <c r="AS115" s="1008"/>
      <c r="AT115" s="1009"/>
      <c r="AU115" s="970"/>
      <c r="AV115" s="971"/>
      <c r="AW115" s="971"/>
      <c r="AX115" s="971"/>
      <c r="AY115" s="971"/>
      <c r="AZ115" s="1019" t="s">
        <v>449</v>
      </c>
      <c r="BA115" s="1020"/>
      <c r="BB115" s="1020"/>
      <c r="BC115" s="1020"/>
      <c r="BD115" s="1020"/>
      <c r="BE115" s="1020"/>
      <c r="BF115" s="1020"/>
      <c r="BG115" s="1020"/>
      <c r="BH115" s="1020"/>
      <c r="BI115" s="1020"/>
      <c r="BJ115" s="1020"/>
      <c r="BK115" s="1020"/>
      <c r="BL115" s="1020"/>
      <c r="BM115" s="1020"/>
      <c r="BN115" s="1020"/>
      <c r="BO115" s="1020"/>
      <c r="BP115" s="1021"/>
      <c r="BQ115" s="989" t="s">
        <v>434</v>
      </c>
      <c r="BR115" s="990"/>
      <c r="BS115" s="990"/>
      <c r="BT115" s="990"/>
      <c r="BU115" s="990"/>
      <c r="BV115" s="990" t="s">
        <v>132</v>
      </c>
      <c r="BW115" s="990"/>
      <c r="BX115" s="990"/>
      <c r="BY115" s="990"/>
      <c r="BZ115" s="990"/>
      <c r="CA115" s="990" t="s">
        <v>434</v>
      </c>
      <c r="CB115" s="990"/>
      <c r="CC115" s="990"/>
      <c r="CD115" s="990"/>
      <c r="CE115" s="990"/>
      <c r="CF115" s="984" t="s">
        <v>434</v>
      </c>
      <c r="CG115" s="985"/>
      <c r="CH115" s="985"/>
      <c r="CI115" s="985"/>
      <c r="CJ115" s="985"/>
      <c r="CK115" s="1015"/>
      <c r="CL115" s="1016"/>
      <c r="CM115" s="1019" t="s">
        <v>450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434</v>
      </c>
      <c r="DH115" s="1029"/>
      <c r="DI115" s="1029"/>
      <c r="DJ115" s="1029"/>
      <c r="DK115" s="1030"/>
      <c r="DL115" s="1031" t="s">
        <v>132</v>
      </c>
      <c r="DM115" s="1029"/>
      <c r="DN115" s="1029"/>
      <c r="DO115" s="1029"/>
      <c r="DP115" s="1030"/>
      <c r="DQ115" s="1031" t="s">
        <v>434</v>
      </c>
      <c r="DR115" s="1029"/>
      <c r="DS115" s="1029"/>
      <c r="DT115" s="1029"/>
      <c r="DU115" s="1030"/>
      <c r="DV115" s="1032" t="s">
        <v>434</v>
      </c>
      <c r="DW115" s="1033"/>
      <c r="DX115" s="1033"/>
      <c r="DY115" s="1033"/>
      <c r="DZ115" s="1034"/>
    </row>
    <row r="116" spans="1:130" s="226" customFormat="1" ht="26.25" customHeight="1">
      <c r="A116" s="1026"/>
      <c r="B116" s="1027"/>
      <c r="C116" s="1035" t="s">
        <v>451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34</v>
      </c>
      <c r="AB116" s="1029"/>
      <c r="AC116" s="1029"/>
      <c r="AD116" s="1029"/>
      <c r="AE116" s="1030"/>
      <c r="AF116" s="1031">
        <v>38</v>
      </c>
      <c r="AG116" s="1029"/>
      <c r="AH116" s="1029"/>
      <c r="AI116" s="1029"/>
      <c r="AJ116" s="1030"/>
      <c r="AK116" s="1031">
        <v>44</v>
      </c>
      <c r="AL116" s="1029"/>
      <c r="AM116" s="1029"/>
      <c r="AN116" s="1029"/>
      <c r="AO116" s="1030"/>
      <c r="AP116" s="1032">
        <v>0</v>
      </c>
      <c r="AQ116" s="1033"/>
      <c r="AR116" s="1033"/>
      <c r="AS116" s="1033"/>
      <c r="AT116" s="1034"/>
      <c r="AU116" s="970"/>
      <c r="AV116" s="971"/>
      <c r="AW116" s="971"/>
      <c r="AX116" s="971"/>
      <c r="AY116" s="971"/>
      <c r="AZ116" s="1037" t="s">
        <v>452</v>
      </c>
      <c r="BA116" s="1038"/>
      <c r="BB116" s="1038"/>
      <c r="BC116" s="1038"/>
      <c r="BD116" s="1038"/>
      <c r="BE116" s="1038"/>
      <c r="BF116" s="1038"/>
      <c r="BG116" s="1038"/>
      <c r="BH116" s="1038"/>
      <c r="BI116" s="1038"/>
      <c r="BJ116" s="1038"/>
      <c r="BK116" s="1038"/>
      <c r="BL116" s="1038"/>
      <c r="BM116" s="1038"/>
      <c r="BN116" s="1038"/>
      <c r="BO116" s="1038"/>
      <c r="BP116" s="1039"/>
      <c r="BQ116" s="989" t="s">
        <v>434</v>
      </c>
      <c r="BR116" s="990"/>
      <c r="BS116" s="990"/>
      <c r="BT116" s="990"/>
      <c r="BU116" s="990"/>
      <c r="BV116" s="990" t="s">
        <v>434</v>
      </c>
      <c r="BW116" s="990"/>
      <c r="BX116" s="990"/>
      <c r="BY116" s="990"/>
      <c r="BZ116" s="990"/>
      <c r="CA116" s="990" t="s">
        <v>434</v>
      </c>
      <c r="CB116" s="990"/>
      <c r="CC116" s="990"/>
      <c r="CD116" s="990"/>
      <c r="CE116" s="990"/>
      <c r="CF116" s="984" t="s">
        <v>434</v>
      </c>
      <c r="CG116" s="985"/>
      <c r="CH116" s="985"/>
      <c r="CI116" s="985"/>
      <c r="CJ116" s="985"/>
      <c r="CK116" s="1015"/>
      <c r="CL116" s="1016"/>
      <c r="CM116" s="986" t="s">
        <v>453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132</v>
      </c>
      <c r="DH116" s="1029"/>
      <c r="DI116" s="1029"/>
      <c r="DJ116" s="1029"/>
      <c r="DK116" s="1030"/>
      <c r="DL116" s="1031" t="s">
        <v>434</v>
      </c>
      <c r="DM116" s="1029"/>
      <c r="DN116" s="1029"/>
      <c r="DO116" s="1029"/>
      <c r="DP116" s="1030"/>
      <c r="DQ116" s="1031" t="s">
        <v>132</v>
      </c>
      <c r="DR116" s="1029"/>
      <c r="DS116" s="1029"/>
      <c r="DT116" s="1029"/>
      <c r="DU116" s="1030"/>
      <c r="DV116" s="1032" t="s">
        <v>434</v>
      </c>
      <c r="DW116" s="1033"/>
      <c r="DX116" s="1033"/>
      <c r="DY116" s="1033"/>
      <c r="DZ116" s="1034"/>
    </row>
    <row r="117" spans="1:130" s="226" customFormat="1" ht="26.25" customHeight="1">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454</v>
      </c>
      <c r="Z117" s="956"/>
      <c r="AA117" s="1046">
        <v>1783738</v>
      </c>
      <c r="AB117" s="1047"/>
      <c r="AC117" s="1047"/>
      <c r="AD117" s="1047"/>
      <c r="AE117" s="1048"/>
      <c r="AF117" s="1049">
        <v>1813477</v>
      </c>
      <c r="AG117" s="1047"/>
      <c r="AH117" s="1047"/>
      <c r="AI117" s="1047"/>
      <c r="AJ117" s="1048"/>
      <c r="AK117" s="1049">
        <v>1656031</v>
      </c>
      <c r="AL117" s="1047"/>
      <c r="AM117" s="1047"/>
      <c r="AN117" s="1047"/>
      <c r="AO117" s="1048"/>
      <c r="AP117" s="1050"/>
      <c r="AQ117" s="1051"/>
      <c r="AR117" s="1051"/>
      <c r="AS117" s="1051"/>
      <c r="AT117" s="1052"/>
      <c r="AU117" s="970"/>
      <c r="AV117" s="971"/>
      <c r="AW117" s="971"/>
      <c r="AX117" s="971"/>
      <c r="AY117" s="971"/>
      <c r="AZ117" s="1037" t="s">
        <v>455</v>
      </c>
      <c r="BA117" s="1038"/>
      <c r="BB117" s="1038"/>
      <c r="BC117" s="1038"/>
      <c r="BD117" s="1038"/>
      <c r="BE117" s="1038"/>
      <c r="BF117" s="1038"/>
      <c r="BG117" s="1038"/>
      <c r="BH117" s="1038"/>
      <c r="BI117" s="1038"/>
      <c r="BJ117" s="1038"/>
      <c r="BK117" s="1038"/>
      <c r="BL117" s="1038"/>
      <c r="BM117" s="1038"/>
      <c r="BN117" s="1038"/>
      <c r="BO117" s="1038"/>
      <c r="BP117" s="1039"/>
      <c r="BQ117" s="989" t="s">
        <v>132</v>
      </c>
      <c r="BR117" s="990"/>
      <c r="BS117" s="990"/>
      <c r="BT117" s="990"/>
      <c r="BU117" s="990"/>
      <c r="BV117" s="990" t="s">
        <v>132</v>
      </c>
      <c r="BW117" s="990"/>
      <c r="BX117" s="990"/>
      <c r="BY117" s="990"/>
      <c r="BZ117" s="990"/>
      <c r="CA117" s="990" t="s">
        <v>132</v>
      </c>
      <c r="CB117" s="990"/>
      <c r="CC117" s="990"/>
      <c r="CD117" s="990"/>
      <c r="CE117" s="990"/>
      <c r="CF117" s="984" t="s">
        <v>132</v>
      </c>
      <c r="CG117" s="985"/>
      <c r="CH117" s="985"/>
      <c r="CI117" s="985"/>
      <c r="CJ117" s="985"/>
      <c r="CK117" s="1015"/>
      <c r="CL117" s="1016"/>
      <c r="CM117" s="986" t="s">
        <v>456</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132</v>
      </c>
      <c r="DH117" s="1029"/>
      <c r="DI117" s="1029"/>
      <c r="DJ117" s="1029"/>
      <c r="DK117" s="1030"/>
      <c r="DL117" s="1031" t="s">
        <v>132</v>
      </c>
      <c r="DM117" s="1029"/>
      <c r="DN117" s="1029"/>
      <c r="DO117" s="1029"/>
      <c r="DP117" s="1030"/>
      <c r="DQ117" s="1031" t="s">
        <v>457</v>
      </c>
      <c r="DR117" s="1029"/>
      <c r="DS117" s="1029"/>
      <c r="DT117" s="1029"/>
      <c r="DU117" s="1030"/>
      <c r="DV117" s="1032" t="s">
        <v>132</v>
      </c>
      <c r="DW117" s="1033"/>
      <c r="DX117" s="1033"/>
      <c r="DY117" s="1033"/>
      <c r="DZ117" s="1034"/>
    </row>
    <row r="118" spans="1:130" s="226" customFormat="1" ht="26.25" customHeight="1">
      <c r="A118" s="974" t="s">
        <v>428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426</v>
      </c>
      <c r="AB118" s="955"/>
      <c r="AC118" s="955"/>
      <c r="AD118" s="955"/>
      <c r="AE118" s="956"/>
      <c r="AF118" s="954" t="s">
        <v>300</v>
      </c>
      <c r="AG118" s="955"/>
      <c r="AH118" s="955"/>
      <c r="AI118" s="955"/>
      <c r="AJ118" s="956"/>
      <c r="AK118" s="954" t="s">
        <v>299</v>
      </c>
      <c r="AL118" s="955"/>
      <c r="AM118" s="955"/>
      <c r="AN118" s="955"/>
      <c r="AO118" s="956"/>
      <c r="AP118" s="1041" t="s">
        <v>427</v>
      </c>
      <c r="AQ118" s="1042"/>
      <c r="AR118" s="1042"/>
      <c r="AS118" s="1042"/>
      <c r="AT118" s="1043"/>
      <c r="AU118" s="970"/>
      <c r="AV118" s="971"/>
      <c r="AW118" s="971"/>
      <c r="AX118" s="971"/>
      <c r="AY118" s="971"/>
      <c r="AZ118" s="1044" t="s">
        <v>458</v>
      </c>
      <c r="BA118" s="1035"/>
      <c r="BB118" s="1035"/>
      <c r="BC118" s="1035"/>
      <c r="BD118" s="1035"/>
      <c r="BE118" s="1035"/>
      <c r="BF118" s="1035"/>
      <c r="BG118" s="1035"/>
      <c r="BH118" s="1035"/>
      <c r="BI118" s="1035"/>
      <c r="BJ118" s="1035"/>
      <c r="BK118" s="1035"/>
      <c r="BL118" s="1035"/>
      <c r="BM118" s="1035"/>
      <c r="BN118" s="1035"/>
      <c r="BO118" s="1035"/>
      <c r="BP118" s="1036"/>
      <c r="BQ118" s="1067" t="s">
        <v>132</v>
      </c>
      <c r="BR118" s="1068"/>
      <c r="BS118" s="1068"/>
      <c r="BT118" s="1068"/>
      <c r="BU118" s="1068"/>
      <c r="BV118" s="1068" t="s">
        <v>132</v>
      </c>
      <c r="BW118" s="1068"/>
      <c r="BX118" s="1068"/>
      <c r="BY118" s="1068"/>
      <c r="BZ118" s="1068"/>
      <c r="CA118" s="1068" t="s">
        <v>132</v>
      </c>
      <c r="CB118" s="1068"/>
      <c r="CC118" s="1068"/>
      <c r="CD118" s="1068"/>
      <c r="CE118" s="1068"/>
      <c r="CF118" s="984" t="s">
        <v>132</v>
      </c>
      <c r="CG118" s="985"/>
      <c r="CH118" s="985"/>
      <c r="CI118" s="985"/>
      <c r="CJ118" s="985"/>
      <c r="CK118" s="1015"/>
      <c r="CL118" s="1016"/>
      <c r="CM118" s="986" t="s">
        <v>459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132</v>
      </c>
      <c r="DH118" s="1029"/>
      <c r="DI118" s="1029"/>
      <c r="DJ118" s="1029"/>
      <c r="DK118" s="1030"/>
      <c r="DL118" s="1031" t="s">
        <v>132</v>
      </c>
      <c r="DM118" s="1029"/>
      <c r="DN118" s="1029"/>
      <c r="DO118" s="1029"/>
      <c r="DP118" s="1030"/>
      <c r="DQ118" s="1031" t="s">
        <v>457</v>
      </c>
      <c r="DR118" s="1029"/>
      <c r="DS118" s="1029"/>
      <c r="DT118" s="1029"/>
      <c r="DU118" s="1030"/>
      <c r="DV118" s="1032" t="s">
        <v>132</v>
      </c>
      <c r="DW118" s="1033"/>
      <c r="DX118" s="1033"/>
      <c r="DY118" s="1033"/>
      <c r="DZ118" s="1034"/>
    </row>
    <row r="119" spans="1:130" s="226" customFormat="1" ht="26.25" customHeight="1">
      <c r="A119" s="1128" t="s">
        <v>431</v>
      </c>
      <c r="B119" s="1014"/>
      <c r="C119" s="993" t="s">
        <v>432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132</v>
      </c>
      <c r="AB119" s="962"/>
      <c r="AC119" s="962"/>
      <c r="AD119" s="962"/>
      <c r="AE119" s="963"/>
      <c r="AF119" s="964" t="s">
        <v>132</v>
      </c>
      <c r="AG119" s="962"/>
      <c r="AH119" s="962"/>
      <c r="AI119" s="962"/>
      <c r="AJ119" s="963"/>
      <c r="AK119" s="964" t="s">
        <v>460</v>
      </c>
      <c r="AL119" s="962"/>
      <c r="AM119" s="962"/>
      <c r="AN119" s="962"/>
      <c r="AO119" s="963"/>
      <c r="AP119" s="965" t="s">
        <v>132</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461</v>
      </c>
      <c r="BP119" s="1076"/>
      <c r="BQ119" s="1067">
        <v>22473613</v>
      </c>
      <c r="BR119" s="1068"/>
      <c r="BS119" s="1068"/>
      <c r="BT119" s="1068"/>
      <c r="BU119" s="1068"/>
      <c r="BV119" s="1068">
        <v>22576551</v>
      </c>
      <c r="BW119" s="1068"/>
      <c r="BX119" s="1068"/>
      <c r="BY119" s="1068"/>
      <c r="BZ119" s="1068"/>
      <c r="CA119" s="1068">
        <v>23493642</v>
      </c>
      <c r="CB119" s="1068"/>
      <c r="CC119" s="1068"/>
      <c r="CD119" s="1068"/>
      <c r="CE119" s="1068"/>
      <c r="CF119" s="1069"/>
      <c r="CG119" s="1070"/>
      <c r="CH119" s="1070"/>
      <c r="CI119" s="1070"/>
      <c r="CJ119" s="1071"/>
      <c r="CK119" s="1017"/>
      <c r="CL119" s="1018"/>
      <c r="CM119" s="1072" t="s">
        <v>462</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236484</v>
      </c>
      <c r="DH119" s="1054"/>
      <c r="DI119" s="1054"/>
      <c r="DJ119" s="1054"/>
      <c r="DK119" s="1055"/>
      <c r="DL119" s="1053">
        <v>189095</v>
      </c>
      <c r="DM119" s="1054"/>
      <c r="DN119" s="1054"/>
      <c r="DO119" s="1054"/>
      <c r="DP119" s="1055"/>
      <c r="DQ119" s="1053">
        <v>191079</v>
      </c>
      <c r="DR119" s="1054"/>
      <c r="DS119" s="1054"/>
      <c r="DT119" s="1054"/>
      <c r="DU119" s="1055"/>
      <c r="DV119" s="1056">
        <v>2.1</v>
      </c>
      <c r="DW119" s="1057"/>
      <c r="DX119" s="1057"/>
      <c r="DY119" s="1057"/>
      <c r="DZ119" s="1058"/>
    </row>
    <row r="120" spans="1:130" s="226" customFormat="1" ht="26.25" customHeight="1">
      <c r="A120" s="1129"/>
      <c r="B120" s="1016"/>
      <c r="C120" s="986" t="s">
        <v>437</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463</v>
      </c>
      <c r="AB120" s="1029"/>
      <c r="AC120" s="1029"/>
      <c r="AD120" s="1029"/>
      <c r="AE120" s="1030"/>
      <c r="AF120" s="1031" t="s">
        <v>132</v>
      </c>
      <c r="AG120" s="1029"/>
      <c r="AH120" s="1029"/>
      <c r="AI120" s="1029"/>
      <c r="AJ120" s="1030"/>
      <c r="AK120" s="1031" t="s">
        <v>132</v>
      </c>
      <c r="AL120" s="1029"/>
      <c r="AM120" s="1029"/>
      <c r="AN120" s="1029"/>
      <c r="AO120" s="1030"/>
      <c r="AP120" s="1032" t="s">
        <v>132</v>
      </c>
      <c r="AQ120" s="1033"/>
      <c r="AR120" s="1033"/>
      <c r="AS120" s="1033"/>
      <c r="AT120" s="1034"/>
      <c r="AU120" s="1059" t="s">
        <v>464</v>
      </c>
      <c r="AV120" s="1060"/>
      <c r="AW120" s="1060"/>
      <c r="AX120" s="1060"/>
      <c r="AY120" s="1061"/>
      <c r="AZ120" s="1010" t="s">
        <v>465</v>
      </c>
      <c r="BA120" s="959"/>
      <c r="BB120" s="959"/>
      <c r="BC120" s="959"/>
      <c r="BD120" s="959"/>
      <c r="BE120" s="959"/>
      <c r="BF120" s="959"/>
      <c r="BG120" s="959"/>
      <c r="BH120" s="959"/>
      <c r="BI120" s="959"/>
      <c r="BJ120" s="959"/>
      <c r="BK120" s="959"/>
      <c r="BL120" s="959"/>
      <c r="BM120" s="959"/>
      <c r="BN120" s="959"/>
      <c r="BO120" s="959"/>
      <c r="BP120" s="960"/>
      <c r="BQ120" s="996">
        <v>10234235</v>
      </c>
      <c r="BR120" s="997"/>
      <c r="BS120" s="997"/>
      <c r="BT120" s="997"/>
      <c r="BU120" s="997"/>
      <c r="BV120" s="997">
        <v>10325371</v>
      </c>
      <c r="BW120" s="997"/>
      <c r="BX120" s="997"/>
      <c r="BY120" s="997"/>
      <c r="BZ120" s="997"/>
      <c r="CA120" s="997">
        <v>10193692</v>
      </c>
      <c r="CB120" s="997"/>
      <c r="CC120" s="997"/>
      <c r="CD120" s="997"/>
      <c r="CE120" s="997"/>
      <c r="CF120" s="1011">
        <v>109.5</v>
      </c>
      <c r="CG120" s="1012"/>
      <c r="CH120" s="1012"/>
      <c r="CI120" s="1012"/>
      <c r="CJ120" s="1012"/>
      <c r="CK120" s="1077" t="s">
        <v>466</v>
      </c>
      <c r="CL120" s="1078"/>
      <c r="CM120" s="1078"/>
      <c r="CN120" s="1078"/>
      <c r="CO120" s="1079"/>
      <c r="CP120" s="1085" t="s">
        <v>467</v>
      </c>
      <c r="CQ120" s="1086"/>
      <c r="CR120" s="1086"/>
      <c r="CS120" s="1086"/>
      <c r="CT120" s="1086"/>
      <c r="CU120" s="1086"/>
      <c r="CV120" s="1086"/>
      <c r="CW120" s="1086"/>
      <c r="CX120" s="1086"/>
      <c r="CY120" s="1086"/>
      <c r="CZ120" s="1086"/>
      <c r="DA120" s="1086"/>
      <c r="DB120" s="1086"/>
      <c r="DC120" s="1086"/>
      <c r="DD120" s="1086"/>
      <c r="DE120" s="1086"/>
      <c r="DF120" s="1087"/>
      <c r="DG120" s="996">
        <v>1566959</v>
      </c>
      <c r="DH120" s="997"/>
      <c r="DI120" s="997"/>
      <c r="DJ120" s="997"/>
      <c r="DK120" s="997"/>
      <c r="DL120" s="997">
        <v>1755756</v>
      </c>
      <c r="DM120" s="997"/>
      <c r="DN120" s="997"/>
      <c r="DO120" s="997"/>
      <c r="DP120" s="997"/>
      <c r="DQ120" s="997">
        <v>1846245</v>
      </c>
      <c r="DR120" s="997"/>
      <c r="DS120" s="997"/>
      <c r="DT120" s="997"/>
      <c r="DU120" s="997"/>
      <c r="DV120" s="998">
        <v>19.8</v>
      </c>
      <c r="DW120" s="998"/>
      <c r="DX120" s="998"/>
      <c r="DY120" s="998"/>
      <c r="DZ120" s="999"/>
    </row>
    <row r="121" spans="1:130" s="226" customFormat="1" ht="26.25" customHeight="1">
      <c r="A121" s="1129"/>
      <c r="B121" s="1016"/>
      <c r="C121" s="1037" t="s">
        <v>468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v>9335</v>
      </c>
      <c r="AB121" s="1029"/>
      <c r="AC121" s="1029"/>
      <c r="AD121" s="1029"/>
      <c r="AE121" s="1030"/>
      <c r="AF121" s="1031">
        <v>8300</v>
      </c>
      <c r="AG121" s="1029"/>
      <c r="AH121" s="1029"/>
      <c r="AI121" s="1029"/>
      <c r="AJ121" s="1030"/>
      <c r="AK121" s="1031">
        <v>7210</v>
      </c>
      <c r="AL121" s="1029"/>
      <c r="AM121" s="1029"/>
      <c r="AN121" s="1029"/>
      <c r="AO121" s="1030"/>
      <c r="AP121" s="1032">
        <v>0.1</v>
      </c>
      <c r="AQ121" s="1033"/>
      <c r="AR121" s="1033"/>
      <c r="AS121" s="1033"/>
      <c r="AT121" s="1034"/>
      <c r="AU121" s="1062"/>
      <c r="AV121" s="1063"/>
      <c r="AW121" s="1063"/>
      <c r="AX121" s="1063"/>
      <c r="AY121" s="1064"/>
      <c r="AZ121" s="1019" t="s">
        <v>469</v>
      </c>
      <c r="BA121" s="1020"/>
      <c r="BB121" s="1020"/>
      <c r="BC121" s="1020"/>
      <c r="BD121" s="1020"/>
      <c r="BE121" s="1020"/>
      <c r="BF121" s="1020"/>
      <c r="BG121" s="1020"/>
      <c r="BH121" s="1020"/>
      <c r="BI121" s="1020"/>
      <c r="BJ121" s="1020"/>
      <c r="BK121" s="1020"/>
      <c r="BL121" s="1020"/>
      <c r="BM121" s="1020"/>
      <c r="BN121" s="1020"/>
      <c r="BO121" s="1020"/>
      <c r="BP121" s="1021"/>
      <c r="BQ121" s="989">
        <v>1017032</v>
      </c>
      <c r="BR121" s="990"/>
      <c r="BS121" s="990"/>
      <c r="BT121" s="990"/>
      <c r="BU121" s="990"/>
      <c r="BV121" s="990">
        <v>929203</v>
      </c>
      <c r="BW121" s="990"/>
      <c r="BX121" s="990"/>
      <c r="BY121" s="990"/>
      <c r="BZ121" s="990"/>
      <c r="CA121" s="990">
        <v>1006662</v>
      </c>
      <c r="CB121" s="990"/>
      <c r="CC121" s="990"/>
      <c r="CD121" s="990"/>
      <c r="CE121" s="990"/>
      <c r="CF121" s="984">
        <v>10.8</v>
      </c>
      <c r="CG121" s="985"/>
      <c r="CH121" s="985"/>
      <c r="CI121" s="985"/>
      <c r="CJ121" s="985"/>
      <c r="CK121" s="1080"/>
      <c r="CL121" s="1081"/>
      <c r="CM121" s="1081"/>
      <c r="CN121" s="1081"/>
      <c r="CO121" s="1082"/>
      <c r="CP121" s="1090" t="s">
        <v>404</v>
      </c>
      <c r="CQ121" s="1091"/>
      <c r="CR121" s="1091"/>
      <c r="CS121" s="1091"/>
      <c r="CT121" s="1091"/>
      <c r="CU121" s="1091"/>
      <c r="CV121" s="1091"/>
      <c r="CW121" s="1091"/>
      <c r="CX121" s="1091"/>
      <c r="CY121" s="1091"/>
      <c r="CZ121" s="1091"/>
      <c r="DA121" s="1091"/>
      <c r="DB121" s="1091"/>
      <c r="DC121" s="1091"/>
      <c r="DD121" s="1091"/>
      <c r="DE121" s="1091"/>
      <c r="DF121" s="1092"/>
      <c r="DG121" s="989">
        <v>674006</v>
      </c>
      <c r="DH121" s="990"/>
      <c r="DI121" s="990"/>
      <c r="DJ121" s="990"/>
      <c r="DK121" s="990"/>
      <c r="DL121" s="990">
        <v>713379</v>
      </c>
      <c r="DM121" s="990"/>
      <c r="DN121" s="990"/>
      <c r="DO121" s="990"/>
      <c r="DP121" s="990"/>
      <c r="DQ121" s="990">
        <v>843612</v>
      </c>
      <c r="DR121" s="990"/>
      <c r="DS121" s="990"/>
      <c r="DT121" s="990"/>
      <c r="DU121" s="990"/>
      <c r="DV121" s="991">
        <v>9.1</v>
      </c>
      <c r="DW121" s="991"/>
      <c r="DX121" s="991"/>
      <c r="DY121" s="991"/>
      <c r="DZ121" s="992"/>
    </row>
    <row r="122" spans="1:130" s="226" customFormat="1" ht="26.25" customHeight="1">
      <c r="A122" s="1129"/>
      <c r="B122" s="1016"/>
      <c r="C122" s="986" t="s">
        <v>447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132</v>
      </c>
      <c r="AB122" s="1029"/>
      <c r="AC122" s="1029"/>
      <c r="AD122" s="1029"/>
      <c r="AE122" s="1030"/>
      <c r="AF122" s="1031" t="s">
        <v>132</v>
      </c>
      <c r="AG122" s="1029"/>
      <c r="AH122" s="1029"/>
      <c r="AI122" s="1029"/>
      <c r="AJ122" s="1030"/>
      <c r="AK122" s="1031" t="s">
        <v>132</v>
      </c>
      <c r="AL122" s="1029"/>
      <c r="AM122" s="1029"/>
      <c r="AN122" s="1029"/>
      <c r="AO122" s="1030"/>
      <c r="AP122" s="1032" t="s">
        <v>457</v>
      </c>
      <c r="AQ122" s="1033"/>
      <c r="AR122" s="1033"/>
      <c r="AS122" s="1033"/>
      <c r="AT122" s="1034"/>
      <c r="AU122" s="1062"/>
      <c r="AV122" s="1063"/>
      <c r="AW122" s="1063"/>
      <c r="AX122" s="1063"/>
      <c r="AY122" s="1064"/>
      <c r="AZ122" s="1044" t="s">
        <v>470</v>
      </c>
      <c r="BA122" s="1035"/>
      <c r="BB122" s="1035"/>
      <c r="BC122" s="1035"/>
      <c r="BD122" s="1035"/>
      <c r="BE122" s="1035"/>
      <c r="BF122" s="1035"/>
      <c r="BG122" s="1035"/>
      <c r="BH122" s="1035"/>
      <c r="BI122" s="1035"/>
      <c r="BJ122" s="1035"/>
      <c r="BK122" s="1035"/>
      <c r="BL122" s="1035"/>
      <c r="BM122" s="1035"/>
      <c r="BN122" s="1035"/>
      <c r="BO122" s="1035"/>
      <c r="BP122" s="1036"/>
      <c r="BQ122" s="1067">
        <v>13622947</v>
      </c>
      <c r="BR122" s="1068"/>
      <c r="BS122" s="1068"/>
      <c r="BT122" s="1068"/>
      <c r="BU122" s="1068"/>
      <c r="BV122" s="1068">
        <v>13731766</v>
      </c>
      <c r="BW122" s="1068"/>
      <c r="BX122" s="1068"/>
      <c r="BY122" s="1068"/>
      <c r="BZ122" s="1068"/>
      <c r="CA122" s="1068">
        <v>14145859</v>
      </c>
      <c r="CB122" s="1068"/>
      <c r="CC122" s="1068"/>
      <c r="CD122" s="1068"/>
      <c r="CE122" s="1068"/>
      <c r="CF122" s="1088">
        <v>151.9</v>
      </c>
      <c r="CG122" s="1089"/>
      <c r="CH122" s="1089"/>
      <c r="CI122" s="1089"/>
      <c r="CJ122" s="1089"/>
      <c r="CK122" s="1080"/>
      <c r="CL122" s="1081"/>
      <c r="CM122" s="1081"/>
      <c r="CN122" s="1081"/>
      <c r="CO122" s="1082"/>
      <c r="CP122" s="1090" t="s">
        <v>471</v>
      </c>
      <c r="CQ122" s="1091"/>
      <c r="CR122" s="1091"/>
      <c r="CS122" s="1091"/>
      <c r="CT122" s="1091"/>
      <c r="CU122" s="1091"/>
      <c r="CV122" s="1091"/>
      <c r="CW122" s="1091"/>
      <c r="CX122" s="1091"/>
      <c r="CY122" s="1091"/>
      <c r="CZ122" s="1091"/>
      <c r="DA122" s="1091"/>
      <c r="DB122" s="1091"/>
      <c r="DC122" s="1091"/>
      <c r="DD122" s="1091"/>
      <c r="DE122" s="1091"/>
      <c r="DF122" s="1092"/>
      <c r="DG122" s="989">
        <v>728453</v>
      </c>
      <c r="DH122" s="990"/>
      <c r="DI122" s="990"/>
      <c r="DJ122" s="990"/>
      <c r="DK122" s="990"/>
      <c r="DL122" s="990">
        <v>741959</v>
      </c>
      <c r="DM122" s="990"/>
      <c r="DN122" s="990"/>
      <c r="DO122" s="990"/>
      <c r="DP122" s="990"/>
      <c r="DQ122" s="990">
        <v>695514</v>
      </c>
      <c r="DR122" s="990"/>
      <c r="DS122" s="990"/>
      <c r="DT122" s="990"/>
      <c r="DU122" s="990"/>
      <c r="DV122" s="991">
        <v>7.5</v>
      </c>
      <c r="DW122" s="991"/>
      <c r="DX122" s="991"/>
      <c r="DY122" s="991"/>
      <c r="DZ122" s="992"/>
    </row>
    <row r="123" spans="1:130" s="226" customFormat="1" ht="26.25" customHeight="1">
      <c r="A123" s="1129"/>
      <c r="B123" s="1016"/>
      <c r="C123" s="986" t="s">
        <v>453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132</v>
      </c>
      <c r="AB123" s="1029"/>
      <c r="AC123" s="1029"/>
      <c r="AD123" s="1029"/>
      <c r="AE123" s="1030"/>
      <c r="AF123" s="1031" t="s">
        <v>132</v>
      </c>
      <c r="AG123" s="1029"/>
      <c r="AH123" s="1029"/>
      <c r="AI123" s="1029"/>
      <c r="AJ123" s="1030"/>
      <c r="AK123" s="1031" t="s">
        <v>132</v>
      </c>
      <c r="AL123" s="1029"/>
      <c r="AM123" s="1029"/>
      <c r="AN123" s="1029"/>
      <c r="AO123" s="1030"/>
      <c r="AP123" s="1032" t="s">
        <v>472</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473</v>
      </c>
      <c r="BP123" s="1076"/>
      <c r="BQ123" s="1135">
        <v>24874214</v>
      </c>
      <c r="BR123" s="1136"/>
      <c r="BS123" s="1136"/>
      <c r="BT123" s="1136"/>
      <c r="BU123" s="1136"/>
      <c r="BV123" s="1136">
        <v>24986340</v>
      </c>
      <c r="BW123" s="1136"/>
      <c r="BX123" s="1136"/>
      <c r="BY123" s="1136"/>
      <c r="BZ123" s="1136"/>
      <c r="CA123" s="1136">
        <v>25346213</v>
      </c>
      <c r="CB123" s="1136"/>
      <c r="CC123" s="1136"/>
      <c r="CD123" s="1136"/>
      <c r="CE123" s="1136"/>
      <c r="CF123" s="1069"/>
      <c r="CG123" s="1070"/>
      <c r="CH123" s="1070"/>
      <c r="CI123" s="1070"/>
      <c r="CJ123" s="1071"/>
      <c r="CK123" s="1080"/>
      <c r="CL123" s="1081"/>
      <c r="CM123" s="1081"/>
      <c r="CN123" s="1081"/>
      <c r="CO123" s="1082"/>
      <c r="CP123" s="1090" t="s">
        <v>474</v>
      </c>
      <c r="CQ123" s="1091"/>
      <c r="CR123" s="1091"/>
      <c r="CS123" s="1091"/>
      <c r="CT123" s="1091"/>
      <c r="CU123" s="1091"/>
      <c r="CV123" s="1091"/>
      <c r="CW123" s="1091"/>
      <c r="CX123" s="1091"/>
      <c r="CY123" s="1091"/>
      <c r="CZ123" s="1091"/>
      <c r="DA123" s="1091"/>
      <c r="DB123" s="1091"/>
      <c r="DC123" s="1091"/>
      <c r="DD123" s="1091"/>
      <c r="DE123" s="1091"/>
      <c r="DF123" s="1092"/>
      <c r="DG123" s="1028">
        <v>278209</v>
      </c>
      <c r="DH123" s="1029"/>
      <c r="DI123" s="1029"/>
      <c r="DJ123" s="1029"/>
      <c r="DK123" s="1030"/>
      <c r="DL123" s="1031">
        <v>261236</v>
      </c>
      <c r="DM123" s="1029"/>
      <c r="DN123" s="1029"/>
      <c r="DO123" s="1029"/>
      <c r="DP123" s="1030"/>
      <c r="DQ123" s="1031">
        <v>250319</v>
      </c>
      <c r="DR123" s="1029"/>
      <c r="DS123" s="1029"/>
      <c r="DT123" s="1029"/>
      <c r="DU123" s="1030"/>
      <c r="DV123" s="1032">
        <v>2.7</v>
      </c>
      <c r="DW123" s="1033"/>
      <c r="DX123" s="1033"/>
      <c r="DY123" s="1033"/>
      <c r="DZ123" s="1034"/>
    </row>
    <row r="124" spans="1:130" s="226" customFormat="1" ht="26.25" customHeight="1" thickBot="1">
      <c r="A124" s="1129"/>
      <c r="B124" s="1016"/>
      <c r="C124" s="986" t="s">
        <v>456</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132</v>
      </c>
      <c r="AB124" s="1029"/>
      <c r="AC124" s="1029"/>
      <c r="AD124" s="1029"/>
      <c r="AE124" s="1030"/>
      <c r="AF124" s="1031" t="s">
        <v>132</v>
      </c>
      <c r="AG124" s="1029"/>
      <c r="AH124" s="1029"/>
      <c r="AI124" s="1029"/>
      <c r="AJ124" s="1030"/>
      <c r="AK124" s="1031" t="s">
        <v>132</v>
      </c>
      <c r="AL124" s="1029"/>
      <c r="AM124" s="1029"/>
      <c r="AN124" s="1029"/>
      <c r="AO124" s="1030"/>
      <c r="AP124" s="1032" t="s">
        <v>132</v>
      </c>
      <c r="AQ124" s="1033"/>
      <c r="AR124" s="1033"/>
      <c r="AS124" s="1033"/>
      <c r="AT124" s="1034"/>
      <c r="AU124" s="1131" t="s">
        <v>475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132</v>
      </c>
      <c r="BR124" s="1098"/>
      <c r="BS124" s="1098"/>
      <c r="BT124" s="1098"/>
      <c r="BU124" s="1098"/>
      <c r="BV124" s="1098" t="s">
        <v>132</v>
      </c>
      <c r="BW124" s="1098"/>
      <c r="BX124" s="1098"/>
      <c r="BY124" s="1098"/>
      <c r="BZ124" s="1098"/>
      <c r="CA124" s="1098" t="s">
        <v>476</v>
      </c>
      <c r="CB124" s="1098"/>
      <c r="CC124" s="1098"/>
      <c r="CD124" s="1098"/>
      <c r="CE124" s="1098"/>
      <c r="CF124" s="1099"/>
      <c r="CG124" s="1100"/>
      <c r="CH124" s="1100"/>
      <c r="CI124" s="1100"/>
      <c r="CJ124" s="1101"/>
      <c r="CK124" s="1083"/>
      <c r="CL124" s="1083"/>
      <c r="CM124" s="1083"/>
      <c r="CN124" s="1083"/>
      <c r="CO124" s="1084"/>
      <c r="CP124" s="1090" t="s">
        <v>477</v>
      </c>
      <c r="CQ124" s="1091"/>
      <c r="CR124" s="1091"/>
      <c r="CS124" s="1091"/>
      <c r="CT124" s="1091"/>
      <c r="CU124" s="1091"/>
      <c r="CV124" s="1091"/>
      <c r="CW124" s="1091"/>
      <c r="CX124" s="1091"/>
      <c r="CY124" s="1091"/>
      <c r="CZ124" s="1091"/>
      <c r="DA124" s="1091"/>
      <c r="DB124" s="1091"/>
      <c r="DC124" s="1091"/>
      <c r="DD124" s="1091"/>
      <c r="DE124" s="1091"/>
      <c r="DF124" s="1092"/>
      <c r="DG124" s="1075" t="s">
        <v>132</v>
      </c>
      <c r="DH124" s="1054"/>
      <c r="DI124" s="1054"/>
      <c r="DJ124" s="1054"/>
      <c r="DK124" s="1055"/>
      <c r="DL124" s="1053" t="s">
        <v>132</v>
      </c>
      <c r="DM124" s="1054"/>
      <c r="DN124" s="1054"/>
      <c r="DO124" s="1054"/>
      <c r="DP124" s="1055"/>
      <c r="DQ124" s="1053" t="s">
        <v>132</v>
      </c>
      <c r="DR124" s="1054"/>
      <c r="DS124" s="1054"/>
      <c r="DT124" s="1054"/>
      <c r="DU124" s="1055"/>
      <c r="DV124" s="1056" t="s">
        <v>132</v>
      </c>
      <c r="DW124" s="1057"/>
      <c r="DX124" s="1057"/>
      <c r="DY124" s="1057"/>
      <c r="DZ124" s="1058"/>
    </row>
    <row r="125" spans="1:130" s="226" customFormat="1" ht="26.25" customHeight="1">
      <c r="A125" s="1129"/>
      <c r="B125" s="1016"/>
      <c r="C125" s="986" t="s">
        <v>459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132</v>
      </c>
      <c r="AB125" s="1029"/>
      <c r="AC125" s="1029"/>
      <c r="AD125" s="1029"/>
      <c r="AE125" s="1030"/>
      <c r="AF125" s="1031" t="s">
        <v>132</v>
      </c>
      <c r="AG125" s="1029"/>
      <c r="AH125" s="1029"/>
      <c r="AI125" s="1029"/>
      <c r="AJ125" s="1030"/>
      <c r="AK125" s="1031" t="s">
        <v>132</v>
      </c>
      <c r="AL125" s="1029"/>
      <c r="AM125" s="1029"/>
      <c r="AN125" s="1029"/>
      <c r="AO125" s="1030"/>
      <c r="AP125" s="1032" t="s">
        <v>132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478</v>
      </c>
      <c r="CL125" s="1078"/>
      <c r="CM125" s="1078"/>
      <c r="CN125" s="1078"/>
      <c r="CO125" s="1079"/>
      <c r="CP125" s="1010" t="s">
        <v>479</v>
      </c>
      <c r="CQ125" s="959"/>
      <c r="CR125" s="959"/>
      <c r="CS125" s="959"/>
      <c r="CT125" s="959"/>
      <c r="CU125" s="959"/>
      <c r="CV125" s="959"/>
      <c r="CW125" s="959"/>
      <c r="CX125" s="959"/>
      <c r="CY125" s="959"/>
      <c r="CZ125" s="959"/>
      <c r="DA125" s="959"/>
      <c r="DB125" s="959"/>
      <c r="DC125" s="959"/>
      <c r="DD125" s="959"/>
      <c r="DE125" s="959"/>
      <c r="DF125" s="960"/>
      <c r="DG125" s="996" t="s">
        <v>457</v>
      </c>
      <c r="DH125" s="997"/>
      <c r="DI125" s="997"/>
      <c r="DJ125" s="997"/>
      <c r="DK125" s="997"/>
      <c r="DL125" s="997" t="s">
        <v>132</v>
      </c>
      <c r="DM125" s="997"/>
      <c r="DN125" s="997"/>
      <c r="DO125" s="997"/>
      <c r="DP125" s="997"/>
      <c r="DQ125" s="997" t="s">
        <v>132</v>
      </c>
      <c r="DR125" s="997"/>
      <c r="DS125" s="997"/>
      <c r="DT125" s="997"/>
      <c r="DU125" s="997"/>
      <c r="DV125" s="998" t="s">
        <v>132</v>
      </c>
      <c r="DW125" s="998"/>
      <c r="DX125" s="998"/>
      <c r="DY125" s="998"/>
      <c r="DZ125" s="999"/>
    </row>
    <row r="126" spans="1:130" s="226" customFormat="1" ht="26.25" customHeight="1" thickBot="1">
      <c r="A126" s="1129"/>
      <c r="B126" s="1016"/>
      <c r="C126" s="986" t="s">
        <v>462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110753</v>
      </c>
      <c r="AB126" s="1029"/>
      <c r="AC126" s="1029"/>
      <c r="AD126" s="1029"/>
      <c r="AE126" s="1030"/>
      <c r="AF126" s="1031">
        <v>93750</v>
      </c>
      <c r="AG126" s="1029"/>
      <c r="AH126" s="1029"/>
      <c r="AI126" s="1029"/>
      <c r="AJ126" s="1030"/>
      <c r="AK126" s="1031">
        <v>39248</v>
      </c>
      <c r="AL126" s="1029"/>
      <c r="AM126" s="1029"/>
      <c r="AN126" s="1029"/>
      <c r="AO126" s="1030"/>
      <c r="AP126" s="1032">
        <v>0.4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480</v>
      </c>
      <c r="CQ126" s="1020"/>
      <c r="CR126" s="1020"/>
      <c r="CS126" s="1020"/>
      <c r="CT126" s="1020"/>
      <c r="CU126" s="1020"/>
      <c r="CV126" s="1020"/>
      <c r="CW126" s="1020"/>
      <c r="CX126" s="1020"/>
      <c r="CY126" s="1020"/>
      <c r="CZ126" s="1020"/>
      <c r="DA126" s="1020"/>
      <c r="DB126" s="1020"/>
      <c r="DC126" s="1020"/>
      <c r="DD126" s="1020"/>
      <c r="DE126" s="1020"/>
      <c r="DF126" s="1021"/>
      <c r="DG126" s="989" t="s">
        <v>132</v>
      </c>
      <c r="DH126" s="990"/>
      <c r="DI126" s="990"/>
      <c r="DJ126" s="990"/>
      <c r="DK126" s="990"/>
      <c r="DL126" s="990" t="s">
        <v>132</v>
      </c>
      <c r="DM126" s="990"/>
      <c r="DN126" s="990"/>
      <c r="DO126" s="990"/>
      <c r="DP126" s="990"/>
      <c r="DQ126" s="990" t="s">
        <v>132</v>
      </c>
      <c r="DR126" s="990"/>
      <c r="DS126" s="990"/>
      <c r="DT126" s="990"/>
      <c r="DU126" s="990"/>
      <c r="DV126" s="991" t="s">
        <v>132</v>
      </c>
      <c r="DW126" s="991"/>
      <c r="DX126" s="991"/>
      <c r="DY126" s="991"/>
      <c r="DZ126" s="992"/>
    </row>
    <row r="127" spans="1:130" s="226" customFormat="1" ht="26.25" customHeight="1">
      <c r="A127" s="1130"/>
      <c r="B127" s="1018"/>
      <c r="C127" s="1072" t="s">
        <v>481</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1080</v>
      </c>
      <c r="AB127" s="1029"/>
      <c r="AC127" s="1029"/>
      <c r="AD127" s="1029"/>
      <c r="AE127" s="1030"/>
      <c r="AF127" s="1031">
        <v>1072</v>
      </c>
      <c r="AG127" s="1029"/>
      <c r="AH127" s="1029"/>
      <c r="AI127" s="1029"/>
      <c r="AJ127" s="1030"/>
      <c r="AK127" s="1031">
        <v>993</v>
      </c>
      <c r="AL127" s="1029"/>
      <c r="AM127" s="1029"/>
      <c r="AN127" s="1029"/>
      <c r="AO127" s="1030"/>
      <c r="AP127" s="1032">
        <v>0</v>
      </c>
      <c r="AQ127" s="1033"/>
      <c r="AR127" s="1033"/>
      <c r="AS127" s="1033"/>
      <c r="AT127" s="1034"/>
      <c r="AU127" s="262"/>
      <c r="AV127" s="262"/>
      <c r="AW127" s="262"/>
      <c r="AX127" s="1102" t="s">
        <v>482</v>
      </c>
      <c r="AY127" s="1103"/>
      <c r="AZ127" s="1103"/>
      <c r="BA127" s="1103"/>
      <c r="BB127" s="1103"/>
      <c r="BC127" s="1103"/>
      <c r="BD127" s="1103"/>
      <c r="BE127" s="1104"/>
      <c r="BF127" s="1105" t="s">
        <v>483</v>
      </c>
      <c r="BG127" s="1103"/>
      <c r="BH127" s="1103"/>
      <c r="BI127" s="1103"/>
      <c r="BJ127" s="1103"/>
      <c r="BK127" s="1103"/>
      <c r="BL127" s="1104"/>
      <c r="BM127" s="1105" t="s">
        <v>484</v>
      </c>
      <c r="BN127" s="1103"/>
      <c r="BO127" s="1103"/>
      <c r="BP127" s="1103"/>
      <c r="BQ127" s="1103"/>
      <c r="BR127" s="1103"/>
      <c r="BS127" s="1104"/>
      <c r="BT127" s="1105" t="s">
        <v>485</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486</v>
      </c>
      <c r="CQ127" s="1020"/>
      <c r="CR127" s="1020"/>
      <c r="CS127" s="1020"/>
      <c r="CT127" s="1020"/>
      <c r="CU127" s="1020"/>
      <c r="CV127" s="1020"/>
      <c r="CW127" s="1020"/>
      <c r="CX127" s="1020"/>
      <c r="CY127" s="1020"/>
      <c r="CZ127" s="1020"/>
      <c r="DA127" s="1020"/>
      <c r="DB127" s="1020"/>
      <c r="DC127" s="1020"/>
      <c r="DD127" s="1020"/>
      <c r="DE127" s="1020"/>
      <c r="DF127" s="1021"/>
      <c r="DG127" s="989" t="s">
        <v>132</v>
      </c>
      <c r="DH127" s="990"/>
      <c r="DI127" s="990"/>
      <c r="DJ127" s="990"/>
      <c r="DK127" s="990"/>
      <c r="DL127" s="990" t="s">
        <v>132</v>
      </c>
      <c r="DM127" s="990"/>
      <c r="DN127" s="990"/>
      <c r="DO127" s="990"/>
      <c r="DP127" s="990"/>
      <c r="DQ127" s="990" t="s">
        <v>132</v>
      </c>
      <c r="DR127" s="990"/>
      <c r="DS127" s="990"/>
      <c r="DT127" s="990"/>
      <c r="DU127" s="990"/>
      <c r="DV127" s="991" t="s">
        <v>132</v>
      </c>
      <c r="DW127" s="991"/>
      <c r="DX127" s="991"/>
      <c r="DY127" s="991"/>
      <c r="DZ127" s="992"/>
    </row>
    <row r="128" spans="1:130" s="226" customFormat="1" ht="26.25" customHeight="1" thickBot="1">
      <c r="A128" s="1113" t="s">
        <v>487</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488</v>
      </c>
      <c r="X128" s="1115"/>
      <c r="Y128" s="1115"/>
      <c r="Z128" s="1116"/>
      <c r="AA128" s="1117">
        <v>53666</v>
      </c>
      <c r="AB128" s="1118"/>
      <c r="AC128" s="1118"/>
      <c r="AD128" s="1118"/>
      <c r="AE128" s="1119"/>
      <c r="AF128" s="1120">
        <v>59237</v>
      </c>
      <c r="AG128" s="1118"/>
      <c r="AH128" s="1118"/>
      <c r="AI128" s="1118"/>
      <c r="AJ128" s="1119"/>
      <c r="AK128" s="1120">
        <v>72093</v>
      </c>
      <c r="AL128" s="1118"/>
      <c r="AM128" s="1118"/>
      <c r="AN128" s="1118"/>
      <c r="AO128" s="1119"/>
      <c r="AP128" s="1121"/>
      <c r="AQ128" s="1122"/>
      <c r="AR128" s="1122"/>
      <c r="AS128" s="1122"/>
      <c r="AT128" s="1123"/>
      <c r="AU128" s="262"/>
      <c r="AV128" s="262"/>
      <c r="AW128" s="262"/>
      <c r="AX128" s="958" t="s">
        <v>489</v>
      </c>
      <c r="AY128" s="959"/>
      <c r="AZ128" s="959"/>
      <c r="BA128" s="959"/>
      <c r="BB128" s="959"/>
      <c r="BC128" s="959"/>
      <c r="BD128" s="959"/>
      <c r="BE128" s="960"/>
      <c r="BF128" s="1124" t="s">
        <v>132</v>
      </c>
      <c r="BG128" s="1125"/>
      <c r="BH128" s="1125"/>
      <c r="BI128" s="1125"/>
      <c r="BJ128" s="1125"/>
      <c r="BK128" s="1125"/>
      <c r="BL128" s="1126"/>
      <c r="BM128" s="1124">
        <v>13.26</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490</v>
      </c>
      <c r="CQ128" s="1107"/>
      <c r="CR128" s="1107"/>
      <c r="CS128" s="1107"/>
      <c r="CT128" s="1107"/>
      <c r="CU128" s="1107"/>
      <c r="CV128" s="1107"/>
      <c r="CW128" s="1107"/>
      <c r="CX128" s="1107"/>
      <c r="CY128" s="1107"/>
      <c r="CZ128" s="1107"/>
      <c r="DA128" s="1107"/>
      <c r="DB128" s="1107"/>
      <c r="DC128" s="1107"/>
      <c r="DD128" s="1107"/>
      <c r="DE128" s="1107"/>
      <c r="DF128" s="1108"/>
      <c r="DG128" s="1109" t="s">
        <v>132</v>
      </c>
      <c r="DH128" s="1110"/>
      <c r="DI128" s="1110"/>
      <c r="DJ128" s="1110"/>
      <c r="DK128" s="1110"/>
      <c r="DL128" s="1110" t="s">
        <v>132</v>
      </c>
      <c r="DM128" s="1110"/>
      <c r="DN128" s="1110"/>
      <c r="DO128" s="1110"/>
      <c r="DP128" s="1110"/>
      <c r="DQ128" s="1110" t="s">
        <v>132</v>
      </c>
      <c r="DR128" s="1110"/>
      <c r="DS128" s="1110"/>
      <c r="DT128" s="1110"/>
      <c r="DU128" s="1110"/>
      <c r="DV128" s="1111" t="s">
        <v>457</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491</v>
      </c>
      <c r="X129" s="1144"/>
      <c r="Y129" s="1144"/>
      <c r="Z129" s="1145"/>
      <c r="AA129" s="1028">
        <v>10895125</v>
      </c>
      <c r="AB129" s="1029"/>
      <c r="AC129" s="1029"/>
      <c r="AD129" s="1029"/>
      <c r="AE129" s="1030"/>
      <c r="AF129" s="1031">
        <v>10695343</v>
      </c>
      <c r="AG129" s="1029"/>
      <c r="AH129" s="1029"/>
      <c r="AI129" s="1029"/>
      <c r="AJ129" s="1030"/>
      <c r="AK129" s="1031">
        <v>10476169</v>
      </c>
      <c r="AL129" s="1029"/>
      <c r="AM129" s="1029"/>
      <c r="AN129" s="1029"/>
      <c r="AO129" s="1030"/>
      <c r="AP129" s="1146"/>
      <c r="AQ129" s="1147"/>
      <c r="AR129" s="1147"/>
      <c r="AS129" s="1147"/>
      <c r="AT129" s="1148"/>
      <c r="AU129" s="264"/>
      <c r="AV129" s="264"/>
      <c r="AW129" s="264"/>
      <c r="AX129" s="1137" t="s">
        <v>492</v>
      </c>
      <c r="AY129" s="1020"/>
      <c r="AZ129" s="1020"/>
      <c r="BA129" s="1020"/>
      <c r="BB129" s="1020"/>
      <c r="BC129" s="1020"/>
      <c r="BD129" s="1020"/>
      <c r="BE129" s="1021"/>
      <c r="BF129" s="1138" t="s">
        <v>457</v>
      </c>
      <c r="BG129" s="1139"/>
      <c r="BH129" s="1139"/>
      <c r="BI129" s="1139"/>
      <c r="BJ129" s="1139"/>
      <c r="BK129" s="1139"/>
      <c r="BL129" s="1140"/>
      <c r="BM129" s="1138">
        <v>18.260000000000002</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493</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494</v>
      </c>
      <c r="X130" s="1144"/>
      <c r="Y130" s="1144"/>
      <c r="Z130" s="1145"/>
      <c r="AA130" s="1028">
        <v>1216033</v>
      </c>
      <c r="AB130" s="1029"/>
      <c r="AC130" s="1029"/>
      <c r="AD130" s="1029"/>
      <c r="AE130" s="1030"/>
      <c r="AF130" s="1031">
        <v>1203129</v>
      </c>
      <c r="AG130" s="1029"/>
      <c r="AH130" s="1029"/>
      <c r="AI130" s="1029"/>
      <c r="AJ130" s="1030"/>
      <c r="AK130" s="1031">
        <v>1163902</v>
      </c>
      <c r="AL130" s="1029"/>
      <c r="AM130" s="1029"/>
      <c r="AN130" s="1029"/>
      <c r="AO130" s="1030"/>
      <c r="AP130" s="1146"/>
      <c r="AQ130" s="1147"/>
      <c r="AR130" s="1147"/>
      <c r="AS130" s="1147"/>
      <c r="AT130" s="1148"/>
      <c r="AU130" s="264"/>
      <c r="AV130" s="264"/>
      <c r="AW130" s="264"/>
      <c r="AX130" s="1137" t="s">
        <v>495</v>
      </c>
      <c r="AY130" s="1020"/>
      <c r="AZ130" s="1020"/>
      <c r="BA130" s="1020"/>
      <c r="BB130" s="1020"/>
      <c r="BC130" s="1020"/>
      <c r="BD130" s="1020"/>
      <c r="BE130" s="1021"/>
      <c r="BF130" s="1174">
        <v>5.2</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496</v>
      </c>
      <c r="X131" s="1182"/>
      <c r="Y131" s="1182"/>
      <c r="Z131" s="1183"/>
      <c r="AA131" s="1075">
        <v>9679092</v>
      </c>
      <c r="AB131" s="1054"/>
      <c r="AC131" s="1054"/>
      <c r="AD131" s="1054"/>
      <c r="AE131" s="1055"/>
      <c r="AF131" s="1053">
        <v>9492214</v>
      </c>
      <c r="AG131" s="1054"/>
      <c r="AH131" s="1054"/>
      <c r="AI131" s="1054"/>
      <c r="AJ131" s="1055"/>
      <c r="AK131" s="1053">
        <v>9312267</v>
      </c>
      <c r="AL131" s="1054"/>
      <c r="AM131" s="1054"/>
      <c r="AN131" s="1054"/>
      <c r="AO131" s="1055"/>
      <c r="AP131" s="1184"/>
      <c r="AQ131" s="1185"/>
      <c r="AR131" s="1185"/>
      <c r="AS131" s="1185"/>
      <c r="AT131" s="1186"/>
      <c r="AU131" s="264"/>
      <c r="AV131" s="264"/>
      <c r="AW131" s="264"/>
      <c r="AX131" s="1156" t="s">
        <v>497</v>
      </c>
      <c r="AY131" s="1107"/>
      <c r="AZ131" s="1107"/>
      <c r="BA131" s="1107"/>
      <c r="BB131" s="1107"/>
      <c r="BC131" s="1107"/>
      <c r="BD131" s="1107"/>
      <c r="BE131" s="1108"/>
      <c r="BF131" s="1157" t="s">
        <v>460</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498</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499</v>
      </c>
      <c r="W132" s="1167"/>
      <c r="X132" s="1167"/>
      <c r="Y132" s="1167"/>
      <c r="Z132" s="1168"/>
      <c r="AA132" s="1169">
        <v>5.3108184109999996</v>
      </c>
      <c r="AB132" s="1170"/>
      <c r="AC132" s="1170"/>
      <c r="AD132" s="1170"/>
      <c r="AE132" s="1171"/>
      <c r="AF132" s="1172">
        <v>5.8059268360000003</v>
      </c>
      <c r="AG132" s="1170"/>
      <c r="AH132" s="1170"/>
      <c r="AI132" s="1170"/>
      <c r="AJ132" s="1171"/>
      <c r="AK132" s="1172">
        <v>4.5105665459999997</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500</v>
      </c>
      <c r="W133" s="1150"/>
      <c r="X133" s="1150"/>
      <c r="Y133" s="1150"/>
      <c r="Z133" s="1151"/>
      <c r="AA133" s="1152">
        <v>5.6</v>
      </c>
      <c r="AB133" s="1153"/>
      <c r="AC133" s="1153"/>
      <c r="AD133" s="1153"/>
      <c r="AE133" s="1154"/>
      <c r="AF133" s="1152">
        <v>5.5</v>
      </c>
      <c r="AG133" s="1153"/>
      <c r="AH133" s="1153"/>
      <c r="AI133" s="1153"/>
      <c r="AJ133" s="1154"/>
      <c r="AK133" s="1152">
        <v>5.2</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tGTSL0z0dZSBh5SB/gnNiZ5ABdCWDiv2lUtxrWyGZVmlagVjkEfn3yL4WOWAvav8NM65nUTj3/kYLHIYVl0peA==" saltValue="4TMFjrFatEZCVjDZsX2MM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PGGsz9Krk4h/Qxzlx1PECZcy+opIBzdrSDn2hpG4oNd5SxVturIA70CMnoBCZ6ggmsY443eEVvrnxl9ZK5FZ3w==" saltValue="GcxmF4aVOY+2eehVOZ9X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UzPHcMakXptn9lYivTTJTeLi8FVBhrbM37WC4FTNqyKFlyBFsHO0wXFhw75veMyYd33pigC8LoMKSjtrv8+r6Q==" saltValue="XfNBcFRNe2jiUTi1Xmf+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504</v>
      </c>
      <c r="AP7" s="283"/>
      <c r="AQ7" s="284" t="s">
        <v>505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506</v>
      </c>
      <c r="AQ8" s="290" t="s">
        <v>507</v>
      </c>
      <c r="AR8" s="291" t="s">
        <v>508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509</v>
      </c>
      <c r="AL9" s="1193"/>
      <c r="AM9" s="1193"/>
      <c r="AN9" s="1194"/>
      <c r="AO9" s="292">
        <v>3226834</v>
      </c>
      <c r="AP9" s="292">
        <v>84935</v>
      </c>
      <c r="AQ9" s="293">
        <v>89546</v>
      </c>
      <c r="AR9" s="294">
        <v>-5.0999999999999996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510</v>
      </c>
      <c r="AL10" s="1193"/>
      <c r="AM10" s="1193"/>
      <c r="AN10" s="1194"/>
      <c r="AO10" s="295">
        <v>36376</v>
      </c>
      <c r="AP10" s="295">
        <v>957</v>
      </c>
      <c r="AQ10" s="296">
        <v>7518</v>
      </c>
      <c r="AR10" s="297">
        <v>-87.3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511</v>
      </c>
      <c r="AL11" s="1193"/>
      <c r="AM11" s="1193"/>
      <c r="AN11" s="1194"/>
      <c r="AO11" s="295">
        <v>115297</v>
      </c>
      <c r="AP11" s="295">
        <v>3035</v>
      </c>
      <c r="AQ11" s="296">
        <v>9181</v>
      </c>
      <c r="AR11" s="297">
        <v>-66.900000000000006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512</v>
      </c>
      <c r="AL12" s="1193"/>
      <c r="AM12" s="1193"/>
      <c r="AN12" s="1194"/>
      <c r="AO12" s="295" t="s">
        <v>513</v>
      </c>
      <c r="AP12" s="295" t="s">
        <v>513</v>
      </c>
      <c r="AQ12" s="296">
        <v>1021</v>
      </c>
      <c r="AR12" s="297" t="s">
        <v>513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514</v>
      </c>
      <c r="AL13" s="1193"/>
      <c r="AM13" s="1193"/>
      <c r="AN13" s="1194"/>
      <c r="AO13" s="295">
        <v>227</v>
      </c>
      <c r="AP13" s="295">
        <v>6</v>
      </c>
      <c r="AQ13" s="296">
        <v>11</v>
      </c>
      <c r="AR13" s="297">
        <v>-45.5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515</v>
      </c>
      <c r="AL14" s="1193"/>
      <c r="AM14" s="1193"/>
      <c r="AN14" s="1194"/>
      <c r="AO14" s="295">
        <v>278804</v>
      </c>
      <c r="AP14" s="295">
        <v>7338</v>
      </c>
      <c r="AQ14" s="296">
        <v>4082</v>
      </c>
      <c r="AR14" s="297">
        <v>79.8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516</v>
      </c>
      <c r="AL15" s="1193"/>
      <c r="AM15" s="1193"/>
      <c r="AN15" s="1194"/>
      <c r="AO15" s="295">
        <v>53855</v>
      </c>
      <c r="AP15" s="295">
        <v>1418</v>
      </c>
      <c r="AQ15" s="296">
        <v>2228</v>
      </c>
      <c r="AR15" s="297">
        <v>-36.4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517</v>
      </c>
      <c r="AL16" s="1196"/>
      <c r="AM16" s="1196"/>
      <c r="AN16" s="1197"/>
      <c r="AO16" s="295">
        <v>-290427</v>
      </c>
      <c r="AP16" s="295">
        <v>-7644</v>
      </c>
      <c r="AQ16" s="296">
        <v>-8980</v>
      </c>
      <c r="AR16" s="297">
        <v>-14.9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3420966</v>
      </c>
      <c r="AP17" s="295">
        <v>90044</v>
      </c>
      <c r="AQ17" s="296">
        <v>104606</v>
      </c>
      <c r="AR17" s="297">
        <v>-13.9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522</v>
      </c>
      <c r="AL21" s="1188"/>
      <c r="AM21" s="1188"/>
      <c r="AN21" s="1189"/>
      <c r="AO21" s="307">
        <v>8.5299999999999994</v>
      </c>
      <c r="AP21" s="308">
        <v>10.09</v>
      </c>
      <c r="AQ21" s="309">
        <v>-1.56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523</v>
      </c>
      <c r="AL22" s="1188"/>
      <c r="AM22" s="1188"/>
      <c r="AN22" s="1189"/>
      <c r="AO22" s="312">
        <v>100.3</v>
      </c>
      <c r="AP22" s="313">
        <v>97.8</v>
      </c>
      <c r="AQ22" s="314">
        <v>2.5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525</v>
      </c>
      <c r="AO27" s="273"/>
      <c r="AP27" s="273"/>
      <c r="AQ27" s="273"/>
      <c r="AR27" s="273"/>
      <c r="AS27" s="273"/>
      <c r="AT27" s="273"/>
    </row>
    <row r="28" spans="1:46" ht="17.2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504</v>
      </c>
      <c r="AP30" s="283"/>
      <c r="AQ30" s="284" t="s">
        <v>505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506</v>
      </c>
      <c r="AQ31" s="290" t="s">
        <v>507</v>
      </c>
      <c r="AR31" s="291" t="s">
        <v>508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528</v>
      </c>
      <c r="AL32" s="1204"/>
      <c r="AM32" s="1204"/>
      <c r="AN32" s="1205"/>
      <c r="AO32" s="322">
        <v>1383741</v>
      </c>
      <c r="AP32" s="322">
        <v>36422</v>
      </c>
      <c r="AQ32" s="323">
        <v>67805</v>
      </c>
      <c r="AR32" s="324">
        <v>-46.3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529</v>
      </c>
      <c r="AL33" s="1204"/>
      <c r="AM33" s="1204"/>
      <c r="AN33" s="1205"/>
      <c r="AO33" s="322" t="s">
        <v>513</v>
      </c>
      <c r="AP33" s="322" t="s">
        <v>513</v>
      </c>
      <c r="AQ33" s="323" t="s">
        <v>513</v>
      </c>
      <c r="AR33" s="324" t="s">
        <v>513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530</v>
      </c>
      <c r="AL34" s="1204"/>
      <c r="AM34" s="1204"/>
      <c r="AN34" s="1205"/>
      <c r="AO34" s="322" t="s">
        <v>513</v>
      </c>
      <c r="AP34" s="322" t="s">
        <v>513</v>
      </c>
      <c r="AQ34" s="323">
        <v>11</v>
      </c>
      <c r="AR34" s="324" t="s">
        <v>513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531</v>
      </c>
      <c r="AL35" s="1204"/>
      <c r="AM35" s="1204"/>
      <c r="AN35" s="1205"/>
      <c r="AO35" s="322">
        <v>218889</v>
      </c>
      <c r="AP35" s="322">
        <v>5761</v>
      </c>
      <c r="AQ35" s="323">
        <v>18110</v>
      </c>
      <c r="AR35" s="324">
        <v>-68.2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532</v>
      </c>
      <c r="AL36" s="1204"/>
      <c r="AM36" s="1204"/>
      <c r="AN36" s="1205"/>
      <c r="AO36" s="322">
        <v>5906</v>
      </c>
      <c r="AP36" s="322">
        <v>155</v>
      </c>
      <c r="AQ36" s="323">
        <v>2781</v>
      </c>
      <c r="AR36" s="324">
        <v>-94.4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533</v>
      </c>
      <c r="AL37" s="1204"/>
      <c r="AM37" s="1204"/>
      <c r="AN37" s="1205"/>
      <c r="AO37" s="322">
        <v>47451</v>
      </c>
      <c r="AP37" s="322">
        <v>1249</v>
      </c>
      <c r="AQ37" s="323">
        <v>1073</v>
      </c>
      <c r="AR37" s="324">
        <v>16.399999999999999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534</v>
      </c>
      <c r="AL38" s="1207"/>
      <c r="AM38" s="1207"/>
      <c r="AN38" s="1208"/>
      <c r="AO38" s="325">
        <v>44</v>
      </c>
      <c r="AP38" s="325">
        <v>1</v>
      </c>
      <c r="AQ38" s="326">
        <v>5</v>
      </c>
      <c r="AR38" s="314">
        <v>-80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535</v>
      </c>
      <c r="AL39" s="1207"/>
      <c r="AM39" s="1207"/>
      <c r="AN39" s="1208"/>
      <c r="AO39" s="322">
        <v>-72093</v>
      </c>
      <c r="AP39" s="322">
        <v>-1898</v>
      </c>
      <c r="AQ39" s="323">
        <v>-3858</v>
      </c>
      <c r="AR39" s="324">
        <v>-50.8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536</v>
      </c>
      <c r="AL40" s="1204"/>
      <c r="AM40" s="1204"/>
      <c r="AN40" s="1205"/>
      <c r="AO40" s="322">
        <v>-1163902</v>
      </c>
      <c r="AP40" s="322">
        <v>-30635</v>
      </c>
      <c r="AQ40" s="323">
        <v>-59194</v>
      </c>
      <c r="AR40" s="324">
        <v>-48.2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420036</v>
      </c>
      <c r="AP41" s="322">
        <v>11056</v>
      </c>
      <c r="AQ41" s="323">
        <v>26732</v>
      </c>
      <c r="AR41" s="324">
        <v>-58.6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504</v>
      </c>
      <c r="AN49" s="1200" t="s">
        <v>540</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541</v>
      </c>
      <c r="AO50" s="339" t="s">
        <v>542</v>
      </c>
      <c r="AP50" s="340" t="s">
        <v>543</v>
      </c>
      <c r="AQ50" s="341" t="s">
        <v>544</v>
      </c>
      <c r="AR50" s="342" t="s">
        <v>545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2613323</v>
      </c>
      <c r="AN51" s="344">
        <v>65000</v>
      </c>
      <c r="AO51" s="345">
        <v>-18.3</v>
      </c>
      <c r="AP51" s="346">
        <v>90961</v>
      </c>
      <c r="AQ51" s="347">
        <v>20.100000000000001</v>
      </c>
      <c r="AR51" s="348">
        <v>-38.4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1753726</v>
      </c>
      <c r="AN52" s="352">
        <v>43620</v>
      </c>
      <c r="AO52" s="353">
        <v>10.8</v>
      </c>
      <c r="AP52" s="354">
        <v>37720</v>
      </c>
      <c r="AQ52" s="355">
        <v>7.1</v>
      </c>
      <c r="AR52" s="356">
        <v>3.7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2674550</v>
      </c>
      <c r="AN53" s="344">
        <v>67606</v>
      </c>
      <c r="AO53" s="345">
        <v>4</v>
      </c>
      <c r="AP53" s="346">
        <v>106614</v>
      </c>
      <c r="AQ53" s="347">
        <v>17.2</v>
      </c>
      <c r="AR53" s="348">
        <v>-13.2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2147743</v>
      </c>
      <c r="AN54" s="352">
        <v>54289</v>
      </c>
      <c r="AO54" s="353">
        <v>24.5</v>
      </c>
      <c r="AP54" s="354">
        <v>45545</v>
      </c>
      <c r="AQ54" s="355">
        <v>20.7</v>
      </c>
      <c r="AR54" s="356">
        <v>3.8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4665633</v>
      </c>
      <c r="AN55" s="344">
        <v>119375</v>
      </c>
      <c r="AO55" s="345">
        <v>76.599999999999994</v>
      </c>
      <c r="AP55" s="346">
        <v>85459</v>
      </c>
      <c r="AQ55" s="347">
        <v>-19.8</v>
      </c>
      <c r="AR55" s="348">
        <v>96.4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2370086</v>
      </c>
      <c r="AN56" s="352">
        <v>60641</v>
      </c>
      <c r="AO56" s="353">
        <v>11.7</v>
      </c>
      <c r="AP56" s="354">
        <v>44378</v>
      </c>
      <c r="AQ56" s="355">
        <v>-2.6</v>
      </c>
      <c r="AR56" s="356">
        <v>14.3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2870513</v>
      </c>
      <c r="AN57" s="344">
        <v>74470</v>
      </c>
      <c r="AO57" s="345">
        <v>-37.6</v>
      </c>
      <c r="AP57" s="346">
        <v>83280</v>
      </c>
      <c r="AQ57" s="347">
        <v>-2.5</v>
      </c>
      <c r="AR57" s="348">
        <v>-35.1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1147705</v>
      </c>
      <c r="AN58" s="352">
        <v>29775</v>
      </c>
      <c r="AO58" s="353">
        <v>-50.9</v>
      </c>
      <c r="AP58" s="354">
        <v>43123</v>
      </c>
      <c r="AQ58" s="355">
        <v>-2.8</v>
      </c>
      <c r="AR58" s="356">
        <v>-48.1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3650662</v>
      </c>
      <c r="AN59" s="344">
        <v>96090</v>
      </c>
      <c r="AO59" s="345">
        <v>29</v>
      </c>
      <c r="AP59" s="346">
        <v>88968</v>
      </c>
      <c r="AQ59" s="347">
        <v>6.8</v>
      </c>
      <c r="AR59" s="348">
        <v>22.2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1692724</v>
      </c>
      <c r="AN60" s="352">
        <v>44555</v>
      </c>
      <c r="AO60" s="353">
        <v>49.6</v>
      </c>
      <c r="AP60" s="354">
        <v>45482</v>
      </c>
      <c r="AQ60" s="355">
        <v>5.5</v>
      </c>
      <c r="AR60" s="356">
        <v>44.1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3294936</v>
      </c>
      <c r="AN61" s="359">
        <v>84508</v>
      </c>
      <c r="AO61" s="360">
        <v>10.7</v>
      </c>
      <c r="AP61" s="361">
        <v>91056</v>
      </c>
      <c r="AQ61" s="362">
        <v>4.4000000000000004</v>
      </c>
      <c r="AR61" s="348">
        <v>6.3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1822397</v>
      </c>
      <c r="AN62" s="352">
        <v>46576</v>
      </c>
      <c r="AO62" s="353">
        <v>9.1</v>
      </c>
      <c r="AP62" s="354">
        <v>43250</v>
      </c>
      <c r="AQ62" s="355">
        <v>5.6</v>
      </c>
      <c r="AR62" s="356">
        <v>3.5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yaonlJKP5Cc04O5Dc3gv80iJEcKlUqA1fhRpSlGli7TsA1XjyOkcJ1pfeWhvyRWh6zfqz+q8Htk0+bAJPwGkGQ==" saltValue="996SoEP9XolE4joaQKAq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Cm21dZ2W8WUT5ZmWe3ijoln0p4BYK1w+ve45o6jL+GExxr8rkbaoBC9J0L3Vc8ONmB5GpebeZfAaCqV68kSHg==" saltValue="oKgzJcQ5pcYnmknPEMrN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dacbwnSmZJuu0Xj95N7PjxuefPDUxt0IfNWVtrSqwcUq3tXvpeuPqd1mDet5XqoZ9khvKC9tPXWt78/8LmlxA==" saltValue="b+/5mucoePmtmJ58VTMX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12" t="s">
        <v>3</v>
      </c>
      <c r="D47" s="1212"/>
      <c r="E47" s="1213"/>
      <c r="F47" s="11">
        <v>42.12</v>
      </c>
      <c r="G47" s="12">
        <v>43.39</v>
      </c>
      <c r="H47" s="12">
        <v>46.8</v>
      </c>
      <c r="I47" s="12">
        <v>48.54</v>
      </c>
      <c r="J47" s="13">
        <v>49.15</v>
      </c>
    </row>
    <row r="48" spans="2:10" ht="57.75" customHeight="1">
      <c r="B48" s="14"/>
      <c r="C48" s="1214" t="s">
        <v>4</v>
      </c>
      <c r="D48" s="1214"/>
      <c r="E48" s="1215"/>
      <c r="F48" s="15">
        <v>9.18</v>
      </c>
      <c r="G48" s="16">
        <v>6.98</v>
      </c>
      <c r="H48" s="16">
        <v>6.84</v>
      </c>
      <c r="I48" s="16">
        <v>5.42</v>
      </c>
      <c r="J48" s="17">
        <v>5.85</v>
      </c>
    </row>
    <row r="49" spans="2:10" ht="57.75" customHeight="1" thickBot="1">
      <c r="B49" s="18"/>
      <c r="C49" s="1216" t="s">
        <v>5</v>
      </c>
      <c r="D49" s="1216"/>
      <c r="E49" s="1217"/>
      <c r="F49" s="19">
        <v>6.1</v>
      </c>
      <c r="G49" s="20">
        <v>0.33</v>
      </c>
      <c r="H49" s="20">
        <v>3.84</v>
      </c>
      <c r="I49" s="20" t="s">
        <v>561</v>
      </c>
      <c r="J49" s="21" t="s">
        <v>562</v>
      </c>
    </row>
    <row r="50" spans="2:10" ht="13.5" customHeight="1"/>
    <row r="51" spans="2:10" ht="13.5" hidden="1" customHeight="1"/>
    <row r="52" spans="2:10" ht="13.5" hidden="1" customHeight="1"/>
    <row r="53" spans="2:10" ht="13.5" hidden="1" customHeight="1"/>
  </sheetData>
  <sheetProtection algorithmName="SHA-512" hashValue="S12p504LfzQDBQwAj0TbozRxKZfEF9AziEBSJmpZFFj1ooa9r2REvhTIR51O2F94SiwfWaQ2IzOMUoe2x/DELQ==" saltValue="W+TXBzsEw7QOwEWP0e1D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2019-10-25T07:26:29Z</cp:lastPrinted>
  <dcterms:created xsi:type="dcterms:W3CDTF">2019-02-14T04:49:51Z</dcterms:created>
  <dcterms:modified xsi:type="dcterms:W3CDTF">2019-10-25T07:56:01Z</dcterms:modified>
  <cp:category/>
</cp:coreProperties>
</file>