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BE34"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<sst xmlns="http://schemas.openxmlformats.org/spreadsheetml/2006/main" count="1119" uniqueCount="629">
  <si>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</si>
  <si>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</si>
  <si>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</si>
  <si>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</si>
  <si>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</si>
  <si>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</si>
  <si>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</si>
  <si>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</si>
  <si>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</si>
  <si>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</si>
  <si>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</si>
  <si>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</si>
  <si>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</si>
  <si>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</si>
  <si>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</si>
  <si>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</si>
  <si>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</si>
  <si>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</si>
  <si>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</si>
  <si>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</si>
  <si>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</si>
  <si>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</si>
  <si>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</si>
  <si>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</si>
  <si>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</si>
  <si>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</si>
  <si>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</si>
  <si>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</si>
  <si>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</si>
  <si>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</si>
  <si>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</si>
  <si>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</si>
  <si>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</si>
  <si>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</si>
  <si>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</si>
  <si>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</si>
  <si>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</si>
  <si>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</si>
  <si>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</si>
  <si>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</si>
  <si>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</si>
  <si>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</si>
  <si>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</si>
  <si>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</si>
  <si>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</si>
  <si>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</si>
  <si>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</si>
  <si>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</si>
  <si>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</si>
  <si>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</si>
  <si>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</si>
  <si>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</si>
  <si>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</si>
  <si>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</si>
  <si>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</si>
  <si>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</si>
  <si>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</si>
  <si>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</si>
  <si>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</si>
  <si>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</si>
  <si>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</si>
  <si>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</si>
  <si>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</si>
  <si>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</si>
  <si>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</si>
  <si>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</si>
  <si>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</si>
  <si>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</si>
  <si>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</si>
  <si>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</si>
  <si>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</si>
  <si>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</si>
  <si>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</si>
  <si>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</si>
  <si>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</si>
  <si>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</si>
  <si>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</si>
  <si>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</si>
  <si>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</si>
  <si>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</si>
  <si>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</si>
  <si>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</si>
  <si>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</si>
  <si>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</si>
  <si>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</si>
  <si>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</si>
  <si>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</si>
  <si>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</si>
  <si>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</si>
  <si>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</si>
  <si>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</si>
  <si>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</si>
  <si>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</si>
  <si>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</si>
  <si>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</si>
  <si>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</si>
  <si>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</si>
  <si>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</si>
  <si>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</si>
  <si>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</si>
  <si>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</si>
  <si>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</si>
  <si>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</si>
  <si>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</si>
  <si>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</si>
  <si>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</si>
  <si>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</si>
  <si>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</si>
  <si>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</si>
  <si>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</si>
  <si>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</si>
  <si>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</si>
  <si>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</si>
  <si>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</si>
  <si>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</si>
  <si>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</si>
  <si>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</si>
  <si>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</si>
  <si>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</si>
  <si>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</si>
  <si>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</si>
  <si>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</si>
  <si>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</si>
  <si>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</si>
  <si>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</si>
  <si>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</si>
  <si>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</si>
  <si>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</si>
  <si>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</si>
  <si>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</si>
  <si>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</si>
  <si>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</si>
  <si>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</si>
  <si>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</si>
  <si>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</si>
  <si>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</si>
  <si>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</si>
  <si>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</si>
  <si>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</si>
  <si>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</si>
  <si>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</si>
  <si>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</si>
  <si>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</si>
  <si>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</si>
  <si>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</si>
  <si>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</si>
  <si>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</si>
  <si>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</si>
  <si>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</si>
  <si>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</si>
  <si>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</si>
  <si>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</si>
  <si>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</si>
  <si>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</si>
  <si>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</si>
  <si>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</si>
  <si>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</si>
  <si>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</si>
  <si>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</si>
  <si>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</si>
  <si>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</si>
  <si>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</si>
  <si>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</si>
  <si>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</si>
  <si>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</si>
  <si>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</si>
  <si>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</si>
  <si>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</si>
  <si>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</si>
  <si>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</si>
  <si>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</si>
  <si>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</si>
  <si>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</si>
  <si>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</si>
  <si>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</si>
  <si>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</si>
  <si>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</si>
  <si>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</si>
  <si>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</si>
  <si>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</si>
  <si>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</si>
  <si>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</si>
  <si>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</si>
  <si>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</si>
  <si>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</si>
  <si>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</si>
  <si>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</si>
  <si>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</si>
  <si>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</si>
  <si>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</si>
  <si>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</si>
  <si>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</si>
  <si>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</si>
  <si>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</si>
  <si>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</si>
  <si>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</si>
  <si>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</si>
  <si>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</si>
  <si>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</si>
  <si>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</si>
  <si>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</si>
  <si>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</si>
  <si>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</si>
  <si>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</si>
  <si>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</si>
  <si>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</si>
  <si>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</si>
  <si>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福岡県小郡市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</si>
  <si>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</si>
  <si>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</si>
  <si>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</si>
  <si>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</si>
  <si>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</si>
  <si>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</si>
  <si>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</si>
  <si>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</si>
  <si>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</si>
  <si>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</si>
  <si>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</si>
  <si>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</si>
  <si>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</si>
  <si>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</si>
  <si>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</si>
  <si>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</si>
  <si>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</si>
  <si>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</si>
  <si>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</si>
  <si>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</si>
  <si>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</si>
  <si>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</si>
  <si>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</si>
  <si>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</si>
  <si>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</si>
  <si>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</si>
  <si>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</si>
  <si>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</si>
  <si>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</si>
  <si>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</si>
  <si>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</si>
  <si>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</si>
  <si>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</si>
  <si>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</si>
  <si>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</si>
  <si>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</si>
  <si>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</si>
  <si>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</si>
  <si>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</si>
  <si>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</si>
  <si>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</si>
  <si>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</si>
  <si>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</si>
  <si>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</si>
  <si>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</si>
  <si>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</si>
  <si>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</si>
  <si>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</si>
  <si>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</si>
  <si>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</si>
  <si>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</si>
  <si>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</si>
  <si>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</si>
  <si>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</si>
  <si>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</si>
  <si>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</si>
  <si>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</si>
  <si>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</si>
  <si>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</si>
  <si>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</si>
  <si>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</si>
  <si>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</si>
  <si>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</si>
  <si>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</si>
  <si>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</si>
  <si>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</si>
  <si>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</si>
  <si>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</si>
  <si>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</si>
  <si>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</si>
  <si>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</si>
  <si>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</si>
  <si>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</si>
  <si>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</si>
  <si>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</si>
  <si>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</si>
  <si>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</si>
  <si>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</si>
  <si>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</si>
  <si>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</si>
  <si>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</si>
  <si>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</si>
  <si>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</si>
  <si>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</si>
  <si>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</si>
  <si>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</si>
  <si>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</si>
  <si>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</si>
  <si>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</si>
  <si>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</si>
  <si>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</si>
  <si>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</si>
  <si>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</si>
  <si>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</si>
  <si>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</si>
  <si>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</si>
  <si>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</si>
  <si>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</si>
  <si>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</si>
  <si>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</si>
  <si>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</si>
  <si>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</si>
  <si>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</si>
  <si>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</si>
  <si>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</si>
  <si>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</si>
  <si>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</si>
  <si>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</si>
  <si>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</si>
  <si>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</si>
  <si>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</si>
  <si>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</si>
  <si>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</si>
  <si>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</si>
  <si>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</si>
  <si>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</si>
  <si>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</si>
  <si>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</si>
  <si>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</si>
  <si>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</si>
  <si>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</si>
  <si>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</si>
  <si>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</si>
  <si>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</si>
  <si>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</si>
  <si>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</si>
  <si>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</si>
  <si>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</si>
  <si>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</si>
  <si>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</si>
  <si>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</si>
  <si>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</si>
  <si>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</si>
  <si>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</si>
  <si>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</si>
  <si>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</si>
  <si>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</si>
  <si>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</si>
  <si>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</si>
  <si>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</si>
  <si>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</si>
  <si>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</si>
  <si>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</si>
  <si>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</si>
  <si>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</si>
  <si>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</si>
  <si>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</si>
  <si>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</si>
  <si>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</si>
  <si>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</si>
  <si>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福岡県小郡市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</si>
  <si>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</si>
  <si>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</si>
  <si>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</si>
  <si>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</si>
  <si>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</si>
  <si>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</si>
  <si>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</si>
  <si>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</si>
  <si>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</si>
  <si>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</si>
  <si>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</si>
  <si>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</si>
  <si>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</si>
  <si>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</si>
  <si>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</si>
  <si>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</si>
  <si>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</si>
  <si>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</si>
  <si>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</si>
  <si>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</si>
  <si>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</si>
  <si>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</si>
  <si>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</si>
  <si>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</si>
  <si>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</si>
  <si>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</si>
  <si>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</si>
  <si>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</si>
  <si>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</si>
  <si>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</si>
  <si>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</si>
  <si>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</si>
  <si>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</si>
  <si>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</si>
  <si>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</si>
  <si>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</si>
  <si>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</si>
  <si>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小郡市介護保険事業特別会計（介護保険事業勘定）</t>
    <phoneticPr fontId="5"/>
  </si>
  <si>
    <t>小郡市介護保険事業特別会計（介護サービス事業勘定）</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</si>
  <si>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</si>
  <si>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</si>
  <si>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</si>
  <si>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</si>
  <si>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</si>
  <si>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</si>
  <si>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</si>
  <si>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</si>
  <si>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</si>
  <si>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</si>
  <si>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</si>
  <si>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</si>
  <si>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</si>
  <si>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</si>
  <si>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</si>
  <si>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</si>
  <si>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</si>
  <si>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</si>
  <si>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</si>
  <si>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</si>
  <si>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</si>
  <si>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</si>
  <si>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</si>
  <si>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</si>
  <si>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</si>
  <si>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</si>
  <si>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</si>
  <si>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</si>
  <si>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</si>
  <si>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</si>
  <si>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</si>
  <si>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</si>
  <si>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</si>
  <si>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</si>
  <si>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</si>
  <si>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</si>
  <si>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</si>
  <si>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</si>
  <si>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</si>
  <si>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</si>
  <si>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</si>
  <si>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</si>
  <si>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</si>
  <si>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</si>
  <si>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</si>
  <si>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</si>
  <si>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</si>
  <si>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</si>
  <si>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</si>
  <si>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</si>
  <si>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</si>
  <si>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</si>
  <si>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</si>
  <si>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</si>
  <si>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</si>
  <si>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</si>
  <si>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</si>
  <si>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</si>
  <si>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</si>
  <si>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</si>
  <si>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</si>
  <si>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</si>
  <si>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</si>
  <si>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</si>
  <si>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</si>
  <si>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</si>
  <si>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</si>
  <si>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</si>
  <si>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</si>
  <si>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小郡市下水道事業会計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</si>
  <si>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</si>
  <si>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</si>
  <si>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小郡市工業団地整備事業特別会計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</si>
  <si>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</si>
  <si>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</si>
  <si>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</si>
  <si>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</si>
  <si>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</si>
  <si>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</si>
  <si>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</si>
  <si>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</si>
  <si>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</si>
  <si>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</si>
  <si>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</si>
  <si>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</si>
  <si>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</si>
  <si>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</si>
  <si>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</si>
  <si>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</si>
  <si>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</si>
  <si>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</si>
  <si>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</si>
  <si>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</si>
  <si>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</si>
  <si>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</si>
  <si>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</si>
  <si>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</si>
  <si>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</si>
  <si>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</si>
  <si>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</si>
  <si>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</si>
  <si>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</si>
  <si>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</si>
  <si>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</si>
  <si>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</si>
  <si>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</si>
  <si>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</si>
  <si>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</si>
  <si>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</si>
  <si>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</si>
  <si>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</si>
  <si>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</si>
  <si>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</si>
  <si>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</si>
  <si>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</si>
  <si>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</si>
  <si>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</si>
  <si>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</si>
  <si>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</si>
  <si>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</si>
  <si>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</si>
  <si>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</si>
  <si>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</si>
  <si>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</si>
  <si>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</si>
  <si>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</si>
  <si>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</si>
  <si>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</si>
  <si>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</si>
  <si>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</si>
  <si>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</si>
  <si>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</si>
  <si>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</si>
  <si>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</si>
  <si>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</si>
  <si>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</si>
  <si>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</si>
  <si>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</si>
  <si>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</si>
  <si>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</si>
  <si>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</si>
  <si>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</si>
  <si>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</si>
  <si>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</si>
  <si>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</si>
  <si>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</si>
  <si>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</si>
  <si>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</si>
  <si>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</si>
  <si>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</si>
  <si>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</si>
  <si>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</si>
  <si>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</si>
  <si>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</si>
  <si>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</si>
  <si>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</si>
  <si>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</si>
  <si>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</si>
  <si>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</si>
  <si>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</si>
  <si>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</si>
  <si>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</si>
  <si>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</si>
  <si>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</si>
  <si>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3.22</t>
  </si>
  <si>
    <t>▲ 1.52</t>
  </si>
  <si>
    <t>▲ 6.14</t>
  </si>
  <si>
    <t>▲ 6.22</t>
  </si>
  <si>
    <t>小郡市国民健康保険事業特別会計</t>
  </si>
  <si>
    <t>▲ 6.91</t>
  </si>
  <si>
    <t>▲ 7.23</t>
  </si>
  <si>
    <t>▲ 6.07</t>
  </si>
  <si>
    <t>▲ 4.64</t>
  </si>
  <si>
    <t>▲ 1.90</t>
  </si>
  <si>
    <t>小郡市下水道事業会計</t>
  </si>
  <si>
    <t>一般会計</t>
  </si>
  <si>
    <t>小郡市介護保険事業特別会計（介護保険事業勘定）</t>
  </si>
  <si>
    <t>小郡市工業団地整備事業特別会計</t>
  </si>
  <si>
    <t>小郡市後期高齢者医療特別会計</t>
  </si>
  <si>
    <t>小郡市介護保険事業特別会計（介護サービス事業勘定）</t>
  </si>
  <si>
    <t>小郡市住宅新築資金等貸付事業特別会計</t>
  </si>
  <si>
    <t>その他会計（赤字）</t>
  </si>
  <si>
    <t>その他会計（黒字）</t>
  </si>
  <si>
    <t>両筑衛生施設組合</t>
    <rPh sb="0" eb="1">
      <t>リョウ</t>
    </rPh>
    <rPh sb="1" eb="2">
      <t>チク</t>
    </rPh>
    <rPh sb="2" eb="4">
      <t>エイセイ</t>
    </rPh>
    <rPh sb="4" eb="6">
      <t>シセツ</t>
    </rPh>
    <rPh sb="6" eb="8">
      <t>クミアイ</t>
    </rPh>
    <phoneticPr fontId="2"/>
  </si>
  <si>
    <t>久留米市外三市町高等学校組合</t>
    <rPh sb="0" eb="3">
      <t>クルメ</t>
    </rPh>
    <rPh sb="3" eb="5">
      <t>シガイ</t>
    </rPh>
    <rPh sb="5" eb="6">
      <t>サン</t>
    </rPh>
    <rPh sb="6" eb="7">
      <t>シ</t>
    </rPh>
    <rPh sb="7" eb="8">
      <t>マチ</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</si>
  <si>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</si>
  <si>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</si>
  <si>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</si>
  <si>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</si>
  <si>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</si>
  <si>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</si>
  <si>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</si>
  <si>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筑紫野・小郡・基山清掃施設組合</t>
    <rPh sb="0" eb="3">
      <t>チクシノ</t>
    </rPh>
    <rPh sb="4" eb="6">
      <t>オゴオリ</t>
    </rPh>
    <rPh sb="7" eb="9">
      <t>キヤマ</t>
    </rPh>
    <rPh sb="9" eb="11">
      <t>セイソウ</t>
    </rPh>
    <rPh sb="11" eb="13">
      <t>シセツ</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</si>
  <si>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</si>
  <si>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</si>
  <si>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</si>
  <si>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</si>
  <si>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</si>
  <si>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</si>
  <si>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福岡県南広域水道企業団</t>
    <rPh sb="0" eb="2">
      <t>フクオカ</t>
    </rPh>
    <rPh sb="2" eb="4">
      <t>ケンナン</t>
    </rPh>
    <rPh sb="4" eb="6">
      <t>コウイキ</t>
    </rPh>
    <rPh sb="6" eb="8">
      <t>スイドウ</t>
    </rPh>
    <rPh sb="8" eb="10">
      <t>キギョウ</t>
    </rPh>
    <rPh sb="10" eb="11">
      <t>ダン</t>
    </rPh>
    <phoneticPr fontId="2"/>
  </si>
  <si>
    <t>法適用企業</t>
    <rPh sb="0" eb="1">
      <t>ホウ</t>
    </rPh>
    <rPh sb="1" eb="3">
      <t>テキヨウ</t>
    </rPh>
    <rPh sb="3" eb="5">
      <t>キギョウ</t>
    </rPh>
    <phoneticPr fontId="2"/>
  </si>
  <si>
    <t>法適用企業</t>
    <rPh sb="0" eb="5">
      <t>ホウテキヨウキギョウ</t>
    </rPh>
    <phoneticPr fontId="2"/>
  </si>
  <si>
    <t>-</t>
    <phoneticPr fontId="2"/>
  </si>
  <si>
    <t>庁舎建設基金</t>
    <rPh sb="0" eb="2">
      <t>チョウシャ</t>
    </rPh>
    <rPh sb="2" eb="4">
      <t>ケンセツ</t>
    </rPh>
    <rPh sb="4" eb="6">
      <t>キキン</t>
    </rPh>
    <phoneticPr fontId="11"/>
  </si>
  <si>
    <t>災害対策基金</t>
    <rPh sb="0" eb="2">
      <t>サイガイ</t>
    </rPh>
    <rPh sb="2" eb="4">
      <t>タイサク</t>
    </rPh>
    <rPh sb="4" eb="6">
      <t>キキン</t>
    </rPh>
    <phoneticPr fontId="11"/>
  </si>
  <si>
    <t>公共施設等整備基金</t>
    <rPh sb="0" eb="2">
      <t>コウキョウ</t>
    </rPh>
    <rPh sb="2" eb="4">
      <t>シセツ</t>
    </rPh>
    <rPh sb="4" eb="5">
      <t>トウ</t>
    </rPh>
    <rPh sb="5" eb="7">
      <t>セイビ</t>
    </rPh>
    <rPh sb="7" eb="9">
      <t>キキン</t>
    </rPh>
    <phoneticPr fontId="11"/>
  </si>
  <si>
    <t>まちづくり支援基金</t>
    <rPh sb="5" eb="7">
      <t>シエン</t>
    </rPh>
    <rPh sb="7" eb="9">
      <t>キキン</t>
    </rPh>
    <phoneticPr fontId="11"/>
  </si>
  <si>
    <t>-</t>
    <phoneticPr fontId="2"/>
  </si>
  <si>
    <t>-</t>
    <phoneticPr fontId="2"/>
  </si>
  <si>
    <t>-</t>
    <phoneticPr fontId="2"/>
  </si>
  <si>
    <t>-</t>
    <phoneticPr fontId="2"/>
  </si>
  <si>
    <t>-</t>
    <phoneticPr fontId="2"/>
  </si>
  <si>
    <t>-</t>
    <phoneticPr fontId="2"/>
  </si>
  <si>
    <t>-</t>
    <phoneticPr fontId="2"/>
  </si>
  <si>
    <t>小郡市土地開発公社</t>
    <rPh sb="0" eb="3">
      <t>オゴオリシ</t>
    </rPh>
    <rPh sb="3" eb="5">
      <t>トチ</t>
    </rPh>
    <rPh sb="5" eb="7">
      <t>カイハツ</t>
    </rPh>
    <rPh sb="7" eb="9">
      <t>コウシャ</t>
    </rPh>
    <phoneticPr fontId="2"/>
  </si>
  <si>
    <t>○</t>
    <phoneticPr fontId="2"/>
  </si>
  <si>
    <t>埋蔵文化財調査基金</t>
    <rPh sb="0" eb="2">
      <t>マイゾウ</t>
    </rPh>
    <rPh sb="2" eb="5">
      <t>ブンカザイ</t>
    </rPh>
    <rPh sb="5" eb="7">
      <t>チョウサ</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</si>
  <si>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</si>
  <si>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</si>
  <si>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</si>
  <si>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一般会計に係る起債の残高が多いこと、また基金残高が少ないことによって、類似団体と比較すると高い水準にある。有形固定資産原価償却率も類似団体と比べて高いため、今後、公共施設等については、計画的で効率的な長寿命化を行う必要がある。</t>
    <rPh sb="0" eb="2">
      <t>ショウライ</t>
    </rPh>
    <rPh sb="2" eb="4">
      <t>フタン</t>
    </rPh>
    <rPh sb="4" eb="6">
      <t>ヒリツ</t>
    </rPh>
    <rPh sb="8" eb="10">
      <t>ゲンショウ</t>
    </rPh>
    <rPh sb="10" eb="12">
      <t>ケイコウ</t>
    </rPh>
    <rPh sb="19" eb="21">
      <t>イッパン</t>
    </rPh>
    <rPh sb="21" eb="23">
      <t>カイケイ</t>
    </rPh>
    <rPh sb="24" eb="25">
      <t>カカ</t>
    </rPh>
    <rPh sb="26" eb="28">
      <t>キサイ</t>
    </rPh>
    <rPh sb="29" eb="31">
      <t>ザンダカ</t>
    </rPh>
    <rPh sb="32" eb="33">
      <t>オオ</t>
    </rPh>
    <rPh sb="39" eb="41">
      <t>キキン</t>
    </rPh>
    <rPh sb="41" eb="43">
      <t>ザンダカ</t>
    </rPh>
    <rPh sb="44" eb="45">
      <t>スク</t>
    </rPh>
    <rPh sb="54" eb="56">
      <t>ルイジ</t>
    </rPh>
    <rPh sb="56" eb="58">
      <t>ダンタイ</t>
    </rPh>
    <rPh sb="59" eb="61">
      <t>ヒカク</t>
    </rPh>
    <rPh sb="64" eb="65">
      <t>タカ</t>
    </rPh>
    <rPh sb="66" eb="68">
      <t>スイジュン</t>
    </rPh>
    <rPh sb="72" eb="74">
      <t>ユウケイ</t>
    </rPh>
    <rPh sb="74" eb="76">
      <t>コテイ</t>
    </rPh>
    <rPh sb="76" eb="78">
      <t>シサン</t>
    </rPh>
    <rPh sb="78" eb="80">
      <t>ゲンカ</t>
    </rPh>
    <rPh sb="80" eb="82">
      <t>ショウキャク</t>
    </rPh>
    <rPh sb="82" eb="83">
      <t>リツ</t>
    </rPh>
    <rPh sb="84" eb="86">
      <t>ルイジ</t>
    </rPh>
    <rPh sb="86" eb="88">
      <t>ダンタイ</t>
    </rPh>
    <rPh sb="89" eb="90">
      <t>クラ</t>
    </rPh>
    <rPh sb="92" eb="93">
      <t>タカ</t>
    </rPh>
    <rPh sb="97" eb="99">
      <t>コンゴ</t>
    </rPh>
    <rPh sb="100" eb="102">
      <t>コウキョウ</t>
    </rPh>
    <rPh sb="102" eb="104">
      <t>シセツ</t>
    </rPh>
    <rPh sb="104" eb="105">
      <t>ナド</t>
    </rPh>
    <rPh sb="111" eb="113">
      <t>ケイカク</t>
    </rPh>
    <rPh sb="113" eb="114">
      <t>テキ</t>
    </rPh>
    <rPh sb="115" eb="118">
      <t>コウリツテキ</t>
    </rPh>
    <rPh sb="119" eb="123">
      <t>チョウジュミョウカ</t>
    </rPh>
    <rPh sb="124" eb="125">
      <t>オコナ</t>
    </rPh>
    <rPh sb="126" eb="12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</si>
  <si>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</si>
  <si>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</si>
  <si>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</si>
  <si>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</si>
  <si>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</si>
  <si>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</si>
  <si>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下水道事業が推進中のため、今後下水道事業に対する繰出金は横ばいの見込みである。さらに、地方債の元利償還金についても大きな減少がある見込みはない。毎年の市債発行額を元金償還以下に抑えるなどして地方債残高の抑制を図っていく。</t>
    <rPh sb="0" eb="3">
      <t>ゲスイドウ</t>
    </rPh>
    <rPh sb="3" eb="5">
      <t>ジギョウ</t>
    </rPh>
    <rPh sb="6" eb="9">
      <t>スイシンチュウ</t>
    </rPh>
    <rPh sb="13" eb="15">
      <t>コンゴ</t>
    </rPh>
    <rPh sb="15" eb="18">
      <t>ゲスイドウ</t>
    </rPh>
    <rPh sb="18" eb="20">
      <t>ジギョウ</t>
    </rPh>
    <rPh sb="21" eb="22">
      <t>タイ</t>
    </rPh>
    <rPh sb="26" eb="27">
      <t>キン</t>
    </rPh>
    <rPh sb="28" eb="29">
      <t>ヨコ</t>
    </rPh>
    <rPh sb="32" eb="34">
      <t>ミコ</t>
    </rPh>
    <rPh sb="43" eb="46">
      <t>チホウサイ</t>
    </rPh>
    <rPh sb="48" eb="49">
      <t>リ</t>
    </rPh>
    <rPh sb="49" eb="52">
      <t>ショウカンキン</t>
    </rPh>
    <rPh sb="57" eb="58">
      <t>オオ</t>
    </rPh>
    <rPh sb="60" eb="62">
      <t>ゲンショウ</t>
    </rPh>
    <rPh sb="65" eb="67">
      <t>ミコ</t>
    </rPh>
    <rPh sb="72" eb="74">
      <t>マイトシ</t>
    </rPh>
    <rPh sb="75" eb="77">
      <t>シサイ</t>
    </rPh>
    <rPh sb="77" eb="80">
      <t>ハッコウガク</t>
    </rPh>
    <rPh sb="81" eb="83">
      <t>ガンキン</t>
    </rPh>
    <rPh sb="83" eb="85">
      <t>ショウカン</t>
    </rPh>
    <rPh sb="85" eb="87">
      <t>イカ</t>
    </rPh>
    <rPh sb="88" eb="89">
      <t>オサ</t>
    </rPh>
    <rPh sb="95" eb="98">
      <t>チホウサイ</t>
    </rPh>
    <rPh sb="98" eb="100">
      <t>ザンダカ</t>
    </rPh>
    <rPh sb="101" eb="103">
      <t>ヨクセイ</t>
    </rPh>
    <rPh sb="104" eb="105">
      <t>ハカ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</si>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</sst>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06FF-4A47-A078-93A658065D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25838</c:v>
                </c:pt>
                <c:pt idx="1">
                  <c:v>36974</c:v>
                </c:pt>
                <c:pt idx="2">
                  <c:v>44297</c:v>
                </c:pt>
                <c:pt idx="3">
                  <c:v>50538</c:v>
                </c:pt>
                <c:pt idx="4">
                  <c:v>39164</c:v>
                </c:pt>
              </c:numCache>
            </c:numRef>
          </c:val>
          <c:smooth val="0"/>
          <c:extLst xmlns:c16r2="http://schemas.microsoft.com/office/drawing/2015/06/chart">
            <c:ext xmlns:c16="http://schemas.microsoft.com/office/drawing/2014/chart" uri="{C3380CC4-5D6E-409C-BE32-E72D297353CC}">
              <c16:uniqueId val="{00000001-06FF-4A47-A078-93A658065D22}"/>
            </c:ext>
          </c:extLst>
        </c:ser>
        <c:dLbls>
          <c:showLegendKey val="0"/>
          <c:showVal val="0"/>
          <c:showCatName val="0"/>
          <c:showSerName val="0"/>
          <c:showPercent val="0"/>
          <c:showBubbleSize val="0"/>
        </c:dLbls>
        <c:marker val="1"/>
        <c:smooth val="0"/>
        <c:axId val="162194504"/>
        <c:axId val="162195288"/>
      </c:lineChart>
      <c:catAx>
        <c:axId val="162194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195288"/>
        <c:crosses val="autoZero"/>
        <c:auto val="1"/>
        <c:lblAlgn val="ctr"/>
        <c:lblOffset val="100"/>
        <c:tickLblSkip val="1"/>
        <c:tickMarkSkip val="1"/>
        <c:noMultiLvlLbl val="0"/>
      </c:catAx>
      <c:valAx>
        <c:axId val="1621952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194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8.2799999999999994</c:v>
                </c:pt>
                <c:pt idx="1">
                  <c:v>7.74</c:v>
                </c:pt>
                <c:pt idx="2">
                  <c:v>6.95</c:v>
                </c:pt>
                <c:pt idx="3">
                  <c:v>3.85</c:v>
                </c:pt>
                <c:pt idx="4">
                  <c:v>2.31</c:v>
                </c:pt>
              </c:numCache>
            </c:numRef>
          </c:val>
          <c:extLst xmlns:c16r2="http://schemas.microsoft.com/office/drawing/2015/06/chart">
            <c:ext xmlns:c16="http://schemas.microsoft.com/office/drawing/2014/chart" uri="{C3380CC4-5D6E-409C-BE32-E72D297353CC}">
              <c16:uniqueId val="{00000000-38D9-4C2B-8B15-C366DB32ED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32.43</c:v>
                </c:pt>
                <c:pt idx="1">
                  <c:v>30.05</c:v>
                </c:pt>
                <c:pt idx="2">
                  <c:v>28.75</c:v>
                </c:pt>
                <c:pt idx="3">
                  <c:v>25.86</c:v>
                </c:pt>
                <c:pt idx="4">
                  <c:v>19.149999999999999</c:v>
                </c:pt>
              </c:numCache>
            </c:numRef>
          </c:val>
          <c:extLst xmlns:c16r2="http://schemas.microsoft.com/office/drawing/2015/06/chart">
            <c:ext xmlns:c16="http://schemas.microsoft.com/office/drawing/2014/chart" uri="{C3380CC4-5D6E-409C-BE32-E72D297353CC}">
              <c16:uniqueId val="{00000001-38D9-4C2B-8B15-C366DB32EDB9}"/>
            </c:ext>
          </c:extLst>
        </c:ser>
        <c:dLbls>
          <c:showLegendKey val="0"/>
          <c:showVal val="0"/>
          <c:showCatName val="0"/>
          <c:showSerName val="0"/>
          <c:showPercent val="0"/>
          <c:showBubbleSize val="0"/>
        </c:dLbls>
        <c:gapWidth val="250"/>
        <c:overlap val="100"/>
        <c:axId val="480984712"/>
        <c:axId val="480985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2.61</c:v>
                </c:pt>
                <c:pt idx="1">
                  <c:v>-3.22</c:v>
                </c:pt>
                <c:pt idx="2">
                  <c:v>-1.52</c:v>
                </c:pt>
                <c:pt idx="3">
                  <c:v>-6.14</c:v>
                </c:pt>
                <c:pt idx="4">
                  <c:v>-6.22</c:v>
                </c:pt>
              </c:numCache>
            </c:numRef>
          </c:val>
          <c:smooth val="0"/>
          <c:extLst xmlns:c16r2="http://schemas.microsoft.com/office/drawing/2015/06/chart">
            <c:ext xmlns:c16="http://schemas.microsoft.com/office/drawing/2014/chart" uri="{C3380CC4-5D6E-409C-BE32-E72D297353CC}">
              <c16:uniqueId val="{00000002-38D9-4C2B-8B15-C366DB32EDB9}"/>
            </c:ext>
          </c:extLst>
        </c:ser>
        <c:dLbls>
          <c:showLegendKey val="0"/>
          <c:showVal val="0"/>
          <c:showCatName val="0"/>
          <c:showSerName val="0"/>
          <c:showPercent val="0"/>
          <c:showBubbleSize val="0"/>
        </c:dLbls>
        <c:marker val="1"/>
        <c:smooth val="0"/>
        <c:axId val="480984712"/>
        <c:axId val="480985104"/>
      </c:lineChart>
      <c:catAx>
        <c:axId val="480984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5104"/>
        <c:crosses val="autoZero"/>
        <c:auto val="1"/>
        <c:lblAlgn val="ctr"/>
        <c:lblOffset val="100"/>
        <c:tickLblSkip val="1"/>
        <c:tickMarkSkip val="1"/>
        <c:noMultiLvlLbl val="0"/>
      </c:catAx>
      <c:valAx>
        <c:axId val="480985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0.02</c:v>
                </c:pt>
                <c:pt idx="8">
                  <c:v>0</c:v>
                </c:pt>
                <c:pt idx="9">
                  <c:v>0</c:v>
                </c:pt>
              </c:numCache>
            </c:numRef>
          </c:val>
          <c:extLst xmlns:c16r2="http://schemas.microsoft.com/office/drawing/2015/06/chart">
            <c:ext xmlns:c16="http://schemas.microsoft.com/office/drawing/2014/chart" uri="{C3380CC4-5D6E-409C-BE32-E72D297353CC}">
              <c16:uniqueId val="{00000000-170E-403B-97FD-DCB06CC2E1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70E-403B-97FD-DCB06CC2E18B}"/>
            </c:ext>
          </c:extLst>
        </c:ser>
        <c:ser>
          <c:idx val="2"/>
          <c:order val="2"/>
          <c:tx>
            <c:strRef>
              <c:f>データシート!$A$29</c:f>
              <c:strCache>
                <c:ptCount val="1"/>
                <c:pt idx="0">
                  <c:v>小郡市住宅新築資金等貸付事業特別会計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2-170E-403B-97FD-DCB06CC2E18B}"/>
            </c:ext>
          </c:extLst>
        </c:ser>
        <c:ser>
          <c:idx val="3"/>
          <c:order val="3"/>
          <c:tx>
            <c:strRef>
              <c:f>データシート!$A$30</c:f>
              <c:strCache>
                <c:ptCount val="1"/>
                <c:pt idx="0">
                  <c:v>小郡市介護保険事業特別会計（介護サービス事業勘定）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0.13</c:v>
                </c:pt>
                <c:pt idx="4">
                  <c:v>#N/A</c:v>
                </c:pt>
                <c:pt idx="5">
                  <c:v>0.15</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3-170E-403B-97FD-DCB06CC2E18B}"/>
            </c:ext>
          </c:extLst>
        </c:ser>
        <c:ser>
          <c:idx val="4"/>
          <c:order val="4"/>
          <c:tx>
            <c:strRef>
              <c:f>データシート!$A$31</c:f>
              <c:strCache>
                <c:ptCount val="1"/>
                <c:pt idx="0">
                  <c:v>小郡市後期高齢者医療特別会計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0.21</c:v>
                </c:pt>
                <c:pt idx="4">
                  <c:v>#N/A</c:v>
                </c:pt>
                <c:pt idx="5">
                  <c:v>0.21</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4-170E-403B-97FD-DCB06CC2E18B}"/>
            </c:ext>
          </c:extLst>
        </c:ser>
        <c:ser>
          <c:idx val="5"/>
          <c:order val="5"/>
          <c:tx>
            <c:strRef>
              <c:f>データシート!$A$32</c:f>
              <c:strCache>
                <c:ptCount val="1"/>
                <c:pt idx="0">
                  <c:v>小郡市工業団地整備事業特別会計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c:v>
                </c:pt>
              </c:numCache>
            </c:numRef>
          </c:val>
          <c:extLst xmlns:c16r2="http://schemas.microsoft.com/office/drawing/2015/06/chart">
            <c:ext xmlns:c16="http://schemas.microsoft.com/office/drawing/2014/chart" uri="{C3380CC4-5D6E-409C-BE32-E72D297353CC}">
              <c16:uniqueId val="{00000005-170E-403B-97FD-DCB06CC2E18B}"/>
            </c:ext>
          </c:extLst>
        </c:ser>
        <c:ser>
          <c:idx val="6"/>
          <c:order val="6"/>
          <c:tx>
            <c:strRef>
              <c:f>データシート!$A$33</c:f>
              <c:strCache>
                <c:ptCount val="1"/>
                <c:pt idx="0">
                  <c:v>小郡市介護保険事業特別会計（介護保険事業勘定）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0.15</c:v>
                </c:pt>
                <c:pt idx="2">
                  <c:v>#N/A</c:v>
                </c:pt>
                <c:pt idx="3">
                  <c:v>0.2</c:v>
                </c:pt>
                <c:pt idx="4">
                  <c:v>#N/A</c:v>
                </c:pt>
                <c:pt idx="5">
                  <c:v>1</c:v>
                </c:pt>
                <c:pt idx="6">
                  <c:v>#N/A</c:v>
                </c:pt>
                <c:pt idx="7">
                  <c:v>0.74</c:v>
                </c:pt>
                <c:pt idx="8">
                  <c:v>#N/A</c:v>
                </c:pt>
                <c:pt idx="9">
                  <c:v>0.54</c:v>
                </c:pt>
              </c:numCache>
            </c:numRef>
          </c:val>
          <c:extLst xmlns:c16r2="http://schemas.microsoft.com/office/drawing/2015/06/chart">
            <c:ext xmlns:c16="http://schemas.microsoft.com/office/drawing/2014/chart" uri="{C3380CC4-5D6E-409C-BE32-E72D297353CC}">
              <c16:uniqueId val="{00000006-170E-403B-97FD-DCB06CC2E1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8.1999999999999993</c:v>
                </c:pt>
                <c:pt idx="2">
                  <c:v>#N/A</c:v>
                </c:pt>
                <c:pt idx="3">
                  <c:v>7.66</c:v>
                </c:pt>
                <c:pt idx="4">
                  <c:v>#N/A</c:v>
                </c:pt>
                <c:pt idx="5">
                  <c:v>6.86</c:v>
                </c:pt>
                <c:pt idx="6">
                  <c:v>#N/A</c:v>
                </c:pt>
                <c:pt idx="7">
                  <c:v>3.76</c:v>
                </c:pt>
                <c:pt idx="8">
                  <c:v>#N/A</c:v>
                </c:pt>
                <c:pt idx="9">
                  <c:v>2.21</c:v>
                </c:pt>
              </c:numCache>
            </c:numRef>
          </c:val>
          <c:extLst xmlns:c16r2="http://schemas.microsoft.com/office/drawing/2015/06/chart">
            <c:ext xmlns:c16="http://schemas.microsoft.com/office/drawing/2014/chart" uri="{C3380CC4-5D6E-409C-BE32-E72D297353CC}">
              <c16:uniqueId val="{00000007-170E-403B-97FD-DCB06CC2E18B}"/>
            </c:ext>
          </c:extLst>
        </c:ser>
        <c:ser>
          <c:idx val="8"/>
          <c:order val="8"/>
          <c:tx>
            <c:strRef>
              <c:f>データシート!$A$35</c:f>
              <c:strCache>
                <c:ptCount val="1"/>
                <c:pt idx="0">
                  <c:v>小郡市下水道事業会計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3.86</c:v>
                </c:pt>
              </c:numCache>
            </c:numRef>
          </c:val>
          <c:extLst xmlns:c16r2="http://schemas.microsoft.com/office/drawing/2015/06/chart">
            <c:ext xmlns:c16="http://schemas.microsoft.com/office/drawing/2014/chart" uri="{C3380CC4-5D6E-409C-BE32-E72D297353CC}">
              <c16:uniqueId val="{00000008-170E-403B-97FD-DCB06CC2E18B}"/>
            </c:ext>
          </c:extLst>
        </c:ser>
        <c:ser>
          <c:idx val="9"/>
          <c:order val="9"/>
          <c:tx>
            <c:strRef>
              <c:f>データシート!$A$36</c:f>
              <c:strCache>
                <c:ptCount val="1"/>
                <c:pt idx="0">
                  <c:v>小郡市国民健康保険事業特別会計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6.91</c:v>
                </c:pt>
                <c:pt idx="1">
                  <c:v>#N/A</c:v>
                </c:pt>
                <c:pt idx="2">
                  <c:v>7.23</c:v>
                </c:pt>
                <c:pt idx="3">
                  <c:v>#N/A</c:v>
                </c:pt>
                <c:pt idx="4">
                  <c:v>6.07</c:v>
                </c:pt>
                <c:pt idx="5">
                  <c:v>#N/A</c:v>
                </c:pt>
                <c:pt idx="6">
                  <c:v>4.6399999999999997</c:v>
                </c:pt>
                <c:pt idx="7">
                  <c:v>#N/A</c:v>
                </c:pt>
                <c:pt idx="8">
                  <c:v>1.9</c:v>
                </c:pt>
                <c:pt idx="9">
                  <c:v>#N/A</c:v>
                </c:pt>
              </c:numCache>
            </c:numRef>
          </c:val>
          <c:extLst xmlns:c16r2="http://schemas.microsoft.com/office/drawing/2015/06/chart">
            <c:ext xmlns:c16="http://schemas.microsoft.com/office/drawing/2014/chart" uri="{C3380CC4-5D6E-409C-BE32-E72D297353CC}">
              <c16:uniqueId val="{00000009-170E-403B-97FD-DCB06CC2E18B}"/>
            </c:ext>
          </c:extLst>
        </c:ser>
        <c:dLbls>
          <c:showLegendKey val="0"/>
          <c:showVal val="0"/>
          <c:showCatName val="0"/>
          <c:showSerName val="0"/>
          <c:showPercent val="0"/>
          <c:showBubbleSize val="0"/>
        </c:dLbls>
        <c:gapWidth val="150"/>
        <c:overlap val="100"/>
        <c:axId val="480986280"/>
        <c:axId val="480986672"/>
      </c:barChart>
      <c:catAx>
        <c:axId val="48098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6672"/>
        <c:crosses val="autoZero"/>
        <c:auto val="1"/>
        <c:lblAlgn val="ctr"/>
        <c:lblOffset val="100"/>
        <c:tickLblSkip val="1"/>
        <c:tickMarkSkip val="1"/>
        <c:noMultiLvlLbl val="0"/>
      </c:catAx>
      <c:valAx>
        <c:axId val="48098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6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1816</c:v>
                </c:pt>
                <c:pt idx="5">
                  <c:v>1857</c:v>
                </c:pt>
                <c:pt idx="8">
                  <c:v>1804</c:v>
                </c:pt>
                <c:pt idx="11">
                  <c:v>1828</c:v>
                </c:pt>
                <c:pt idx="14">
                  <c:v>1812</c:v>
                </c:pt>
              </c:numCache>
            </c:numRef>
          </c:val>
          <c:extLst xmlns:c16r2="http://schemas.microsoft.com/office/drawing/2015/06/chart">
            <c:ext xmlns:c16="http://schemas.microsoft.com/office/drawing/2014/chart" uri="{C3380CC4-5D6E-409C-BE32-E72D297353CC}">
              <c16:uniqueId val="{00000000-137C-4542-8D54-F80187F166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37C-4542-8D54-F80187F166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292</c:v>
                </c:pt>
                <c:pt idx="3">
                  <c:v>292</c:v>
                </c:pt>
                <c:pt idx="6">
                  <c:v>302</c:v>
                </c:pt>
                <c:pt idx="9">
                  <c:v>300</c:v>
                </c:pt>
                <c:pt idx="12">
                  <c:v>294</c:v>
                </c:pt>
              </c:numCache>
            </c:numRef>
          </c:val>
          <c:extLst xmlns:c16r2="http://schemas.microsoft.com/office/drawing/2015/06/chart">
            <c:ext xmlns:c16="http://schemas.microsoft.com/office/drawing/2014/chart" uri="{C3380CC4-5D6E-409C-BE32-E72D297353CC}">
              <c16:uniqueId val="{00000002-137C-4542-8D54-F80187F166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c:v>
                </c:pt>
                <c:pt idx="3">
                  <c:v>5</c:v>
                </c:pt>
                <c:pt idx="6">
                  <c:v>11</c:v>
                </c:pt>
                <c:pt idx="9">
                  <c:v>18</c:v>
                </c:pt>
                <c:pt idx="12">
                  <c:v>22</c:v>
                </c:pt>
              </c:numCache>
            </c:numRef>
          </c:val>
          <c:extLst xmlns:c16r2="http://schemas.microsoft.com/office/drawing/2015/06/chart">
            <c:ext xmlns:c16="http://schemas.microsoft.com/office/drawing/2014/chart" uri="{C3380CC4-5D6E-409C-BE32-E72D297353CC}">
              <c16:uniqueId val="{00000003-137C-4542-8D54-F80187F166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573</c:v>
                </c:pt>
                <c:pt idx="3">
                  <c:v>578</c:v>
                </c:pt>
                <c:pt idx="6">
                  <c:v>596</c:v>
                </c:pt>
                <c:pt idx="9">
                  <c:v>544</c:v>
                </c:pt>
                <c:pt idx="12">
                  <c:v>566</c:v>
                </c:pt>
              </c:numCache>
            </c:numRef>
          </c:val>
          <c:extLst xmlns:c16r2="http://schemas.microsoft.com/office/drawing/2015/06/chart">
            <c:ext xmlns:c16="http://schemas.microsoft.com/office/drawing/2014/chart" uri="{C3380CC4-5D6E-409C-BE32-E72D297353CC}">
              <c16:uniqueId val="{00000004-137C-4542-8D54-F80187F166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7C-4542-8D54-F80187F166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37C-4542-8D54-F80187F166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2124</c:v>
                </c:pt>
                <c:pt idx="3">
                  <c:v>2178</c:v>
                </c:pt>
                <c:pt idx="6">
                  <c:v>2108</c:v>
                </c:pt>
                <c:pt idx="9">
                  <c:v>2115</c:v>
                </c:pt>
                <c:pt idx="12">
                  <c:v>2084</c:v>
                </c:pt>
              </c:numCache>
            </c:numRef>
          </c:val>
          <c:extLst xmlns:c16r2="http://schemas.microsoft.com/office/drawing/2015/06/chart">
            <c:ext xmlns:c16="http://schemas.microsoft.com/office/drawing/2014/chart" uri="{C3380CC4-5D6E-409C-BE32-E72D297353CC}">
              <c16:uniqueId val="{00000007-137C-4542-8D54-F80187F16603}"/>
            </c:ext>
          </c:extLst>
        </c:ser>
        <c:dLbls>
          <c:showLegendKey val="0"/>
          <c:showVal val="0"/>
          <c:showCatName val="0"/>
          <c:showSerName val="0"/>
          <c:showPercent val="0"/>
          <c:showBubbleSize val="0"/>
        </c:dLbls>
        <c:gapWidth val="100"/>
        <c:overlap val="100"/>
        <c:axId val="480987456"/>
        <c:axId val="484506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1182</c:v>
                </c:pt>
                <c:pt idx="2">
                  <c:v>#N/A</c:v>
                </c:pt>
                <c:pt idx="3">
                  <c:v>#N/A</c:v>
                </c:pt>
                <c:pt idx="4">
                  <c:v>1196</c:v>
                </c:pt>
                <c:pt idx="5">
                  <c:v>#N/A</c:v>
                </c:pt>
                <c:pt idx="6">
                  <c:v>#N/A</c:v>
                </c:pt>
                <c:pt idx="7">
                  <c:v>1213</c:v>
                </c:pt>
                <c:pt idx="8">
                  <c:v>#N/A</c:v>
                </c:pt>
                <c:pt idx="9">
                  <c:v>#N/A</c:v>
                </c:pt>
                <c:pt idx="10">
                  <c:v>1149</c:v>
                </c:pt>
                <c:pt idx="11">
                  <c:v>#N/A</c:v>
                </c:pt>
                <c:pt idx="12">
                  <c:v>#N/A</c:v>
                </c:pt>
                <c:pt idx="13">
                  <c:v>1154</c:v>
                </c:pt>
                <c:pt idx="14">
                  <c:v>#N/A</c:v>
                </c:pt>
              </c:numCache>
            </c:numRef>
          </c:val>
          <c:smooth val="0"/>
          <c:extLst xmlns:c16r2="http://schemas.microsoft.com/office/drawing/2015/06/chart">
            <c:ext xmlns:c16="http://schemas.microsoft.com/office/drawing/2014/chart" uri="{C3380CC4-5D6E-409C-BE32-E72D297353CC}">
              <c16:uniqueId val="{00000008-137C-4542-8D54-F80187F16603}"/>
            </c:ext>
          </c:extLst>
        </c:ser>
        <c:dLbls>
          <c:showLegendKey val="0"/>
          <c:showVal val="0"/>
          <c:showCatName val="0"/>
          <c:showSerName val="0"/>
          <c:showPercent val="0"/>
          <c:showBubbleSize val="0"/>
        </c:dLbls>
        <c:marker val="1"/>
        <c:smooth val="0"/>
        <c:axId val="480987456"/>
        <c:axId val="484506280"/>
      </c:lineChart>
      <c:catAx>
        <c:axId val="48098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506280"/>
        <c:crosses val="autoZero"/>
        <c:auto val="1"/>
        <c:lblAlgn val="ctr"/>
        <c:lblOffset val="100"/>
        <c:tickLblSkip val="1"/>
        <c:tickMarkSkip val="1"/>
        <c:noMultiLvlLbl val="0"/>
      </c:catAx>
      <c:valAx>
        <c:axId val="484506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19545</c:v>
                </c:pt>
                <c:pt idx="5">
                  <c:v>19575</c:v>
                </c:pt>
                <c:pt idx="8">
                  <c:v>19518</c:v>
                </c:pt>
                <c:pt idx="11">
                  <c:v>19427</c:v>
                </c:pt>
                <c:pt idx="14">
                  <c:v>19019</c:v>
                </c:pt>
              </c:numCache>
            </c:numRef>
          </c:val>
          <c:extLst xmlns:c16r2="http://schemas.microsoft.com/office/drawing/2015/06/chart">
            <c:ext xmlns:c16="http://schemas.microsoft.com/office/drawing/2014/chart" uri="{C3380CC4-5D6E-409C-BE32-E72D297353CC}">
              <c16:uniqueId val="{00000000-44A4-4030-9B39-2FF72210EE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372</c:v>
                </c:pt>
                <c:pt idx="5">
                  <c:v>328</c:v>
                </c:pt>
                <c:pt idx="8">
                  <c:v>266</c:v>
                </c:pt>
                <c:pt idx="11">
                  <c:v>228</c:v>
                </c:pt>
                <c:pt idx="14">
                  <c:v>162</c:v>
                </c:pt>
              </c:numCache>
            </c:numRef>
          </c:val>
          <c:extLst xmlns:c16r2="http://schemas.microsoft.com/office/drawing/2015/06/chart">
            <c:ext xmlns:c16="http://schemas.microsoft.com/office/drawing/2014/chart" uri="{C3380CC4-5D6E-409C-BE32-E72D297353CC}">
              <c16:uniqueId val="{00000001-44A4-4030-9B39-2FF72210EE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4929</c:v>
                </c:pt>
                <c:pt idx="5">
                  <c:v>4621</c:v>
                </c:pt>
                <c:pt idx="8">
                  <c:v>4667</c:v>
                </c:pt>
                <c:pt idx="11">
                  <c:v>4525</c:v>
                </c:pt>
                <c:pt idx="14">
                  <c:v>3911</c:v>
                </c:pt>
              </c:numCache>
            </c:numRef>
          </c:val>
          <c:extLst xmlns:c16r2="http://schemas.microsoft.com/office/drawing/2015/06/chart">
            <c:ext xmlns:c16="http://schemas.microsoft.com/office/drawing/2014/chart" uri="{C3380CC4-5D6E-409C-BE32-E72D297353CC}">
              <c16:uniqueId val="{00000002-44A4-4030-9B39-2FF72210EE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A4-4030-9B39-2FF72210EE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A4-4030-9B39-2FF72210EE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A4-4030-9B39-2FF72210EE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2239</c:v>
                </c:pt>
                <c:pt idx="3">
                  <c:v>2042</c:v>
                </c:pt>
                <c:pt idx="6">
                  <c:v>1768</c:v>
                </c:pt>
                <c:pt idx="9">
                  <c:v>1733</c:v>
                </c:pt>
                <c:pt idx="12">
                  <c:v>1532</c:v>
                </c:pt>
              </c:numCache>
            </c:numRef>
          </c:val>
          <c:extLst xmlns:c16r2="http://schemas.microsoft.com/office/drawing/2015/06/chart">
            <c:ext xmlns:c16="http://schemas.microsoft.com/office/drawing/2014/chart" uri="{C3380CC4-5D6E-409C-BE32-E72D297353CC}">
              <c16:uniqueId val="{00000006-44A4-4030-9B39-2FF72210EE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2173</c:v>
                </c:pt>
                <c:pt idx="3">
                  <c:v>1976</c:v>
                </c:pt>
                <c:pt idx="6">
                  <c:v>1773</c:v>
                </c:pt>
                <c:pt idx="9">
                  <c:v>1667</c:v>
                </c:pt>
                <c:pt idx="12">
                  <c:v>1369</c:v>
                </c:pt>
              </c:numCache>
            </c:numRef>
          </c:val>
          <c:extLst xmlns:c16r2="http://schemas.microsoft.com/office/drawing/2015/06/chart">
            <c:ext xmlns:c16="http://schemas.microsoft.com/office/drawing/2014/chart" uri="{C3380CC4-5D6E-409C-BE32-E72D297353CC}">
              <c16:uniqueId val="{00000007-44A4-4030-9B39-2FF72210EE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8781</c:v>
                </c:pt>
                <c:pt idx="3">
                  <c:v>8556</c:v>
                </c:pt>
                <c:pt idx="6">
                  <c:v>8744</c:v>
                </c:pt>
                <c:pt idx="9">
                  <c:v>8149</c:v>
                </c:pt>
                <c:pt idx="12">
                  <c:v>7543</c:v>
                </c:pt>
              </c:numCache>
            </c:numRef>
          </c:val>
          <c:extLst xmlns:c16r2="http://schemas.microsoft.com/office/drawing/2015/06/chart">
            <c:ext xmlns:c16="http://schemas.microsoft.com/office/drawing/2014/chart" uri="{C3380CC4-5D6E-409C-BE32-E72D297353CC}">
              <c16:uniqueId val="{00000008-44A4-4030-9B39-2FF72210EE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514</c:v>
                </c:pt>
                <c:pt idx="3">
                  <c:v>676</c:v>
                </c:pt>
                <c:pt idx="6">
                  <c:v>617</c:v>
                </c:pt>
                <c:pt idx="9">
                  <c:v>533</c:v>
                </c:pt>
                <c:pt idx="12">
                  <c:v>445</c:v>
                </c:pt>
              </c:numCache>
            </c:numRef>
          </c:val>
          <c:extLst xmlns:c16r2="http://schemas.microsoft.com/office/drawing/2015/06/chart">
            <c:ext xmlns:c16="http://schemas.microsoft.com/office/drawing/2014/chart" uri="{C3380CC4-5D6E-409C-BE32-E72D297353CC}">
              <c16:uniqueId val="{00000009-44A4-4030-9B39-2FF72210EE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18541</c:v>
                </c:pt>
                <c:pt idx="3">
                  <c:v>18338</c:v>
                </c:pt>
                <c:pt idx="6">
                  <c:v>18331</c:v>
                </c:pt>
                <c:pt idx="9">
                  <c:v>18353</c:v>
                </c:pt>
                <c:pt idx="12">
                  <c:v>17742</c:v>
                </c:pt>
              </c:numCache>
            </c:numRef>
          </c:val>
          <c:extLst xmlns:c16r2="http://schemas.microsoft.com/office/drawing/2015/06/chart">
            <c:ext xmlns:c16="http://schemas.microsoft.com/office/drawing/2014/chart" uri="{C3380CC4-5D6E-409C-BE32-E72D297353CC}">
              <c16:uniqueId val="{0000000A-44A4-4030-9B39-2FF72210EE41}"/>
            </c:ext>
          </c:extLst>
        </c:ser>
        <c:dLbls>
          <c:showLegendKey val="0"/>
          <c:showVal val="0"/>
          <c:showCatName val="0"/>
          <c:showSerName val="0"/>
          <c:showPercent val="0"/>
          <c:showBubbleSize val="0"/>
        </c:dLbls>
        <c:gapWidth val="100"/>
        <c:overlap val="100"/>
        <c:axId val="484509024"/>
        <c:axId val="484509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7401</c:v>
                </c:pt>
                <c:pt idx="2">
                  <c:v>#N/A</c:v>
                </c:pt>
                <c:pt idx="3">
                  <c:v>#N/A</c:v>
                </c:pt>
                <c:pt idx="4">
                  <c:v>7064</c:v>
                </c:pt>
                <c:pt idx="5">
                  <c:v>#N/A</c:v>
                </c:pt>
                <c:pt idx="6">
                  <c:v>#N/A</c:v>
                </c:pt>
                <c:pt idx="7">
                  <c:v>6782</c:v>
                </c:pt>
                <c:pt idx="8">
                  <c:v>#N/A</c:v>
                </c:pt>
                <c:pt idx="9">
                  <c:v>#N/A</c:v>
                </c:pt>
                <c:pt idx="10">
                  <c:v>6255</c:v>
                </c:pt>
                <c:pt idx="11">
                  <c:v>#N/A</c:v>
                </c:pt>
                <c:pt idx="12">
                  <c:v>#N/A</c:v>
                </c:pt>
                <c:pt idx="13">
                  <c:v>5539</c:v>
                </c:pt>
                <c:pt idx="14">
                  <c:v>#N/A</c:v>
                </c:pt>
              </c:numCache>
            </c:numRef>
          </c:val>
          <c:smooth val="0"/>
          <c:extLst xmlns:c16r2="http://schemas.microsoft.com/office/drawing/2015/06/chart">
            <c:ext xmlns:c16="http://schemas.microsoft.com/office/drawing/2014/chart" uri="{C3380CC4-5D6E-409C-BE32-E72D297353CC}">
              <c16:uniqueId val="{0000000B-44A4-4030-9B39-2FF72210EE41}"/>
            </c:ext>
          </c:extLst>
        </c:ser>
        <c:dLbls>
          <c:showLegendKey val="0"/>
          <c:showVal val="0"/>
          <c:showCatName val="0"/>
          <c:showSerName val="0"/>
          <c:showPercent val="0"/>
          <c:showBubbleSize val="0"/>
        </c:dLbls>
        <c:marker val="1"/>
        <c:smooth val="0"/>
        <c:axId val="484509024"/>
        <c:axId val="484509416"/>
      </c:lineChart>
      <c:catAx>
        <c:axId val="48450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509416"/>
        <c:crosses val="autoZero"/>
        <c:auto val="1"/>
        <c:lblAlgn val="ctr"/>
        <c:lblOffset val="100"/>
        <c:tickLblSkip val="1"/>
        <c:tickMarkSkip val="1"/>
        <c:noMultiLvlLbl val="0"/>
      </c:catAx>
      <c:valAx>
        <c:axId val="484509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50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3317</c:v>
                </c:pt>
                <c:pt idx="1">
                  <c:v>2971</c:v>
                </c:pt>
                <c:pt idx="2">
                  <c:v>2224</c:v>
                </c:pt>
              </c:numCache>
            </c:numRef>
          </c:val>
          <c:extLst xmlns:c16r2="http://schemas.microsoft.com/office/drawing/2015/06/chart">
            <c:ext xmlns:c16="http://schemas.microsoft.com/office/drawing/2014/chart" uri="{C3380CC4-5D6E-409C-BE32-E72D297353CC}">
              <c16:uniqueId val="{00000000-05FC-4B66-95D7-C60AD9973B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242</c:v>
                </c:pt>
                <c:pt idx="1">
                  <c:v>242</c:v>
                </c:pt>
                <c:pt idx="2">
                  <c:v>46</c:v>
                </c:pt>
              </c:numCache>
            </c:numRef>
          </c:val>
          <c:extLst xmlns:c16r2="http://schemas.microsoft.com/office/drawing/2015/06/chart">
            <c:ext xmlns:c16="http://schemas.microsoft.com/office/drawing/2014/chart" uri="{C3380CC4-5D6E-409C-BE32-E72D297353CC}">
              <c16:uniqueId val="{00000001-05FC-4B66-95D7-C60AD9973B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740</c:v>
                </c:pt>
                <c:pt idx="1">
                  <c:v>803</c:v>
                </c:pt>
                <c:pt idx="2">
                  <c:v>1027</c:v>
                </c:pt>
              </c:numCache>
            </c:numRef>
          </c:val>
          <c:extLst xmlns:c16r2="http://schemas.microsoft.com/office/drawing/2015/06/chart">
            <c:ext xmlns:c16="http://schemas.microsoft.com/office/drawing/2014/chart" uri="{C3380CC4-5D6E-409C-BE32-E72D297353CC}">
              <c16:uniqueId val="{00000002-05FC-4B66-95D7-C60AD9973B67}"/>
            </c:ext>
          </c:extLst>
        </c:ser>
        <c:dLbls>
          <c:showLegendKey val="0"/>
          <c:showVal val="0"/>
          <c:showCatName val="0"/>
          <c:showSerName val="0"/>
          <c:showPercent val="0"/>
          <c:showBubbleSize val="0"/>
        </c:dLbls>
        <c:gapWidth val="120"/>
        <c:overlap val="100"/>
        <c:axId val="485278272"/>
        <c:axId val="485278664"/>
      </c:barChart>
      <c:catAx>
        <c:axId val="48527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5278664"/>
        <c:crosses val="autoZero"/>
        <c:auto val="1"/>
        <c:lblAlgn val="ctr"/>
        <c:lblOffset val="100"/>
        <c:tickLblSkip val="1"/>
        <c:tickMarkSkip val="1"/>
        <c:noMultiLvlLbl val="0"/>
      </c:catAx>
      <c:valAx>
        <c:axId val="485278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527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7A0-4FC3-8553-85429CC28D7A}"/>
                </c:ext>
                <c:ext xmlns:c15="http://schemas.microsoft.com/office/drawing/2012/chart" uri="{CE6537A1-D6FC-4f65-9D91-7224C49458BB}">
                  <c15:dlblFieldTable>
                    <c15:dlblFTEntry>
                      <c15:txfldGUID>{CCD05665-CF3E-41C9-9A9E-79153B836EFF}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7A0-4FC3-8553-85429CC28D7A}"/>
                </c:ext>
                <c:ext xmlns:c15="http://schemas.microsoft.com/office/drawing/2012/chart" uri="{CE6537A1-D6FC-4f65-9D91-7224C49458BB}">
                  <c15:dlblFieldTable>
                    <c15:dlblFTEntry>
                      <c15:txfldGUID>{3A5B6D3C-2C73-4062-A13A-66466B74935C}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7A0-4FC3-8553-85429CC28D7A}"/>
                </c:ext>
                <c:ext xmlns:c15="http://schemas.microsoft.com/office/drawing/2012/chart" uri="{CE6537A1-D6FC-4f65-9D91-7224C49458BB}">
                  <c15:dlblFieldTable>
                    <c15:dlblFTEntry>
                      <c15:txfldGUID>{26417D08-E1B9-45EB-8BEB-3D05EBFC5930}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7A0-4FC3-8553-85429CC28D7A}"/>
                </c:ext>
                <c:ext xmlns:c15="http://schemas.microsoft.com/office/drawing/2012/chart" uri="{CE6537A1-D6FC-4f65-9D91-7224C49458BB}">
                  <c15:dlblFieldTable>
                    <c15:dlblFTEntry>
                      <c15:txfldGUID>{EF096DFF-227D-4F01-9687-B91FC09F04F6}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7A0-4FC3-8553-85429CC28D7A}"/>
                </c:ext>
                <c:ext xmlns:c15="http://schemas.microsoft.com/office/drawing/2012/chart" uri="{CE6537A1-D6FC-4f65-9D91-7224C49458BB}">
                  <c15:dlblFieldTable>
                    <c15:dlblFTEntry>
                      <c15:txfldGUID>{D3012D4E-79FB-431E-8651-6EE258C45F50}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7A0-4FC3-8553-85429CC28D7A}"/>
                </c:ext>
                <c:ext xmlns:c15="http://schemas.microsoft.com/office/drawing/2012/chart" uri="{CE6537A1-D6FC-4f65-9D91-7224C49458BB}">
                  <c15:dlblFieldTable>
                    <c15:dlblFTEntry>
                      <c15:txfldGUID>{80CD006C-C926-49F8-A6BA-9BE35C871BB9}</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7A0-4FC3-8553-85429CC28D7A}"/>
                </c:ext>
                <c:ext xmlns:c15="http://schemas.microsoft.com/office/drawing/2012/chart" uri="{CE6537A1-D6FC-4f65-9D91-7224C49458BB}">
                  <c15:layout/>
                  <c15:dlblFieldTable>
                    <c15:dlblFTEntry>
                      <c15:txfldGUID>{D7C925FB-ACE1-4441-A810-04FAC1111178}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7A0-4FC3-8553-85429CC28D7A}"/>
                </c:ext>
                <c:ext xmlns:c15="http://schemas.microsoft.com/office/drawing/2012/chart" uri="{CE6537A1-D6FC-4f65-9D91-7224C49458BB}">
                  <c15:layout/>
                  <c15:dlblFieldTable>
                    <c15:dlblFTEntry>
                      <c15:txfldGUID>{A1487196-7F0C-4974-962E-1A006FA993CA}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7A0-4FC3-8553-85429CC28D7A}"/>
                </c:ext>
                <c:ext xmlns:c15="http://schemas.microsoft.com/office/drawing/2012/chart" uri="{CE6537A1-D6FC-4f65-9D91-7224C49458BB}">
                  <c15:layout/>
                  <c15:dlblFieldTable>
                    <c15:dlblFTEntry>
                      <c15:txfldGUID>{02DA54E1-3E0B-427B-BBA6-A42EC6877788}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80.3</c:v>
                </c:pt>
                <c:pt idx="24">
                  <c:v>61.8</c:v>
                </c:pt>
                <c:pt idx="32">
                  <c:v>63.1</c:v>
                </c:pt>
              </c:numCache>
            </c:numRef>
          </c:xVal>
          <c:yVal>
            <c:numRef>
              <c:f>公会計指標分析・財政指標組合せ分析表!$BP$51:$DC$51</c:f>
              <c:numCache>
                <c:formatCode>#,##0.0;"▲ "#,##0.0</c:formatCode>
                <c:ptCount val="40"/>
                <c:pt idx="16">
                  <c:v>69.2</c:v>
                </c:pt>
                <c:pt idx="24">
                  <c:v>64.3</c:v>
                </c:pt>
                <c:pt idx="32">
                  <c:v>56.2</c:v>
                </c:pt>
              </c:numCache>
            </c:numRef>
          </c:yVal>
          <c:smooth val="0"/>
          <c:extLst xmlns:c16r2="http://schemas.microsoft.com/office/drawing/2015/06/chart">
            <c:ext xmlns:c16="http://schemas.microsoft.com/office/drawing/2014/chart" uri="{C3380CC4-5D6E-409C-BE32-E72D297353CC}">
              <c16:uniqueId val="{00000009-97A0-4FC3-8553-85429CC28D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7A0-4FC3-8553-85429CC28D7A}"/>
                </c:ext>
                <c:ext xmlns:c15="http://schemas.microsoft.com/office/drawing/2012/chart" uri="{CE6537A1-D6FC-4f65-9D91-7224C49458BB}">
                  <c15:dlblFieldTable>
                    <c15:dlblFTEntry>
                      <c15:txfldGUID>{9CF70071-6277-4001-A134-B3C53F3E3A89}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7A0-4FC3-8553-85429CC28D7A}"/>
                </c:ext>
                <c:ext xmlns:c15="http://schemas.microsoft.com/office/drawing/2012/chart" uri="{CE6537A1-D6FC-4f65-9D91-7224C49458BB}">
                  <c15:dlblFieldTable>
                    <c15:dlblFTEntry>
                      <c15:txfldGUID>{CE06EC64-75FC-4887-876C-BE7864F7D700}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7A0-4FC3-8553-85429CC28D7A}"/>
                </c:ext>
                <c:ext xmlns:c15="http://schemas.microsoft.com/office/drawing/2012/chart" uri="{CE6537A1-D6FC-4f65-9D91-7224C49458BB}">
                  <c15:dlblFieldTable>
                    <c15:dlblFTEntry>
                      <c15:txfldGUID>{5A65A2A0-0F45-473D-A042-A650896E4E26}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7A0-4FC3-8553-85429CC28D7A}"/>
                </c:ext>
                <c:ext xmlns:c15="http://schemas.microsoft.com/office/drawing/2012/chart" uri="{CE6537A1-D6FC-4f65-9D91-7224C49458BB}">
                  <c15:dlblFieldTable>
                    <c15:dlblFTEntry>
                      <c15:txfldGUID>{82C84C52-2CE9-487E-AF87-648E047DB5E8}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7A0-4FC3-8553-85429CC28D7A}"/>
                </c:ext>
                <c:ext xmlns:c15="http://schemas.microsoft.com/office/drawing/2012/chart" uri="{CE6537A1-D6FC-4f65-9D91-7224C49458BB}">
                  <c15:dlblFieldTable>
                    <c15:dlblFTEntry>
                      <c15:txfldGUID>{AAD1923C-FD96-4736-A919-D0B33659D7E6}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7A0-4FC3-8553-85429CC28D7A}"/>
                </c:ext>
                <c:ext xmlns:c15="http://schemas.microsoft.com/office/drawing/2012/chart" uri="{CE6537A1-D6FC-4f65-9D91-7224C49458BB}">
                  <c15:dlblFieldTable>
                    <c15:dlblFTEntry>
                      <c15:txfldGUID>{26145BCD-C09D-4AFB-B357-ABD129719CA2}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7A0-4FC3-8553-85429CC28D7A}"/>
                </c:ext>
                <c:ext xmlns:c15="http://schemas.microsoft.com/office/drawing/2012/chart" uri="{CE6537A1-D6FC-4f65-9D91-7224C49458BB}">
                  <c15:layout/>
                  <c15:dlblFieldTable>
                    <c15:dlblFTEntry>
                      <c15:txfldGUID>{D17D15C1-4A11-4727-B749-42F93A8D3909}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7A0-4FC3-8553-85429CC28D7A}"/>
                </c:ext>
                <c:ext xmlns:c15="http://schemas.microsoft.com/office/drawing/2012/chart" uri="{CE6537A1-D6FC-4f65-9D91-7224C49458BB}">
                  <c15:layout/>
                  <c15:dlblFieldTable>
                    <c15:dlblFTEntry>
                      <c15:txfldGUID>{A2BB145F-D149-4A31-B9C8-26384197E926}</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7A0-4FC3-8553-85429CC28D7A}"/>
                </c:ext>
                <c:ext xmlns:c15="http://schemas.microsoft.com/office/drawing/2012/chart" uri="{CE6537A1-D6FC-4f65-9D91-7224C49458BB}">
                  <c15:layout/>
                  <c15:dlblFieldTable>
                    <c15:dlblFTEntry>
                      <c15:txfldGUID>{1C6ACA59-1D50-467A-A193-A8541A2E3C49}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97A0-4FC3-8553-85429CC28D7A}"/>
            </c:ext>
          </c:extLst>
        </c:ser>
        <c:dLbls>
          <c:showLegendKey val="0"/>
          <c:showVal val="1"/>
          <c:showCatName val="0"/>
          <c:showSerName val="0"/>
          <c:showPercent val="0"/>
          <c:showBubbleSize val="0"/>
        </c:dLbls>
        <c:axId val="484508632"/>
        <c:axId val="484508240"/>
      </c:scatterChart>
      <c:valAx>
        <c:axId val="484508632"/>
        <c:scaling>
          <c:orientation val="minMax"/>
          <c:max val="8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508240"/>
        <c:crosses val="autoZero"/>
        <c:crossBetween val="midCat"/>
      </c:valAx>
      <c:valAx>
        <c:axId val="484508240"/>
        <c:scaling>
          <c:orientation val="minMax"/>
          <c:max val="7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08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F3-4CFC-ADFB-2CDC01F9154E}"/>
                </c:ext>
                <c:ext xmlns:c15="http://schemas.microsoft.com/office/drawing/2012/chart" uri="{CE6537A1-D6FC-4f65-9D91-7224C49458BB}">
                  <c15:layout/>
                  <c15:dlblFieldTable>
                    <c15:dlblFTEntry>
                      <c15:txfldGUID>{8839EBF8-21CF-4051-8D3F-FD940F5072D7}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F3-4CFC-ADFB-2CDC01F9154E}"/>
                </c:ext>
                <c:ext xmlns:c15="http://schemas.microsoft.com/office/drawing/2012/chart" uri="{CE6537A1-D6FC-4f65-9D91-7224C49458BB}">
                  <c15:dlblFieldTable>
                    <c15:dlblFTEntry>
                      <c15:txfldGUID>{EBD6A78F-C5C1-479C-9E23-BA550ED1E4B2}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F3-4CFC-ADFB-2CDC01F9154E}"/>
                </c:ext>
                <c:ext xmlns:c15="http://schemas.microsoft.com/office/drawing/2012/chart" uri="{CE6537A1-D6FC-4f65-9D91-7224C49458BB}">
                  <c15:dlblFieldTable>
                    <c15:dlblFTEntry>
                      <c15:txfldGUID>{391C5A46-8C64-45BD-9756-A226557293A2}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F3-4CFC-ADFB-2CDC01F9154E}"/>
                </c:ext>
                <c:ext xmlns:c15="http://schemas.microsoft.com/office/drawing/2012/chart" uri="{CE6537A1-D6FC-4f65-9D91-7224C49458BB}">
                  <c15:dlblFieldTable>
                    <c15:dlblFTEntry>
                      <c15:txfldGUID>{87DDC98D-42FC-4B9D-A765-93E3CCE425AA}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F3-4CFC-ADFB-2CDC01F9154E}"/>
                </c:ext>
                <c:ext xmlns:c15="http://schemas.microsoft.com/office/drawing/2012/chart" uri="{CE6537A1-D6FC-4f65-9D91-7224C49458BB}">
                  <c15:dlblFieldTable>
                    <c15:dlblFTEntry>
                      <c15:txfldGUID>{073BC597-C3A7-4D95-949A-488751D216C1}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F3-4CFC-ADFB-2CDC01F9154E}"/>
                </c:ext>
                <c:ext xmlns:c15="http://schemas.microsoft.com/office/drawing/2012/chart" uri="{CE6537A1-D6FC-4f65-9D91-7224C49458BB}">
                  <c15:layout/>
                  <c15:dlblFieldTable>
                    <c15:dlblFTEntry>
                      <c15:txfldGUID>{609D2A04-12AE-440C-A945-1819288DD7F6}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F3-4CFC-ADFB-2CDC01F9154E}"/>
                </c:ext>
                <c:ext xmlns:c15="http://schemas.microsoft.com/office/drawing/2012/chart" uri="{CE6537A1-D6FC-4f65-9D91-7224C49458BB}">
                  <c15:layout/>
                  <c15:dlblFieldTable>
                    <c15:dlblFTEntry>
                      <c15:txfldGUID>{CC78AD35-6D8A-4AAE-9467-D6D074C5DD73}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F3-4CFC-ADFB-2CDC01F9154E}"/>
                </c:ext>
                <c:ext xmlns:c15="http://schemas.microsoft.com/office/drawing/2012/chart" uri="{CE6537A1-D6FC-4f65-9D91-7224C49458BB}">
                  <c15:layout/>
                  <c15:dlblFieldTable>
                    <c15:dlblFTEntry>
                      <c15:txfldGUID>{20FA6F11-87BE-472E-B228-C96EAB20F471}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F3-4CFC-ADFB-2CDC01F9154E}"/>
                </c:ext>
                <c:ext xmlns:c15="http://schemas.microsoft.com/office/drawing/2012/chart" uri="{CE6537A1-D6FC-4f65-9D91-7224C49458BB}">
                  <c15:layout/>
                  <c15:dlblFieldTable>
                    <c15:dlblFTEntry>
                      <c15:txfldGUID>{04F01958-AFD6-4E04-A038-F440E169E95C}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12.6</c:v>
                </c:pt>
                <c:pt idx="16">
                  <c:v>12.3</c:v>
                </c:pt>
                <c:pt idx="24">
                  <c:v>12.2</c:v>
                </c:pt>
                <c:pt idx="32">
                  <c:v>11.9</c:v>
                </c:pt>
              </c:numCache>
            </c:numRef>
          </c:xVal>
          <c:yVal>
            <c:numRef>
              <c:f>公会計指標分析・財政指標組合せ分析表!$BP$73:$DC$73</c:f>
              <c:numCache>
                <c:formatCode>#,##0.0;"▲ "#,##0.0</c:formatCode>
                <c:ptCount val="40"/>
                <c:pt idx="0">
                  <c:v>76.400000000000006</c:v>
                </c:pt>
                <c:pt idx="8">
                  <c:v>73.8</c:v>
                </c:pt>
                <c:pt idx="16">
                  <c:v>69.2</c:v>
                </c:pt>
                <c:pt idx="24">
                  <c:v>64.3</c:v>
                </c:pt>
                <c:pt idx="32">
                  <c:v>56.2</c:v>
                </c:pt>
              </c:numCache>
            </c:numRef>
          </c:yVal>
          <c:smooth val="0"/>
          <c:extLst xmlns:c16r2="http://schemas.microsoft.com/office/drawing/2015/06/chart">
            <c:ext xmlns:c16="http://schemas.microsoft.com/office/drawing/2014/chart" uri="{C3380CC4-5D6E-409C-BE32-E72D297353CC}">
              <c16:uniqueId val="{00000009-D8F3-4CFC-ADFB-2CDC01F915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F3-4CFC-ADFB-2CDC01F9154E}"/>
                </c:ext>
                <c:ext xmlns:c15="http://schemas.microsoft.com/office/drawing/2012/chart" uri="{CE6537A1-D6FC-4f65-9D91-7224C49458BB}">
                  <c15:layout/>
                  <c15:dlblFieldTable>
                    <c15:dlblFTEntry>
                      <c15:txfldGUID>{CC305136-8B82-47EB-94A8-60FD3912B5D8}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F3-4CFC-ADFB-2CDC01F9154E}"/>
                </c:ext>
                <c:ext xmlns:c15="http://schemas.microsoft.com/office/drawing/2012/chart" uri="{CE6537A1-D6FC-4f65-9D91-7224C49458BB}">
                  <c15:dlblFieldTable>
                    <c15:dlblFTEntry>
                      <c15:txfldGUID>{A3867A2A-D76F-4828-814A-51DC1B0C61DA}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F3-4CFC-ADFB-2CDC01F9154E}"/>
                </c:ext>
                <c:ext xmlns:c15="http://schemas.microsoft.com/office/drawing/2012/chart" uri="{CE6537A1-D6FC-4f65-9D91-7224C49458BB}">
                  <c15:dlblFieldTable>
                    <c15:dlblFTEntry>
                      <c15:txfldGUID>{D711048B-FED2-4A67-ADA3-D6206DEA0F83}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F3-4CFC-ADFB-2CDC01F9154E}"/>
                </c:ext>
                <c:ext xmlns:c15="http://schemas.microsoft.com/office/drawing/2012/chart" uri="{CE6537A1-D6FC-4f65-9D91-7224C49458BB}">
                  <c15:dlblFieldTable>
                    <c15:dlblFTEntry>
                      <c15:txfldGUID>{3C3C8E15-177F-4CA6-96C8-673BA6CE0895}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F3-4CFC-ADFB-2CDC01F9154E}"/>
                </c:ext>
                <c:ext xmlns:c15="http://schemas.microsoft.com/office/drawing/2012/chart" uri="{CE6537A1-D6FC-4f65-9D91-7224C49458BB}">
                  <c15:dlblFieldTable>
                    <c15:dlblFTEntry>
                      <c15:txfldGUID>{7E56D09B-D820-4D5B-BC67-378EC0A481E9}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F3-4CFC-ADFB-2CDC01F9154E}"/>
                </c:ext>
                <c:ext xmlns:c15="http://schemas.microsoft.com/office/drawing/2012/chart" uri="{CE6537A1-D6FC-4f65-9D91-7224C49458BB}">
                  <c15:layout/>
                  <c15:dlblFieldTable>
                    <c15:dlblFTEntry>
                      <c15:txfldGUID>{623A79BD-9825-4387-9C06-57DD35EABAFC}</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3962238901294845E-2"/>
                  <c:y val="-5.491428563600292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F3-4CFC-ADFB-2CDC01F9154E}"/>
                </c:ext>
                <c:ext xmlns:c15="http://schemas.microsoft.com/office/drawing/2012/chart" uri="{CE6537A1-D6FC-4f65-9D91-7224C49458BB}">
                  <c15:layout/>
                  <c15:dlblFieldTable>
                    <c15:dlblFTEntry>
                      <c15:txfldGUID>{8E1C19F5-5DDE-495D-910F-F2D3900DA455}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9433744336926486E-2"/>
                  <c:y val="-6.991900853958506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F3-4CFC-ADFB-2CDC01F9154E}"/>
                </c:ext>
                <c:ext xmlns:c15="http://schemas.microsoft.com/office/drawing/2012/chart" uri="{CE6537A1-D6FC-4f65-9D91-7224C49458BB}">
                  <c15:layout/>
                  <c15:dlblFieldTable>
                    <c15:dlblFTEntry>
                      <c15:txfldGUID>{6498EDD5-4EE4-432E-939C-5F3F2B112E92}</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F3-4CFC-ADFB-2CDC01F9154E}"/>
                </c:ext>
                <c:ext xmlns:c15="http://schemas.microsoft.com/office/drawing/2012/chart" uri="{CE6537A1-D6FC-4f65-9D91-7224C49458BB}">
                  <c15:layout/>
                  <c15:dlblFieldTable>
                    <c15:dlblFTEntry>
                      <c15:txfldGUID>{2BAC200C-D505-4EE7-B6F2-70EFE96B2F38}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D8F3-4CFC-ADFB-2CDC01F9154E}"/>
            </c:ext>
          </c:extLst>
        </c:ser>
        <c:dLbls>
          <c:showLegendKey val="0"/>
          <c:showVal val="1"/>
          <c:showCatName val="0"/>
          <c:showSerName val="0"/>
          <c:showPercent val="0"/>
          <c:showBubbleSize val="0"/>
        </c:dLbls>
        <c:axId val="485277488"/>
        <c:axId val="485279448"/>
      </c:scatterChart>
      <c:valAx>
        <c:axId val="485277488"/>
        <c:scaling>
          <c:orientation val="minMax"/>
          <c:max val="13.6"/>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279448"/>
        <c:crosses val="autoZero"/>
        <c:crossBetween val="midCat"/>
      </c:valAx>
      <c:valAx>
        <c:axId val="485279448"/>
        <c:scaling>
          <c:orientation val="minMax"/>
          <c:max val="84"/>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277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itchFamily="49" charset="-128"/>
              <a:ea typeface="ＭＳ ゴシック" pitchFamily="49" charset="-128"/>
              <a:cs typeface="+mn-cs"/>
            </a:rPr>
            <a:t>公営企業債</a:t>
          </a:r>
          <a:r>
            <a:rPr kumimoji="1" lang="ja-JP" altLang="en-US" sz="1400">
              <a:solidFill>
                <a:schemeClr val="dk1"/>
              </a:solidFill>
              <a:effectLst/>
              <a:latin typeface="ＭＳ ゴシック" pitchFamily="49" charset="-128"/>
              <a:ea typeface="ＭＳ ゴシック" pitchFamily="49" charset="-128"/>
              <a:cs typeface="+mn-cs"/>
            </a:rPr>
            <a:t>の元利償還金に対する繰出金</a:t>
          </a:r>
          <a:r>
            <a:rPr kumimoji="1" lang="ja-JP" altLang="ja-JP" sz="1400">
              <a:solidFill>
                <a:schemeClr val="dk1"/>
              </a:solidFill>
              <a:effectLst/>
              <a:latin typeface="ＭＳ ゴシック" pitchFamily="49" charset="-128"/>
              <a:ea typeface="ＭＳ ゴシック" pitchFamily="49" charset="-128"/>
              <a:cs typeface="+mn-cs"/>
            </a:rPr>
            <a:t>については、下水道事業を</a:t>
          </a:r>
          <a:r>
            <a:rPr kumimoji="1" lang="ja-JP" altLang="en-US" sz="1400">
              <a:solidFill>
                <a:schemeClr val="dk1"/>
              </a:solidFill>
              <a:effectLst/>
              <a:latin typeface="ＭＳ ゴシック" pitchFamily="49" charset="-128"/>
              <a:ea typeface="ＭＳ ゴシック" pitchFamily="49" charset="-128"/>
              <a:cs typeface="+mn-cs"/>
            </a:rPr>
            <a:t>推進</a:t>
          </a:r>
          <a:r>
            <a:rPr kumimoji="1" lang="ja-JP" altLang="ja-JP" sz="1400">
              <a:solidFill>
                <a:schemeClr val="dk1"/>
              </a:solidFill>
              <a:effectLst/>
              <a:latin typeface="ＭＳ ゴシック" pitchFamily="49" charset="-128"/>
              <a:ea typeface="ＭＳ ゴシック" pitchFamily="49" charset="-128"/>
              <a:cs typeface="+mn-cs"/>
            </a:rPr>
            <a:t>中であり、今後も下水道事業の</a:t>
          </a:r>
          <a:r>
            <a:rPr kumimoji="1" lang="ja-JP" altLang="en-US" sz="1400">
              <a:solidFill>
                <a:schemeClr val="dk1"/>
              </a:solidFill>
              <a:effectLst/>
              <a:latin typeface="ＭＳ ゴシック" pitchFamily="49" charset="-128"/>
              <a:ea typeface="ＭＳ ゴシック" pitchFamily="49" charset="-128"/>
              <a:cs typeface="+mn-cs"/>
            </a:rPr>
            <a:t>元利償還金に対する繰入金</a:t>
          </a:r>
          <a:r>
            <a:rPr kumimoji="1" lang="ja-JP" altLang="ja-JP" sz="1400">
              <a:solidFill>
                <a:schemeClr val="dk1"/>
              </a:solidFill>
              <a:effectLst/>
              <a:latin typeface="ＭＳ ゴシック" pitchFamily="49" charset="-128"/>
              <a:ea typeface="ＭＳ ゴシック" pitchFamily="49" charset="-128"/>
              <a:cs typeface="+mn-cs"/>
            </a:rPr>
            <a:t>は</a:t>
          </a:r>
          <a:r>
            <a:rPr kumimoji="1" lang="ja-JP" altLang="en-US" sz="1400">
              <a:solidFill>
                <a:schemeClr val="dk1"/>
              </a:solidFill>
              <a:effectLst/>
              <a:latin typeface="ＭＳ ゴシック" pitchFamily="49" charset="-128"/>
              <a:ea typeface="ＭＳ ゴシック" pitchFamily="49" charset="-128"/>
              <a:cs typeface="+mn-cs"/>
            </a:rPr>
            <a:t>横ばいの</a:t>
          </a:r>
          <a:r>
            <a:rPr kumimoji="1" lang="ja-JP" altLang="ja-JP" sz="1400">
              <a:solidFill>
                <a:schemeClr val="dk1"/>
              </a:solidFill>
              <a:effectLst/>
              <a:latin typeface="ＭＳ ゴシック" pitchFamily="49" charset="-128"/>
              <a:ea typeface="ＭＳ ゴシック" pitchFamily="49" charset="-128"/>
              <a:cs typeface="+mn-cs"/>
            </a:rPr>
            <a:t>見込みである。</a:t>
          </a:r>
          <a:r>
            <a:rPr kumimoji="1" lang="ja-JP" altLang="en-US" sz="1400">
              <a:solidFill>
                <a:schemeClr val="dk1"/>
              </a:solidFill>
              <a:effectLst/>
              <a:latin typeface="ＭＳ ゴシック" pitchFamily="49" charset="-128"/>
              <a:ea typeface="ＭＳ ゴシック" pitchFamily="49" charset="-128"/>
              <a:cs typeface="+mn-cs"/>
            </a:rPr>
            <a:t>また、最も高い比率を占める地方債の元利償還金についても、今後大きく減少する見込みはない。</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利率の高い地方債の繰上償還の検討、国の財政支援のある地方債を積極的に活用するなど、公債費が一般財源の過度の負担とならないように努めていく。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平成２９年度に一部繰上償還を行ったことで、減少したものの、最も高い比率を占めている。また、公営企業債等繰入見込額については、工業団地整備事業の償還が終了したことで、減少したが、本市は下水道事業を推進中であり、今後も下水道事業の地方債現在高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これに対し、充当可能財源の大幅な増加は見込めないため、建設事業の精査を行いながら、地方債発行額を元金償還額以下に抑え、現在高の減少に努める。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ふるさと納税による寄附金が増加したことから、その他特定目的基金のうち、まちづくり支援基金へ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千万円積み立てた一方、道路整備等の公共事業が増えたことで、財政調整基金を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推奨し、基金を積み立てていく。また、今後は公共施設の老朽化による改修費が増える見込みであることから、公共施設等整備基金へ適切に積立てを行うほか、財政調整基金を取り崩さずに事業を推進できるよう、事業の精査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まちづくり支援基金：まちづくりを支援する個人または団体から寄せられた寄附金、まちづくり支援自動販売機寄附金、ふるさと納税制度による寄附金によるもの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埋蔵文化財調査基金：埋蔵文化財の発掘調査のための基金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公共施設等整備基金：公共施設等の改修等に充てるため、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まちづくり支援基金：ふるさと納税による寄附金が増となったことより増加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公共施設等整備基金：公共施設の改修等、次年度に活用する分を積立予定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まちづくり支援基金：ふるさと納税による寄附を推奨し、基金の増に努める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教育施設の改修や道路整備、老朽化した橋梁の改修工事等の経費が大きく、近年、財政調整基金を大きく取り崩しながら事業を行っている。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財政調整基金が減少していることから、投資的事業の精査を行い、財政調整基金を取り崩さずに事業を遂行していけるよう努める。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現在高は今後も増える見込みのため、適切に積立てを行っていく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有形固定資産原価償却率が類似団体平均より高いため、予防保全型の維持管理を行って耐用年数を伸ばすなど、より一層効率的な公共施設等の長寿命化を図る必要がある。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159748</xdr:rowOff>
    </xdr:from>
    <xdr:to>
      <xdr:col>23</xdr:col>
      <xdr:colOff>136525</xdr:colOff>
      <xdr:row>29</xdr:row>
      <xdr:rowOff>89898</xdr:rowOff>
    </xdr:to>
    <xdr:sp macro="" textlink="">
      <xdr:nvSpPr>
        <xdr:cNvPr id="80" name="楕円 79"/>
        <xdr:cNvSpPr/>
      </xdr:nvSpPr>
      <xdr:spPr>
        <a:xfrm>
          <a:off x="47117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11175</xdr:rowOff>
    </xdr:from>
    <xdr:ext cx="405111" cy="259045"/>
    <xdr:sp macro="" textlink="">
      <xdr:nvSpPr>
        <xdr:cNvPr id="81" name="有形固定資産減価償却率該当値テキスト"/>
        <xdr:cNvSpPr txBox="1"/>
      </xdr:nvSpPr>
      <xdr:spPr>
        <a:xfrm>
          <a:off x="4813300" y="5583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82" name="楕円 81"/>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39098</xdr:rowOff>
    </xdr:from>
    <xdr:to>
      <xdr:col>23</xdr:col>
      <xdr:colOff>85725</xdr:colOff>
      <xdr:row>29</xdr:row>
      <xdr:rowOff>79194</xdr:rowOff>
    </xdr:to>
    <xdr:cxnSp macro="">
      <xdr:nvCxnSpPr>
        <xdr:cNvPr id="83" name="直線コネクタ 82"/>
        <xdr:cNvCxnSpPr/>
      </xdr:nvCxnSpPr>
      <xdr:spPr>
        <a:xfrm flipV="1">
          <a:off x="4051300" y="5782673"/>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143601</xdr:rowOff>
    </xdr:from>
    <xdr:to>
      <xdr:col>15</xdr:col>
      <xdr:colOff>187325</xdr:colOff>
      <xdr:row>26</xdr:row>
      <xdr:rowOff>73751</xdr:rowOff>
    </xdr:to>
    <xdr:sp macro="" textlink="">
      <xdr:nvSpPr>
        <xdr:cNvPr id="84" name="楕円 83"/>
        <xdr:cNvSpPr/>
      </xdr:nvSpPr>
      <xdr:spPr>
        <a:xfrm>
          <a:off x="3238500" y="52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22951</xdr:rowOff>
    </xdr:from>
    <xdr:to>
      <xdr:col>19</xdr:col>
      <xdr:colOff>136525</xdr:colOff>
      <xdr:row>29</xdr:row>
      <xdr:rowOff>79194</xdr:rowOff>
    </xdr:to>
    <xdr:cxnSp macro="">
      <xdr:nvCxnSpPr>
        <xdr:cNvPr id="85" name="直線コネクタ 84"/>
        <xdr:cNvCxnSpPr/>
      </xdr:nvCxnSpPr>
      <xdr:spPr>
        <a:xfrm>
          <a:off x="3289300" y="5252176"/>
          <a:ext cx="762000" cy="57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87"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88"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90278</xdr:rowOff>
    </xdr:from>
    <xdr:ext cx="405111" cy="259045"/>
    <xdr:sp macro="" textlink="">
      <xdr:nvSpPr>
        <xdr:cNvPr id="89" name="n_2mainValue有形固定資産減価償却率"/>
        <xdr:cNvSpPr txBox="1"/>
      </xdr:nvSpPr>
      <xdr:spPr>
        <a:xfrm>
          <a:off x="3086744" y="49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債務償還可能年数が類似団体より大きい理由として、財政調整基金等の取り崩しが大きいことがあげられる。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今後も引き続き、基金の確保や地方債発行の適正な管理などに努める。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155877</xdr:rowOff>
    </xdr:from>
    <xdr:to>
      <xdr:col>76</xdr:col>
      <xdr:colOff>73025</xdr:colOff>
      <xdr:row>30</xdr:row>
      <xdr:rowOff>86027</xdr:rowOff>
    </xdr:to>
    <xdr:sp macro="" textlink="">
      <xdr:nvSpPr>
        <xdr:cNvPr id="132" name="楕円 131"/>
        <xdr:cNvSpPr/>
      </xdr:nvSpPr>
      <xdr:spPr>
        <a:xfrm>
          <a:off x="14744700" y="5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7304</xdr:rowOff>
    </xdr:from>
    <xdr:ext cx="340478" cy="259045"/>
    <xdr:sp macro="" textlink="">
      <xdr:nvSpPr>
        <xdr:cNvPr id="133" name="債務償還可能年数該当値テキスト"/>
        <xdr:cNvSpPr txBox="1"/>
      </xdr:nvSpPr>
      <xdr:spPr>
        <a:xfrm>
          <a:off x="14846300" y="57508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136434</xdr:rowOff>
    </xdr:from>
    <xdr:to>
      <xdr:col>24</xdr:col>
      <xdr:colOff>114300</xdr:colOff>
      <xdr:row>36</xdr:row>
      <xdr:rowOff>66584</xdr:rowOff>
    </xdr:to>
    <xdr:sp macro="" textlink="">
      <xdr:nvSpPr>
        <xdr:cNvPr id="71" name="楕円 70"/>
        <xdr:cNvSpPr/>
      </xdr:nvSpPr>
      <xdr:spPr>
        <a:xfrm>
          <a:off x="4584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159311</xdr:rowOff>
    </xdr:from>
    <xdr:ext cx="405111" cy="259045"/>
    <xdr:sp macro="" textlink="">
      <xdr:nvSpPr>
        <xdr:cNvPr id="72" name="【道路】&#10;有形固定資産減価償却率該当値テキスト"/>
        <xdr:cNvSpPr txBox="1"/>
      </xdr:nvSpPr>
      <xdr:spPr>
        <a:xfrm>
          <a:off x="4673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165826</xdr:rowOff>
    </xdr:from>
    <xdr:to>
      <xdr:col>20</xdr:col>
      <xdr:colOff>38100</xdr:colOff>
      <xdr:row>36</xdr:row>
      <xdr:rowOff>95976</xdr:rowOff>
    </xdr:to>
    <xdr:sp macro="" textlink="">
      <xdr:nvSpPr>
        <xdr:cNvPr id="73" name="楕円 72"/>
        <xdr:cNvSpPr/>
      </xdr:nvSpPr>
      <xdr:spPr>
        <a:xfrm>
          <a:off x="3746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xdr:rowOff>
    </xdr:from>
    <xdr:to>
      <xdr:col>24</xdr:col>
      <xdr:colOff>63500</xdr:colOff>
      <xdr:row>36</xdr:row>
      <xdr:rowOff>45176</xdr:rowOff>
    </xdr:to>
    <xdr:cxnSp macro="">
      <xdr:nvCxnSpPr>
        <xdr:cNvPr id="74" name="直線コネクタ 73"/>
        <xdr:cNvCxnSpPr/>
      </xdr:nvCxnSpPr>
      <xdr:spPr>
        <a:xfrm flipV="1">
          <a:off x="3797300" y="61879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167458</xdr:rowOff>
    </xdr:from>
    <xdr:to>
      <xdr:col>15</xdr:col>
      <xdr:colOff>101600</xdr:colOff>
      <xdr:row>33</xdr:row>
      <xdr:rowOff>97608</xdr:rowOff>
    </xdr:to>
    <xdr:sp macro="" textlink="">
      <xdr:nvSpPr>
        <xdr:cNvPr id="75" name="楕円 74"/>
        <xdr:cNvSpPr/>
      </xdr:nvSpPr>
      <xdr:spPr>
        <a:xfrm>
          <a:off x="2857500" y="56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46808</xdr:rowOff>
    </xdr:from>
    <xdr:to>
      <xdr:col>19</xdr:col>
      <xdr:colOff>177800</xdr:colOff>
      <xdr:row>36</xdr:row>
      <xdr:rowOff>45176</xdr:rowOff>
    </xdr:to>
    <xdr:cxnSp macro="">
      <xdr:nvCxnSpPr>
        <xdr:cNvPr id="76" name="直線コネクタ 75"/>
        <xdr:cNvCxnSpPr/>
      </xdr:nvCxnSpPr>
      <xdr:spPr>
        <a:xfrm>
          <a:off x="2908300" y="5704658"/>
          <a:ext cx="8890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112503</xdr:rowOff>
    </xdr:from>
    <xdr:ext cx="405111" cy="259045"/>
    <xdr:sp macro="" textlink="">
      <xdr:nvSpPr>
        <xdr:cNvPr id="79" name="n_1mainValue【道路】&#10;有形固定資産減価償却率"/>
        <xdr:cNvSpPr txBox="1"/>
      </xdr:nvSpPr>
      <xdr:spPr>
        <a:xfrm>
          <a:off x="3582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114135</xdr:rowOff>
    </xdr:from>
    <xdr:ext cx="405111" cy="259045"/>
    <xdr:sp macro="" textlink="">
      <xdr:nvSpPr>
        <xdr:cNvPr id="80" name="n_2mainValue【道路】&#10;有形固定資産減価償却率"/>
        <xdr:cNvSpPr txBox="1"/>
      </xdr:nvSpPr>
      <xdr:spPr>
        <a:xfrm>
          <a:off x="2705744" y="542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11"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56424</xdr:rowOff>
    </xdr:from>
    <xdr:to>
      <xdr:col>55</xdr:col>
      <xdr:colOff>50800</xdr:colOff>
      <xdr:row>41</xdr:row>
      <xdr:rowOff>158024</xdr:rowOff>
    </xdr:to>
    <xdr:sp macro="" textlink="">
      <xdr:nvSpPr>
        <xdr:cNvPr id="120" name="楕円 119"/>
        <xdr:cNvSpPr/>
      </xdr:nvSpPr>
      <xdr:spPr>
        <a:xfrm>
          <a:off x="104267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15801</xdr:rowOff>
    </xdr:from>
    <xdr:ext cx="469744" cy="259045"/>
    <xdr:sp macro="" textlink="">
      <xdr:nvSpPr>
        <xdr:cNvPr id="121" name="【道路】&#10;一人当たり延長該当値テキスト"/>
        <xdr:cNvSpPr txBox="1"/>
      </xdr:nvSpPr>
      <xdr:spPr>
        <a:xfrm>
          <a:off x="10515600" y="68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56898</xdr:rowOff>
    </xdr:from>
    <xdr:to>
      <xdr:col>50</xdr:col>
      <xdr:colOff>165100</xdr:colOff>
      <xdr:row>41</xdr:row>
      <xdr:rowOff>158498</xdr:rowOff>
    </xdr:to>
    <xdr:sp macro="" textlink="">
      <xdr:nvSpPr>
        <xdr:cNvPr id="122" name="楕円 121"/>
        <xdr:cNvSpPr/>
      </xdr:nvSpPr>
      <xdr:spPr>
        <a:xfrm>
          <a:off x="9588500" y="70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107224</xdr:rowOff>
    </xdr:from>
    <xdr:to>
      <xdr:col>55</xdr:col>
      <xdr:colOff>0</xdr:colOff>
      <xdr:row>41</xdr:row>
      <xdr:rowOff>107698</xdr:rowOff>
    </xdr:to>
    <xdr:cxnSp macro="">
      <xdr:nvCxnSpPr>
        <xdr:cNvPr id="123" name="直線コネクタ 122"/>
        <xdr:cNvCxnSpPr/>
      </xdr:nvCxnSpPr>
      <xdr:spPr>
        <a:xfrm flipV="1">
          <a:off x="9639300" y="7136674"/>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37859</xdr:rowOff>
    </xdr:from>
    <xdr:to>
      <xdr:col>46</xdr:col>
      <xdr:colOff>38100</xdr:colOff>
      <xdr:row>41</xdr:row>
      <xdr:rowOff>139459</xdr:rowOff>
    </xdr:to>
    <xdr:sp macro="" textlink="">
      <xdr:nvSpPr>
        <xdr:cNvPr id="124" name="楕円 123"/>
        <xdr:cNvSpPr/>
      </xdr:nvSpPr>
      <xdr:spPr>
        <a:xfrm>
          <a:off x="8699500" y="70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88659</xdr:rowOff>
    </xdr:from>
    <xdr:to>
      <xdr:col>50</xdr:col>
      <xdr:colOff>114300</xdr:colOff>
      <xdr:row>41</xdr:row>
      <xdr:rowOff>107698</xdr:rowOff>
    </xdr:to>
    <xdr:cxnSp macro="">
      <xdr:nvCxnSpPr>
        <xdr:cNvPr id="125" name="直線コネクタ 124"/>
        <xdr:cNvCxnSpPr/>
      </xdr:nvCxnSpPr>
      <xdr:spPr>
        <a:xfrm>
          <a:off x="8750300" y="7118109"/>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7" name="n_2aveValue【道路】&#10;一人当たり延長"/>
        <xdr:cNvSpPr txBox="1"/>
      </xdr:nvSpPr>
      <xdr:spPr>
        <a:xfrm>
          <a:off x="85154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3575</xdr:rowOff>
    </xdr:from>
    <xdr:ext cx="469744" cy="259045"/>
    <xdr:sp macro="" textlink="">
      <xdr:nvSpPr>
        <xdr:cNvPr id="128" name="n_1mainValue【道路】&#10;一人当たり延長"/>
        <xdr:cNvSpPr txBox="1"/>
      </xdr:nvSpPr>
      <xdr:spPr>
        <a:xfrm>
          <a:off x="9391727" y="6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155986</xdr:rowOff>
    </xdr:from>
    <xdr:ext cx="534377" cy="259045"/>
    <xdr:sp macro="" textlink="">
      <xdr:nvSpPr>
        <xdr:cNvPr id="129" name="n_2mainValue【道路】&#10;一人当たり延長"/>
        <xdr:cNvSpPr txBox="1"/>
      </xdr:nvSpPr>
      <xdr:spPr>
        <a:xfrm>
          <a:off x="8483111" y="68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69" name="楕円 168"/>
        <xdr:cNvSpPr/>
      </xdr:nvSpPr>
      <xdr:spPr>
        <a:xfrm>
          <a:off x="4584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151692</xdr:rowOff>
    </xdr:from>
    <xdr:ext cx="405111" cy="259045"/>
    <xdr:sp macro="" textlink="">
      <xdr:nvSpPr>
        <xdr:cNvPr id="170" name="【橋りょう・トンネル】&#10;有形固定資産減価償却率該当値テキスト"/>
        <xdr:cNvSpPr txBox="1"/>
      </xdr:nvSpPr>
      <xdr:spPr>
        <a:xfrm>
          <a:off x="4673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156573</xdr:rowOff>
    </xdr:from>
    <xdr:to>
      <xdr:col>20</xdr:col>
      <xdr:colOff>38100</xdr:colOff>
      <xdr:row>59</xdr:row>
      <xdr:rowOff>86723</xdr:rowOff>
    </xdr:to>
    <xdr:sp macro="" textlink="">
      <xdr:nvSpPr>
        <xdr:cNvPr id="171" name="楕円 170"/>
        <xdr:cNvSpPr/>
      </xdr:nvSpPr>
      <xdr:spPr>
        <a:xfrm>
          <a:off x="3746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8165</xdr:rowOff>
    </xdr:from>
    <xdr:to>
      <xdr:col>24</xdr:col>
      <xdr:colOff>63500</xdr:colOff>
      <xdr:row>59</xdr:row>
      <xdr:rowOff>35923</xdr:rowOff>
    </xdr:to>
    <xdr:cxnSp macro="">
      <xdr:nvCxnSpPr>
        <xdr:cNvPr id="172" name="直線コネクタ 171"/>
        <xdr:cNvCxnSpPr/>
      </xdr:nvCxnSpPr>
      <xdr:spPr>
        <a:xfrm flipV="1">
          <a:off x="3797300" y="101237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73" name="楕円 172"/>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35923</xdr:rowOff>
    </xdr:to>
    <xdr:cxnSp macro="">
      <xdr:nvCxnSpPr>
        <xdr:cNvPr id="174" name="直線コネクタ 173"/>
        <xdr:cNvCxnSpPr/>
      </xdr:nvCxnSpPr>
      <xdr:spPr>
        <a:xfrm>
          <a:off x="2908300" y="101220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103250</xdr:rowOff>
    </xdr:from>
    <xdr:ext cx="405111" cy="259045"/>
    <xdr:sp macro="" textlink="">
      <xdr:nvSpPr>
        <xdr:cNvPr id="177" name="n_1mainValue【橋りょう・トンネル】&#10;有形固定資産減価償却率"/>
        <xdr:cNvSpPr txBox="1"/>
      </xdr:nvSpPr>
      <xdr:spPr>
        <a:xfrm>
          <a:off x="3582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78" name="n_2main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159314</xdr:rowOff>
    </xdr:from>
    <xdr:to>
      <xdr:col>55</xdr:col>
      <xdr:colOff>50800</xdr:colOff>
      <xdr:row>64</xdr:row>
      <xdr:rowOff>89464</xdr:rowOff>
    </xdr:to>
    <xdr:sp macro="" textlink="">
      <xdr:nvSpPr>
        <xdr:cNvPr id="216" name="楕円 215"/>
        <xdr:cNvSpPr/>
      </xdr:nvSpPr>
      <xdr:spPr>
        <a:xfrm>
          <a:off x="10426700" y="109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74241</xdr:rowOff>
    </xdr:from>
    <xdr:ext cx="534377" cy="259045"/>
    <xdr:sp macro="" textlink="">
      <xdr:nvSpPr>
        <xdr:cNvPr id="217" name="【橋りょう・トンネル】&#10;一人当たり有形固定資産（償却資産）額該当値テキスト"/>
        <xdr:cNvSpPr txBox="1"/>
      </xdr:nvSpPr>
      <xdr:spPr>
        <a:xfrm>
          <a:off x="10515600" y="108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159164</xdr:rowOff>
    </xdr:from>
    <xdr:to>
      <xdr:col>50</xdr:col>
      <xdr:colOff>165100</xdr:colOff>
      <xdr:row>64</xdr:row>
      <xdr:rowOff>89314</xdr:rowOff>
    </xdr:to>
    <xdr:sp macro="" textlink="">
      <xdr:nvSpPr>
        <xdr:cNvPr id="218" name="楕円 217"/>
        <xdr:cNvSpPr/>
      </xdr:nvSpPr>
      <xdr:spPr>
        <a:xfrm>
          <a:off x="9588500" y="10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38514</xdr:rowOff>
    </xdr:from>
    <xdr:to>
      <xdr:col>55</xdr:col>
      <xdr:colOff>0</xdr:colOff>
      <xdr:row>64</xdr:row>
      <xdr:rowOff>38664</xdr:rowOff>
    </xdr:to>
    <xdr:cxnSp macro="">
      <xdr:nvCxnSpPr>
        <xdr:cNvPr id="219" name="直線コネクタ 218"/>
        <xdr:cNvCxnSpPr/>
      </xdr:nvCxnSpPr>
      <xdr:spPr>
        <a:xfrm>
          <a:off x="9639300" y="11011314"/>
          <a:ext cx="8382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161304</xdr:rowOff>
    </xdr:from>
    <xdr:to>
      <xdr:col>46</xdr:col>
      <xdr:colOff>38100</xdr:colOff>
      <xdr:row>64</xdr:row>
      <xdr:rowOff>91454</xdr:rowOff>
    </xdr:to>
    <xdr:sp macro="" textlink="">
      <xdr:nvSpPr>
        <xdr:cNvPr id="220" name="楕円 219"/>
        <xdr:cNvSpPr/>
      </xdr:nvSpPr>
      <xdr:spPr>
        <a:xfrm>
          <a:off x="8699500" y="109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38514</xdr:rowOff>
    </xdr:from>
    <xdr:to>
      <xdr:col>50</xdr:col>
      <xdr:colOff>114300</xdr:colOff>
      <xdr:row>64</xdr:row>
      <xdr:rowOff>40654</xdr:rowOff>
    </xdr:to>
    <xdr:cxnSp macro="">
      <xdr:nvCxnSpPr>
        <xdr:cNvPr id="221" name="直線コネクタ 220"/>
        <xdr:cNvCxnSpPr/>
      </xdr:nvCxnSpPr>
      <xdr:spPr>
        <a:xfrm flipV="1">
          <a:off x="8750300" y="1101131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80441</xdr:rowOff>
    </xdr:from>
    <xdr:ext cx="534377" cy="259045"/>
    <xdr:sp macro="" textlink="">
      <xdr:nvSpPr>
        <xdr:cNvPr id="224" name="n_1mainValue【橋りょう・トンネル】&#10;一人当たり有形固定資産（償却資産）額"/>
        <xdr:cNvSpPr txBox="1"/>
      </xdr:nvSpPr>
      <xdr:spPr>
        <a:xfrm>
          <a:off x="9359411" y="11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82581</xdr:rowOff>
    </xdr:from>
    <xdr:ext cx="534377" cy="259045"/>
    <xdr:sp macro="" textlink="">
      <xdr:nvSpPr>
        <xdr:cNvPr id="225" name="n_2mainValue【橋りょう・トンネル】&#10;一人当たり有形固定資産（償却資産）額"/>
        <xdr:cNvSpPr txBox="1"/>
      </xdr:nvSpPr>
      <xdr:spPr>
        <a:xfrm>
          <a:off x="8483111" y="11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64" name="楕円 263"/>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265" name="【公営住宅】&#10;有形固定資産減価償却率該当値テキスト"/>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66" name="楕円 265"/>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83820</xdr:rowOff>
    </xdr:to>
    <xdr:cxnSp macro="">
      <xdr:nvCxnSpPr>
        <xdr:cNvPr id="267" name="直線コネクタ 266"/>
        <xdr:cNvCxnSpPr/>
      </xdr:nvCxnSpPr>
      <xdr:spPr>
        <a:xfrm flipV="1">
          <a:off x="3797300" y="142703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268" name="楕円 267"/>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125730</xdr:rowOff>
    </xdr:to>
    <xdr:cxnSp macro="">
      <xdr:nvCxnSpPr>
        <xdr:cNvPr id="269" name="直線コネクタ 268"/>
        <xdr:cNvCxnSpPr/>
      </xdr:nvCxnSpPr>
      <xdr:spPr>
        <a:xfrm flipV="1">
          <a:off x="2908300" y="14314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70"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272" name="n_1mainValue【公営住宅】&#10;有形固定資産減価償却率"/>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273" name="n_2mainValue【公営住宅】&#10;有形固定資産減価償却率"/>
        <xdr:cNvSpPr txBox="1"/>
      </xdr:nvSpPr>
      <xdr:spPr>
        <a:xfrm>
          <a:off x="2705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50851</xdr:rowOff>
    </xdr:from>
    <xdr:to>
      <xdr:col>55</xdr:col>
      <xdr:colOff>50800</xdr:colOff>
      <xdr:row>85</xdr:row>
      <xdr:rowOff>152451</xdr:rowOff>
    </xdr:to>
    <xdr:sp macro="" textlink="">
      <xdr:nvSpPr>
        <xdr:cNvPr id="309" name="楕円 308"/>
        <xdr:cNvSpPr/>
      </xdr:nvSpPr>
      <xdr:spPr>
        <a:xfrm>
          <a:off x="10426700" y="146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137228</xdr:rowOff>
    </xdr:from>
    <xdr:ext cx="469744" cy="259045"/>
    <xdr:sp macro="" textlink="">
      <xdr:nvSpPr>
        <xdr:cNvPr id="310" name="【公営住宅】&#10;一人当たり面積該当値テキスト"/>
        <xdr:cNvSpPr txBox="1"/>
      </xdr:nvSpPr>
      <xdr:spPr>
        <a:xfrm>
          <a:off x="10515600" y="1453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50394</xdr:rowOff>
    </xdr:from>
    <xdr:to>
      <xdr:col>50</xdr:col>
      <xdr:colOff>165100</xdr:colOff>
      <xdr:row>85</xdr:row>
      <xdr:rowOff>151994</xdr:rowOff>
    </xdr:to>
    <xdr:sp macro="" textlink="">
      <xdr:nvSpPr>
        <xdr:cNvPr id="311" name="楕円 310"/>
        <xdr:cNvSpPr/>
      </xdr:nvSpPr>
      <xdr:spPr>
        <a:xfrm>
          <a:off x="9588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101194</xdr:rowOff>
    </xdr:from>
    <xdr:to>
      <xdr:col>55</xdr:col>
      <xdr:colOff>0</xdr:colOff>
      <xdr:row>85</xdr:row>
      <xdr:rowOff>101651</xdr:rowOff>
    </xdr:to>
    <xdr:cxnSp macro="">
      <xdr:nvCxnSpPr>
        <xdr:cNvPr id="312" name="直線コネクタ 311"/>
        <xdr:cNvCxnSpPr/>
      </xdr:nvCxnSpPr>
      <xdr:spPr>
        <a:xfrm>
          <a:off x="9639300" y="1467444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50394</xdr:rowOff>
    </xdr:from>
    <xdr:to>
      <xdr:col>46</xdr:col>
      <xdr:colOff>38100</xdr:colOff>
      <xdr:row>85</xdr:row>
      <xdr:rowOff>151994</xdr:rowOff>
    </xdr:to>
    <xdr:sp macro="" textlink="">
      <xdr:nvSpPr>
        <xdr:cNvPr id="313" name="楕円 312"/>
        <xdr:cNvSpPr/>
      </xdr:nvSpPr>
      <xdr:spPr>
        <a:xfrm>
          <a:off x="8699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101194</xdr:rowOff>
    </xdr:from>
    <xdr:to>
      <xdr:col>50</xdr:col>
      <xdr:colOff>114300</xdr:colOff>
      <xdr:row>85</xdr:row>
      <xdr:rowOff>101194</xdr:rowOff>
    </xdr:to>
    <xdr:cxnSp macro="">
      <xdr:nvCxnSpPr>
        <xdr:cNvPr id="314" name="直線コネクタ 313"/>
        <xdr:cNvCxnSpPr/>
      </xdr:nvCxnSpPr>
      <xdr:spPr>
        <a:xfrm>
          <a:off x="8750300" y="14674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143121</xdr:rowOff>
    </xdr:from>
    <xdr:ext cx="469744" cy="259045"/>
    <xdr:sp macro="" textlink="">
      <xdr:nvSpPr>
        <xdr:cNvPr id="317" name="n_1mainValue【公営住宅】&#10;一人当たり面積"/>
        <xdr:cNvSpPr txBox="1"/>
      </xdr:nvSpPr>
      <xdr:spPr>
        <a:xfrm>
          <a:off x="93917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143121</xdr:rowOff>
    </xdr:from>
    <xdr:ext cx="469744" cy="259045"/>
    <xdr:sp macro="" textlink="">
      <xdr:nvSpPr>
        <xdr:cNvPr id="318" name="n_2mainValue【公営住宅】&#10;一人当たり面積"/>
        <xdr:cNvSpPr txBox="1"/>
      </xdr:nvSpPr>
      <xdr:spPr>
        <a:xfrm>
          <a:off x="85154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64"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122555</xdr:rowOff>
    </xdr:from>
    <xdr:to>
      <xdr:col>85</xdr:col>
      <xdr:colOff>177800</xdr:colOff>
      <xdr:row>36</xdr:row>
      <xdr:rowOff>52705</xdr:rowOff>
    </xdr:to>
    <xdr:sp macro="" textlink="">
      <xdr:nvSpPr>
        <xdr:cNvPr id="373" name="楕円 372"/>
        <xdr:cNvSpPr/>
      </xdr:nvSpPr>
      <xdr:spPr>
        <a:xfrm>
          <a:off x="16268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145432</xdr:rowOff>
    </xdr:from>
    <xdr:ext cx="405111" cy="259045"/>
    <xdr:sp macro="" textlink="">
      <xdr:nvSpPr>
        <xdr:cNvPr id="374" name="【認定こども園・幼稚園・保育所】&#10;有形固定資産減価償却率該当値テキスト"/>
        <xdr:cNvSpPr txBox="1"/>
      </xdr:nvSpPr>
      <xdr:spPr>
        <a:xfrm>
          <a:off x="16357600"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375" name="楕円 374"/>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xdr:rowOff>
    </xdr:from>
    <xdr:to>
      <xdr:col>85</xdr:col>
      <xdr:colOff>127000</xdr:colOff>
      <xdr:row>36</xdr:row>
      <xdr:rowOff>3810</xdr:rowOff>
    </xdr:to>
    <xdr:cxnSp macro="">
      <xdr:nvCxnSpPr>
        <xdr:cNvPr id="376" name="直線コネクタ 375"/>
        <xdr:cNvCxnSpPr/>
      </xdr:nvCxnSpPr>
      <xdr:spPr>
        <a:xfrm flipV="1">
          <a:off x="15481300" y="61741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78740</xdr:rowOff>
    </xdr:from>
    <xdr:to>
      <xdr:col>76</xdr:col>
      <xdr:colOff>165100</xdr:colOff>
      <xdr:row>36</xdr:row>
      <xdr:rowOff>8890</xdr:rowOff>
    </xdr:to>
    <xdr:sp macro="" textlink="">
      <xdr:nvSpPr>
        <xdr:cNvPr id="377" name="楕円 376"/>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36</xdr:row>
      <xdr:rowOff>3810</xdr:rowOff>
    </xdr:to>
    <xdr:cxnSp macro="">
      <xdr:nvCxnSpPr>
        <xdr:cNvPr id="378" name="直線コネクタ 377"/>
        <xdr:cNvCxnSpPr/>
      </xdr:nvCxnSpPr>
      <xdr:spPr>
        <a:xfrm>
          <a:off x="14592300" y="6130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79"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380" name="n_2aveValue【認定こども園・幼稚園・保育所】&#10;有形固定資産減価償却率"/>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381" name="n_1mainValue【認定こども園・幼稚園・保育所】&#10;有形固定資産減価償却率"/>
        <xdr:cNvSpPr txBox="1"/>
      </xdr:nvSpPr>
      <xdr:spPr>
        <a:xfrm>
          <a:off x="15266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382" name="n_2mainValue【認定こども園・幼稚園・保育所】&#10;有形固定資産減価償却率"/>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09"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18" name="楕円 417"/>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19"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20" name="楕円 419"/>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48768</xdr:rowOff>
    </xdr:to>
    <xdr:cxnSp macro="">
      <xdr:nvCxnSpPr>
        <xdr:cNvPr id="421" name="直線コネクタ 420"/>
        <xdr:cNvCxnSpPr/>
      </xdr:nvCxnSpPr>
      <xdr:spPr>
        <a:xfrm>
          <a:off x="21323300" y="6888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22" name="楕円 421"/>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48768</xdr:rowOff>
    </xdr:to>
    <xdr:cxnSp macro="">
      <xdr:nvCxnSpPr>
        <xdr:cNvPr id="423" name="直線コネクタ 422"/>
        <xdr:cNvCxnSpPr/>
      </xdr:nvCxnSpPr>
      <xdr:spPr>
        <a:xfrm flipV="1">
          <a:off x="20434300" y="688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4"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25"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426" name="n_1main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27" name="n_2main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457"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466" name="楕円 465"/>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13352</xdr:rowOff>
    </xdr:from>
    <xdr:ext cx="405111" cy="259045"/>
    <xdr:sp macro="" textlink="">
      <xdr:nvSpPr>
        <xdr:cNvPr id="467" name="【学校施設】&#10;有形固定資産減価償却率該当値テキスト"/>
        <xdr:cNvSpPr txBox="1"/>
      </xdr:nvSpPr>
      <xdr:spPr>
        <a:xfrm>
          <a:off x="16357600"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42545</xdr:rowOff>
    </xdr:from>
    <xdr:to>
      <xdr:col>81</xdr:col>
      <xdr:colOff>101600</xdr:colOff>
      <xdr:row>59</xdr:row>
      <xdr:rowOff>144145</xdr:rowOff>
    </xdr:to>
    <xdr:sp macro="" textlink="">
      <xdr:nvSpPr>
        <xdr:cNvPr id="468" name="楕円 467"/>
        <xdr:cNvSpPr/>
      </xdr:nvSpPr>
      <xdr:spPr>
        <a:xfrm>
          <a:off x="15430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93345</xdr:rowOff>
    </xdr:to>
    <xdr:cxnSp macro="">
      <xdr:nvCxnSpPr>
        <xdr:cNvPr id="469" name="直線コネクタ 468"/>
        <xdr:cNvCxnSpPr/>
      </xdr:nvCxnSpPr>
      <xdr:spPr>
        <a:xfrm flipV="1">
          <a:off x="15481300" y="102012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153035</xdr:rowOff>
    </xdr:from>
    <xdr:to>
      <xdr:col>76</xdr:col>
      <xdr:colOff>165100</xdr:colOff>
      <xdr:row>59</xdr:row>
      <xdr:rowOff>83185</xdr:rowOff>
    </xdr:to>
    <xdr:sp macro="" textlink="">
      <xdr:nvSpPr>
        <xdr:cNvPr id="470" name="楕円 469"/>
        <xdr:cNvSpPr/>
      </xdr:nvSpPr>
      <xdr:spPr>
        <a:xfrm>
          <a:off x="14541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32385</xdr:rowOff>
    </xdr:from>
    <xdr:to>
      <xdr:col>81</xdr:col>
      <xdr:colOff>50800</xdr:colOff>
      <xdr:row>59</xdr:row>
      <xdr:rowOff>93345</xdr:rowOff>
    </xdr:to>
    <xdr:cxnSp macro="">
      <xdr:nvCxnSpPr>
        <xdr:cNvPr id="471" name="直線コネクタ 470"/>
        <xdr:cNvCxnSpPr/>
      </xdr:nvCxnSpPr>
      <xdr:spPr>
        <a:xfrm>
          <a:off x="14592300" y="101479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2"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73" name="n_2aveValue【学校施設】&#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160672</xdr:rowOff>
    </xdr:from>
    <xdr:ext cx="405111" cy="259045"/>
    <xdr:sp macro="" textlink="">
      <xdr:nvSpPr>
        <xdr:cNvPr id="474" name="n_1mainValue【学校施設】&#10;有形固定資産減価償却率"/>
        <xdr:cNvSpPr txBox="1"/>
      </xdr:nvSpPr>
      <xdr:spPr>
        <a:xfrm>
          <a:off x="152660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99712</xdr:rowOff>
    </xdr:from>
    <xdr:ext cx="405111" cy="259045"/>
    <xdr:sp macro="" textlink="">
      <xdr:nvSpPr>
        <xdr:cNvPr id="475" name="n_2mainValue【学校施設】&#10;有形固定資産減価償却率"/>
        <xdr:cNvSpPr txBox="1"/>
      </xdr:nvSpPr>
      <xdr:spPr>
        <a:xfrm>
          <a:off x="14389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115621</xdr:rowOff>
    </xdr:from>
    <xdr:to>
      <xdr:col>116</xdr:col>
      <xdr:colOff>114300</xdr:colOff>
      <xdr:row>63</xdr:row>
      <xdr:rowOff>45771</xdr:rowOff>
    </xdr:to>
    <xdr:sp macro="" textlink="">
      <xdr:nvSpPr>
        <xdr:cNvPr id="512" name="楕円 511"/>
        <xdr:cNvSpPr/>
      </xdr:nvSpPr>
      <xdr:spPr>
        <a:xfrm>
          <a:off x="221107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94048</xdr:rowOff>
    </xdr:from>
    <xdr:ext cx="469744" cy="259045"/>
    <xdr:sp macro="" textlink="">
      <xdr:nvSpPr>
        <xdr:cNvPr id="513" name="【学校施設】&#10;一人当たり面積該当値テキスト"/>
        <xdr:cNvSpPr txBox="1"/>
      </xdr:nvSpPr>
      <xdr:spPr>
        <a:xfrm>
          <a:off x="22199600" y="1072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128880</xdr:rowOff>
    </xdr:from>
    <xdr:to>
      <xdr:col>112</xdr:col>
      <xdr:colOff>38100</xdr:colOff>
      <xdr:row>63</xdr:row>
      <xdr:rowOff>59030</xdr:rowOff>
    </xdr:to>
    <xdr:sp macro="" textlink="">
      <xdr:nvSpPr>
        <xdr:cNvPr id="514" name="楕円 513"/>
        <xdr:cNvSpPr/>
      </xdr:nvSpPr>
      <xdr:spPr>
        <a:xfrm>
          <a:off x="21272500" y="107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166421</xdr:rowOff>
    </xdr:from>
    <xdr:to>
      <xdr:col>116</xdr:col>
      <xdr:colOff>63500</xdr:colOff>
      <xdr:row>63</xdr:row>
      <xdr:rowOff>8230</xdr:rowOff>
    </xdr:to>
    <xdr:cxnSp macro="">
      <xdr:nvCxnSpPr>
        <xdr:cNvPr id="515" name="直線コネクタ 514"/>
        <xdr:cNvCxnSpPr/>
      </xdr:nvCxnSpPr>
      <xdr:spPr>
        <a:xfrm flipV="1">
          <a:off x="21323300" y="1079632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55270</xdr:rowOff>
    </xdr:from>
    <xdr:to>
      <xdr:col>107</xdr:col>
      <xdr:colOff>101600</xdr:colOff>
      <xdr:row>62</xdr:row>
      <xdr:rowOff>156870</xdr:rowOff>
    </xdr:to>
    <xdr:sp macro="" textlink="">
      <xdr:nvSpPr>
        <xdr:cNvPr id="516" name="楕円 515"/>
        <xdr:cNvSpPr/>
      </xdr:nvSpPr>
      <xdr:spPr>
        <a:xfrm>
          <a:off x="20383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106070</xdr:rowOff>
    </xdr:from>
    <xdr:to>
      <xdr:col>111</xdr:col>
      <xdr:colOff>177800</xdr:colOff>
      <xdr:row>63</xdr:row>
      <xdr:rowOff>8230</xdr:rowOff>
    </xdr:to>
    <xdr:cxnSp macro="">
      <xdr:nvCxnSpPr>
        <xdr:cNvPr id="517" name="直線コネクタ 516"/>
        <xdr:cNvCxnSpPr/>
      </xdr:nvCxnSpPr>
      <xdr:spPr>
        <a:xfrm>
          <a:off x="20434300" y="10735970"/>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50157</xdr:rowOff>
    </xdr:from>
    <xdr:ext cx="469744" cy="259045"/>
    <xdr:sp macro="" textlink="">
      <xdr:nvSpPr>
        <xdr:cNvPr id="520" name="n_1mainValue【学校施設】&#10;一人当たり面積"/>
        <xdr:cNvSpPr txBox="1"/>
      </xdr:nvSpPr>
      <xdr:spPr>
        <a:xfrm>
          <a:off x="21075727" y="108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147997</xdr:rowOff>
    </xdr:from>
    <xdr:ext cx="469744" cy="259045"/>
    <xdr:sp macro="" textlink="">
      <xdr:nvSpPr>
        <xdr:cNvPr id="521" name="n_2mainValue【学校施設】&#10;一人当たり面積"/>
        <xdr:cNvSpPr txBox="1"/>
      </xdr:nvSpPr>
      <xdr:spPr>
        <a:xfrm>
          <a:off x="20199427" y="107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8" name="テキスト ボックス 5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0" name="テキスト ボックス 5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8" name="テキスト ボックス 5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62" name="直線コネクタ 56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6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64" name="直線コネクタ 56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567"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68" name="フローチャート: 判断 56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69" name="フローチャート: 判断 56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70" name="フローチャート: 判断 56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80645</xdr:rowOff>
    </xdr:from>
    <xdr:to>
      <xdr:col>85</xdr:col>
      <xdr:colOff>177800</xdr:colOff>
      <xdr:row>108</xdr:row>
      <xdr:rowOff>10795</xdr:rowOff>
    </xdr:to>
    <xdr:sp macro="" textlink="">
      <xdr:nvSpPr>
        <xdr:cNvPr id="576" name="楕円 575"/>
        <xdr:cNvSpPr/>
      </xdr:nvSpPr>
      <xdr:spPr>
        <a:xfrm>
          <a:off x="16268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167022</xdr:rowOff>
    </xdr:from>
    <xdr:ext cx="405111" cy="259045"/>
    <xdr:sp macro="" textlink="">
      <xdr:nvSpPr>
        <xdr:cNvPr id="577" name="【公民館】&#10;有形固定資産減価償却率該当値テキスト"/>
        <xdr:cNvSpPr txBox="1"/>
      </xdr:nvSpPr>
      <xdr:spPr>
        <a:xfrm>
          <a:off x="16357600" y="183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92075</xdr:rowOff>
    </xdr:from>
    <xdr:to>
      <xdr:col>81</xdr:col>
      <xdr:colOff>101600</xdr:colOff>
      <xdr:row>108</xdr:row>
      <xdr:rowOff>22225</xdr:rowOff>
    </xdr:to>
    <xdr:sp macro="" textlink="">
      <xdr:nvSpPr>
        <xdr:cNvPr id="578" name="楕円 577"/>
        <xdr:cNvSpPr/>
      </xdr:nvSpPr>
      <xdr:spPr>
        <a:xfrm>
          <a:off x="1543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131445</xdr:rowOff>
    </xdr:from>
    <xdr:to>
      <xdr:col>85</xdr:col>
      <xdr:colOff>127000</xdr:colOff>
      <xdr:row>107</xdr:row>
      <xdr:rowOff>142875</xdr:rowOff>
    </xdr:to>
    <xdr:cxnSp macro="">
      <xdr:nvCxnSpPr>
        <xdr:cNvPr id="579" name="直線コネクタ 578"/>
        <xdr:cNvCxnSpPr/>
      </xdr:nvCxnSpPr>
      <xdr:spPr>
        <a:xfrm flipV="1">
          <a:off x="15481300" y="18476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46355</xdr:rowOff>
    </xdr:from>
    <xdr:to>
      <xdr:col>76</xdr:col>
      <xdr:colOff>165100</xdr:colOff>
      <xdr:row>107</xdr:row>
      <xdr:rowOff>147955</xdr:rowOff>
    </xdr:to>
    <xdr:sp macro="" textlink="">
      <xdr:nvSpPr>
        <xdr:cNvPr id="580" name="楕円 579"/>
        <xdr:cNvSpPr/>
      </xdr:nvSpPr>
      <xdr:spPr>
        <a:xfrm>
          <a:off x="1454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97155</xdr:rowOff>
    </xdr:from>
    <xdr:to>
      <xdr:col>81</xdr:col>
      <xdr:colOff>50800</xdr:colOff>
      <xdr:row>107</xdr:row>
      <xdr:rowOff>142875</xdr:rowOff>
    </xdr:to>
    <xdr:cxnSp macro="">
      <xdr:nvCxnSpPr>
        <xdr:cNvPr id="581" name="直線コネクタ 580"/>
        <xdr:cNvCxnSpPr/>
      </xdr:nvCxnSpPr>
      <xdr:spPr>
        <a:xfrm>
          <a:off x="14592300" y="18442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582" name="n_1aveValue【公民館】&#10;有形固定資産減価償却率"/>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83"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13352</xdr:rowOff>
    </xdr:from>
    <xdr:ext cx="405111" cy="259045"/>
    <xdr:sp macro="" textlink="">
      <xdr:nvSpPr>
        <xdr:cNvPr id="584" name="n_1mainValue【公民館】&#10;有形固定資産減価償却率"/>
        <xdr:cNvSpPr txBox="1"/>
      </xdr:nvSpPr>
      <xdr:spPr>
        <a:xfrm>
          <a:off x="152660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139082</xdr:rowOff>
    </xdr:from>
    <xdr:ext cx="405111" cy="259045"/>
    <xdr:sp macro="" textlink="">
      <xdr:nvSpPr>
        <xdr:cNvPr id="585" name="n_2mainValue【公民館】&#10;有形固定資産減価償却率"/>
        <xdr:cNvSpPr txBox="1"/>
      </xdr:nvSpPr>
      <xdr:spPr>
        <a:xfrm>
          <a:off x="14389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11" name="直線コネクタ 610"/>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1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3" name="直線コネクタ 61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4"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5" name="直線コネクタ 614"/>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16"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17" name="フローチャート: 判断 616"/>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18" name="フローチャート: 判断 61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19" name="フローチャート: 判断 61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25" name="楕円 624"/>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925</xdr:rowOff>
    </xdr:from>
    <xdr:ext cx="469744" cy="259045"/>
    <xdr:sp macro="" textlink="">
      <xdr:nvSpPr>
        <xdr:cNvPr id="626" name="【公民館】&#10;一人当たり面積該当値テキスト"/>
        <xdr:cNvSpPr txBox="1"/>
      </xdr:nvSpPr>
      <xdr:spPr>
        <a:xfrm>
          <a:off x="22199600"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627" name="楕円 626"/>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38644</xdr:rowOff>
    </xdr:to>
    <xdr:cxnSp macro="">
      <xdr:nvCxnSpPr>
        <xdr:cNvPr id="628" name="直線コネクタ 627"/>
        <xdr:cNvCxnSpPr/>
      </xdr:nvCxnSpPr>
      <xdr:spPr>
        <a:xfrm flipV="1">
          <a:off x="21323300" y="183739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629" name="楕円 628"/>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108</xdr:row>
      <xdr:rowOff>1088</xdr:rowOff>
    </xdr:to>
    <xdr:cxnSp macro="">
      <xdr:nvCxnSpPr>
        <xdr:cNvPr id="630" name="直線コネクタ 629"/>
        <xdr:cNvCxnSpPr/>
      </xdr:nvCxnSpPr>
      <xdr:spPr>
        <a:xfrm flipV="1">
          <a:off x="20434300" y="18383794"/>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631"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3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105971</xdr:rowOff>
    </xdr:from>
    <xdr:ext cx="469744" cy="259045"/>
    <xdr:sp macro="" textlink="">
      <xdr:nvSpPr>
        <xdr:cNvPr id="633" name="n_1mainValue【公民館】&#10;一人当たり面積"/>
        <xdr:cNvSpPr txBox="1"/>
      </xdr:nvSpPr>
      <xdr:spPr>
        <a:xfrm>
          <a:off x="210757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634" name="n_2mainValue【公民館】&#10;一人当たり面積"/>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の有形固定資産原価償却率が平均を大きく上回っている。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児童の安全を確保する必要があるため、</a:t>
          </a:r>
          <a:r>
            <a:rPr kumimoji="1" lang="ja-JP" altLang="en-US" sz="1300">
              <a:latin typeface="ＭＳ Ｐゴシック" panose="020B0600070205080204" pitchFamily="50" charset="-128"/>
              <a:ea typeface="ＭＳ Ｐゴシック" panose="020B0600070205080204" pitchFamily="50" charset="-128"/>
            </a:rPr>
            <a:t>長寿命化計画に則り予防保全型の維持を行うなど、計画的で効率的な管理を行う必要がある。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1" name="楕円 70"/>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2"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3" name="楕円 72"/>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2722</xdr:rowOff>
    </xdr:to>
    <xdr:cxnSp macro="">
      <xdr:nvCxnSpPr>
        <xdr:cNvPr id="74" name="直線コネクタ 73"/>
        <xdr:cNvCxnSpPr/>
      </xdr:nvCxnSpPr>
      <xdr:spPr>
        <a:xfrm flipV="1">
          <a:off x="3797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5" name="楕円 74"/>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6" name="直線コネクタ 75"/>
        <xdr:cNvCxnSpPr/>
      </xdr:nvCxnSpPr>
      <xdr:spPr>
        <a:xfrm flipV="1">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79" name="n_1main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0"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8" name="楕円 117"/>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19"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20" name="楕円 119"/>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21" name="直線コネクタ 120"/>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2" name="楕円 121"/>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23" name="直線コネクタ 122"/>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26"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27"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65133</xdr:rowOff>
    </xdr:from>
    <xdr:to>
      <xdr:col>24</xdr:col>
      <xdr:colOff>114300</xdr:colOff>
      <xdr:row>55</xdr:row>
      <xdr:rowOff>166733</xdr:rowOff>
    </xdr:to>
    <xdr:sp macro="" textlink="">
      <xdr:nvSpPr>
        <xdr:cNvPr id="167" name="楕円 166"/>
        <xdr:cNvSpPr/>
      </xdr:nvSpPr>
      <xdr:spPr>
        <a:xfrm>
          <a:off x="45847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18160</xdr:rowOff>
    </xdr:from>
    <xdr:ext cx="405111" cy="259045"/>
    <xdr:sp macro="" textlink="">
      <xdr:nvSpPr>
        <xdr:cNvPr id="168" name="【体育館・プール】&#10;有形固定資産減価償却率該当値テキスト"/>
        <xdr:cNvSpPr txBox="1"/>
      </xdr:nvSpPr>
      <xdr:spPr>
        <a:xfrm>
          <a:off x="4673600" y="9447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94524</xdr:rowOff>
    </xdr:from>
    <xdr:to>
      <xdr:col>20</xdr:col>
      <xdr:colOff>38100</xdr:colOff>
      <xdr:row>56</xdr:row>
      <xdr:rowOff>24674</xdr:rowOff>
    </xdr:to>
    <xdr:sp macro="" textlink="">
      <xdr:nvSpPr>
        <xdr:cNvPr id="169" name="楕円 168"/>
        <xdr:cNvSpPr/>
      </xdr:nvSpPr>
      <xdr:spPr>
        <a:xfrm>
          <a:off x="3746500" y="95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115933</xdr:rowOff>
    </xdr:from>
    <xdr:to>
      <xdr:col>24</xdr:col>
      <xdr:colOff>63500</xdr:colOff>
      <xdr:row>55</xdr:row>
      <xdr:rowOff>145324</xdr:rowOff>
    </xdr:to>
    <xdr:cxnSp macro="">
      <xdr:nvCxnSpPr>
        <xdr:cNvPr id="170" name="直線コネクタ 169"/>
        <xdr:cNvCxnSpPr/>
      </xdr:nvCxnSpPr>
      <xdr:spPr>
        <a:xfrm flipV="1">
          <a:off x="3797300" y="95456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122283</xdr:rowOff>
    </xdr:from>
    <xdr:to>
      <xdr:col>15</xdr:col>
      <xdr:colOff>101600</xdr:colOff>
      <xdr:row>56</xdr:row>
      <xdr:rowOff>52433</xdr:rowOff>
    </xdr:to>
    <xdr:sp macro="" textlink="">
      <xdr:nvSpPr>
        <xdr:cNvPr id="171" name="楕円 170"/>
        <xdr:cNvSpPr/>
      </xdr:nvSpPr>
      <xdr:spPr>
        <a:xfrm>
          <a:off x="2857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145324</xdr:rowOff>
    </xdr:from>
    <xdr:to>
      <xdr:col>19</xdr:col>
      <xdr:colOff>177800</xdr:colOff>
      <xdr:row>56</xdr:row>
      <xdr:rowOff>1633</xdr:rowOff>
    </xdr:to>
    <xdr:cxnSp macro="">
      <xdr:nvCxnSpPr>
        <xdr:cNvPr id="172" name="直線コネクタ 171"/>
        <xdr:cNvCxnSpPr/>
      </xdr:nvCxnSpPr>
      <xdr:spPr>
        <a:xfrm flipV="1">
          <a:off x="2908300" y="95750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41201</xdr:rowOff>
    </xdr:from>
    <xdr:ext cx="405111" cy="259045"/>
    <xdr:sp macro="" textlink="">
      <xdr:nvSpPr>
        <xdr:cNvPr id="175" name="n_1mainValue【体育館・プール】&#10;有形固定資産減価償却率"/>
        <xdr:cNvSpPr txBox="1"/>
      </xdr:nvSpPr>
      <xdr:spPr>
        <a:xfrm>
          <a:off x="3582044" y="929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68960</xdr:rowOff>
    </xdr:from>
    <xdr:ext cx="405111" cy="259045"/>
    <xdr:sp macro="" textlink="">
      <xdr:nvSpPr>
        <xdr:cNvPr id="176" name="n_2mainValue【体育館・プール】&#10;有形固定資産減価償却率"/>
        <xdr:cNvSpPr txBox="1"/>
      </xdr:nvSpPr>
      <xdr:spPr>
        <a:xfrm>
          <a:off x="2705744" y="932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14" name="楕円 213"/>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15"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16" name="楕円 215"/>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17" name="直線コネクタ 216"/>
        <xdr:cNvCxnSpPr/>
      </xdr:nvCxnSpPr>
      <xdr:spPr>
        <a:xfrm>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18" name="楕円 217"/>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156210</xdr:rowOff>
    </xdr:to>
    <xdr:cxnSp macro="">
      <xdr:nvCxnSpPr>
        <xdr:cNvPr id="219" name="直線コネクタ 218"/>
        <xdr:cNvCxnSpPr/>
      </xdr:nvCxnSpPr>
      <xdr:spPr>
        <a:xfrm>
          <a:off x="8750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22"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23"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120650</xdr:rowOff>
    </xdr:from>
    <xdr:to>
      <xdr:col>15</xdr:col>
      <xdr:colOff>101600</xdr:colOff>
      <xdr:row>80</xdr:row>
      <xdr:rowOff>50800</xdr:rowOff>
    </xdr:to>
    <xdr:sp macro="" textlink="">
      <xdr:nvSpPr>
        <xdr:cNvPr id="262" name="楕円 261"/>
        <xdr:cNvSpPr/>
      </xdr:nvSpPr>
      <xdr:spPr>
        <a:xfrm>
          <a:off x="2857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38752</xdr:rowOff>
    </xdr:from>
    <xdr:ext cx="405111" cy="259045"/>
    <xdr:sp macro="" textlink="">
      <xdr:nvSpPr>
        <xdr:cNvPr id="263"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4"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67327</xdr:rowOff>
    </xdr:from>
    <xdr:ext cx="405111" cy="259045"/>
    <xdr:sp macro="" textlink="">
      <xdr:nvSpPr>
        <xdr:cNvPr id="265" name="n_2mainValue【福祉施設】&#10;有形固定資産減価償却率"/>
        <xdr:cNvSpPr txBox="1"/>
      </xdr:nvSpPr>
      <xdr:spPr>
        <a:xfrm>
          <a:off x="2705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6" name="直線コネクタ 27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7" name="テキスト ボックス 27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8" name="直線コネクタ 27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9" name="テキスト ボックス 27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0" name="直線コネクタ 27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1" name="テキスト ボックス 28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2" name="直線コネクタ 28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3" name="テキスト ボックス 28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87" name="直線コネクタ 286"/>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88"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9" name="直線コネクタ 288"/>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0"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1" name="直線コネクタ 290"/>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2"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3" name="フローチャート: 判断 292"/>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94" name="フローチャート: 判断 293"/>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95" name="フローチャート: 判断 294"/>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138176</xdr:rowOff>
    </xdr:from>
    <xdr:to>
      <xdr:col>46</xdr:col>
      <xdr:colOff>38100</xdr:colOff>
      <xdr:row>86</xdr:row>
      <xdr:rowOff>68326</xdr:rowOff>
    </xdr:to>
    <xdr:sp macro="" textlink="">
      <xdr:nvSpPr>
        <xdr:cNvPr id="301" name="楕円 300"/>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130573</xdr:rowOff>
    </xdr:from>
    <xdr:ext cx="469744" cy="259045"/>
    <xdr:sp macro="" textlink="">
      <xdr:nvSpPr>
        <xdr:cNvPr id="302"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03"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04" name="n_2mainValue【福祉施設】&#10;一人当たり面積"/>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5" name="直線コネクタ 31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6" name="テキスト ボックス 31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7" name="直線コネクタ 31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8" name="テキスト ボックス 31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9" name="直線コネクタ 31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0" name="テキスト ボックス 31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1" name="直線コネクタ 32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2" name="テキスト ボックス 32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3" name="直線コネクタ 32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4" name="テキスト ボックス 32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5" name="直線コネクタ 32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6" name="テキスト ボックス 32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7" name="直線コネクタ 3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8" name="テキスト ボックス 32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30" name="直線コネクタ 329"/>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31"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32" name="直線コネクタ 331"/>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33"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34" name="直線コネクタ 333"/>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35"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6" name="フローチャート: 判断 335"/>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7" name="フローチャート: 判断 336"/>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8" name="フローチャート: 判断 337"/>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9" name="テキスト ボックス 3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22134</xdr:rowOff>
    </xdr:from>
    <xdr:to>
      <xdr:col>24</xdr:col>
      <xdr:colOff>114300</xdr:colOff>
      <xdr:row>103</xdr:row>
      <xdr:rowOff>123734</xdr:rowOff>
    </xdr:to>
    <xdr:sp macro="" textlink="">
      <xdr:nvSpPr>
        <xdr:cNvPr id="344" name="楕円 343"/>
        <xdr:cNvSpPr/>
      </xdr:nvSpPr>
      <xdr:spPr>
        <a:xfrm>
          <a:off x="45847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45011</xdr:rowOff>
    </xdr:from>
    <xdr:ext cx="405111" cy="259045"/>
    <xdr:sp macro="" textlink="">
      <xdr:nvSpPr>
        <xdr:cNvPr id="345" name="【市民会館】&#10;有形固定資産減価償却率該当値テキスト"/>
        <xdr:cNvSpPr txBox="1"/>
      </xdr:nvSpPr>
      <xdr:spPr>
        <a:xfrm>
          <a:off x="4673600" y="1753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58057</xdr:rowOff>
    </xdr:from>
    <xdr:to>
      <xdr:col>20</xdr:col>
      <xdr:colOff>38100</xdr:colOff>
      <xdr:row>103</xdr:row>
      <xdr:rowOff>159657</xdr:rowOff>
    </xdr:to>
    <xdr:sp macro="" textlink="">
      <xdr:nvSpPr>
        <xdr:cNvPr id="346" name="楕円 345"/>
        <xdr:cNvSpPr/>
      </xdr:nvSpPr>
      <xdr:spPr>
        <a:xfrm>
          <a:off x="3746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72934</xdr:rowOff>
    </xdr:from>
    <xdr:to>
      <xdr:col>24</xdr:col>
      <xdr:colOff>63500</xdr:colOff>
      <xdr:row>103</xdr:row>
      <xdr:rowOff>108857</xdr:rowOff>
    </xdr:to>
    <xdr:cxnSp macro="">
      <xdr:nvCxnSpPr>
        <xdr:cNvPr id="347" name="直線コネクタ 346"/>
        <xdr:cNvCxnSpPr/>
      </xdr:nvCxnSpPr>
      <xdr:spPr>
        <a:xfrm flipV="1">
          <a:off x="3797300" y="177322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348" name="楕円 347"/>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108857</xdr:rowOff>
    </xdr:from>
    <xdr:to>
      <xdr:col>19</xdr:col>
      <xdr:colOff>177800</xdr:colOff>
      <xdr:row>103</xdr:row>
      <xdr:rowOff>144780</xdr:rowOff>
    </xdr:to>
    <xdr:cxnSp macro="">
      <xdr:nvCxnSpPr>
        <xdr:cNvPr id="349" name="直線コネクタ 348"/>
        <xdr:cNvCxnSpPr/>
      </xdr:nvCxnSpPr>
      <xdr:spPr>
        <a:xfrm flipV="1">
          <a:off x="2908300" y="177682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50"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109963</xdr:rowOff>
    </xdr:from>
    <xdr:ext cx="405111" cy="259045"/>
    <xdr:sp macro="" textlink="">
      <xdr:nvSpPr>
        <xdr:cNvPr id="351" name="n_2aveValue【市民会館】&#10;有形固定資産減価償却率"/>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4734</xdr:rowOff>
    </xdr:from>
    <xdr:ext cx="405111" cy="259045"/>
    <xdr:sp macro="" textlink="">
      <xdr:nvSpPr>
        <xdr:cNvPr id="352" name="n_1mainValue【市民会館】&#10;有形固定資産減価償却率"/>
        <xdr:cNvSpPr txBox="1"/>
      </xdr:nvSpPr>
      <xdr:spPr>
        <a:xfrm>
          <a:off x="3582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353" name="n_2mainValue【市民会館】&#10;有形固定資産減価償却率"/>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4" name="直線コネクタ 36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5" name="テキスト ボックス 36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6" name="直線コネクタ 36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7" name="テキスト ボックス 36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8" name="直線コネクタ 36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9" name="テキスト ボックス 36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0" name="直線コネクタ 36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1" name="テキスト ボックス 37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2" name="直線コネクタ 37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3" name="テキスト ボックス 37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77" name="直線コネクタ 376"/>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7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9" name="直線コネクタ 37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80"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81" name="直線コネクタ 380"/>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82"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83" name="フローチャート: 判断 382"/>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84" name="フローチャート: 判断 383"/>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85" name="フローチャート: 判断 384"/>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391" name="楕円 390"/>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162577</xdr:rowOff>
    </xdr:from>
    <xdr:ext cx="469744" cy="259045"/>
    <xdr:sp macro="" textlink="">
      <xdr:nvSpPr>
        <xdr:cNvPr id="392" name="【市民会館】&#10;一人当たり面積該当値テキスト"/>
        <xdr:cNvSpPr txBox="1"/>
      </xdr:nvSpPr>
      <xdr:spPr>
        <a:xfrm>
          <a:off x="10515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393" name="楕円 392"/>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19050</xdr:rowOff>
    </xdr:to>
    <xdr:cxnSp macro="">
      <xdr:nvCxnSpPr>
        <xdr:cNvPr id="394" name="直線コネクタ 393"/>
        <xdr:cNvCxnSpPr/>
      </xdr:nvCxnSpPr>
      <xdr:spPr>
        <a:xfrm>
          <a:off x="9639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395" name="楕円 394"/>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396" name="直線コネクタ 395"/>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97"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398" name="n_2ave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399" name="n_1mainValue【市民会館】&#10;一人当たり面積"/>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86377</xdr:rowOff>
    </xdr:from>
    <xdr:ext cx="469744" cy="259045"/>
    <xdr:sp macro="" textlink="">
      <xdr:nvSpPr>
        <xdr:cNvPr id="400" name="n_2mainValue【市民会館】&#10;一人当たり面積"/>
        <xdr:cNvSpPr txBox="1"/>
      </xdr:nvSpPr>
      <xdr:spPr>
        <a:xfrm>
          <a:off x="8515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2" name="テキスト ボックス 41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2" name="テキスト ボックス 42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4" name="テキスト ボックス 42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26" name="直線コネクタ 425"/>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27"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28" name="直線コネクタ 427"/>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29"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30" name="直線コネクタ 429"/>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31"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32" name="フローチャート: 判断 431"/>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33" name="フローチャート: 判断 432"/>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34" name="フローチャート: 判断 433"/>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115207</xdr:rowOff>
    </xdr:from>
    <xdr:to>
      <xdr:col>85</xdr:col>
      <xdr:colOff>177800</xdr:colOff>
      <xdr:row>38</xdr:row>
      <xdr:rowOff>45357</xdr:rowOff>
    </xdr:to>
    <xdr:sp macro="" textlink="">
      <xdr:nvSpPr>
        <xdr:cNvPr id="440" name="楕円 439"/>
        <xdr:cNvSpPr/>
      </xdr:nvSpPr>
      <xdr:spPr>
        <a:xfrm>
          <a:off x="16268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93634</xdr:rowOff>
    </xdr:from>
    <xdr:ext cx="405111" cy="259045"/>
    <xdr:sp macro="" textlink="">
      <xdr:nvSpPr>
        <xdr:cNvPr id="441" name="【一般廃棄物処理施設】&#10;有形固定資産減価償却率該当値テキスト"/>
        <xdr:cNvSpPr txBox="1"/>
      </xdr:nvSpPr>
      <xdr:spPr>
        <a:xfrm>
          <a:off x="16357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442" name="楕円 441"/>
        <xdr:cNvSpPr/>
      </xdr:nvSpPr>
      <xdr:spPr>
        <a:xfrm>
          <a:off x="15430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166007</xdr:rowOff>
    </xdr:from>
    <xdr:to>
      <xdr:col>85</xdr:col>
      <xdr:colOff>127000</xdr:colOff>
      <xdr:row>38</xdr:row>
      <xdr:rowOff>68035</xdr:rowOff>
    </xdr:to>
    <xdr:cxnSp macro="">
      <xdr:nvCxnSpPr>
        <xdr:cNvPr id="443" name="直線コネクタ 442"/>
        <xdr:cNvCxnSpPr/>
      </xdr:nvCxnSpPr>
      <xdr:spPr>
        <a:xfrm flipV="1">
          <a:off x="15481300" y="6509657"/>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90715</xdr:rowOff>
    </xdr:from>
    <xdr:to>
      <xdr:col>76</xdr:col>
      <xdr:colOff>165100</xdr:colOff>
      <xdr:row>39</xdr:row>
      <xdr:rowOff>20865</xdr:rowOff>
    </xdr:to>
    <xdr:sp macro="" textlink="">
      <xdr:nvSpPr>
        <xdr:cNvPr id="444" name="楕円 443"/>
        <xdr:cNvSpPr/>
      </xdr:nvSpPr>
      <xdr:spPr>
        <a:xfrm>
          <a:off x="14541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68035</xdr:rowOff>
    </xdr:from>
    <xdr:to>
      <xdr:col>81</xdr:col>
      <xdr:colOff>50800</xdr:colOff>
      <xdr:row>38</xdr:row>
      <xdr:rowOff>141515</xdr:rowOff>
    </xdr:to>
    <xdr:cxnSp macro="">
      <xdr:nvCxnSpPr>
        <xdr:cNvPr id="445" name="直線コネクタ 444"/>
        <xdr:cNvCxnSpPr/>
      </xdr:nvCxnSpPr>
      <xdr:spPr>
        <a:xfrm flipV="1">
          <a:off x="14592300" y="6583135"/>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446"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47"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109962</xdr:rowOff>
    </xdr:from>
    <xdr:ext cx="405111" cy="259045"/>
    <xdr:sp macro="" textlink="">
      <xdr:nvSpPr>
        <xdr:cNvPr id="448" name="n_1mainValue【一般廃棄物処理施設】&#10;有形固定資産減価償却率"/>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449" name="n_2mainValue【一般廃棄物処理施設】&#10;有形固定資産減価償却率"/>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3" name="テキスト ボックス 46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73" name="直線コネクタ 472"/>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74"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75" name="直線コネクタ 474"/>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76"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77" name="直線コネクタ 476"/>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78" name="【一般廃棄物処理施設】&#10;一人当たり有形固定資産（償却資産）額平均値テキスト"/>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79" name="フローチャート: 判断 478"/>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80" name="フローチャート: 判断 479"/>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81" name="フローチャート: 判断 480"/>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45715</xdr:rowOff>
    </xdr:from>
    <xdr:to>
      <xdr:col>116</xdr:col>
      <xdr:colOff>114300</xdr:colOff>
      <xdr:row>39</xdr:row>
      <xdr:rowOff>147315</xdr:rowOff>
    </xdr:to>
    <xdr:sp macro="" textlink="">
      <xdr:nvSpPr>
        <xdr:cNvPr id="487" name="楕円 486"/>
        <xdr:cNvSpPr/>
      </xdr:nvSpPr>
      <xdr:spPr>
        <a:xfrm>
          <a:off x="22110700" y="67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24142</xdr:rowOff>
    </xdr:from>
    <xdr:ext cx="534377" cy="259045"/>
    <xdr:sp macro="" textlink="">
      <xdr:nvSpPr>
        <xdr:cNvPr id="488" name="【一般廃棄物処理施設】&#10;一人当たり有形固定資産（償却資産）額該当値テキスト"/>
        <xdr:cNvSpPr txBox="1"/>
      </xdr:nvSpPr>
      <xdr:spPr>
        <a:xfrm>
          <a:off x="22199600" y="67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47544</xdr:rowOff>
    </xdr:from>
    <xdr:to>
      <xdr:col>112</xdr:col>
      <xdr:colOff>38100</xdr:colOff>
      <xdr:row>39</xdr:row>
      <xdr:rowOff>149144</xdr:rowOff>
    </xdr:to>
    <xdr:sp macro="" textlink="">
      <xdr:nvSpPr>
        <xdr:cNvPr id="489" name="楕円 488"/>
        <xdr:cNvSpPr/>
      </xdr:nvSpPr>
      <xdr:spPr>
        <a:xfrm>
          <a:off x="21272500" y="67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96515</xdr:rowOff>
    </xdr:from>
    <xdr:to>
      <xdr:col>116</xdr:col>
      <xdr:colOff>63500</xdr:colOff>
      <xdr:row>39</xdr:row>
      <xdr:rowOff>98344</xdr:rowOff>
    </xdr:to>
    <xdr:cxnSp macro="">
      <xdr:nvCxnSpPr>
        <xdr:cNvPr id="490" name="直線コネクタ 489"/>
        <xdr:cNvCxnSpPr/>
      </xdr:nvCxnSpPr>
      <xdr:spPr>
        <a:xfrm flipV="1">
          <a:off x="21323300" y="678306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50836</xdr:rowOff>
    </xdr:from>
    <xdr:to>
      <xdr:col>107</xdr:col>
      <xdr:colOff>101600</xdr:colOff>
      <xdr:row>39</xdr:row>
      <xdr:rowOff>152436</xdr:rowOff>
    </xdr:to>
    <xdr:sp macro="" textlink="">
      <xdr:nvSpPr>
        <xdr:cNvPr id="491" name="楕円 490"/>
        <xdr:cNvSpPr/>
      </xdr:nvSpPr>
      <xdr:spPr>
        <a:xfrm>
          <a:off x="20383500" y="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98344</xdr:rowOff>
    </xdr:from>
    <xdr:to>
      <xdr:col>111</xdr:col>
      <xdr:colOff>177800</xdr:colOff>
      <xdr:row>39</xdr:row>
      <xdr:rowOff>101636</xdr:rowOff>
    </xdr:to>
    <xdr:cxnSp macro="">
      <xdr:nvCxnSpPr>
        <xdr:cNvPr id="492" name="直線コネクタ 491"/>
        <xdr:cNvCxnSpPr/>
      </xdr:nvCxnSpPr>
      <xdr:spPr>
        <a:xfrm flipV="1">
          <a:off x="20434300" y="678489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493"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94"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140271</xdr:rowOff>
    </xdr:from>
    <xdr:ext cx="534377" cy="259045"/>
    <xdr:sp macro="" textlink="">
      <xdr:nvSpPr>
        <xdr:cNvPr id="495" name="n_1mainValue【一般廃棄物処理施設】&#10;一人当たり有形固定資産（償却資産）額"/>
        <xdr:cNvSpPr txBox="1"/>
      </xdr:nvSpPr>
      <xdr:spPr>
        <a:xfrm>
          <a:off x="21043411" y="68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143563</xdr:rowOff>
    </xdr:from>
    <xdr:ext cx="534377" cy="259045"/>
    <xdr:sp macro="" textlink="">
      <xdr:nvSpPr>
        <xdr:cNvPr id="496" name="n_2mainValue【一般廃棄物処理施設】&#10;一人当たり有形固定資産（償却資産）額"/>
        <xdr:cNvSpPr txBox="1"/>
      </xdr:nvSpPr>
      <xdr:spPr>
        <a:xfrm>
          <a:off x="20167111" y="68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7" name="直線コネクタ 5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8" name="テキスト ボックス 50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9" name="直線コネクタ 5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0" name="テキスト ボックス 5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1" name="直線コネクタ 5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2" name="テキスト ボックス 5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3" name="直線コネクタ 5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4" name="テキスト ボックス 5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5" name="直線コネクタ 5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6" name="テキスト ボックス 5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7" name="直線コネクタ 5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8" name="テキスト ボックス 51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0" name="テキスト ボックス 5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22" name="直線コネクタ 521"/>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23"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24" name="直線コネクタ 523"/>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6" name="直線コネクタ 52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14531</xdr:rowOff>
    </xdr:from>
    <xdr:ext cx="405111" cy="259045"/>
    <xdr:sp macro="" textlink="">
      <xdr:nvSpPr>
        <xdr:cNvPr id="527" name="【保健センター・保健所】&#10;有形固定資産減価償却率平均値テキスト"/>
        <xdr:cNvSpPr txBox="1"/>
      </xdr:nvSpPr>
      <xdr:spPr>
        <a:xfrm>
          <a:off x="16357600" y="10301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28" name="フローチャート: 判断 527"/>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29" name="フローチャート: 判断 528"/>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30" name="フローチャート: 判断 529"/>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127181</xdr:rowOff>
    </xdr:from>
    <xdr:to>
      <xdr:col>85</xdr:col>
      <xdr:colOff>177800</xdr:colOff>
      <xdr:row>62</xdr:row>
      <xdr:rowOff>57331</xdr:rowOff>
    </xdr:to>
    <xdr:sp macro="" textlink="">
      <xdr:nvSpPr>
        <xdr:cNvPr id="536" name="楕円 535"/>
        <xdr:cNvSpPr/>
      </xdr:nvSpPr>
      <xdr:spPr>
        <a:xfrm>
          <a:off x="16268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105608</xdr:rowOff>
    </xdr:from>
    <xdr:ext cx="405111" cy="259045"/>
    <xdr:sp macro="" textlink="">
      <xdr:nvSpPr>
        <xdr:cNvPr id="537" name="【保健センター・保健所】&#10;有形固定資産減価償却率該当値テキスト"/>
        <xdr:cNvSpPr txBox="1"/>
      </xdr:nvSpPr>
      <xdr:spPr>
        <a:xfrm>
          <a:off x="16357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163104</xdr:rowOff>
    </xdr:from>
    <xdr:to>
      <xdr:col>81</xdr:col>
      <xdr:colOff>101600</xdr:colOff>
      <xdr:row>62</xdr:row>
      <xdr:rowOff>93254</xdr:rowOff>
    </xdr:to>
    <xdr:sp macro="" textlink="">
      <xdr:nvSpPr>
        <xdr:cNvPr id="538" name="楕円 537"/>
        <xdr:cNvSpPr/>
      </xdr:nvSpPr>
      <xdr:spPr>
        <a:xfrm>
          <a:off x="15430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42454</xdr:rowOff>
    </xdr:to>
    <xdr:cxnSp macro="">
      <xdr:nvCxnSpPr>
        <xdr:cNvPr id="539" name="直線コネクタ 538"/>
        <xdr:cNvCxnSpPr/>
      </xdr:nvCxnSpPr>
      <xdr:spPr>
        <a:xfrm flipV="1">
          <a:off x="15481300" y="106364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27577</xdr:rowOff>
    </xdr:from>
    <xdr:to>
      <xdr:col>76</xdr:col>
      <xdr:colOff>165100</xdr:colOff>
      <xdr:row>62</xdr:row>
      <xdr:rowOff>129177</xdr:rowOff>
    </xdr:to>
    <xdr:sp macro="" textlink="">
      <xdr:nvSpPr>
        <xdr:cNvPr id="540" name="楕円 539"/>
        <xdr:cNvSpPr/>
      </xdr:nvSpPr>
      <xdr:spPr>
        <a:xfrm>
          <a:off x="14541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78377</xdr:rowOff>
    </xdr:to>
    <xdr:cxnSp macro="">
      <xdr:nvCxnSpPr>
        <xdr:cNvPr id="541" name="直線コネクタ 540"/>
        <xdr:cNvCxnSpPr/>
      </xdr:nvCxnSpPr>
      <xdr:spPr>
        <a:xfrm flipV="1">
          <a:off x="14592300" y="106723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86921</xdr:rowOff>
    </xdr:from>
    <xdr:ext cx="405111" cy="259045"/>
    <xdr:sp macro="" textlink="">
      <xdr:nvSpPr>
        <xdr:cNvPr id="542" name="n_1aveValue【保健センター・保健所】&#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43"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84381</xdr:rowOff>
    </xdr:from>
    <xdr:ext cx="405111" cy="259045"/>
    <xdr:sp macro="" textlink="">
      <xdr:nvSpPr>
        <xdr:cNvPr id="544" name="n_1mainValue【保健センター・保健所】&#10;有形固定資産減価償却率"/>
        <xdr:cNvSpPr txBox="1"/>
      </xdr:nvSpPr>
      <xdr:spPr>
        <a:xfrm>
          <a:off x="15266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120304</xdr:rowOff>
    </xdr:from>
    <xdr:ext cx="405111" cy="259045"/>
    <xdr:sp macro="" textlink="">
      <xdr:nvSpPr>
        <xdr:cNvPr id="545" name="n_2mainValue【保健センター・保健所】&#10;有形固定資産減価償却率"/>
        <xdr:cNvSpPr txBox="1"/>
      </xdr:nvSpPr>
      <xdr:spPr>
        <a:xfrm>
          <a:off x="14389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6" name="直線コネクタ 5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7" name="テキスト ボックス 5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8" name="直線コネクタ 5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9" name="テキスト ボックス 5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0" name="直線コネクタ 5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1" name="テキスト ボックス 5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2" name="直線コネクタ 5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3" name="テキスト ボックス 5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4" name="直線コネクタ 5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5" name="テキスト ボックス 56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6" name="直線コネクタ 5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7" name="テキスト ボックス 56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71" name="直線コネクタ 570"/>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72"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73" name="直線コネクタ 572"/>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74"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75" name="直線コネクタ 574"/>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76"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77" name="フローチャート: 判断 576"/>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78" name="フローチャート: 判断 577"/>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79" name="フローチャート: 判断 578"/>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90715</xdr:rowOff>
    </xdr:from>
    <xdr:to>
      <xdr:col>116</xdr:col>
      <xdr:colOff>114300</xdr:colOff>
      <xdr:row>57</xdr:row>
      <xdr:rowOff>20865</xdr:rowOff>
    </xdr:to>
    <xdr:sp macro="" textlink="">
      <xdr:nvSpPr>
        <xdr:cNvPr id="585" name="楕円 584"/>
        <xdr:cNvSpPr/>
      </xdr:nvSpPr>
      <xdr:spPr>
        <a:xfrm>
          <a:off x="22110700" y="96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113592</xdr:rowOff>
    </xdr:from>
    <xdr:ext cx="469744" cy="259045"/>
    <xdr:sp macro="" textlink="">
      <xdr:nvSpPr>
        <xdr:cNvPr id="586" name="【保健センター・保健所】&#10;一人当たり面積該当値テキスト"/>
        <xdr:cNvSpPr txBox="1"/>
      </xdr:nvSpPr>
      <xdr:spPr>
        <a:xfrm>
          <a:off x="22199600" y="954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79828</xdr:rowOff>
    </xdr:from>
    <xdr:to>
      <xdr:col>112</xdr:col>
      <xdr:colOff>38100</xdr:colOff>
      <xdr:row>57</xdr:row>
      <xdr:rowOff>9978</xdr:rowOff>
    </xdr:to>
    <xdr:sp macro="" textlink="">
      <xdr:nvSpPr>
        <xdr:cNvPr id="587" name="楕円 586"/>
        <xdr:cNvSpPr/>
      </xdr:nvSpPr>
      <xdr:spPr>
        <a:xfrm>
          <a:off x="21272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130628</xdr:rowOff>
    </xdr:from>
    <xdr:to>
      <xdr:col>116</xdr:col>
      <xdr:colOff>63500</xdr:colOff>
      <xdr:row>56</xdr:row>
      <xdr:rowOff>141515</xdr:rowOff>
    </xdr:to>
    <xdr:cxnSp macro="">
      <xdr:nvCxnSpPr>
        <xdr:cNvPr id="588" name="直線コネクタ 587"/>
        <xdr:cNvCxnSpPr/>
      </xdr:nvCxnSpPr>
      <xdr:spPr>
        <a:xfrm>
          <a:off x="21323300" y="97318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47172</xdr:rowOff>
    </xdr:from>
    <xdr:to>
      <xdr:col>107</xdr:col>
      <xdr:colOff>101600</xdr:colOff>
      <xdr:row>56</xdr:row>
      <xdr:rowOff>148772</xdr:rowOff>
    </xdr:to>
    <xdr:sp macro="" textlink="">
      <xdr:nvSpPr>
        <xdr:cNvPr id="589" name="楕円 588"/>
        <xdr:cNvSpPr/>
      </xdr:nvSpPr>
      <xdr:spPr>
        <a:xfrm>
          <a:off x="20383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97972</xdr:rowOff>
    </xdr:from>
    <xdr:to>
      <xdr:col>111</xdr:col>
      <xdr:colOff>177800</xdr:colOff>
      <xdr:row>56</xdr:row>
      <xdr:rowOff>130628</xdr:rowOff>
    </xdr:to>
    <xdr:cxnSp macro="">
      <xdr:nvCxnSpPr>
        <xdr:cNvPr id="590" name="直線コネクタ 589"/>
        <xdr:cNvCxnSpPr/>
      </xdr:nvCxnSpPr>
      <xdr:spPr>
        <a:xfrm>
          <a:off x="20434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591"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592" name="n_2aveValue【保健センター・保健所】&#10;一人当たり面積"/>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26505</xdr:rowOff>
    </xdr:from>
    <xdr:ext cx="469744" cy="259045"/>
    <xdr:sp macro="" textlink="">
      <xdr:nvSpPr>
        <xdr:cNvPr id="593" name="n_1mainValue【保健センター・保健所】&#10;一人当たり面積"/>
        <xdr:cNvSpPr txBox="1"/>
      </xdr:nvSpPr>
      <xdr:spPr>
        <a:xfrm>
          <a:off x="21075727" y="945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165299</xdr:rowOff>
    </xdr:from>
    <xdr:ext cx="469744" cy="259045"/>
    <xdr:sp macro="" textlink="">
      <xdr:nvSpPr>
        <xdr:cNvPr id="594" name="n_2mainValue【保健センター・保健所】&#10;一人当たり面積"/>
        <xdr:cNvSpPr txBox="1"/>
      </xdr:nvSpPr>
      <xdr:spPr>
        <a:xfrm>
          <a:off x="20199427" y="94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6" name="テキスト ボックス 6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6" name="テキスト ボックス 6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8" name="テキスト ボックス 6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20" name="直線コネクタ 61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2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22" name="直線コネクタ 62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2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24" name="直線コネクタ 62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25"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26" name="フローチャート: 判断 62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27" name="フローチャート: 判断 62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28" name="フローチャート: 判断 627"/>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162016</xdr:rowOff>
    </xdr:from>
    <xdr:to>
      <xdr:col>85</xdr:col>
      <xdr:colOff>177800</xdr:colOff>
      <xdr:row>85</xdr:row>
      <xdr:rowOff>92166</xdr:rowOff>
    </xdr:to>
    <xdr:sp macro="" textlink="">
      <xdr:nvSpPr>
        <xdr:cNvPr id="634" name="楕円 633"/>
        <xdr:cNvSpPr/>
      </xdr:nvSpPr>
      <xdr:spPr>
        <a:xfrm>
          <a:off x="16268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76943</xdr:rowOff>
    </xdr:from>
    <xdr:ext cx="405111" cy="259045"/>
    <xdr:sp macro="" textlink="">
      <xdr:nvSpPr>
        <xdr:cNvPr id="635" name="【消防施設】&#10;有形固定資産減価償却率該当値テキスト"/>
        <xdr:cNvSpPr txBox="1"/>
      </xdr:nvSpPr>
      <xdr:spPr>
        <a:xfrm>
          <a:off x="16357600" y="1447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363</xdr:rowOff>
    </xdr:from>
    <xdr:to>
      <xdr:col>81</xdr:col>
      <xdr:colOff>101600</xdr:colOff>
      <xdr:row>85</xdr:row>
      <xdr:rowOff>101963</xdr:rowOff>
    </xdr:to>
    <xdr:sp macro="" textlink="">
      <xdr:nvSpPr>
        <xdr:cNvPr id="636" name="楕円 635"/>
        <xdr:cNvSpPr/>
      </xdr:nvSpPr>
      <xdr:spPr>
        <a:xfrm>
          <a:off x="15430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41366</xdr:rowOff>
    </xdr:from>
    <xdr:to>
      <xdr:col>85</xdr:col>
      <xdr:colOff>127000</xdr:colOff>
      <xdr:row>85</xdr:row>
      <xdr:rowOff>51163</xdr:rowOff>
    </xdr:to>
    <xdr:cxnSp macro="">
      <xdr:nvCxnSpPr>
        <xdr:cNvPr id="637" name="直線コネクタ 636"/>
        <xdr:cNvCxnSpPr/>
      </xdr:nvCxnSpPr>
      <xdr:spPr>
        <a:xfrm flipV="1">
          <a:off x="15481300" y="146146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129358</xdr:rowOff>
    </xdr:from>
    <xdr:to>
      <xdr:col>76</xdr:col>
      <xdr:colOff>165100</xdr:colOff>
      <xdr:row>85</xdr:row>
      <xdr:rowOff>59508</xdr:rowOff>
    </xdr:to>
    <xdr:sp macro="" textlink="">
      <xdr:nvSpPr>
        <xdr:cNvPr id="638" name="楕円 637"/>
        <xdr:cNvSpPr/>
      </xdr:nvSpPr>
      <xdr:spPr>
        <a:xfrm>
          <a:off x="14541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xdr:rowOff>
    </xdr:from>
    <xdr:to>
      <xdr:col>81</xdr:col>
      <xdr:colOff>50800</xdr:colOff>
      <xdr:row>85</xdr:row>
      <xdr:rowOff>51163</xdr:rowOff>
    </xdr:to>
    <xdr:cxnSp macro="">
      <xdr:nvCxnSpPr>
        <xdr:cNvPr id="639" name="直線コネクタ 638"/>
        <xdr:cNvCxnSpPr/>
      </xdr:nvCxnSpPr>
      <xdr:spPr>
        <a:xfrm>
          <a:off x="14592300" y="145819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40"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41"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93090</xdr:rowOff>
    </xdr:from>
    <xdr:ext cx="405111" cy="259045"/>
    <xdr:sp macro="" textlink="">
      <xdr:nvSpPr>
        <xdr:cNvPr id="642" name="n_1mainValue【消防施設】&#10;有形固定資産減価償却率"/>
        <xdr:cNvSpPr txBox="1"/>
      </xdr:nvSpPr>
      <xdr:spPr>
        <a:xfrm>
          <a:off x="15266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50635</xdr:rowOff>
    </xdr:from>
    <xdr:ext cx="405111" cy="259045"/>
    <xdr:sp macro="" textlink="">
      <xdr:nvSpPr>
        <xdr:cNvPr id="643" name="n_2mainValue【消防施設】&#10;有形固定資産減価償却率"/>
        <xdr:cNvSpPr txBox="1"/>
      </xdr:nvSpPr>
      <xdr:spPr>
        <a:xfrm>
          <a:off x="14389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65" name="直線コネクタ 664"/>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66"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67" name="直線コネクタ 666"/>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68"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69" name="直線コネクタ 668"/>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70"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71" name="フローチャート: 判断 670"/>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72" name="フローチャート: 判断 671"/>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73" name="フローチャート: 判断 672"/>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79" name="楕円 678"/>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680" name="【消防施設】&#10;一人当たり面積該当値テキスト"/>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81" name="楕円 680"/>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682" name="直線コネクタ 681"/>
        <xdr:cNvCxnSpPr/>
      </xdr:nvCxnSpPr>
      <xdr:spPr>
        <a:xfrm>
          <a:off x="21323300" y="1456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683" name="楕円 682"/>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118111</xdr:rowOff>
    </xdr:to>
    <xdr:cxnSp macro="">
      <xdr:nvCxnSpPr>
        <xdr:cNvPr id="684" name="直線コネクタ 683"/>
        <xdr:cNvCxnSpPr/>
      </xdr:nvCxnSpPr>
      <xdr:spPr>
        <a:xfrm flipV="1">
          <a:off x="20434300" y="14563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85"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86"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87"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688" name="n_2mainValue【消防施設】&#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9" name="直線コネクタ 6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0" name="テキスト ボックス 6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1" name="直線コネクタ 7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2" name="テキスト ボックス 7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3" name="直線コネクタ 7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4" name="テキスト ボックス 7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5" name="直線コネクタ 7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6" name="テキスト ボックス 7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7" name="直線コネクタ 7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8" name="テキスト ボックス 7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9" name="直線コネクタ 7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0" name="テキスト ボックス 7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2" name="テキスト ボックス 7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14" name="直線コネクタ 713"/>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15"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16" name="直線コネクタ 71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17"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18" name="直線コネクタ 717"/>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719"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20" name="フローチャート: 判断 719"/>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21" name="フローチャート: 判断 720"/>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22" name="フローチャート: 判断 721"/>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23768</xdr:rowOff>
    </xdr:from>
    <xdr:to>
      <xdr:col>85</xdr:col>
      <xdr:colOff>177800</xdr:colOff>
      <xdr:row>102</xdr:row>
      <xdr:rowOff>125368</xdr:rowOff>
    </xdr:to>
    <xdr:sp macro="" textlink="">
      <xdr:nvSpPr>
        <xdr:cNvPr id="728" name="楕円 727"/>
        <xdr:cNvSpPr/>
      </xdr:nvSpPr>
      <xdr:spPr>
        <a:xfrm>
          <a:off x="162687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46645</xdr:rowOff>
    </xdr:from>
    <xdr:ext cx="405111" cy="259045"/>
    <xdr:sp macro="" textlink="">
      <xdr:nvSpPr>
        <xdr:cNvPr id="729" name="【庁舎】&#10;有形固定資産減価償却率該当値テキスト"/>
        <xdr:cNvSpPr txBox="1"/>
      </xdr:nvSpPr>
      <xdr:spPr>
        <a:xfrm>
          <a:off x="16357600"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51526</xdr:rowOff>
    </xdr:from>
    <xdr:to>
      <xdr:col>81</xdr:col>
      <xdr:colOff>101600</xdr:colOff>
      <xdr:row>102</xdr:row>
      <xdr:rowOff>153126</xdr:rowOff>
    </xdr:to>
    <xdr:sp macro="" textlink="">
      <xdr:nvSpPr>
        <xdr:cNvPr id="730" name="楕円 729"/>
        <xdr:cNvSpPr/>
      </xdr:nvSpPr>
      <xdr:spPr>
        <a:xfrm>
          <a:off x="15430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74568</xdr:rowOff>
    </xdr:from>
    <xdr:to>
      <xdr:col>85</xdr:col>
      <xdr:colOff>127000</xdr:colOff>
      <xdr:row>102</xdr:row>
      <xdr:rowOff>102326</xdr:rowOff>
    </xdr:to>
    <xdr:cxnSp macro="">
      <xdr:nvCxnSpPr>
        <xdr:cNvPr id="731" name="直線コネクタ 730"/>
        <xdr:cNvCxnSpPr/>
      </xdr:nvCxnSpPr>
      <xdr:spPr>
        <a:xfrm flipV="1">
          <a:off x="15481300" y="175624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74386</xdr:rowOff>
    </xdr:from>
    <xdr:to>
      <xdr:col>76</xdr:col>
      <xdr:colOff>165100</xdr:colOff>
      <xdr:row>102</xdr:row>
      <xdr:rowOff>4536</xdr:rowOff>
    </xdr:to>
    <xdr:sp macro="" textlink="">
      <xdr:nvSpPr>
        <xdr:cNvPr id="732" name="楕円 731"/>
        <xdr:cNvSpPr/>
      </xdr:nvSpPr>
      <xdr:spPr>
        <a:xfrm>
          <a:off x="14541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125186</xdr:rowOff>
    </xdr:from>
    <xdr:to>
      <xdr:col>81</xdr:col>
      <xdr:colOff>50800</xdr:colOff>
      <xdr:row>102</xdr:row>
      <xdr:rowOff>102326</xdr:rowOff>
    </xdr:to>
    <xdr:cxnSp macro="">
      <xdr:nvCxnSpPr>
        <xdr:cNvPr id="733" name="直線コネクタ 732"/>
        <xdr:cNvCxnSpPr/>
      </xdr:nvCxnSpPr>
      <xdr:spPr>
        <a:xfrm>
          <a:off x="14592300" y="1744163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34"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35" name="n_2aveValue【庁舎】&#10;有形固定資産減価償却率"/>
        <xdr:cNvSpPr txBox="1"/>
      </xdr:nvSpPr>
      <xdr:spPr>
        <a:xfrm>
          <a:off x="14389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169653</xdr:rowOff>
    </xdr:from>
    <xdr:ext cx="405111" cy="259045"/>
    <xdr:sp macro="" textlink="">
      <xdr:nvSpPr>
        <xdr:cNvPr id="736" name="n_1mainValue【庁舎】&#10;有形固定資産減価償却率"/>
        <xdr:cNvSpPr txBox="1"/>
      </xdr:nvSpPr>
      <xdr:spPr>
        <a:xfrm>
          <a:off x="152660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21063</xdr:rowOff>
    </xdr:from>
    <xdr:ext cx="405111" cy="259045"/>
    <xdr:sp macro="" textlink="">
      <xdr:nvSpPr>
        <xdr:cNvPr id="737" name="n_2mainValue【庁舎】&#10;有形固定資産減価償却率"/>
        <xdr:cNvSpPr txBox="1"/>
      </xdr:nvSpPr>
      <xdr:spPr>
        <a:xfrm>
          <a:off x="14389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8" name="テキスト ボックス 7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6" name="テキスト ボックス 7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8" name="テキスト ボックス 7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62" name="直線コネクタ 761"/>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63"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64" name="直線コネクタ 763"/>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65"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66" name="直線コネクタ 76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67"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68" name="フローチャート: 判断 76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69" name="フローチャート: 判断 768"/>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70" name="フローチャート: 判断 769"/>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78739</xdr:rowOff>
    </xdr:from>
    <xdr:to>
      <xdr:col>116</xdr:col>
      <xdr:colOff>114300</xdr:colOff>
      <xdr:row>109</xdr:row>
      <xdr:rowOff>8889</xdr:rowOff>
    </xdr:to>
    <xdr:sp macro="" textlink="">
      <xdr:nvSpPr>
        <xdr:cNvPr id="776" name="楕円 775"/>
        <xdr:cNvSpPr/>
      </xdr:nvSpPr>
      <xdr:spPr>
        <a:xfrm>
          <a:off x="22110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165116</xdr:rowOff>
    </xdr:from>
    <xdr:ext cx="469744" cy="259045"/>
    <xdr:sp macro="" textlink="">
      <xdr:nvSpPr>
        <xdr:cNvPr id="777" name="【庁舎】&#10;一人当たり面積該当値テキスト"/>
        <xdr:cNvSpPr txBox="1"/>
      </xdr:nvSpPr>
      <xdr:spPr>
        <a:xfrm>
          <a:off x="221996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778" name="楕円 777"/>
        <xdr:cNvSpPr/>
      </xdr:nvSpPr>
      <xdr:spPr>
        <a:xfrm>
          <a:off x="2127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129539</xdr:rowOff>
    </xdr:to>
    <xdr:cxnSp macro="">
      <xdr:nvCxnSpPr>
        <xdr:cNvPr id="779" name="直線コネクタ 778"/>
        <xdr:cNvCxnSpPr/>
      </xdr:nvCxnSpPr>
      <xdr:spPr>
        <a:xfrm>
          <a:off x="21323300" y="18604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36830</xdr:rowOff>
    </xdr:from>
    <xdr:to>
      <xdr:col>107</xdr:col>
      <xdr:colOff>101600</xdr:colOff>
      <xdr:row>108</xdr:row>
      <xdr:rowOff>138430</xdr:rowOff>
    </xdr:to>
    <xdr:sp macro="" textlink="">
      <xdr:nvSpPr>
        <xdr:cNvPr id="780" name="楕円 779"/>
        <xdr:cNvSpPr/>
      </xdr:nvSpPr>
      <xdr:spPr>
        <a:xfrm>
          <a:off x="2038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87630</xdr:rowOff>
    </xdr:from>
    <xdr:to>
      <xdr:col>111</xdr:col>
      <xdr:colOff>177800</xdr:colOff>
      <xdr:row>108</xdr:row>
      <xdr:rowOff>87630</xdr:rowOff>
    </xdr:to>
    <xdr:cxnSp macro="">
      <xdr:nvCxnSpPr>
        <xdr:cNvPr id="781" name="直線コネクタ 780"/>
        <xdr:cNvCxnSpPr/>
      </xdr:nvCxnSpPr>
      <xdr:spPr>
        <a:xfrm>
          <a:off x="20434300" y="1860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782"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783"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784" name="n_1mainValue【庁舎】&#10;一人当たり面積"/>
        <xdr:cNvSpPr txBox="1"/>
      </xdr:nvSpPr>
      <xdr:spPr>
        <a:xfrm>
          <a:off x="210757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129557</xdr:rowOff>
    </xdr:from>
    <xdr:ext cx="469744" cy="259045"/>
    <xdr:sp macro="" textlink="">
      <xdr:nvSpPr>
        <xdr:cNvPr id="785" name="n_2mainValue【庁舎】&#10;一人当たり面積"/>
        <xdr:cNvSpPr txBox="1"/>
      </xdr:nvSpPr>
      <xdr:spPr>
        <a:xfrm>
          <a:off x="20199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の有形固定資産原価償却率が平均を上回っている。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については、長寿命化計画に基づき、適切な管理を行っていく。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については今後の対応について検討中である。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税収については、個人市民税・固定資産税の割合が高く、法人市民税の割合が少ないため、景気による影響は少なく、財政力指数は横ばいである。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今後、高齢化の進展に伴い、社会保障経費の増加が見込まれており、企業誘致による働き口の確保、子育て環境の充実等により、人口増加を図り、財政基盤の強化に努める。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xdr:cNvCxnSpPr/>
      </xdr:nvCxnSpPr>
      <xdr:spPr>
        <a:xfrm flipV="1">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地方税の増加に伴い、歳入全体は増加したものの、歳出において、人件費や扶助費が増加したことにより、経常収支比率は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ポイント悪化した。事務事業の見直し等により、経常経費の削減に努めるとともに、市税の徴収強化、公債費の適正化を図りながら、経常収支比率の改善に努める。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96731</xdr:rowOff>
    </xdr:to>
    <xdr:cxnSp macro="">
      <xdr:nvCxnSpPr>
        <xdr:cNvPr id="132" name="直線コネクタ 131"/>
        <xdr:cNvCxnSpPr/>
      </xdr:nvCxnSpPr>
      <xdr:spPr>
        <a:xfrm>
          <a:off x="4114800" y="1067837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48471</xdr:rowOff>
    </xdr:to>
    <xdr:cxnSp macro="">
      <xdr:nvCxnSpPr>
        <xdr:cNvPr id="135" name="直線コネクタ 134"/>
        <xdr:cNvCxnSpPr/>
      </xdr:nvCxnSpPr>
      <xdr:spPr>
        <a:xfrm>
          <a:off x="3225800" y="105979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139488</xdr:rowOff>
    </xdr:from>
    <xdr:to>
      <xdr:col>15</xdr:col>
      <xdr:colOff>82550</xdr:colOff>
      <xdr:row>62</xdr:row>
      <xdr:rowOff>48471</xdr:rowOff>
    </xdr:to>
    <xdr:cxnSp macro="">
      <xdr:nvCxnSpPr>
        <xdr:cNvPr id="138" name="直線コネクタ 137"/>
        <xdr:cNvCxnSpPr/>
      </xdr:nvCxnSpPr>
      <xdr:spPr>
        <a:xfrm flipV="1">
          <a:off x="2336800" y="105979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62</xdr:row>
      <xdr:rowOff>48471</xdr:rowOff>
    </xdr:to>
    <xdr:cxnSp macro="">
      <xdr:nvCxnSpPr>
        <xdr:cNvPr id="141" name="直線コネクタ 140"/>
        <xdr:cNvCxnSpPr/>
      </xdr:nvCxnSpPr>
      <xdr:spPr>
        <a:xfrm>
          <a:off x="1447800" y="10493375"/>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51" name="楕円 150"/>
        <xdr:cNvSpPr/>
      </xdr:nvSpPr>
      <xdr:spPr>
        <a:xfrm>
          <a:off x="4902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18008</xdr:rowOff>
    </xdr:from>
    <xdr:ext cx="762000" cy="259045"/>
    <xdr:sp macro="" textlink="">
      <xdr:nvSpPr>
        <xdr:cNvPr id="152" name="財政構造の弾力性該当値テキスト"/>
        <xdr:cNvSpPr txBox="1"/>
      </xdr:nvSpPr>
      <xdr:spPr>
        <a:xfrm>
          <a:off x="5041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3" name="楕円 152"/>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84048</xdr:rowOff>
    </xdr:from>
    <xdr:ext cx="736600" cy="259045"/>
    <xdr:sp macro="" textlink="">
      <xdr:nvSpPr>
        <xdr:cNvPr id="154" name="テキスト ボックス 153"/>
        <xdr:cNvSpPr txBox="1"/>
      </xdr:nvSpPr>
      <xdr:spPr>
        <a:xfrm>
          <a:off x="3733800" y="10713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5" name="楕円 154"/>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3615</xdr:rowOff>
    </xdr:from>
    <xdr:ext cx="762000" cy="259045"/>
    <xdr:sp macro="" textlink="">
      <xdr:nvSpPr>
        <xdr:cNvPr id="156" name="テキスト ボックス 155"/>
        <xdr:cNvSpPr txBox="1"/>
      </xdr:nvSpPr>
      <xdr:spPr>
        <a:xfrm>
          <a:off x="2844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7" name="楕円 156"/>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84048</xdr:rowOff>
    </xdr:from>
    <xdr:ext cx="762000" cy="259045"/>
    <xdr:sp macro="" textlink="">
      <xdr:nvSpPr>
        <xdr:cNvPr id="158" name="テキスト ボックス 157"/>
        <xdr:cNvSpPr txBox="1"/>
      </xdr:nvSpPr>
      <xdr:spPr>
        <a:xfrm>
          <a:off x="1955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59" name="楕円 158"/>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70502</xdr:rowOff>
    </xdr:from>
    <xdr:ext cx="762000" cy="259045"/>
    <xdr:sp macro="" textlink="">
      <xdr:nvSpPr>
        <xdr:cNvPr id="160" name="テキスト ボックス 159"/>
        <xdr:cNvSpPr txBox="1"/>
      </xdr:nvSpPr>
      <xdr:spPr>
        <a:xfrm>
          <a:off x="1066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職員数は増加したものの物件費等の削減により、人口一人あたりの人件費・物件費等は、類似団体を下回っている。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今後も事務事業の見直しによる業務改善や組織機構の見直し等により、現行の水準を維持できるよう努める。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36897</xdr:rowOff>
    </xdr:from>
    <xdr:to>
      <xdr:col>23</xdr:col>
      <xdr:colOff>133350</xdr:colOff>
      <xdr:row>83</xdr:row>
      <xdr:rowOff>67273</xdr:rowOff>
    </xdr:to>
    <xdr:cxnSp macro="">
      <xdr:nvCxnSpPr>
        <xdr:cNvPr id="195" name="直線コネクタ 194"/>
        <xdr:cNvCxnSpPr/>
      </xdr:nvCxnSpPr>
      <xdr:spPr>
        <a:xfrm>
          <a:off x="4114800" y="14267247"/>
          <a:ext cx="8382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36897</xdr:rowOff>
    </xdr:from>
    <xdr:to>
      <xdr:col>19</xdr:col>
      <xdr:colOff>133350</xdr:colOff>
      <xdr:row>83</xdr:row>
      <xdr:rowOff>63280</xdr:rowOff>
    </xdr:to>
    <xdr:cxnSp macro="">
      <xdr:nvCxnSpPr>
        <xdr:cNvPr id="198" name="直線コネクタ 197"/>
        <xdr:cNvCxnSpPr/>
      </xdr:nvCxnSpPr>
      <xdr:spPr>
        <a:xfrm flipV="1">
          <a:off x="3225800" y="14267247"/>
          <a:ext cx="889000" cy="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19202</xdr:rowOff>
    </xdr:from>
    <xdr:to>
      <xdr:col>15</xdr:col>
      <xdr:colOff>82550</xdr:colOff>
      <xdr:row>83</xdr:row>
      <xdr:rowOff>63280</xdr:rowOff>
    </xdr:to>
    <xdr:cxnSp macro="">
      <xdr:nvCxnSpPr>
        <xdr:cNvPr id="201" name="直線コネクタ 200"/>
        <xdr:cNvCxnSpPr/>
      </xdr:nvCxnSpPr>
      <xdr:spPr>
        <a:xfrm>
          <a:off x="2336800" y="14249552"/>
          <a:ext cx="889000" cy="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132283</xdr:rowOff>
    </xdr:from>
    <xdr:to>
      <xdr:col>11</xdr:col>
      <xdr:colOff>31750</xdr:colOff>
      <xdr:row>83</xdr:row>
      <xdr:rowOff>19202</xdr:rowOff>
    </xdr:to>
    <xdr:cxnSp macro="">
      <xdr:nvCxnSpPr>
        <xdr:cNvPr id="204" name="直線コネクタ 203"/>
        <xdr:cNvCxnSpPr/>
      </xdr:nvCxnSpPr>
      <xdr:spPr>
        <a:xfrm>
          <a:off x="1447800" y="14191183"/>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16473</xdr:rowOff>
    </xdr:from>
    <xdr:to>
      <xdr:col>23</xdr:col>
      <xdr:colOff>184150</xdr:colOff>
      <xdr:row>83</xdr:row>
      <xdr:rowOff>118073</xdr:rowOff>
    </xdr:to>
    <xdr:sp macro="" textlink="">
      <xdr:nvSpPr>
        <xdr:cNvPr id="214" name="楕円 213"/>
        <xdr:cNvSpPr/>
      </xdr:nvSpPr>
      <xdr:spPr>
        <a:xfrm>
          <a:off x="4902200" y="142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33000</xdr:rowOff>
    </xdr:from>
    <xdr:ext cx="762000" cy="259045"/>
    <xdr:sp macro="" textlink="">
      <xdr:nvSpPr>
        <xdr:cNvPr id="215" name="人件費・物件費等の状況該当値テキスト"/>
        <xdr:cNvSpPr txBox="1"/>
      </xdr:nvSpPr>
      <xdr:spPr>
        <a:xfrm>
          <a:off x="5041900" y="1409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157547</xdr:rowOff>
    </xdr:from>
    <xdr:to>
      <xdr:col>19</xdr:col>
      <xdr:colOff>184150</xdr:colOff>
      <xdr:row>83</xdr:row>
      <xdr:rowOff>87697</xdr:rowOff>
    </xdr:to>
    <xdr:sp macro="" textlink="">
      <xdr:nvSpPr>
        <xdr:cNvPr id="216" name="楕円 215"/>
        <xdr:cNvSpPr/>
      </xdr:nvSpPr>
      <xdr:spPr>
        <a:xfrm>
          <a:off x="4064000" y="14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97874</xdr:rowOff>
    </xdr:from>
    <xdr:ext cx="736600" cy="259045"/>
    <xdr:sp macro="" textlink="">
      <xdr:nvSpPr>
        <xdr:cNvPr id="217" name="テキスト ボックス 216"/>
        <xdr:cNvSpPr txBox="1"/>
      </xdr:nvSpPr>
      <xdr:spPr>
        <a:xfrm>
          <a:off x="3733800" y="1398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12480</xdr:rowOff>
    </xdr:from>
    <xdr:to>
      <xdr:col>15</xdr:col>
      <xdr:colOff>133350</xdr:colOff>
      <xdr:row>83</xdr:row>
      <xdr:rowOff>114080</xdr:rowOff>
    </xdr:to>
    <xdr:sp macro="" textlink="">
      <xdr:nvSpPr>
        <xdr:cNvPr id="218" name="楕円 217"/>
        <xdr:cNvSpPr/>
      </xdr:nvSpPr>
      <xdr:spPr>
        <a:xfrm>
          <a:off x="3175000" y="142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124257</xdr:rowOff>
    </xdr:from>
    <xdr:ext cx="762000" cy="259045"/>
    <xdr:sp macro="" textlink="">
      <xdr:nvSpPr>
        <xdr:cNvPr id="219" name="テキスト ボックス 218"/>
        <xdr:cNvSpPr txBox="1"/>
      </xdr:nvSpPr>
      <xdr:spPr>
        <a:xfrm>
          <a:off x="2844800" y="140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139852</xdr:rowOff>
    </xdr:from>
    <xdr:to>
      <xdr:col>11</xdr:col>
      <xdr:colOff>82550</xdr:colOff>
      <xdr:row>83</xdr:row>
      <xdr:rowOff>70002</xdr:rowOff>
    </xdr:to>
    <xdr:sp macro="" textlink="">
      <xdr:nvSpPr>
        <xdr:cNvPr id="220" name="楕円 219"/>
        <xdr:cNvSpPr/>
      </xdr:nvSpPr>
      <xdr:spPr>
        <a:xfrm>
          <a:off x="2286000" y="1419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80179</xdr:rowOff>
    </xdr:from>
    <xdr:ext cx="762000" cy="259045"/>
    <xdr:sp macro="" textlink="">
      <xdr:nvSpPr>
        <xdr:cNvPr id="221" name="テキスト ボックス 220"/>
        <xdr:cNvSpPr txBox="1"/>
      </xdr:nvSpPr>
      <xdr:spPr>
        <a:xfrm>
          <a:off x="1955800" y="139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81483</xdr:rowOff>
    </xdr:from>
    <xdr:to>
      <xdr:col>7</xdr:col>
      <xdr:colOff>31750</xdr:colOff>
      <xdr:row>83</xdr:row>
      <xdr:rowOff>11633</xdr:rowOff>
    </xdr:to>
    <xdr:sp macro="" textlink="">
      <xdr:nvSpPr>
        <xdr:cNvPr id="222" name="楕円 221"/>
        <xdr:cNvSpPr/>
      </xdr:nvSpPr>
      <xdr:spPr>
        <a:xfrm>
          <a:off x="1397000" y="14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21810</xdr:rowOff>
    </xdr:from>
    <xdr:ext cx="762000" cy="259045"/>
    <xdr:sp macro="" textlink="">
      <xdr:nvSpPr>
        <xdr:cNvPr id="223" name="テキスト ボックス 222"/>
        <xdr:cNvSpPr txBox="1"/>
      </xdr:nvSpPr>
      <xdr:spPr>
        <a:xfrm>
          <a:off x="1066800" y="1390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平成２９年度は平成２８年度数値を引用。なお、平成２９年度類似団体関係数値（平均値、最大値及び最小値、順位）は平成２９年度の選定団体によるもの。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121557</xdr:rowOff>
    </xdr:from>
    <xdr:to>
      <xdr:col>81</xdr:col>
      <xdr:colOff>44450</xdr:colOff>
      <xdr:row>89</xdr:row>
      <xdr:rowOff>121557</xdr:rowOff>
    </xdr:to>
    <xdr:cxnSp macro="">
      <xdr:nvCxnSpPr>
        <xdr:cNvPr id="259" name="直線コネクタ 258"/>
        <xdr:cNvCxnSpPr/>
      </xdr:nvCxnSpPr>
      <xdr:spPr>
        <a:xfrm>
          <a:off x="16179800" y="15380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121557</xdr:rowOff>
    </xdr:from>
    <xdr:to>
      <xdr:col>77</xdr:col>
      <xdr:colOff>44450</xdr:colOff>
      <xdr:row>90</xdr:row>
      <xdr:rowOff>53521</xdr:rowOff>
    </xdr:to>
    <xdr:cxnSp macro="">
      <xdr:nvCxnSpPr>
        <xdr:cNvPr id="262" name="直線コネクタ 261"/>
        <xdr:cNvCxnSpPr/>
      </xdr:nvCxnSpPr>
      <xdr:spPr>
        <a:xfrm flipV="1">
          <a:off x="15290800" y="153806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19050</xdr:rowOff>
    </xdr:from>
    <xdr:to>
      <xdr:col>72</xdr:col>
      <xdr:colOff>203200</xdr:colOff>
      <xdr:row>90</xdr:row>
      <xdr:rowOff>53521</xdr:rowOff>
    </xdr:to>
    <xdr:cxnSp macro="">
      <xdr:nvCxnSpPr>
        <xdr:cNvPr id="265" name="直線コネクタ 264"/>
        <xdr:cNvCxnSpPr/>
      </xdr:nvCxnSpPr>
      <xdr:spPr>
        <a:xfrm>
          <a:off x="14401800" y="154495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90</xdr:row>
      <xdr:rowOff>19050</xdr:rowOff>
    </xdr:to>
    <xdr:cxnSp macro="">
      <xdr:nvCxnSpPr>
        <xdr:cNvPr id="268" name="直線コネクタ 267"/>
        <xdr:cNvCxnSpPr/>
      </xdr:nvCxnSpPr>
      <xdr:spPr>
        <a:xfrm>
          <a:off x="13512800" y="152771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8" name="楕円 277"/>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42834</xdr:rowOff>
    </xdr:from>
    <xdr:ext cx="762000" cy="259045"/>
    <xdr:sp macro="" textlink="">
      <xdr:nvSpPr>
        <xdr:cNvPr id="279" name="給与水準   （国との比較）該当値テキスト"/>
        <xdr:cNvSpPr txBox="1"/>
      </xdr:nvSpPr>
      <xdr:spPr>
        <a:xfrm>
          <a:off x="17106900" y="1530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80" name="楕円 279"/>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81" name="テキスト ボックス 280"/>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90</xdr:row>
      <xdr:rowOff>2721</xdr:rowOff>
    </xdr:from>
    <xdr:to>
      <xdr:col>73</xdr:col>
      <xdr:colOff>44450</xdr:colOff>
      <xdr:row>90</xdr:row>
      <xdr:rowOff>104321</xdr:rowOff>
    </xdr:to>
    <xdr:sp macro="" textlink="">
      <xdr:nvSpPr>
        <xdr:cNvPr id="282" name="楕円 281"/>
        <xdr:cNvSpPr/>
      </xdr:nvSpPr>
      <xdr:spPr>
        <a:xfrm>
          <a:off x="15240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89098</xdr:rowOff>
    </xdr:from>
    <xdr:ext cx="762000" cy="259045"/>
    <xdr:sp macro="" textlink="">
      <xdr:nvSpPr>
        <xdr:cNvPr id="283" name="テキスト ボックス 282"/>
        <xdr:cNvSpPr txBox="1"/>
      </xdr:nvSpPr>
      <xdr:spPr>
        <a:xfrm>
          <a:off x="14909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84" name="楕円 283"/>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85" name="テキスト ボックス 284"/>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平成２９年度は平成２８年度数値を引用。（職員数：平成２８年度数値、人口：平成３０年１月１日現在の人口）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なお、平成２９年度類似団体関係数値（平均値、最大値及び最小値、順位）は、平成２９年度の選定団体によるもの。</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130493</xdr:rowOff>
    </xdr:from>
    <xdr:to>
      <xdr:col>81</xdr:col>
      <xdr:colOff>44450</xdr:colOff>
      <xdr:row>59</xdr:row>
      <xdr:rowOff>134514</xdr:rowOff>
    </xdr:to>
    <xdr:cxnSp macro="">
      <xdr:nvCxnSpPr>
        <xdr:cNvPr id="322" name="直線コネクタ 321"/>
        <xdr:cNvCxnSpPr/>
      </xdr:nvCxnSpPr>
      <xdr:spPr>
        <a:xfrm flipV="1">
          <a:off x="16179800" y="1024604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128481</xdr:rowOff>
    </xdr:from>
    <xdr:to>
      <xdr:col>77</xdr:col>
      <xdr:colOff>44450</xdr:colOff>
      <xdr:row>59</xdr:row>
      <xdr:rowOff>134514</xdr:rowOff>
    </xdr:to>
    <xdr:cxnSp macro="">
      <xdr:nvCxnSpPr>
        <xdr:cNvPr id="325" name="直線コネクタ 324"/>
        <xdr:cNvCxnSpPr/>
      </xdr:nvCxnSpPr>
      <xdr:spPr>
        <a:xfrm>
          <a:off x="15290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128481</xdr:rowOff>
    </xdr:from>
    <xdr:to>
      <xdr:col>72</xdr:col>
      <xdr:colOff>203200</xdr:colOff>
      <xdr:row>59</xdr:row>
      <xdr:rowOff>134514</xdr:rowOff>
    </xdr:to>
    <xdr:cxnSp macro="">
      <xdr:nvCxnSpPr>
        <xdr:cNvPr id="328" name="直線コネクタ 327"/>
        <xdr:cNvCxnSpPr/>
      </xdr:nvCxnSpPr>
      <xdr:spPr>
        <a:xfrm flipV="1">
          <a:off x="14401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116417</xdr:rowOff>
    </xdr:from>
    <xdr:to>
      <xdr:col>68</xdr:col>
      <xdr:colOff>152400</xdr:colOff>
      <xdr:row>59</xdr:row>
      <xdr:rowOff>134514</xdr:rowOff>
    </xdr:to>
    <xdr:cxnSp macro="">
      <xdr:nvCxnSpPr>
        <xdr:cNvPr id="331" name="直線コネクタ 330"/>
        <xdr:cNvCxnSpPr/>
      </xdr:nvCxnSpPr>
      <xdr:spPr>
        <a:xfrm>
          <a:off x="13512800" y="1023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79693</xdr:rowOff>
    </xdr:from>
    <xdr:to>
      <xdr:col>81</xdr:col>
      <xdr:colOff>95250</xdr:colOff>
      <xdr:row>60</xdr:row>
      <xdr:rowOff>9843</xdr:rowOff>
    </xdr:to>
    <xdr:sp macro="" textlink="">
      <xdr:nvSpPr>
        <xdr:cNvPr id="341" name="楕円 340"/>
        <xdr:cNvSpPr/>
      </xdr:nvSpPr>
      <xdr:spPr>
        <a:xfrm>
          <a:off x="169672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96220</xdr:rowOff>
    </xdr:from>
    <xdr:ext cx="762000" cy="259045"/>
    <xdr:sp macro="" textlink="">
      <xdr:nvSpPr>
        <xdr:cNvPr id="342" name="定員管理の状況該当値テキスト"/>
        <xdr:cNvSpPr txBox="1"/>
      </xdr:nvSpPr>
      <xdr:spPr>
        <a:xfrm>
          <a:off x="17106900" y="100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83714</xdr:rowOff>
    </xdr:from>
    <xdr:to>
      <xdr:col>77</xdr:col>
      <xdr:colOff>95250</xdr:colOff>
      <xdr:row>60</xdr:row>
      <xdr:rowOff>13864</xdr:rowOff>
    </xdr:to>
    <xdr:sp macro="" textlink="">
      <xdr:nvSpPr>
        <xdr:cNvPr id="343" name="楕円 342"/>
        <xdr:cNvSpPr/>
      </xdr:nvSpPr>
      <xdr:spPr>
        <a:xfrm>
          <a:off x="16129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24041</xdr:rowOff>
    </xdr:from>
    <xdr:ext cx="736600" cy="259045"/>
    <xdr:sp macro="" textlink="">
      <xdr:nvSpPr>
        <xdr:cNvPr id="344" name="テキスト ボックス 343"/>
        <xdr:cNvSpPr txBox="1"/>
      </xdr:nvSpPr>
      <xdr:spPr>
        <a:xfrm>
          <a:off x="15798800" y="996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77681</xdr:rowOff>
    </xdr:from>
    <xdr:to>
      <xdr:col>73</xdr:col>
      <xdr:colOff>44450</xdr:colOff>
      <xdr:row>60</xdr:row>
      <xdr:rowOff>7831</xdr:rowOff>
    </xdr:to>
    <xdr:sp macro="" textlink="">
      <xdr:nvSpPr>
        <xdr:cNvPr id="345" name="楕円 344"/>
        <xdr:cNvSpPr/>
      </xdr:nvSpPr>
      <xdr:spPr>
        <a:xfrm>
          <a:off x="15240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18008</xdr:rowOff>
    </xdr:from>
    <xdr:ext cx="762000" cy="259045"/>
    <xdr:sp macro="" textlink="">
      <xdr:nvSpPr>
        <xdr:cNvPr id="346" name="テキスト ボックス 345"/>
        <xdr:cNvSpPr txBox="1"/>
      </xdr:nvSpPr>
      <xdr:spPr>
        <a:xfrm>
          <a:off x="14909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83714</xdr:rowOff>
    </xdr:from>
    <xdr:to>
      <xdr:col>68</xdr:col>
      <xdr:colOff>203200</xdr:colOff>
      <xdr:row>60</xdr:row>
      <xdr:rowOff>13864</xdr:rowOff>
    </xdr:to>
    <xdr:sp macro="" textlink="">
      <xdr:nvSpPr>
        <xdr:cNvPr id="347" name="楕円 346"/>
        <xdr:cNvSpPr/>
      </xdr:nvSpPr>
      <xdr:spPr>
        <a:xfrm>
          <a:off x="14351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24041</xdr:rowOff>
    </xdr:from>
    <xdr:ext cx="762000" cy="259045"/>
    <xdr:sp macro="" textlink="">
      <xdr:nvSpPr>
        <xdr:cNvPr id="348" name="テキスト ボックス 347"/>
        <xdr:cNvSpPr txBox="1"/>
      </xdr:nvSpPr>
      <xdr:spPr>
        <a:xfrm>
          <a:off x="14020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65617</xdr:rowOff>
    </xdr:from>
    <xdr:to>
      <xdr:col>64</xdr:col>
      <xdr:colOff>152400</xdr:colOff>
      <xdr:row>59</xdr:row>
      <xdr:rowOff>167217</xdr:rowOff>
    </xdr:to>
    <xdr:sp macro="" textlink="">
      <xdr:nvSpPr>
        <xdr:cNvPr id="349" name="楕円 348"/>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5944</xdr:rowOff>
    </xdr:from>
    <xdr:ext cx="762000" cy="259045"/>
    <xdr:sp macro="" textlink="">
      <xdr:nvSpPr>
        <xdr:cNvPr id="350" name="テキスト ボックス 349"/>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平成２９年度で繰上償還により、工業団地整備事業の償還が完了したことから、実質公債費比率は減少したが、類似団体と比べると依然として高い水準にある。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地方債の発行額を抑制し、地方債残高の減少に努め、公債費負担の適正化を図っていく。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70168</xdr:rowOff>
    </xdr:from>
    <xdr:to>
      <xdr:col>81</xdr:col>
      <xdr:colOff>44450</xdr:colOff>
      <xdr:row>41</xdr:row>
      <xdr:rowOff>88265</xdr:rowOff>
    </xdr:to>
    <xdr:cxnSp macro="">
      <xdr:nvCxnSpPr>
        <xdr:cNvPr id="380" name="直線コネクタ 379"/>
        <xdr:cNvCxnSpPr/>
      </xdr:nvCxnSpPr>
      <xdr:spPr>
        <a:xfrm flipV="1">
          <a:off x="16179800" y="709961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88265</xdr:rowOff>
    </xdr:from>
    <xdr:to>
      <xdr:col>77</xdr:col>
      <xdr:colOff>44450</xdr:colOff>
      <xdr:row>41</xdr:row>
      <xdr:rowOff>94297</xdr:rowOff>
    </xdr:to>
    <xdr:cxnSp macro="">
      <xdr:nvCxnSpPr>
        <xdr:cNvPr id="383" name="直線コネクタ 382"/>
        <xdr:cNvCxnSpPr/>
      </xdr:nvCxnSpPr>
      <xdr:spPr>
        <a:xfrm flipV="1">
          <a:off x="15290800" y="71177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94297</xdr:rowOff>
    </xdr:from>
    <xdr:to>
      <xdr:col>72</xdr:col>
      <xdr:colOff>203200</xdr:colOff>
      <xdr:row>41</xdr:row>
      <xdr:rowOff>112395</xdr:rowOff>
    </xdr:to>
    <xdr:cxnSp macro="">
      <xdr:nvCxnSpPr>
        <xdr:cNvPr id="386" name="直線コネクタ 385"/>
        <xdr:cNvCxnSpPr/>
      </xdr:nvCxnSpPr>
      <xdr:spPr>
        <a:xfrm flipV="1">
          <a:off x="14401800" y="712374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112395</xdr:rowOff>
    </xdr:from>
    <xdr:to>
      <xdr:col>68</xdr:col>
      <xdr:colOff>152400</xdr:colOff>
      <xdr:row>41</xdr:row>
      <xdr:rowOff>136525</xdr:rowOff>
    </xdr:to>
    <xdr:cxnSp macro="">
      <xdr:nvCxnSpPr>
        <xdr:cNvPr id="389" name="直線コネクタ 388"/>
        <xdr:cNvCxnSpPr/>
      </xdr:nvCxnSpPr>
      <xdr:spPr>
        <a:xfrm flipV="1">
          <a:off x="13512800" y="71418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19368</xdr:rowOff>
    </xdr:from>
    <xdr:to>
      <xdr:col>81</xdr:col>
      <xdr:colOff>95250</xdr:colOff>
      <xdr:row>41</xdr:row>
      <xdr:rowOff>120968</xdr:rowOff>
    </xdr:to>
    <xdr:sp macro="" textlink="">
      <xdr:nvSpPr>
        <xdr:cNvPr id="399" name="楕円 398"/>
        <xdr:cNvSpPr/>
      </xdr:nvSpPr>
      <xdr:spPr>
        <a:xfrm>
          <a:off x="169672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162895</xdr:rowOff>
    </xdr:from>
    <xdr:ext cx="762000" cy="259045"/>
    <xdr:sp macro="" textlink="">
      <xdr:nvSpPr>
        <xdr:cNvPr id="400" name="公債費負担の状況該当値テキスト"/>
        <xdr:cNvSpPr txBox="1"/>
      </xdr:nvSpPr>
      <xdr:spPr>
        <a:xfrm>
          <a:off x="17106900" y="70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37465</xdr:rowOff>
    </xdr:from>
    <xdr:to>
      <xdr:col>77</xdr:col>
      <xdr:colOff>95250</xdr:colOff>
      <xdr:row>41</xdr:row>
      <xdr:rowOff>139065</xdr:rowOff>
    </xdr:to>
    <xdr:sp macro="" textlink="">
      <xdr:nvSpPr>
        <xdr:cNvPr id="401" name="楕円 400"/>
        <xdr:cNvSpPr/>
      </xdr:nvSpPr>
      <xdr:spPr>
        <a:xfrm>
          <a:off x="16129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123842</xdr:rowOff>
    </xdr:from>
    <xdr:ext cx="736600" cy="259045"/>
    <xdr:sp macro="" textlink="">
      <xdr:nvSpPr>
        <xdr:cNvPr id="402" name="テキスト ボックス 401"/>
        <xdr:cNvSpPr txBox="1"/>
      </xdr:nvSpPr>
      <xdr:spPr>
        <a:xfrm>
          <a:off x="15798800" y="715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43497</xdr:rowOff>
    </xdr:from>
    <xdr:to>
      <xdr:col>73</xdr:col>
      <xdr:colOff>44450</xdr:colOff>
      <xdr:row>41</xdr:row>
      <xdr:rowOff>145097</xdr:rowOff>
    </xdr:to>
    <xdr:sp macro="" textlink="">
      <xdr:nvSpPr>
        <xdr:cNvPr id="403" name="楕円 402"/>
        <xdr:cNvSpPr/>
      </xdr:nvSpPr>
      <xdr:spPr>
        <a:xfrm>
          <a:off x="15240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129874</xdr:rowOff>
    </xdr:from>
    <xdr:ext cx="762000" cy="259045"/>
    <xdr:sp macro="" textlink="">
      <xdr:nvSpPr>
        <xdr:cNvPr id="404" name="テキスト ボックス 403"/>
        <xdr:cNvSpPr txBox="1"/>
      </xdr:nvSpPr>
      <xdr:spPr>
        <a:xfrm>
          <a:off x="14909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61595</xdr:rowOff>
    </xdr:from>
    <xdr:to>
      <xdr:col>68</xdr:col>
      <xdr:colOff>203200</xdr:colOff>
      <xdr:row>41</xdr:row>
      <xdr:rowOff>163195</xdr:rowOff>
    </xdr:to>
    <xdr:sp macro="" textlink="">
      <xdr:nvSpPr>
        <xdr:cNvPr id="405" name="楕円 404"/>
        <xdr:cNvSpPr/>
      </xdr:nvSpPr>
      <xdr:spPr>
        <a:xfrm>
          <a:off x="14351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147972</xdr:rowOff>
    </xdr:from>
    <xdr:ext cx="762000" cy="259045"/>
    <xdr:sp macro="" textlink="">
      <xdr:nvSpPr>
        <xdr:cNvPr id="406" name="テキスト ボックス 405"/>
        <xdr:cNvSpPr txBox="1"/>
      </xdr:nvSpPr>
      <xdr:spPr>
        <a:xfrm>
          <a:off x="14020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7" name="楕円 406"/>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8" name="テキスト ボックス 407"/>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財政調整基金の取り崩しを引き続き行ったが、工業団地整備事業の公営企業債等繰入見込額が皆減（</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減）したことで、将来負担比率は改善している。しかしながら、類似団体と比較すると依然として高い水準となっているため、地方債発行の適正な管理、基金の確保に努め、将来負担を減らしていく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79502</xdr:rowOff>
    </xdr:from>
    <xdr:to>
      <xdr:col>81</xdr:col>
      <xdr:colOff>44450</xdr:colOff>
      <xdr:row>16</xdr:row>
      <xdr:rowOff>144653</xdr:rowOff>
    </xdr:to>
    <xdr:cxnSp macro="">
      <xdr:nvCxnSpPr>
        <xdr:cNvPr id="442" name="直線コネクタ 441"/>
        <xdr:cNvCxnSpPr/>
      </xdr:nvCxnSpPr>
      <xdr:spPr>
        <a:xfrm flipV="1">
          <a:off x="16179800" y="282270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144653</xdr:rowOff>
    </xdr:from>
    <xdr:to>
      <xdr:col>77</xdr:col>
      <xdr:colOff>44450</xdr:colOff>
      <xdr:row>17</xdr:row>
      <xdr:rowOff>12615</xdr:rowOff>
    </xdr:to>
    <xdr:cxnSp macro="">
      <xdr:nvCxnSpPr>
        <xdr:cNvPr id="445" name="直線コネクタ 444"/>
        <xdr:cNvCxnSpPr/>
      </xdr:nvCxnSpPr>
      <xdr:spPr>
        <a:xfrm flipV="1">
          <a:off x="15290800" y="2887853"/>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12615</xdr:rowOff>
    </xdr:from>
    <xdr:to>
      <xdr:col>72</xdr:col>
      <xdr:colOff>203200</xdr:colOff>
      <xdr:row>17</xdr:row>
      <xdr:rowOff>49615</xdr:rowOff>
    </xdr:to>
    <xdr:cxnSp macro="">
      <xdr:nvCxnSpPr>
        <xdr:cNvPr id="448" name="直線コネクタ 447"/>
        <xdr:cNvCxnSpPr/>
      </xdr:nvCxnSpPr>
      <xdr:spPr>
        <a:xfrm flipV="1">
          <a:off x="14401800" y="2927265"/>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49615</xdr:rowOff>
    </xdr:from>
    <xdr:to>
      <xdr:col>68</xdr:col>
      <xdr:colOff>152400</xdr:colOff>
      <xdr:row>17</xdr:row>
      <xdr:rowOff>70527</xdr:rowOff>
    </xdr:to>
    <xdr:cxnSp macro="">
      <xdr:nvCxnSpPr>
        <xdr:cNvPr id="451" name="直線コネクタ 450"/>
        <xdr:cNvCxnSpPr/>
      </xdr:nvCxnSpPr>
      <xdr:spPr>
        <a:xfrm flipV="1">
          <a:off x="13512800" y="2964265"/>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28702</xdr:rowOff>
    </xdr:from>
    <xdr:to>
      <xdr:col>81</xdr:col>
      <xdr:colOff>95250</xdr:colOff>
      <xdr:row>16</xdr:row>
      <xdr:rowOff>130302</xdr:rowOff>
    </xdr:to>
    <xdr:sp macro="" textlink="">
      <xdr:nvSpPr>
        <xdr:cNvPr id="461" name="楕円 460"/>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779</xdr:rowOff>
    </xdr:from>
    <xdr:ext cx="762000" cy="259045"/>
    <xdr:sp macro="" textlink="">
      <xdr:nvSpPr>
        <xdr:cNvPr id="462" name="将来負担の状況該当値テキスト"/>
        <xdr:cNvSpPr txBox="1"/>
      </xdr:nvSpPr>
      <xdr:spPr>
        <a:xfrm>
          <a:off x="17106900" y="274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93853</xdr:rowOff>
    </xdr:from>
    <xdr:to>
      <xdr:col>77</xdr:col>
      <xdr:colOff>95250</xdr:colOff>
      <xdr:row>17</xdr:row>
      <xdr:rowOff>24003</xdr:rowOff>
    </xdr:to>
    <xdr:sp macro="" textlink="">
      <xdr:nvSpPr>
        <xdr:cNvPr id="463" name="楕円 462"/>
        <xdr:cNvSpPr/>
      </xdr:nvSpPr>
      <xdr:spPr>
        <a:xfrm>
          <a:off x="16129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8780</xdr:rowOff>
    </xdr:from>
    <xdr:ext cx="736600" cy="259045"/>
    <xdr:sp macro="" textlink="">
      <xdr:nvSpPr>
        <xdr:cNvPr id="464" name="テキスト ボックス 463"/>
        <xdr:cNvSpPr txBox="1"/>
      </xdr:nvSpPr>
      <xdr:spPr>
        <a:xfrm>
          <a:off x="15798800" y="2923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133265</xdr:rowOff>
    </xdr:from>
    <xdr:to>
      <xdr:col>73</xdr:col>
      <xdr:colOff>44450</xdr:colOff>
      <xdr:row>17</xdr:row>
      <xdr:rowOff>63415</xdr:rowOff>
    </xdr:to>
    <xdr:sp macro="" textlink="">
      <xdr:nvSpPr>
        <xdr:cNvPr id="465" name="楕円 464"/>
        <xdr:cNvSpPr/>
      </xdr:nvSpPr>
      <xdr:spPr>
        <a:xfrm>
          <a:off x="15240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48192</xdr:rowOff>
    </xdr:from>
    <xdr:ext cx="762000" cy="259045"/>
    <xdr:sp macro="" textlink="">
      <xdr:nvSpPr>
        <xdr:cNvPr id="466" name="テキスト ボックス 465"/>
        <xdr:cNvSpPr txBox="1"/>
      </xdr:nvSpPr>
      <xdr:spPr>
        <a:xfrm>
          <a:off x="14909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170265</xdr:rowOff>
    </xdr:from>
    <xdr:to>
      <xdr:col>68</xdr:col>
      <xdr:colOff>203200</xdr:colOff>
      <xdr:row>17</xdr:row>
      <xdr:rowOff>100415</xdr:rowOff>
    </xdr:to>
    <xdr:sp macro="" textlink="">
      <xdr:nvSpPr>
        <xdr:cNvPr id="467" name="楕円 466"/>
        <xdr:cNvSpPr/>
      </xdr:nvSpPr>
      <xdr:spPr>
        <a:xfrm>
          <a:off x="14351000" y="2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85192</xdr:rowOff>
    </xdr:from>
    <xdr:ext cx="762000" cy="259045"/>
    <xdr:sp macro="" textlink="">
      <xdr:nvSpPr>
        <xdr:cNvPr id="468" name="テキスト ボックス 467"/>
        <xdr:cNvSpPr txBox="1"/>
      </xdr:nvSpPr>
      <xdr:spPr>
        <a:xfrm>
          <a:off x="14020800" y="299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19727</xdr:rowOff>
    </xdr:from>
    <xdr:to>
      <xdr:col>64</xdr:col>
      <xdr:colOff>152400</xdr:colOff>
      <xdr:row>17</xdr:row>
      <xdr:rowOff>121327</xdr:rowOff>
    </xdr:to>
    <xdr:sp macro="" textlink="">
      <xdr:nvSpPr>
        <xdr:cNvPr id="469" name="楕円 468"/>
        <xdr:cNvSpPr/>
      </xdr:nvSpPr>
      <xdr:spPr>
        <a:xfrm>
          <a:off x="13462000" y="29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106104</xdr:rowOff>
    </xdr:from>
    <xdr:ext cx="762000" cy="259045"/>
    <xdr:sp macro="" textlink="">
      <xdr:nvSpPr>
        <xdr:cNvPr id="470" name="テキスト ボックス 469"/>
        <xdr:cNvSpPr txBox="1"/>
      </xdr:nvSpPr>
      <xdr:spPr>
        <a:xfrm>
          <a:off x="13131800" y="302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職員数の増加により、人件費が増加し、類似団体との差も大きくなった。事務事業の見直しにより、事務の効率化を図るとともに、組織機構の見直しにより、適正な人員配置による人件費の減少に努める。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138430</xdr:rowOff>
    </xdr:to>
    <xdr:cxnSp macro="">
      <xdr:nvCxnSpPr>
        <xdr:cNvPr id="66" name="直線コネクタ 65"/>
        <xdr:cNvCxnSpPr/>
      </xdr:nvCxnSpPr>
      <xdr:spPr>
        <a:xfrm>
          <a:off x="3987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100330</xdr:rowOff>
    </xdr:to>
    <xdr:cxnSp macro="">
      <xdr:nvCxnSpPr>
        <xdr:cNvPr id="69" name="直線コネクタ 68"/>
        <xdr:cNvCxnSpPr/>
      </xdr:nvCxnSpPr>
      <xdr:spPr>
        <a:xfrm flipV="1">
          <a:off x="3098800" y="643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130810</xdr:rowOff>
    </xdr:to>
    <xdr:cxnSp macro="">
      <xdr:nvCxnSpPr>
        <xdr:cNvPr id="72" name="直線コネクタ 71"/>
        <xdr:cNvCxnSpPr/>
      </xdr:nvCxnSpPr>
      <xdr:spPr>
        <a:xfrm flipV="1">
          <a:off x="2209800" y="644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130810</xdr:rowOff>
    </xdr:to>
    <xdr:cxnSp macro="">
      <xdr:nvCxnSpPr>
        <xdr:cNvPr id="75" name="直線コネクタ 74"/>
        <xdr:cNvCxnSpPr/>
      </xdr:nvCxnSpPr>
      <xdr:spPr>
        <a:xfrm>
          <a:off x="1320800" y="637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ポイントの増加となったが、類似団体と比較すると、低くなっている。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今後も、同水準を維持できるよう、前年度を超えない範囲での物件費の執行に努める。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129286</xdr:rowOff>
    </xdr:to>
    <xdr:cxnSp macro="">
      <xdr:nvCxnSpPr>
        <xdr:cNvPr id="125" name="直線コネクタ 124"/>
        <xdr:cNvCxnSpPr/>
      </xdr:nvCxnSpPr>
      <xdr:spPr>
        <a:xfrm>
          <a:off x="15671800" y="2655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92710</xdr:rowOff>
    </xdr:to>
    <xdr:cxnSp macro="">
      <xdr:nvCxnSpPr>
        <xdr:cNvPr id="128" name="直線コネクタ 127"/>
        <xdr:cNvCxnSpPr/>
      </xdr:nvCxnSpPr>
      <xdr:spPr>
        <a:xfrm flipV="1">
          <a:off x="14782800" y="2655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110998</xdr:rowOff>
    </xdr:to>
    <xdr:cxnSp macro="">
      <xdr:nvCxnSpPr>
        <xdr:cNvPr id="131" name="直線コネクタ 130"/>
        <xdr:cNvCxnSpPr/>
      </xdr:nvCxnSpPr>
      <xdr:spPr>
        <a:xfrm flipV="1">
          <a:off x="13893800" y="2664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15</xdr:row>
      <xdr:rowOff>110998</xdr:rowOff>
    </xdr:to>
    <xdr:cxnSp macro="">
      <xdr:nvCxnSpPr>
        <xdr:cNvPr id="134" name="直線コネクタ 133"/>
        <xdr:cNvCxnSpPr/>
      </xdr:nvCxnSpPr>
      <xdr:spPr>
        <a:xfrm>
          <a:off x="13004800" y="25821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5" name="物件費該当値テキスト"/>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0" name="楕円 149"/>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51" name="テキスト ボックス 150"/>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2" name="楕円 151"/>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3" name="テキスト ボックス 152"/>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ポイント下がり、また、類似団体と比較しても</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ポイント下回った。福祉サービスや子育て関連に関する経費等は今後、増加する見込みであることから、過度の財政負担とならないよう、国・県等の動向を注視しながら、支出の適正化を図る。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45357</xdr:rowOff>
    </xdr:to>
    <xdr:cxnSp macro="">
      <xdr:nvCxnSpPr>
        <xdr:cNvPr id="188" name="直線コネクタ 187"/>
        <xdr:cNvCxnSpPr/>
      </xdr:nvCxnSpPr>
      <xdr:spPr>
        <a:xfrm flipV="1">
          <a:off x="3987800" y="9537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56</xdr:row>
      <xdr:rowOff>45357</xdr:rowOff>
    </xdr:to>
    <xdr:cxnSp macro="">
      <xdr:nvCxnSpPr>
        <xdr:cNvPr id="191" name="直線コネクタ 190"/>
        <xdr:cNvCxnSpPr/>
      </xdr:nvCxnSpPr>
      <xdr:spPr>
        <a:xfrm>
          <a:off x="3098800" y="94397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64407</xdr:rowOff>
    </xdr:to>
    <xdr:cxnSp macro="">
      <xdr:nvCxnSpPr>
        <xdr:cNvPr id="194" name="直線コネクタ 193"/>
        <xdr:cNvCxnSpPr/>
      </xdr:nvCxnSpPr>
      <xdr:spPr>
        <a:xfrm flipV="1">
          <a:off x="2209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64407</xdr:rowOff>
    </xdr:to>
    <xdr:cxnSp macro="">
      <xdr:nvCxnSpPr>
        <xdr:cNvPr id="197" name="直線コネクタ 196"/>
        <xdr:cNvCxnSpPr/>
      </xdr:nvCxnSpPr>
      <xdr:spPr>
        <a:xfrm>
          <a:off x="1320800" y="9396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1" name="楕円 210"/>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2" name="テキスト ボックス 211"/>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14" name="テキスト ボックス 213"/>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下水道事業の一部法適用に伴い、繰出金を補助金として支出したことで、繰出金が大幅な減となった。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社会保障経費の増加により、特別会計への繰出は今後、増加することが見込まれるため、独立採算の原則に則った財政運営に努める。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58</xdr:row>
      <xdr:rowOff>35560</xdr:rowOff>
    </xdr:to>
    <xdr:cxnSp macro="">
      <xdr:nvCxnSpPr>
        <xdr:cNvPr id="249" name="直線コネクタ 248"/>
        <xdr:cNvCxnSpPr/>
      </xdr:nvCxnSpPr>
      <xdr:spPr>
        <a:xfrm flipV="1">
          <a:off x="15671800" y="96901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58420</xdr:rowOff>
    </xdr:to>
    <xdr:cxnSp macro="">
      <xdr:nvCxnSpPr>
        <xdr:cNvPr id="252" name="直線コネクタ 251"/>
        <xdr:cNvCxnSpPr/>
      </xdr:nvCxnSpPr>
      <xdr:spPr>
        <a:xfrm flipV="1">
          <a:off x="14782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58420</xdr:rowOff>
    </xdr:to>
    <xdr:cxnSp macro="">
      <xdr:nvCxnSpPr>
        <xdr:cNvPr id="255" name="直線コネクタ 254"/>
        <xdr:cNvCxnSpPr/>
      </xdr:nvCxnSpPr>
      <xdr:spPr>
        <a:xfrm>
          <a:off x="13893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58" name="直線コネクタ 257"/>
        <xdr:cNvCxnSpPr/>
      </xdr:nvCxnSpPr>
      <xdr:spPr>
        <a:xfrm>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2" name="楕円 271"/>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3" name="テキスト ボックス 272"/>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平成２９年度に下水道事業が一部法適用したことで、下水道事業への繰出金が補助費等となったため、前年度より大幅な増加となった。公営企業会計は独立採算の原則に則った財政運営に努める。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161290</xdr:rowOff>
    </xdr:to>
    <xdr:cxnSp macro="">
      <xdr:nvCxnSpPr>
        <xdr:cNvPr id="307" name="直線コネクタ 306"/>
        <xdr:cNvCxnSpPr/>
      </xdr:nvCxnSpPr>
      <xdr:spPr>
        <a:xfrm>
          <a:off x="15671800" y="626262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90424</xdr:rowOff>
    </xdr:to>
    <xdr:cxnSp macro="">
      <xdr:nvCxnSpPr>
        <xdr:cNvPr id="310" name="直線コネクタ 309"/>
        <xdr:cNvCxnSpPr/>
      </xdr:nvCxnSpPr>
      <xdr:spPr>
        <a:xfrm>
          <a:off x="14782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76708</xdr:rowOff>
    </xdr:to>
    <xdr:cxnSp macro="">
      <xdr:nvCxnSpPr>
        <xdr:cNvPr id="313" name="直線コネクタ 312"/>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76708</xdr:rowOff>
    </xdr:to>
    <xdr:cxnSp macro="">
      <xdr:nvCxnSpPr>
        <xdr:cNvPr id="316" name="直線コネクタ 315"/>
        <xdr:cNvCxnSpPr/>
      </xdr:nvCxnSpPr>
      <xdr:spPr>
        <a:xfrm>
          <a:off x="13004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6" name="楕円 325"/>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7"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29" name="テキスト ボックス 328"/>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0" name="楕円 329"/>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1" name="テキスト ボックス 330"/>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3" name="テキスト ボックス 332"/>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4" name="楕円 333"/>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35" name="テキスト ボックス 334"/>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ポイント減少したが、類似団体と比較すると、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ポイント上回っており、これは償還元金の増加によるものである。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地方債の発行額を抑制し、地方債現在高の適正な管理を行うことで、公債費の縮減を図る。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21844</xdr:rowOff>
    </xdr:to>
    <xdr:cxnSp macro="">
      <xdr:nvCxnSpPr>
        <xdr:cNvPr id="365" name="直線コネクタ 364"/>
        <xdr:cNvCxnSpPr/>
      </xdr:nvCxnSpPr>
      <xdr:spPr>
        <a:xfrm flipV="1">
          <a:off x="3987800" y="133766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21844</xdr:rowOff>
    </xdr:to>
    <xdr:cxnSp macro="">
      <xdr:nvCxnSpPr>
        <xdr:cNvPr id="368" name="直線コネクタ 367"/>
        <xdr:cNvCxnSpPr/>
      </xdr:nvCxnSpPr>
      <xdr:spPr>
        <a:xfrm>
          <a:off x="3098800" y="13381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53848</xdr:rowOff>
    </xdr:to>
    <xdr:cxnSp macro="">
      <xdr:nvCxnSpPr>
        <xdr:cNvPr id="371" name="直線コネクタ 370"/>
        <xdr:cNvCxnSpPr/>
      </xdr:nvCxnSpPr>
      <xdr:spPr>
        <a:xfrm flipV="1">
          <a:off x="2209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53848</xdr:rowOff>
    </xdr:to>
    <xdr:cxnSp macro="">
      <xdr:nvCxnSpPr>
        <xdr:cNvPr id="374" name="直線コネクタ 373"/>
        <xdr:cNvCxnSpPr/>
      </xdr:nvCxnSpPr>
      <xdr:spPr>
        <a:xfrm>
          <a:off x="1320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4" name="楕円 383"/>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5"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6" name="楕円 385"/>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7" name="テキスト ボックス 386"/>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8" name="楕円 387"/>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9" name="テキスト ボックス 388"/>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0" name="楕円 389"/>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1" name="テキスト ボックス 390"/>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2" name="楕円 391"/>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3" name="テキスト ボックス 392"/>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ポイント上昇し、類似団体よりも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人件費、一部事務組合や公営企業への補助費等、特別会計への繰出金が大きいことから、一部事務組合や特別会計も含めた事務事業の見直しによる業務改善を行うことで、経常経費の削減を図る。また、市税の徴収強化や受益者負担の原則に基づく使用料の見直しにより、財源の確保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107950</xdr:rowOff>
    </xdr:to>
    <xdr:cxnSp macro="">
      <xdr:nvCxnSpPr>
        <xdr:cNvPr id="426" name="直線コネクタ 425"/>
        <xdr:cNvCxnSpPr/>
      </xdr:nvCxnSpPr>
      <xdr:spPr>
        <a:xfrm>
          <a:off x="15671800" y="132486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46989</xdr:rowOff>
    </xdr:to>
    <xdr:cxnSp macro="">
      <xdr:nvCxnSpPr>
        <xdr:cNvPr id="429" name="直線コネクタ 428"/>
        <xdr:cNvCxnSpPr/>
      </xdr:nvCxnSpPr>
      <xdr:spPr>
        <a:xfrm>
          <a:off x="14782800" y="13183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20320</xdr:rowOff>
    </xdr:to>
    <xdr:cxnSp macro="">
      <xdr:nvCxnSpPr>
        <xdr:cNvPr id="432" name="直線コネクタ 431"/>
        <xdr:cNvCxnSpPr/>
      </xdr:nvCxnSpPr>
      <xdr:spPr>
        <a:xfrm flipV="1">
          <a:off x="13893800" y="13183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20320</xdr:rowOff>
    </xdr:to>
    <xdr:cxnSp macro="">
      <xdr:nvCxnSpPr>
        <xdr:cNvPr id="435" name="直線コネクタ 434"/>
        <xdr:cNvCxnSpPr/>
      </xdr:nvCxnSpPr>
      <xdr:spPr>
        <a:xfrm>
          <a:off x="13004800" y="130733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5" name="楕円 444"/>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46" name="公債費以外該当値テキスト"/>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7" name="楕円 446"/>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8" name="テキスト ボックス 447"/>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9" name="楕円 448"/>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50" name="テキスト ボックス 449"/>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1" name="楕円 450"/>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2" name="テキスト ボックス 451"/>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3" name="楕円 452"/>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78757</xdr:rowOff>
    </xdr:from>
    <xdr:ext cx="762000" cy="259045"/>
    <xdr:sp macro="" textlink="">
      <xdr:nvSpPr>
        <xdr:cNvPr id="454" name="テキスト ボックス 453"/>
        <xdr:cNvSpPr txBox="1"/>
      </xdr:nvSpPr>
      <xdr:spPr>
        <a:xfrm>
          <a:off x="12623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25330</xdr:rowOff>
    </xdr:from>
    <xdr:to>
      <xdr:col>29</xdr:col>
      <xdr:colOff>127000</xdr:colOff>
      <xdr:row>18</xdr:row>
      <xdr:rowOff>41085</xdr:rowOff>
    </xdr:to>
    <xdr:cxnSp macro="">
      <xdr:nvCxnSpPr>
        <xdr:cNvPr id="50" name="直線コネクタ 49"/>
        <xdr:cNvCxnSpPr/>
      </xdr:nvCxnSpPr>
      <xdr:spPr bwMode="auto">
        <a:xfrm flipV="1">
          <a:off x="5003800" y="3159055"/>
          <a:ext cx="647700" cy="1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24397</xdr:rowOff>
    </xdr:from>
    <xdr:to>
      <xdr:col>26</xdr:col>
      <xdr:colOff>50800</xdr:colOff>
      <xdr:row>18</xdr:row>
      <xdr:rowOff>41085</xdr:rowOff>
    </xdr:to>
    <xdr:cxnSp macro="">
      <xdr:nvCxnSpPr>
        <xdr:cNvPr id="53" name="直線コネクタ 52"/>
        <xdr:cNvCxnSpPr/>
      </xdr:nvCxnSpPr>
      <xdr:spPr bwMode="auto">
        <a:xfrm>
          <a:off x="4305300" y="315812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24397</xdr:rowOff>
    </xdr:from>
    <xdr:to>
      <xdr:col>22</xdr:col>
      <xdr:colOff>114300</xdr:colOff>
      <xdr:row>18</xdr:row>
      <xdr:rowOff>48990</xdr:rowOff>
    </xdr:to>
    <xdr:cxnSp macro="">
      <xdr:nvCxnSpPr>
        <xdr:cNvPr id="56" name="直線コネクタ 55"/>
        <xdr:cNvCxnSpPr/>
      </xdr:nvCxnSpPr>
      <xdr:spPr bwMode="auto">
        <a:xfrm flipV="1">
          <a:off x="3606800" y="3158122"/>
          <a:ext cx="698500" cy="24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48990</xdr:rowOff>
    </xdr:from>
    <xdr:to>
      <xdr:col>18</xdr:col>
      <xdr:colOff>177800</xdr:colOff>
      <xdr:row>18</xdr:row>
      <xdr:rowOff>96634</xdr:rowOff>
    </xdr:to>
    <xdr:cxnSp macro="">
      <xdr:nvCxnSpPr>
        <xdr:cNvPr id="59" name="直線コネクタ 58"/>
        <xdr:cNvCxnSpPr/>
      </xdr:nvCxnSpPr>
      <xdr:spPr bwMode="auto">
        <a:xfrm flipV="1">
          <a:off x="2908300" y="3182715"/>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145980</xdr:rowOff>
    </xdr:from>
    <xdr:to>
      <xdr:col>29</xdr:col>
      <xdr:colOff>177800</xdr:colOff>
      <xdr:row>18</xdr:row>
      <xdr:rowOff>76130</xdr:rowOff>
    </xdr:to>
    <xdr:sp macro="" textlink="">
      <xdr:nvSpPr>
        <xdr:cNvPr id="69" name="楕円 68"/>
        <xdr:cNvSpPr/>
      </xdr:nvSpPr>
      <xdr:spPr bwMode="auto">
        <a:xfrm>
          <a:off x="5600700" y="310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118057</xdr:rowOff>
    </xdr:from>
    <xdr:ext cx="762000" cy="259045"/>
    <xdr:sp macro="" textlink="">
      <xdr:nvSpPr>
        <xdr:cNvPr id="70" name="人口1人当たり決算額の推移該当値テキスト130"/>
        <xdr:cNvSpPr txBox="1"/>
      </xdr:nvSpPr>
      <xdr:spPr>
        <a:xfrm>
          <a:off x="5740400" y="308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161735</xdr:rowOff>
    </xdr:from>
    <xdr:to>
      <xdr:col>26</xdr:col>
      <xdr:colOff>101600</xdr:colOff>
      <xdr:row>18</xdr:row>
      <xdr:rowOff>91885</xdr:rowOff>
    </xdr:to>
    <xdr:sp macro="" textlink="">
      <xdr:nvSpPr>
        <xdr:cNvPr id="71" name="楕円 70"/>
        <xdr:cNvSpPr/>
      </xdr:nvSpPr>
      <xdr:spPr bwMode="auto">
        <a:xfrm>
          <a:off x="4953000" y="312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76661</xdr:rowOff>
    </xdr:from>
    <xdr:ext cx="736600" cy="259045"/>
    <xdr:sp macro="" textlink="">
      <xdr:nvSpPr>
        <xdr:cNvPr id="72" name="テキスト ボックス 71"/>
        <xdr:cNvSpPr txBox="1"/>
      </xdr:nvSpPr>
      <xdr:spPr>
        <a:xfrm>
          <a:off x="4622800" y="321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145047</xdr:rowOff>
    </xdr:from>
    <xdr:to>
      <xdr:col>22</xdr:col>
      <xdr:colOff>165100</xdr:colOff>
      <xdr:row>18</xdr:row>
      <xdr:rowOff>75197</xdr:rowOff>
    </xdr:to>
    <xdr:sp macro="" textlink="">
      <xdr:nvSpPr>
        <xdr:cNvPr id="73" name="楕円 72"/>
        <xdr:cNvSpPr/>
      </xdr:nvSpPr>
      <xdr:spPr bwMode="auto">
        <a:xfrm>
          <a:off x="42545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59974</xdr:rowOff>
    </xdr:from>
    <xdr:ext cx="762000" cy="259045"/>
    <xdr:sp macro="" textlink="">
      <xdr:nvSpPr>
        <xdr:cNvPr id="74" name="テキスト ボックス 73"/>
        <xdr:cNvSpPr txBox="1"/>
      </xdr:nvSpPr>
      <xdr:spPr>
        <a:xfrm>
          <a:off x="3924300" y="31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169640</xdr:rowOff>
    </xdr:from>
    <xdr:to>
      <xdr:col>19</xdr:col>
      <xdr:colOff>38100</xdr:colOff>
      <xdr:row>18</xdr:row>
      <xdr:rowOff>99790</xdr:rowOff>
    </xdr:to>
    <xdr:sp macro="" textlink="">
      <xdr:nvSpPr>
        <xdr:cNvPr id="75" name="楕円 74"/>
        <xdr:cNvSpPr/>
      </xdr:nvSpPr>
      <xdr:spPr bwMode="auto">
        <a:xfrm>
          <a:off x="35560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84567</xdr:rowOff>
    </xdr:from>
    <xdr:ext cx="762000" cy="259045"/>
    <xdr:sp macro="" textlink="">
      <xdr:nvSpPr>
        <xdr:cNvPr id="76" name="テキスト ボックス 75"/>
        <xdr:cNvSpPr txBox="1"/>
      </xdr:nvSpPr>
      <xdr:spPr>
        <a:xfrm>
          <a:off x="3225800" y="32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45834</xdr:rowOff>
    </xdr:from>
    <xdr:to>
      <xdr:col>15</xdr:col>
      <xdr:colOff>101600</xdr:colOff>
      <xdr:row>18</xdr:row>
      <xdr:rowOff>147434</xdr:rowOff>
    </xdr:to>
    <xdr:sp macro="" textlink="">
      <xdr:nvSpPr>
        <xdr:cNvPr id="77" name="楕円 76"/>
        <xdr:cNvSpPr/>
      </xdr:nvSpPr>
      <xdr:spPr bwMode="auto">
        <a:xfrm>
          <a:off x="2857500" y="31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132211</xdr:rowOff>
    </xdr:from>
    <xdr:ext cx="762000" cy="259045"/>
    <xdr:sp macro="" textlink="">
      <xdr:nvSpPr>
        <xdr:cNvPr id="78" name="テキスト ボックス 77"/>
        <xdr:cNvSpPr txBox="1"/>
      </xdr:nvSpPr>
      <xdr:spPr>
        <a:xfrm>
          <a:off x="2527300" y="326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41308</xdr:rowOff>
    </xdr:from>
    <xdr:to>
      <xdr:col>29</xdr:col>
      <xdr:colOff>127000</xdr:colOff>
      <xdr:row>35</xdr:row>
      <xdr:rowOff>42091</xdr:rowOff>
    </xdr:to>
    <xdr:cxnSp macro="">
      <xdr:nvCxnSpPr>
        <xdr:cNvPr id="113" name="直線コネクタ 112"/>
        <xdr:cNvCxnSpPr/>
      </xdr:nvCxnSpPr>
      <xdr:spPr bwMode="auto">
        <a:xfrm flipV="1">
          <a:off x="5003800" y="6651658"/>
          <a:ext cx="647700" cy="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5875</xdr:rowOff>
    </xdr:from>
    <xdr:to>
      <xdr:col>26</xdr:col>
      <xdr:colOff>50800</xdr:colOff>
      <xdr:row>35</xdr:row>
      <xdr:rowOff>42091</xdr:rowOff>
    </xdr:to>
    <xdr:cxnSp macro="">
      <xdr:nvCxnSpPr>
        <xdr:cNvPr id="116" name="直線コネクタ 115"/>
        <xdr:cNvCxnSpPr/>
      </xdr:nvCxnSpPr>
      <xdr:spPr bwMode="auto">
        <a:xfrm>
          <a:off x="4305300" y="6616225"/>
          <a:ext cx="698500" cy="3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5875</xdr:rowOff>
    </xdr:from>
    <xdr:to>
      <xdr:col>22</xdr:col>
      <xdr:colOff>114300</xdr:colOff>
      <xdr:row>35</xdr:row>
      <xdr:rowOff>17729</xdr:rowOff>
    </xdr:to>
    <xdr:cxnSp macro="">
      <xdr:nvCxnSpPr>
        <xdr:cNvPr id="119" name="直線コネクタ 118"/>
        <xdr:cNvCxnSpPr/>
      </xdr:nvCxnSpPr>
      <xdr:spPr bwMode="auto">
        <a:xfrm flipV="1">
          <a:off x="3606800" y="6616225"/>
          <a:ext cx="698500" cy="1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17729</xdr:rowOff>
    </xdr:from>
    <xdr:to>
      <xdr:col>18</xdr:col>
      <xdr:colOff>177800</xdr:colOff>
      <xdr:row>35</xdr:row>
      <xdr:rowOff>27787</xdr:rowOff>
    </xdr:to>
    <xdr:cxnSp macro="">
      <xdr:nvCxnSpPr>
        <xdr:cNvPr id="122" name="直線コネクタ 121"/>
        <xdr:cNvCxnSpPr/>
      </xdr:nvCxnSpPr>
      <xdr:spPr bwMode="auto">
        <a:xfrm flipV="1">
          <a:off x="2908300" y="6628079"/>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333408</xdr:rowOff>
    </xdr:from>
    <xdr:to>
      <xdr:col>29</xdr:col>
      <xdr:colOff>177800</xdr:colOff>
      <xdr:row>35</xdr:row>
      <xdr:rowOff>92108</xdr:rowOff>
    </xdr:to>
    <xdr:sp macro="" textlink="">
      <xdr:nvSpPr>
        <xdr:cNvPr id="132" name="楕円 131"/>
        <xdr:cNvSpPr/>
      </xdr:nvSpPr>
      <xdr:spPr bwMode="auto">
        <a:xfrm>
          <a:off x="5600700" y="660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178485</xdr:rowOff>
    </xdr:from>
    <xdr:ext cx="762000" cy="259045"/>
    <xdr:sp macro="" textlink="">
      <xdr:nvSpPr>
        <xdr:cNvPr id="133" name="人口1人当たり決算額の推移該当値テキスト445"/>
        <xdr:cNvSpPr txBox="1"/>
      </xdr:nvSpPr>
      <xdr:spPr>
        <a:xfrm>
          <a:off x="5740400" y="644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334191</xdr:rowOff>
    </xdr:from>
    <xdr:to>
      <xdr:col>26</xdr:col>
      <xdr:colOff>101600</xdr:colOff>
      <xdr:row>35</xdr:row>
      <xdr:rowOff>92891</xdr:rowOff>
    </xdr:to>
    <xdr:sp macro="" textlink="">
      <xdr:nvSpPr>
        <xdr:cNvPr id="134" name="楕円 133"/>
        <xdr:cNvSpPr/>
      </xdr:nvSpPr>
      <xdr:spPr bwMode="auto">
        <a:xfrm>
          <a:off x="4953000" y="660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103069</xdr:rowOff>
    </xdr:from>
    <xdr:ext cx="736600" cy="259045"/>
    <xdr:sp macro="" textlink="">
      <xdr:nvSpPr>
        <xdr:cNvPr id="135" name="テキスト ボックス 134"/>
        <xdr:cNvSpPr txBox="1"/>
      </xdr:nvSpPr>
      <xdr:spPr>
        <a:xfrm>
          <a:off x="4622800" y="6370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297975</xdr:rowOff>
    </xdr:from>
    <xdr:to>
      <xdr:col>22</xdr:col>
      <xdr:colOff>165100</xdr:colOff>
      <xdr:row>35</xdr:row>
      <xdr:rowOff>56675</xdr:rowOff>
    </xdr:to>
    <xdr:sp macro="" textlink="">
      <xdr:nvSpPr>
        <xdr:cNvPr id="136" name="楕円 135"/>
        <xdr:cNvSpPr/>
      </xdr:nvSpPr>
      <xdr:spPr bwMode="auto">
        <a:xfrm>
          <a:off x="4254500" y="65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66852</xdr:rowOff>
    </xdr:from>
    <xdr:ext cx="762000" cy="259045"/>
    <xdr:sp macro="" textlink="">
      <xdr:nvSpPr>
        <xdr:cNvPr id="137" name="テキスト ボックス 136"/>
        <xdr:cNvSpPr txBox="1"/>
      </xdr:nvSpPr>
      <xdr:spPr>
        <a:xfrm>
          <a:off x="3924300" y="633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309829</xdr:rowOff>
    </xdr:from>
    <xdr:to>
      <xdr:col>19</xdr:col>
      <xdr:colOff>38100</xdr:colOff>
      <xdr:row>35</xdr:row>
      <xdr:rowOff>68529</xdr:rowOff>
    </xdr:to>
    <xdr:sp macro="" textlink="">
      <xdr:nvSpPr>
        <xdr:cNvPr id="138" name="楕円 137"/>
        <xdr:cNvSpPr/>
      </xdr:nvSpPr>
      <xdr:spPr bwMode="auto">
        <a:xfrm>
          <a:off x="3556000" y="6577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78706</xdr:rowOff>
    </xdr:from>
    <xdr:ext cx="762000" cy="259045"/>
    <xdr:sp macro="" textlink="">
      <xdr:nvSpPr>
        <xdr:cNvPr id="139" name="テキスト ボックス 138"/>
        <xdr:cNvSpPr txBox="1"/>
      </xdr:nvSpPr>
      <xdr:spPr>
        <a:xfrm>
          <a:off x="3225800" y="634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319887</xdr:rowOff>
    </xdr:from>
    <xdr:to>
      <xdr:col>15</xdr:col>
      <xdr:colOff>101600</xdr:colOff>
      <xdr:row>35</xdr:row>
      <xdr:rowOff>78587</xdr:rowOff>
    </xdr:to>
    <xdr:sp macro="" textlink="">
      <xdr:nvSpPr>
        <xdr:cNvPr id="140" name="楕円 139"/>
        <xdr:cNvSpPr/>
      </xdr:nvSpPr>
      <xdr:spPr bwMode="auto">
        <a:xfrm>
          <a:off x="2857500" y="658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88764</xdr:rowOff>
    </xdr:from>
    <xdr:ext cx="762000" cy="259045"/>
    <xdr:sp macro="" textlink="">
      <xdr:nvSpPr>
        <xdr:cNvPr id="141" name="テキスト ボックス 140"/>
        <xdr:cNvSpPr txBox="1"/>
      </xdr:nvSpPr>
      <xdr:spPr>
        <a:xfrm>
          <a:off x="2527300" y="635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117869</xdr:rowOff>
    </xdr:from>
    <xdr:to>
      <xdr:col>24</xdr:col>
      <xdr:colOff>63500</xdr:colOff>
      <xdr:row>37</xdr:row>
      <xdr:rowOff>142824</xdr:rowOff>
    </xdr:to>
    <xdr:cxnSp macro="">
      <xdr:nvCxnSpPr>
        <xdr:cNvPr id="61" name="直線コネクタ 60"/>
        <xdr:cNvCxnSpPr/>
      </xdr:nvCxnSpPr>
      <xdr:spPr>
        <a:xfrm flipV="1">
          <a:off x="3797300" y="6461519"/>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113792</xdr:rowOff>
    </xdr:from>
    <xdr:to>
      <xdr:col>19</xdr:col>
      <xdr:colOff>177800</xdr:colOff>
      <xdr:row>37</xdr:row>
      <xdr:rowOff>142824</xdr:rowOff>
    </xdr:to>
    <xdr:cxnSp macro="">
      <xdr:nvCxnSpPr>
        <xdr:cNvPr id="64" name="直線コネクタ 63"/>
        <xdr:cNvCxnSpPr/>
      </xdr:nvCxnSpPr>
      <xdr:spPr>
        <a:xfrm>
          <a:off x="2908300" y="645744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113792</xdr:rowOff>
    </xdr:from>
    <xdr:to>
      <xdr:col>15</xdr:col>
      <xdr:colOff>50800</xdr:colOff>
      <xdr:row>37</xdr:row>
      <xdr:rowOff>129851</xdr:rowOff>
    </xdr:to>
    <xdr:cxnSp macro="">
      <xdr:nvCxnSpPr>
        <xdr:cNvPr id="67" name="直線コネクタ 66"/>
        <xdr:cNvCxnSpPr/>
      </xdr:nvCxnSpPr>
      <xdr:spPr>
        <a:xfrm flipV="1">
          <a:off x="2019300" y="6457442"/>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129851</xdr:rowOff>
    </xdr:from>
    <xdr:to>
      <xdr:col>10</xdr:col>
      <xdr:colOff>114300</xdr:colOff>
      <xdr:row>37</xdr:row>
      <xdr:rowOff>158045</xdr:rowOff>
    </xdr:to>
    <xdr:cxnSp macro="">
      <xdr:nvCxnSpPr>
        <xdr:cNvPr id="70" name="直線コネクタ 69"/>
        <xdr:cNvCxnSpPr/>
      </xdr:nvCxnSpPr>
      <xdr:spPr>
        <a:xfrm flipV="1">
          <a:off x="1130300" y="647350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67069</xdr:rowOff>
    </xdr:from>
    <xdr:to>
      <xdr:col>24</xdr:col>
      <xdr:colOff>114300</xdr:colOff>
      <xdr:row>37</xdr:row>
      <xdr:rowOff>168669</xdr:rowOff>
    </xdr:to>
    <xdr:sp macro="" textlink="">
      <xdr:nvSpPr>
        <xdr:cNvPr id="80" name="楕円 79"/>
        <xdr:cNvSpPr/>
      </xdr:nvSpPr>
      <xdr:spPr>
        <a:xfrm>
          <a:off x="45847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45496</xdr:rowOff>
    </xdr:from>
    <xdr:ext cx="534377" cy="259045"/>
    <xdr:sp macro="" textlink="">
      <xdr:nvSpPr>
        <xdr:cNvPr id="81" name="人件費該当値テキスト"/>
        <xdr:cNvSpPr txBox="1"/>
      </xdr:nvSpPr>
      <xdr:spPr>
        <a:xfrm>
          <a:off x="4686300" y="63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92024</xdr:rowOff>
    </xdr:from>
    <xdr:to>
      <xdr:col>20</xdr:col>
      <xdr:colOff>38100</xdr:colOff>
      <xdr:row>38</xdr:row>
      <xdr:rowOff>22174</xdr:rowOff>
    </xdr:to>
    <xdr:sp macro="" textlink="">
      <xdr:nvSpPr>
        <xdr:cNvPr id="82" name="楕円 81"/>
        <xdr:cNvSpPr/>
      </xdr:nvSpPr>
      <xdr:spPr>
        <a:xfrm>
          <a:off x="3746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13301</xdr:rowOff>
    </xdr:from>
    <xdr:ext cx="534377" cy="259045"/>
    <xdr:sp macro="" textlink="">
      <xdr:nvSpPr>
        <xdr:cNvPr id="83" name="テキスト ボックス 82"/>
        <xdr:cNvSpPr txBox="1"/>
      </xdr:nvSpPr>
      <xdr:spPr>
        <a:xfrm>
          <a:off x="3530111"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62992</xdr:rowOff>
    </xdr:from>
    <xdr:to>
      <xdr:col>15</xdr:col>
      <xdr:colOff>101600</xdr:colOff>
      <xdr:row>37</xdr:row>
      <xdr:rowOff>164592</xdr:rowOff>
    </xdr:to>
    <xdr:sp macro="" textlink="">
      <xdr:nvSpPr>
        <xdr:cNvPr id="84" name="楕円 83"/>
        <xdr:cNvSpPr/>
      </xdr:nvSpPr>
      <xdr:spPr>
        <a:xfrm>
          <a:off x="2857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155719</xdr:rowOff>
    </xdr:from>
    <xdr:ext cx="534377" cy="259045"/>
    <xdr:sp macro="" textlink="">
      <xdr:nvSpPr>
        <xdr:cNvPr id="85" name="テキスト ボックス 84"/>
        <xdr:cNvSpPr txBox="1"/>
      </xdr:nvSpPr>
      <xdr:spPr>
        <a:xfrm>
          <a:off x="2641111" y="6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79051</xdr:rowOff>
    </xdr:from>
    <xdr:to>
      <xdr:col>10</xdr:col>
      <xdr:colOff>165100</xdr:colOff>
      <xdr:row>38</xdr:row>
      <xdr:rowOff>9201</xdr:rowOff>
    </xdr:to>
    <xdr:sp macro="" textlink="">
      <xdr:nvSpPr>
        <xdr:cNvPr id="86" name="楕円 85"/>
        <xdr:cNvSpPr/>
      </xdr:nvSpPr>
      <xdr:spPr>
        <a:xfrm>
          <a:off x="1968500" y="64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328</xdr:rowOff>
    </xdr:from>
    <xdr:ext cx="534377" cy="259045"/>
    <xdr:sp macro="" textlink="">
      <xdr:nvSpPr>
        <xdr:cNvPr id="87" name="テキスト ボックス 86"/>
        <xdr:cNvSpPr txBox="1"/>
      </xdr:nvSpPr>
      <xdr:spPr>
        <a:xfrm>
          <a:off x="1752111" y="65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107245</xdr:rowOff>
    </xdr:from>
    <xdr:to>
      <xdr:col>6</xdr:col>
      <xdr:colOff>38100</xdr:colOff>
      <xdr:row>38</xdr:row>
      <xdr:rowOff>37395</xdr:rowOff>
    </xdr:to>
    <xdr:sp macro="" textlink="">
      <xdr:nvSpPr>
        <xdr:cNvPr id="88" name="楕円 87"/>
        <xdr:cNvSpPr/>
      </xdr:nvSpPr>
      <xdr:spPr>
        <a:xfrm>
          <a:off x="1079500" y="6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28522</xdr:rowOff>
    </xdr:from>
    <xdr:ext cx="534377" cy="259045"/>
    <xdr:sp macro="" textlink="">
      <xdr:nvSpPr>
        <xdr:cNvPr id="89" name="テキスト ボックス 88"/>
        <xdr:cNvSpPr txBox="1"/>
      </xdr:nvSpPr>
      <xdr:spPr>
        <a:xfrm>
          <a:off x="863111" y="65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138230</xdr:rowOff>
    </xdr:from>
    <xdr:to>
      <xdr:col>24</xdr:col>
      <xdr:colOff>63500</xdr:colOff>
      <xdr:row>57</xdr:row>
      <xdr:rowOff>13546</xdr:rowOff>
    </xdr:to>
    <xdr:cxnSp macro="">
      <xdr:nvCxnSpPr>
        <xdr:cNvPr id="121" name="直線コネクタ 120"/>
        <xdr:cNvCxnSpPr/>
      </xdr:nvCxnSpPr>
      <xdr:spPr>
        <a:xfrm flipV="1">
          <a:off x="3797300" y="9739430"/>
          <a:ext cx="8382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146819</xdr:rowOff>
    </xdr:from>
    <xdr:to>
      <xdr:col>19</xdr:col>
      <xdr:colOff>177800</xdr:colOff>
      <xdr:row>57</xdr:row>
      <xdr:rowOff>13546</xdr:rowOff>
    </xdr:to>
    <xdr:cxnSp macro="">
      <xdr:nvCxnSpPr>
        <xdr:cNvPr id="124" name="直線コネクタ 123"/>
        <xdr:cNvCxnSpPr/>
      </xdr:nvCxnSpPr>
      <xdr:spPr>
        <a:xfrm>
          <a:off x="2908300" y="9748019"/>
          <a:ext cx="8890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146819</xdr:rowOff>
    </xdr:from>
    <xdr:to>
      <xdr:col>15</xdr:col>
      <xdr:colOff>50800</xdr:colOff>
      <xdr:row>57</xdr:row>
      <xdr:rowOff>49501</xdr:rowOff>
    </xdr:to>
    <xdr:cxnSp macro="">
      <xdr:nvCxnSpPr>
        <xdr:cNvPr id="127" name="直線コネクタ 126"/>
        <xdr:cNvCxnSpPr/>
      </xdr:nvCxnSpPr>
      <xdr:spPr>
        <a:xfrm flipV="1">
          <a:off x="2019300" y="9748019"/>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49501</xdr:rowOff>
    </xdr:from>
    <xdr:to>
      <xdr:col>10</xdr:col>
      <xdr:colOff>114300</xdr:colOff>
      <xdr:row>57</xdr:row>
      <xdr:rowOff>126180</xdr:rowOff>
    </xdr:to>
    <xdr:cxnSp macro="">
      <xdr:nvCxnSpPr>
        <xdr:cNvPr id="130" name="直線コネクタ 129"/>
        <xdr:cNvCxnSpPr/>
      </xdr:nvCxnSpPr>
      <xdr:spPr>
        <a:xfrm flipV="1">
          <a:off x="1130300" y="9822151"/>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87430</xdr:rowOff>
    </xdr:from>
    <xdr:to>
      <xdr:col>24</xdr:col>
      <xdr:colOff>114300</xdr:colOff>
      <xdr:row>57</xdr:row>
      <xdr:rowOff>17580</xdr:rowOff>
    </xdr:to>
    <xdr:sp macro="" textlink="">
      <xdr:nvSpPr>
        <xdr:cNvPr id="140" name="楕円 139"/>
        <xdr:cNvSpPr/>
      </xdr:nvSpPr>
      <xdr:spPr>
        <a:xfrm>
          <a:off x="4584700" y="96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65857</xdr:rowOff>
    </xdr:from>
    <xdr:ext cx="534377" cy="259045"/>
    <xdr:sp macro="" textlink="">
      <xdr:nvSpPr>
        <xdr:cNvPr id="141" name="物件費該当値テキスト"/>
        <xdr:cNvSpPr txBox="1"/>
      </xdr:nvSpPr>
      <xdr:spPr>
        <a:xfrm>
          <a:off x="4686300" y="966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134196</xdr:rowOff>
    </xdr:from>
    <xdr:to>
      <xdr:col>20</xdr:col>
      <xdr:colOff>38100</xdr:colOff>
      <xdr:row>57</xdr:row>
      <xdr:rowOff>64346</xdr:rowOff>
    </xdr:to>
    <xdr:sp macro="" textlink="">
      <xdr:nvSpPr>
        <xdr:cNvPr id="142" name="楕円 141"/>
        <xdr:cNvSpPr/>
      </xdr:nvSpPr>
      <xdr:spPr>
        <a:xfrm>
          <a:off x="3746500" y="97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55473</xdr:rowOff>
    </xdr:from>
    <xdr:ext cx="534377" cy="259045"/>
    <xdr:sp macro="" textlink="">
      <xdr:nvSpPr>
        <xdr:cNvPr id="143" name="テキスト ボックス 142"/>
        <xdr:cNvSpPr txBox="1"/>
      </xdr:nvSpPr>
      <xdr:spPr>
        <a:xfrm>
          <a:off x="3530111" y="98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96019</xdr:rowOff>
    </xdr:from>
    <xdr:to>
      <xdr:col>15</xdr:col>
      <xdr:colOff>101600</xdr:colOff>
      <xdr:row>57</xdr:row>
      <xdr:rowOff>26169</xdr:rowOff>
    </xdr:to>
    <xdr:sp macro="" textlink="">
      <xdr:nvSpPr>
        <xdr:cNvPr id="144" name="楕円 143"/>
        <xdr:cNvSpPr/>
      </xdr:nvSpPr>
      <xdr:spPr>
        <a:xfrm>
          <a:off x="28575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17296</xdr:rowOff>
    </xdr:from>
    <xdr:ext cx="534377" cy="259045"/>
    <xdr:sp macro="" textlink="">
      <xdr:nvSpPr>
        <xdr:cNvPr id="145" name="テキスト ボックス 144"/>
        <xdr:cNvSpPr txBox="1"/>
      </xdr:nvSpPr>
      <xdr:spPr>
        <a:xfrm>
          <a:off x="2641111" y="9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170151</xdr:rowOff>
    </xdr:from>
    <xdr:to>
      <xdr:col>10</xdr:col>
      <xdr:colOff>165100</xdr:colOff>
      <xdr:row>57</xdr:row>
      <xdr:rowOff>100301</xdr:rowOff>
    </xdr:to>
    <xdr:sp macro="" textlink="">
      <xdr:nvSpPr>
        <xdr:cNvPr id="146" name="楕円 145"/>
        <xdr:cNvSpPr/>
      </xdr:nvSpPr>
      <xdr:spPr>
        <a:xfrm>
          <a:off x="1968500" y="97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91428</xdr:rowOff>
    </xdr:from>
    <xdr:ext cx="534377" cy="259045"/>
    <xdr:sp macro="" textlink="">
      <xdr:nvSpPr>
        <xdr:cNvPr id="147" name="テキスト ボックス 146"/>
        <xdr:cNvSpPr txBox="1"/>
      </xdr:nvSpPr>
      <xdr:spPr>
        <a:xfrm>
          <a:off x="1752111" y="98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75380</xdr:rowOff>
    </xdr:from>
    <xdr:to>
      <xdr:col>6</xdr:col>
      <xdr:colOff>38100</xdr:colOff>
      <xdr:row>58</xdr:row>
      <xdr:rowOff>5530</xdr:rowOff>
    </xdr:to>
    <xdr:sp macro="" textlink="">
      <xdr:nvSpPr>
        <xdr:cNvPr id="148" name="楕円 147"/>
        <xdr:cNvSpPr/>
      </xdr:nvSpPr>
      <xdr:spPr>
        <a:xfrm>
          <a:off x="1079500" y="98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168107</xdr:rowOff>
    </xdr:from>
    <xdr:ext cx="534377" cy="259045"/>
    <xdr:sp macro="" textlink="">
      <xdr:nvSpPr>
        <xdr:cNvPr id="149" name="テキスト ボックス 148"/>
        <xdr:cNvSpPr txBox="1"/>
      </xdr:nvSpPr>
      <xdr:spPr>
        <a:xfrm>
          <a:off x="863111" y="99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35275</xdr:rowOff>
    </xdr:from>
    <xdr:to>
      <xdr:col>24</xdr:col>
      <xdr:colOff>63500</xdr:colOff>
      <xdr:row>78</xdr:row>
      <xdr:rowOff>38294</xdr:rowOff>
    </xdr:to>
    <xdr:cxnSp macro="">
      <xdr:nvCxnSpPr>
        <xdr:cNvPr id="176" name="直線コネクタ 175"/>
        <xdr:cNvCxnSpPr/>
      </xdr:nvCxnSpPr>
      <xdr:spPr>
        <a:xfrm flipV="1">
          <a:off x="3797300" y="13408375"/>
          <a:ext cx="8382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38294</xdr:rowOff>
    </xdr:from>
    <xdr:to>
      <xdr:col>19</xdr:col>
      <xdr:colOff>177800</xdr:colOff>
      <xdr:row>78</xdr:row>
      <xdr:rowOff>44831</xdr:rowOff>
    </xdr:to>
    <xdr:cxnSp macro="">
      <xdr:nvCxnSpPr>
        <xdr:cNvPr id="179" name="直線コネクタ 178"/>
        <xdr:cNvCxnSpPr/>
      </xdr:nvCxnSpPr>
      <xdr:spPr>
        <a:xfrm flipV="1">
          <a:off x="2908300" y="1341139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44831</xdr:rowOff>
    </xdr:from>
    <xdr:to>
      <xdr:col>15</xdr:col>
      <xdr:colOff>50800</xdr:colOff>
      <xdr:row>78</xdr:row>
      <xdr:rowOff>54158</xdr:rowOff>
    </xdr:to>
    <xdr:cxnSp macro="">
      <xdr:nvCxnSpPr>
        <xdr:cNvPr id="182" name="直線コネクタ 181"/>
        <xdr:cNvCxnSpPr/>
      </xdr:nvCxnSpPr>
      <xdr:spPr>
        <a:xfrm flipV="1">
          <a:off x="2019300" y="1341793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39573</xdr:rowOff>
    </xdr:from>
    <xdr:to>
      <xdr:col>10</xdr:col>
      <xdr:colOff>114300</xdr:colOff>
      <xdr:row>78</xdr:row>
      <xdr:rowOff>54158</xdr:rowOff>
    </xdr:to>
    <xdr:cxnSp macro="">
      <xdr:nvCxnSpPr>
        <xdr:cNvPr id="185" name="直線コネクタ 184"/>
        <xdr:cNvCxnSpPr/>
      </xdr:nvCxnSpPr>
      <xdr:spPr>
        <a:xfrm>
          <a:off x="1130300" y="13412673"/>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155925</xdr:rowOff>
    </xdr:from>
    <xdr:to>
      <xdr:col>24</xdr:col>
      <xdr:colOff>114300</xdr:colOff>
      <xdr:row>78</xdr:row>
      <xdr:rowOff>86075</xdr:rowOff>
    </xdr:to>
    <xdr:sp macro="" textlink="">
      <xdr:nvSpPr>
        <xdr:cNvPr id="195" name="楕円 194"/>
        <xdr:cNvSpPr/>
      </xdr:nvSpPr>
      <xdr:spPr>
        <a:xfrm>
          <a:off x="4584700" y="133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70852</xdr:rowOff>
    </xdr:from>
    <xdr:ext cx="469744" cy="259045"/>
    <xdr:sp macro="" textlink="">
      <xdr:nvSpPr>
        <xdr:cNvPr id="196" name="維持補修費該当値テキスト"/>
        <xdr:cNvSpPr txBox="1"/>
      </xdr:nvSpPr>
      <xdr:spPr>
        <a:xfrm>
          <a:off x="4686300" y="1327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158944</xdr:rowOff>
    </xdr:from>
    <xdr:to>
      <xdr:col>20</xdr:col>
      <xdr:colOff>38100</xdr:colOff>
      <xdr:row>78</xdr:row>
      <xdr:rowOff>89094</xdr:rowOff>
    </xdr:to>
    <xdr:sp macro="" textlink="">
      <xdr:nvSpPr>
        <xdr:cNvPr id="197" name="楕円 196"/>
        <xdr:cNvSpPr/>
      </xdr:nvSpPr>
      <xdr:spPr>
        <a:xfrm>
          <a:off x="3746500" y="133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80221</xdr:rowOff>
    </xdr:from>
    <xdr:ext cx="469744" cy="259045"/>
    <xdr:sp macro="" textlink="">
      <xdr:nvSpPr>
        <xdr:cNvPr id="198" name="テキスト ボックス 197"/>
        <xdr:cNvSpPr txBox="1"/>
      </xdr:nvSpPr>
      <xdr:spPr>
        <a:xfrm>
          <a:off x="3562428" y="134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165481</xdr:rowOff>
    </xdr:from>
    <xdr:to>
      <xdr:col>15</xdr:col>
      <xdr:colOff>101600</xdr:colOff>
      <xdr:row>78</xdr:row>
      <xdr:rowOff>95631</xdr:rowOff>
    </xdr:to>
    <xdr:sp macro="" textlink="">
      <xdr:nvSpPr>
        <xdr:cNvPr id="199" name="楕円 198"/>
        <xdr:cNvSpPr/>
      </xdr:nvSpPr>
      <xdr:spPr>
        <a:xfrm>
          <a:off x="2857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86758</xdr:rowOff>
    </xdr:from>
    <xdr:ext cx="469744" cy="259045"/>
    <xdr:sp macro="" textlink="">
      <xdr:nvSpPr>
        <xdr:cNvPr id="200" name="テキスト ボックス 199"/>
        <xdr:cNvSpPr txBox="1"/>
      </xdr:nvSpPr>
      <xdr:spPr>
        <a:xfrm>
          <a:off x="2673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3358</xdr:rowOff>
    </xdr:from>
    <xdr:to>
      <xdr:col>10</xdr:col>
      <xdr:colOff>165100</xdr:colOff>
      <xdr:row>78</xdr:row>
      <xdr:rowOff>104958</xdr:rowOff>
    </xdr:to>
    <xdr:sp macro="" textlink="">
      <xdr:nvSpPr>
        <xdr:cNvPr id="201" name="楕円 200"/>
        <xdr:cNvSpPr/>
      </xdr:nvSpPr>
      <xdr:spPr>
        <a:xfrm>
          <a:off x="1968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96085</xdr:rowOff>
    </xdr:from>
    <xdr:ext cx="469744" cy="259045"/>
    <xdr:sp macro="" textlink="">
      <xdr:nvSpPr>
        <xdr:cNvPr id="202" name="テキスト ボックス 201"/>
        <xdr:cNvSpPr txBox="1"/>
      </xdr:nvSpPr>
      <xdr:spPr>
        <a:xfrm>
          <a:off x="1784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160223</xdr:rowOff>
    </xdr:from>
    <xdr:to>
      <xdr:col>6</xdr:col>
      <xdr:colOff>38100</xdr:colOff>
      <xdr:row>78</xdr:row>
      <xdr:rowOff>90373</xdr:rowOff>
    </xdr:to>
    <xdr:sp macro="" textlink="">
      <xdr:nvSpPr>
        <xdr:cNvPr id="203" name="楕円 202"/>
        <xdr:cNvSpPr/>
      </xdr:nvSpPr>
      <xdr:spPr>
        <a:xfrm>
          <a:off x="107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81500</xdr:rowOff>
    </xdr:from>
    <xdr:ext cx="469744" cy="259045"/>
    <xdr:sp macro="" textlink="">
      <xdr:nvSpPr>
        <xdr:cNvPr id="204" name="テキスト ボックス 203"/>
        <xdr:cNvSpPr txBox="1"/>
      </xdr:nvSpPr>
      <xdr:spPr>
        <a:xfrm>
          <a:off x="895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3546</xdr:rowOff>
    </xdr:from>
    <xdr:to>
      <xdr:col>24</xdr:col>
      <xdr:colOff>63500</xdr:colOff>
      <xdr:row>97</xdr:row>
      <xdr:rowOff>42971</xdr:rowOff>
    </xdr:to>
    <xdr:cxnSp macro="">
      <xdr:nvCxnSpPr>
        <xdr:cNvPr id="232" name="直線コネクタ 231"/>
        <xdr:cNvCxnSpPr/>
      </xdr:nvCxnSpPr>
      <xdr:spPr>
        <a:xfrm flipV="1">
          <a:off x="3797300" y="16634196"/>
          <a:ext cx="838200" cy="3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42971</xdr:rowOff>
    </xdr:from>
    <xdr:to>
      <xdr:col>19</xdr:col>
      <xdr:colOff>177800</xdr:colOff>
      <xdr:row>97</xdr:row>
      <xdr:rowOff>107376</xdr:rowOff>
    </xdr:to>
    <xdr:cxnSp macro="">
      <xdr:nvCxnSpPr>
        <xdr:cNvPr id="235" name="直線コネクタ 234"/>
        <xdr:cNvCxnSpPr/>
      </xdr:nvCxnSpPr>
      <xdr:spPr>
        <a:xfrm flipV="1">
          <a:off x="2908300" y="16673621"/>
          <a:ext cx="889000" cy="6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107376</xdr:rowOff>
    </xdr:from>
    <xdr:to>
      <xdr:col>15</xdr:col>
      <xdr:colOff>50800</xdr:colOff>
      <xdr:row>97</xdr:row>
      <xdr:rowOff>171430</xdr:rowOff>
    </xdr:to>
    <xdr:cxnSp macro="">
      <xdr:nvCxnSpPr>
        <xdr:cNvPr id="238" name="直線コネクタ 237"/>
        <xdr:cNvCxnSpPr/>
      </xdr:nvCxnSpPr>
      <xdr:spPr>
        <a:xfrm flipV="1">
          <a:off x="2019300" y="16738026"/>
          <a:ext cx="889000" cy="6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171430</xdr:rowOff>
    </xdr:from>
    <xdr:to>
      <xdr:col>10</xdr:col>
      <xdr:colOff>114300</xdr:colOff>
      <xdr:row>98</xdr:row>
      <xdr:rowOff>65359</xdr:rowOff>
    </xdr:to>
    <xdr:cxnSp macro="">
      <xdr:nvCxnSpPr>
        <xdr:cNvPr id="241" name="直線コネクタ 240"/>
        <xdr:cNvCxnSpPr/>
      </xdr:nvCxnSpPr>
      <xdr:spPr>
        <a:xfrm flipV="1">
          <a:off x="1130300" y="1680208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124196</xdr:rowOff>
    </xdr:from>
    <xdr:to>
      <xdr:col>24</xdr:col>
      <xdr:colOff>114300</xdr:colOff>
      <xdr:row>97</xdr:row>
      <xdr:rowOff>54346</xdr:rowOff>
    </xdr:to>
    <xdr:sp macro="" textlink="">
      <xdr:nvSpPr>
        <xdr:cNvPr id="251" name="楕円 250"/>
        <xdr:cNvSpPr/>
      </xdr:nvSpPr>
      <xdr:spPr>
        <a:xfrm>
          <a:off x="4584700" y="1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102623</xdr:rowOff>
    </xdr:from>
    <xdr:ext cx="534377" cy="259045"/>
    <xdr:sp macro="" textlink="">
      <xdr:nvSpPr>
        <xdr:cNvPr id="252" name="扶助費該当値テキスト"/>
        <xdr:cNvSpPr txBox="1"/>
      </xdr:nvSpPr>
      <xdr:spPr>
        <a:xfrm>
          <a:off x="4686300" y="165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163621</xdr:rowOff>
    </xdr:from>
    <xdr:to>
      <xdr:col>20</xdr:col>
      <xdr:colOff>38100</xdr:colOff>
      <xdr:row>97</xdr:row>
      <xdr:rowOff>93771</xdr:rowOff>
    </xdr:to>
    <xdr:sp macro="" textlink="">
      <xdr:nvSpPr>
        <xdr:cNvPr id="253" name="楕円 252"/>
        <xdr:cNvSpPr/>
      </xdr:nvSpPr>
      <xdr:spPr>
        <a:xfrm>
          <a:off x="3746500" y="166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84898</xdr:rowOff>
    </xdr:from>
    <xdr:ext cx="534377" cy="259045"/>
    <xdr:sp macro="" textlink="">
      <xdr:nvSpPr>
        <xdr:cNvPr id="254" name="テキスト ボックス 253"/>
        <xdr:cNvSpPr txBox="1"/>
      </xdr:nvSpPr>
      <xdr:spPr>
        <a:xfrm>
          <a:off x="3530111" y="167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56576</xdr:rowOff>
    </xdr:from>
    <xdr:to>
      <xdr:col>15</xdr:col>
      <xdr:colOff>101600</xdr:colOff>
      <xdr:row>97</xdr:row>
      <xdr:rowOff>158176</xdr:rowOff>
    </xdr:to>
    <xdr:sp macro="" textlink="">
      <xdr:nvSpPr>
        <xdr:cNvPr id="255" name="楕円 254"/>
        <xdr:cNvSpPr/>
      </xdr:nvSpPr>
      <xdr:spPr>
        <a:xfrm>
          <a:off x="2857500" y="166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149303</xdr:rowOff>
    </xdr:from>
    <xdr:ext cx="534377" cy="259045"/>
    <xdr:sp macro="" textlink="">
      <xdr:nvSpPr>
        <xdr:cNvPr id="256" name="テキスト ボックス 255"/>
        <xdr:cNvSpPr txBox="1"/>
      </xdr:nvSpPr>
      <xdr:spPr>
        <a:xfrm>
          <a:off x="2641111" y="167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120630</xdr:rowOff>
    </xdr:from>
    <xdr:to>
      <xdr:col>10</xdr:col>
      <xdr:colOff>165100</xdr:colOff>
      <xdr:row>98</xdr:row>
      <xdr:rowOff>50780</xdr:rowOff>
    </xdr:to>
    <xdr:sp macro="" textlink="">
      <xdr:nvSpPr>
        <xdr:cNvPr id="257" name="楕円 256"/>
        <xdr:cNvSpPr/>
      </xdr:nvSpPr>
      <xdr:spPr>
        <a:xfrm>
          <a:off x="1968500" y="167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41907</xdr:rowOff>
    </xdr:from>
    <xdr:ext cx="534377" cy="259045"/>
    <xdr:sp macro="" textlink="">
      <xdr:nvSpPr>
        <xdr:cNvPr id="258" name="テキスト ボックス 257"/>
        <xdr:cNvSpPr txBox="1"/>
      </xdr:nvSpPr>
      <xdr:spPr>
        <a:xfrm>
          <a:off x="1752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14559</xdr:rowOff>
    </xdr:from>
    <xdr:to>
      <xdr:col>6</xdr:col>
      <xdr:colOff>38100</xdr:colOff>
      <xdr:row>98</xdr:row>
      <xdr:rowOff>116159</xdr:rowOff>
    </xdr:to>
    <xdr:sp macro="" textlink="">
      <xdr:nvSpPr>
        <xdr:cNvPr id="259" name="楕円 258"/>
        <xdr:cNvSpPr/>
      </xdr:nvSpPr>
      <xdr:spPr>
        <a:xfrm>
          <a:off x="1079500" y="168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107286</xdr:rowOff>
    </xdr:from>
    <xdr:ext cx="534377" cy="259045"/>
    <xdr:sp macro="" textlink="">
      <xdr:nvSpPr>
        <xdr:cNvPr id="260" name="テキスト ボックス 259"/>
        <xdr:cNvSpPr txBox="1"/>
      </xdr:nvSpPr>
      <xdr:spPr>
        <a:xfrm>
          <a:off x="863111" y="1690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159436</xdr:rowOff>
    </xdr:from>
    <xdr:to>
      <xdr:col>55</xdr:col>
      <xdr:colOff>0</xdr:colOff>
      <xdr:row>36</xdr:row>
      <xdr:rowOff>155156</xdr:rowOff>
    </xdr:to>
    <xdr:cxnSp macro="">
      <xdr:nvCxnSpPr>
        <xdr:cNvPr id="289" name="直線コネクタ 288"/>
        <xdr:cNvCxnSpPr/>
      </xdr:nvCxnSpPr>
      <xdr:spPr>
        <a:xfrm flipV="1">
          <a:off x="9639300" y="6160186"/>
          <a:ext cx="838200" cy="1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153772</xdr:rowOff>
    </xdr:from>
    <xdr:to>
      <xdr:col>50</xdr:col>
      <xdr:colOff>114300</xdr:colOff>
      <xdr:row>36</xdr:row>
      <xdr:rowOff>155156</xdr:rowOff>
    </xdr:to>
    <xdr:cxnSp macro="">
      <xdr:nvCxnSpPr>
        <xdr:cNvPr id="292" name="直線コネクタ 291"/>
        <xdr:cNvCxnSpPr/>
      </xdr:nvCxnSpPr>
      <xdr:spPr>
        <a:xfrm>
          <a:off x="8750300" y="6325972"/>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153772</xdr:rowOff>
    </xdr:from>
    <xdr:to>
      <xdr:col>45</xdr:col>
      <xdr:colOff>177800</xdr:colOff>
      <xdr:row>37</xdr:row>
      <xdr:rowOff>22187</xdr:rowOff>
    </xdr:to>
    <xdr:cxnSp macro="">
      <xdr:nvCxnSpPr>
        <xdr:cNvPr id="295" name="直線コネクタ 294"/>
        <xdr:cNvCxnSpPr/>
      </xdr:nvCxnSpPr>
      <xdr:spPr>
        <a:xfrm flipV="1">
          <a:off x="7861300" y="6325972"/>
          <a:ext cx="8890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158293</xdr:rowOff>
    </xdr:from>
    <xdr:to>
      <xdr:col>41</xdr:col>
      <xdr:colOff>50800</xdr:colOff>
      <xdr:row>37</xdr:row>
      <xdr:rowOff>22187</xdr:rowOff>
    </xdr:to>
    <xdr:cxnSp macro="">
      <xdr:nvCxnSpPr>
        <xdr:cNvPr id="298" name="直線コネクタ 297"/>
        <xdr:cNvCxnSpPr/>
      </xdr:nvCxnSpPr>
      <xdr:spPr>
        <a:xfrm>
          <a:off x="6972300" y="633049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108636</xdr:rowOff>
    </xdr:from>
    <xdr:to>
      <xdr:col>55</xdr:col>
      <xdr:colOff>50800</xdr:colOff>
      <xdr:row>36</xdr:row>
      <xdr:rowOff>38786</xdr:rowOff>
    </xdr:to>
    <xdr:sp macro="" textlink="">
      <xdr:nvSpPr>
        <xdr:cNvPr id="308" name="楕円 307"/>
        <xdr:cNvSpPr/>
      </xdr:nvSpPr>
      <xdr:spPr>
        <a:xfrm>
          <a:off x="10426700" y="61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131513</xdr:rowOff>
    </xdr:from>
    <xdr:ext cx="534377" cy="259045"/>
    <xdr:sp macro="" textlink="">
      <xdr:nvSpPr>
        <xdr:cNvPr id="309" name="補助費等該当値テキスト"/>
        <xdr:cNvSpPr txBox="1"/>
      </xdr:nvSpPr>
      <xdr:spPr>
        <a:xfrm>
          <a:off x="10528300" y="59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104356</xdr:rowOff>
    </xdr:from>
    <xdr:to>
      <xdr:col>50</xdr:col>
      <xdr:colOff>165100</xdr:colOff>
      <xdr:row>37</xdr:row>
      <xdr:rowOff>34506</xdr:rowOff>
    </xdr:to>
    <xdr:sp macro="" textlink="">
      <xdr:nvSpPr>
        <xdr:cNvPr id="310" name="楕円 309"/>
        <xdr:cNvSpPr/>
      </xdr:nvSpPr>
      <xdr:spPr>
        <a:xfrm>
          <a:off x="9588500" y="62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25633</xdr:rowOff>
    </xdr:from>
    <xdr:ext cx="534377" cy="259045"/>
    <xdr:sp macro="" textlink="">
      <xdr:nvSpPr>
        <xdr:cNvPr id="311" name="テキスト ボックス 310"/>
        <xdr:cNvSpPr txBox="1"/>
      </xdr:nvSpPr>
      <xdr:spPr>
        <a:xfrm>
          <a:off x="9372111" y="636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102972</xdr:rowOff>
    </xdr:from>
    <xdr:to>
      <xdr:col>46</xdr:col>
      <xdr:colOff>38100</xdr:colOff>
      <xdr:row>37</xdr:row>
      <xdr:rowOff>33122</xdr:rowOff>
    </xdr:to>
    <xdr:sp macro="" textlink="">
      <xdr:nvSpPr>
        <xdr:cNvPr id="312" name="楕円 311"/>
        <xdr:cNvSpPr/>
      </xdr:nvSpPr>
      <xdr:spPr>
        <a:xfrm>
          <a:off x="8699500" y="62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24249</xdr:rowOff>
    </xdr:from>
    <xdr:ext cx="534377" cy="259045"/>
    <xdr:sp macro="" textlink="">
      <xdr:nvSpPr>
        <xdr:cNvPr id="313" name="テキスト ボックス 312"/>
        <xdr:cNvSpPr txBox="1"/>
      </xdr:nvSpPr>
      <xdr:spPr>
        <a:xfrm>
          <a:off x="8483111" y="63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142837</xdr:rowOff>
    </xdr:from>
    <xdr:to>
      <xdr:col>41</xdr:col>
      <xdr:colOff>101600</xdr:colOff>
      <xdr:row>37</xdr:row>
      <xdr:rowOff>72987</xdr:rowOff>
    </xdr:to>
    <xdr:sp macro="" textlink="">
      <xdr:nvSpPr>
        <xdr:cNvPr id="314" name="楕円 313"/>
        <xdr:cNvSpPr/>
      </xdr:nvSpPr>
      <xdr:spPr>
        <a:xfrm>
          <a:off x="7810500" y="63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64114</xdr:rowOff>
    </xdr:from>
    <xdr:ext cx="534377" cy="259045"/>
    <xdr:sp macro="" textlink="">
      <xdr:nvSpPr>
        <xdr:cNvPr id="315" name="テキスト ボックス 314"/>
        <xdr:cNvSpPr txBox="1"/>
      </xdr:nvSpPr>
      <xdr:spPr>
        <a:xfrm>
          <a:off x="7594111" y="64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107493</xdr:rowOff>
    </xdr:from>
    <xdr:to>
      <xdr:col>36</xdr:col>
      <xdr:colOff>165100</xdr:colOff>
      <xdr:row>37</xdr:row>
      <xdr:rowOff>37643</xdr:rowOff>
    </xdr:to>
    <xdr:sp macro="" textlink="">
      <xdr:nvSpPr>
        <xdr:cNvPr id="316" name="楕円 315"/>
        <xdr:cNvSpPr/>
      </xdr:nvSpPr>
      <xdr:spPr>
        <a:xfrm>
          <a:off x="6921500" y="62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28770</xdr:rowOff>
    </xdr:from>
    <xdr:ext cx="534377" cy="259045"/>
    <xdr:sp macro="" textlink="">
      <xdr:nvSpPr>
        <xdr:cNvPr id="317" name="テキスト ボックス 316"/>
        <xdr:cNvSpPr txBox="1"/>
      </xdr:nvSpPr>
      <xdr:spPr>
        <a:xfrm>
          <a:off x="6705111" y="63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80090</xdr:rowOff>
    </xdr:from>
    <xdr:to>
      <xdr:col>55</xdr:col>
      <xdr:colOff>0</xdr:colOff>
      <xdr:row>57</xdr:row>
      <xdr:rowOff>132092</xdr:rowOff>
    </xdr:to>
    <xdr:cxnSp macro="">
      <xdr:nvCxnSpPr>
        <xdr:cNvPr id="344" name="直線コネクタ 343"/>
        <xdr:cNvCxnSpPr/>
      </xdr:nvCxnSpPr>
      <xdr:spPr>
        <a:xfrm>
          <a:off x="9639300" y="9852740"/>
          <a:ext cx="8382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80090</xdr:rowOff>
    </xdr:from>
    <xdr:to>
      <xdr:col>50</xdr:col>
      <xdr:colOff>114300</xdr:colOff>
      <xdr:row>57</xdr:row>
      <xdr:rowOff>108624</xdr:rowOff>
    </xdr:to>
    <xdr:cxnSp macro="">
      <xdr:nvCxnSpPr>
        <xdr:cNvPr id="347" name="直線コネクタ 346"/>
        <xdr:cNvCxnSpPr/>
      </xdr:nvCxnSpPr>
      <xdr:spPr>
        <a:xfrm flipV="1">
          <a:off x="8750300" y="9852740"/>
          <a:ext cx="8890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108624</xdr:rowOff>
    </xdr:from>
    <xdr:to>
      <xdr:col>45</xdr:col>
      <xdr:colOff>177800</xdr:colOff>
      <xdr:row>57</xdr:row>
      <xdr:rowOff>142105</xdr:rowOff>
    </xdr:to>
    <xdr:cxnSp macro="">
      <xdr:nvCxnSpPr>
        <xdr:cNvPr id="350" name="直線コネクタ 349"/>
        <xdr:cNvCxnSpPr/>
      </xdr:nvCxnSpPr>
      <xdr:spPr>
        <a:xfrm flipV="1">
          <a:off x="7861300" y="9881274"/>
          <a:ext cx="8890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142105</xdr:rowOff>
    </xdr:from>
    <xdr:to>
      <xdr:col>41</xdr:col>
      <xdr:colOff>50800</xdr:colOff>
      <xdr:row>58</xdr:row>
      <xdr:rowOff>21568</xdr:rowOff>
    </xdr:to>
    <xdr:cxnSp macro="">
      <xdr:nvCxnSpPr>
        <xdr:cNvPr id="353" name="直線コネクタ 352"/>
        <xdr:cNvCxnSpPr/>
      </xdr:nvCxnSpPr>
      <xdr:spPr>
        <a:xfrm flipV="1">
          <a:off x="6972300" y="9914755"/>
          <a:ext cx="889000" cy="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81292</xdr:rowOff>
    </xdr:from>
    <xdr:to>
      <xdr:col>55</xdr:col>
      <xdr:colOff>50800</xdr:colOff>
      <xdr:row>58</xdr:row>
      <xdr:rowOff>11442</xdr:rowOff>
    </xdr:to>
    <xdr:sp macro="" textlink="">
      <xdr:nvSpPr>
        <xdr:cNvPr id="363" name="楕円 362"/>
        <xdr:cNvSpPr/>
      </xdr:nvSpPr>
      <xdr:spPr>
        <a:xfrm>
          <a:off x="10426700" y="98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64" name="普通建設事業費該当値テキスト"/>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29290</xdr:rowOff>
    </xdr:from>
    <xdr:to>
      <xdr:col>50</xdr:col>
      <xdr:colOff>165100</xdr:colOff>
      <xdr:row>57</xdr:row>
      <xdr:rowOff>130890</xdr:rowOff>
    </xdr:to>
    <xdr:sp macro="" textlink="">
      <xdr:nvSpPr>
        <xdr:cNvPr id="365" name="楕円 364"/>
        <xdr:cNvSpPr/>
      </xdr:nvSpPr>
      <xdr:spPr>
        <a:xfrm>
          <a:off x="9588500" y="9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147417</xdr:rowOff>
    </xdr:from>
    <xdr:ext cx="534377" cy="259045"/>
    <xdr:sp macro="" textlink="">
      <xdr:nvSpPr>
        <xdr:cNvPr id="366" name="テキスト ボックス 365"/>
        <xdr:cNvSpPr txBox="1"/>
      </xdr:nvSpPr>
      <xdr:spPr>
        <a:xfrm>
          <a:off x="9372111" y="95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57824</xdr:rowOff>
    </xdr:from>
    <xdr:to>
      <xdr:col>46</xdr:col>
      <xdr:colOff>38100</xdr:colOff>
      <xdr:row>57</xdr:row>
      <xdr:rowOff>159424</xdr:rowOff>
    </xdr:to>
    <xdr:sp macro="" textlink="">
      <xdr:nvSpPr>
        <xdr:cNvPr id="367" name="楕円 366"/>
        <xdr:cNvSpPr/>
      </xdr:nvSpPr>
      <xdr:spPr>
        <a:xfrm>
          <a:off x="8699500" y="98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150551</xdr:rowOff>
    </xdr:from>
    <xdr:ext cx="534377" cy="259045"/>
    <xdr:sp macro="" textlink="">
      <xdr:nvSpPr>
        <xdr:cNvPr id="368" name="テキスト ボックス 367"/>
        <xdr:cNvSpPr txBox="1"/>
      </xdr:nvSpPr>
      <xdr:spPr>
        <a:xfrm>
          <a:off x="8483111" y="9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91305</xdr:rowOff>
    </xdr:from>
    <xdr:to>
      <xdr:col>41</xdr:col>
      <xdr:colOff>101600</xdr:colOff>
      <xdr:row>58</xdr:row>
      <xdr:rowOff>21455</xdr:rowOff>
    </xdr:to>
    <xdr:sp macro="" textlink="">
      <xdr:nvSpPr>
        <xdr:cNvPr id="369" name="楕円 368"/>
        <xdr:cNvSpPr/>
      </xdr:nvSpPr>
      <xdr:spPr>
        <a:xfrm>
          <a:off x="7810500" y="98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12582</xdr:rowOff>
    </xdr:from>
    <xdr:ext cx="534377" cy="259045"/>
    <xdr:sp macro="" textlink="">
      <xdr:nvSpPr>
        <xdr:cNvPr id="370" name="テキスト ボックス 369"/>
        <xdr:cNvSpPr txBox="1"/>
      </xdr:nvSpPr>
      <xdr:spPr>
        <a:xfrm>
          <a:off x="7594111" y="995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142218</xdr:rowOff>
    </xdr:from>
    <xdr:to>
      <xdr:col>36</xdr:col>
      <xdr:colOff>165100</xdr:colOff>
      <xdr:row>58</xdr:row>
      <xdr:rowOff>72368</xdr:rowOff>
    </xdr:to>
    <xdr:sp macro="" textlink="">
      <xdr:nvSpPr>
        <xdr:cNvPr id="371" name="楕円 370"/>
        <xdr:cNvSpPr/>
      </xdr:nvSpPr>
      <xdr:spPr>
        <a:xfrm>
          <a:off x="6921500" y="991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63495</xdr:rowOff>
    </xdr:from>
    <xdr:ext cx="534377" cy="259045"/>
    <xdr:sp macro="" textlink="">
      <xdr:nvSpPr>
        <xdr:cNvPr id="372" name="テキスト ボックス 371"/>
        <xdr:cNvSpPr txBox="1"/>
      </xdr:nvSpPr>
      <xdr:spPr>
        <a:xfrm>
          <a:off x="6705111" y="1000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36424</xdr:rowOff>
    </xdr:from>
    <xdr:to>
      <xdr:col>55</xdr:col>
      <xdr:colOff>0</xdr:colOff>
      <xdr:row>77</xdr:row>
      <xdr:rowOff>137117</xdr:rowOff>
    </xdr:to>
    <xdr:cxnSp macro="">
      <xdr:nvCxnSpPr>
        <xdr:cNvPr id="397" name="直線コネクタ 396"/>
        <xdr:cNvCxnSpPr/>
      </xdr:nvCxnSpPr>
      <xdr:spPr>
        <a:xfrm>
          <a:off x="9639300" y="13238074"/>
          <a:ext cx="8382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36424</xdr:rowOff>
    </xdr:from>
    <xdr:to>
      <xdr:col>50</xdr:col>
      <xdr:colOff>114300</xdr:colOff>
      <xdr:row>77</xdr:row>
      <xdr:rowOff>87237</xdr:rowOff>
    </xdr:to>
    <xdr:cxnSp macro="">
      <xdr:nvCxnSpPr>
        <xdr:cNvPr id="400" name="直線コネクタ 399"/>
        <xdr:cNvCxnSpPr/>
      </xdr:nvCxnSpPr>
      <xdr:spPr>
        <a:xfrm flipV="1">
          <a:off x="8750300" y="13238074"/>
          <a:ext cx="889000" cy="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87237</xdr:rowOff>
    </xdr:from>
    <xdr:to>
      <xdr:col>45</xdr:col>
      <xdr:colOff>177800</xdr:colOff>
      <xdr:row>77</xdr:row>
      <xdr:rowOff>114269</xdr:rowOff>
    </xdr:to>
    <xdr:cxnSp macro="">
      <xdr:nvCxnSpPr>
        <xdr:cNvPr id="403" name="直線コネクタ 402"/>
        <xdr:cNvCxnSpPr/>
      </xdr:nvCxnSpPr>
      <xdr:spPr>
        <a:xfrm flipV="1">
          <a:off x="7861300" y="13288887"/>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86317</xdr:rowOff>
    </xdr:from>
    <xdr:to>
      <xdr:col>55</xdr:col>
      <xdr:colOff>50800</xdr:colOff>
      <xdr:row>78</xdr:row>
      <xdr:rowOff>16467</xdr:rowOff>
    </xdr:to>
    <xdr:sp macro="" textlink="">
      <xdr:nvSpPr>
        <xdr:cNvPr id="413" name="楕円 412"/>
        <xdr:cNvSpPr/>
      </xdr:nvSpPr>
      <xdr:spPr>
        <a:xfrm>
          <a:off x="10426700" y="132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534377" cy="259045"/>
    <xdr:sp macro="" textlink="">
      <xdr:nvSpPr>
        <xdr:cNvPr id="414" name="普通建設事業費 （ うち新規整備　）該当値テキスト"/>
        <xdr:cNvSpPr txBox="1"/>
      </xdr:nvSpPr>
      <xdr:spPr>
        <a:xfrm>
          <a:off x="10528300" y="132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157074</xdr:rowOff>
    </xdr:from>
    <xdr:to>
      <xdr:col>50</xdr:col>
      <xdr:colOff>165100</xdr:colOff>
      <xdr:row>77</xdr:row>
      <xdr:rowOff>87224</xdr:rowOff>
    </xdr:to>
    <xdr:sp macro="" textlink="">
      <xdr:nvSpPr>
        <xdr:cNvPr id="415" name="楕円 414"/>
        <xdr:cNvSpPr/>
      </xdr:nvSpPr>
      <xdr:spPr>
        <a:xfrm>
          <a:off x="9588500" y="131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103751</xdr:rowOff>
    </xdr:from>
    <xdr:ext cx="534377" cy="259045"/>
    <xdr:sp macro="" textlink="">
      <xdr:nvSpPr>
        <xdr:cNvPr id="416" name="テキスト ボックス 415"/>
        <xdr:cNvSpPr txBox="1"/>
      </xdr:nvSpPr>
      <xdr:spPr>
        <a:xfrm>
          <a:off x="9372111" y="1296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36437</xdr:rowOff>
    </xdr:from>
    <xdr:to>
      <xdr:col>46</xdr:col>
      <xdr:colOff>38100</xdr:colOff>
      <xdr:row>77</xdr:row>
      <xdr:rowOff>138037</xdr:rowOff>
    </xdr:to>
    <xdr:sp macro="" textlink="">
      <xdr:nvSpPr>
        <xdr:cNvPr id="417" name="楕円 416"/>
        <xdr:cNvSpPr/>
      </xdr:nvSpPr>
      <xdr:spPr>
        <a:xfrm>
          <a:off x="8699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129164</xdr:rowOff>
    </xdr:from>
    <xdr:ext cx="534377" cy="259045"/>
    <xdr:sp macro="" textlink="">
      <xdr:nvSpPr>
        <xdr:cNvPr id="418" name="テキスト ボックス 417"/>
        <xdr:cNvSpPr txBox="1"/>
      </xdr:nvSpPr>
      <xdr:spPr>
        <a:xfrm>
          <a:off x="8483111" y="133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63469</xdr:rowOff>
    </xdr:from>
    <xdr:to>
      <xdr:col>41</xdr:col>
      <xdr:colOff>101600</xdr:colOff>
      <xdr:row>77</xdr:row>
      <xdr:rowOff>165069</xdr:rowOff>
    </xdr:to>
    <xdr:sp macro="" textlink="">
      <xdr:nvSpPr>
        <xdr:cNvPr id="419" name="楕円 418"/>
        <xdr:cNvSpPr/>
      </xdr:nvSpPr>
      <xdr:spPr>
        <a:xfrm>
          <a:off x="7810500" y="132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156196</xdr:rowOff>
    </xdr:from>
    <xdr:ext cx="534377" cy="259045"/>
    <xdr:sp macro="" textlink="">
      <xdr:nvSpPr>
        <xdr:cNvPr id="420" name="テキスト ボックス 419"/>
        <xdr:cNvSpPr txBox="1"/>
      </xdr:nvSpPr>
      <xdr:spPr>
        <a:xfrm>
          <a:off x="7594111" y="13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47117</xdr:rowOff>
    </xdr:from>
    <xdr:to>
      <xdr:col>55</xdr:col>
      <xdr:colOff>0</xdr:colOff>
      <xdr:row>98</xdr:row>
      <xdr:rowOff>80623</xdr:rowOff>
    </xdr:to>
    <xdr:cxnSp macro="">
      <xdr:nvCxnSpPr>
        <xdr:cNvPr id="451" name="直線コネクタ 450"/>
        <xdr:cNvCxnSpPr/>
      </xdr:nvCxnSpPr>
      <xdr:spPr>
        <a:xfrm flipV="1">
          <a:off x="9639300" y="16849217"/>
          <a:ext cx="8382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80623</xdr:rowOff>
    </xdr:from>
    <xdr:to>
      <xdr:col>50</xdr:col>
      <xdr:colOff>114300</xdr:colOff>
      <xdr:row>98</xdr:row>
      <xdr:rowOff>88331</xdr:rowOff>
    </xdr:to>
    <xdr:cxnSp macro="">
      <xdr:nvCxnSpPr>
        <xdr:cNvPr id="454" name="直線コネクタ 453"/>
        <xdr:cNvCxnSpPr/>
      </xdr:nvCxnSpPr>
      <xdr:spPr>
        <a:xfrm flipV="1">
          <a:off x="8750300" y="16882723"/>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88216</xdr:rowOff>
    </xdr:from>
    <xdr:to>
      <xdr:col>45</xdr:col>
      <xdr:colOff>177800</xdr:colOff>
      <xdr:row>98</xdr:row>
      <xdr:rowOff>88331</xdr:rowOff>
    </xdr:to>
    <xdr:cxnSp macro="">
      <xdr:nvCxnSpPr>
        <xdr:cNvPr id="457" name="直線コネクタ 456"/>
        <xdr:cNvCxnSpPr/>
      </xdr:nvCxnSpPr>
      <xdr:spPr>
        <a:xfrm>
          <a:off x="7861300" y="1689031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167767</xdr:rowOff>
    </xdr:from>
    <xdr:to>
      <xdr:col>55</xdr:col>
      <xdr:colOff>50800</xdr:colOff>
      <xdr:row>98</xdr:row>
      <xdr:rowOff>97917</xdr:rowOff>
    </xdr:to>
    <xdr:sp macro="" textlink="">
      <xdr:nvSpPr>
        <xdr:cNvPr id="467" name="楕円 466"/>
        <xdr:cNvSpPr/>
      </xdr:nvSpPr>
      <xdr:spPr>
        <a:xfrm>
          <a:off x="104267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146194</xdr:rowOff>
    </xdr:from>
    <xdr:ext cx="534377" cy="259045"/>
    <xdr:sp macro="" textlink="">
      <xdr:nvSpPr>
        <xdr:cNvPr id="468" name="普通建設事業費 （ うち更新整備　）該当値テキスト"/>
        <xdr:cNvSpPr txBox="1"/>
      </xdr:nvSpPr>
      <xdr:spPr>
        <a:xfrm>
          <a:off x="10528300" y="167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29823</xdr:rowOff>
    </xdr:from>
    <xdr:to>
      <xdr:col>50</xdr:col>
      <xdr:colOff>165100</xdr:colOff>
      <xdr:row>98</xdr:row>
      <xdr:rowOff>131423</xdr:rowOff>
    </xdr:to>
    <xdr:sp macro="" textlink="">
      <xdr:nvSpPr>
        <xdr:cNvPr id="469" name="楕円 468"/>
        <xdr:cNvSpPr/>
      </xdr:nvSpPr>
      <xdr:spPr>
        <a:xfrm>
          <a:off x="9588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122550</xdr:rowOff>
    </xdr:from>
    <xdr:ext cx="534377" cy="259045"/>
    <xdr:sp macro="" textlink="">
      <xdr:nvSpPr>
        <xdr:cNvPr id="470" name="テキスト ボックス 469"/>
        <xdr:cNvSpPr txBox="1"/>
      </xdr:nvSpPr>
      <xdr:spPr>
        <a:xfrm>
          <a:off x="9372111" y="169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37531</xdr:rowOff>
    </xdr:from>
    <xdr:to>
      <xdr:col>46</xdr:col>
      <xdr:colOff>38100</xdr:colOff>
      <xdr:row>98</xdr:row>
      <xdr:rowOff>139131</xdr:rowOff>
    </xdr:to>
    <xdr:sp macro="" textlink="">
      <xdr:nvSpPr>
        <xdr:cNvPr id="471" name="楕円 470"/>
        <xdr:cNvSpPr/>
      </xdr:nvSpPr>
      <xdr:spPr>
        <a:xfrm>
          <a:off x="8699500" y="168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130258</xdr:rowOff>
    </xdr:from>
    <xdr:ext cx="534377" cy="259045"/>
    <xdr:sp macro="" textlink="">
      <xdr:nvSpPr>
        <xdr:cNvPr id="472" name="テキスト ボックス 471"/>
        <xdr:cNvSpPr txBox="1"/>
      </xdr:nvSpPr>
      <xdr:spPr>
        <a:xfrm>
          <a:off x="8483111" y="169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37416</xdr:rowOff>
    </xdr:from>
    <xdr:to>
      <xdr:col>41</xdr:col>
      <xdr:colOff>101600</xdr:colOff>
      <xdr:row>98</xdr:row>
      <xdr:rowOff>139016</xdr:rowOff>
    </xdr:to>
    <xdr:sp macro="" textlink="">
      <xdr:nvSpPr>
        <xdr:cNvPr id="473" name="楕円 472"/>
        <xdr:cNvSpPr/>
      </xdr:nvSpPr>
      <xdr:spPr>
        <a:xfrm>
          <a:off x="7810500" y="168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130143</xdr:rowOff>
    </xdr:from>
    <xdr:ext cx="534377" cy="259045"/>
    <xdr:sp macro="" textlink="">
      <xdr:nvSpPr>
        <xdr:cNvPr id="474" name="テキスト ボックス 473"/>
        <xdr:cNvSpPr txBox="1"/>
      </xdr:nvSpPr>
      <xdr:spPr>
        <a:xfrm>
          <a:off x="7594111" y="169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93131</xdr:rowOff>
    </xdr:from>
    <xdr:to>
      <xdr:col>85</xdr:col>
      <xdr:colOff>127000</xdr:colOff>
      <xdr:row>39</xdr:row>
      <xdr:rowOff>98878</xdr:rowOff>
    </xdr:to>
    <xdr:cxnSp macro="">
      <xdr:nvCxnSpPr>
        <xdr:cNvPr id="505" name="直線コネクタ 504"/>
        <xdr:cNvCxnSpPr/>
      </xdr:nvCxnSpPr>
      <xdr:spPr>
        <a:xfrm>
          <a:off x="15481300" y="6779681"/>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93131</xdr:rowOff>
    </xdr:from>
    <xdr:to>
      <xdr:col>81</xdr:col>
      <xdr:colOff>50800</xdr:colOff>
      <xdr:row>39</xdr:row>
      <xdr:rowOff>98878</xdr:rowOff>
    </xdr:to>
    <xdr:cxnSp macro="">
      <xdr:nvCxnSpPr>
        <xdr:cNvPr id="508" name="直線コネクタ 507"/>
        <xdr:cNvCxnSpPr/>
      </xdr:nvCxnSpPr>
      <xdr:spPr>
        <a:xfrm flipV="1">
          <a:off x="14592300" y="6779681"/>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98160</xdr:rowOff>
    </xdr:from>
    <xdr:to>
      <xdr:col>76</xdr:col>
      <xdr:colOff>114300</xdr:colOff>
      <xdr:row>39</xdr:row>
      <xdr:rowOff>98878</xdr:rowOff>
    </xdr:to>
    <xdr:cxnSp macro="">
      <xdr:nvCxnSpPr>
        <xdr:cNvPr id="511" name="直線コネクタ 510"/>
        <xdr:cNvCxnSpPr/>
      </xdr:nvCxnSpPr>
      <xdr:spPr>
        <a:xfrm>
          <a:off x="13703300" y="6784710"/>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98160</xdr:rowOff>
    </xdr:from>
    <xdr:to>
      <xdr:col>71</xdr:col>
      <xdr:colOff>177800</xdr:colOff>
      <xdr:row>39</xdr:row>
      <xdr:rowOff>98878</xdr:rowOff>
    </xdr:to>
    <xdr:cxnSp macro="">
      <xdr:nvCxnSpPr>
        <xdr:cNvPr id="514" name="直線コネクタ 513"/>
        <xdr:cNvCxnSpPr/>
      </xdr:nvCxnSpPr>
      <xdr:spPr>
        <a:xfrm flipV="1">
          <a:off x="12814300" y="6784710"/>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42331</xdr:rowOff>
    </xdr:from>
    <xdr:to>
      <xdr:col>81</xdr:col>
      <xdr:colOff>101600</xdr:colOff>
      <xdr:row>39</xdr:row>
      <xdr:rowOff>143931</xdr:rowOff>
    </xdr:to>
    <xdr:sp macro="" textlink="">
      <xdr:nvSpPr>
        <xdr:cNvPr id="526" name="楕円 525"/>
        <xdr:cNvSpPr/>
      </xdr:nvSpPr>
      <xdr:spPr>
        <a:xfrm>
          <a:off x="15430500" y="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135058</xdr:rowOff>
    </xdr:from>
    <xdr:ext cx="378565" cy="259045"/>
    <xdr:sp macro="" textlink="">
      <xdr:nvSpPr>
        <xdr:cNvPr id="527" name="テキスト ボックス 526"/>
        <xdr:cNvSpPr txBox="1"/>
      </xdr:nvSpPr>
      <xdr:spPr>
        <a:xfrm>
          <a:off x="15292017" y="682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47360</xdr:rowOff>
    </xdr:from>
    <xdr:to>
      <xdr:col>72</xdr:col>
      <xdr:colOff>38100</xdr:colOff>
      <xdr:row>39</xdr:row>
      <xdr:rowOff>148960</xdr:rowOff>
    </xdr:to>
    <xdr:sp macro="" textlink="">
      <xdr:nvSpPr>
        <xdr:cNvPr id="530" name="楕円 529"/>
        <xdr:cNvSpPr/>
      </xdr:nvSpPr>
      <xdr:spPr>
        <a:xfrm>
          <a:off x="136525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140087</xdr:rowOff>
    </xdr:from>
    <xdr:ext cx="313932" cy="259045"/>
    <xdr:sp macro="" textlink="">
      <xdr:nvSpPr>
        <xdr:cNvPr id="531" name="テキスト ボックス 530"/>
        <xdr:cNvSpPr txBox="1"/>
      </xdr:nvSpPr>
      <xdr:spPr>
        <a:xfrm>
          <a:off x="13546333" y="6826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72441</xdr:rowOff>
    </xdr:from>
    <xdr:to>
      <xdr:col>85</xdr:col>
      <xdr:colOff>127000</xdr:colOff>
      <xdr:row>76</xdr:row>
      <xdr:rowOff>106451</xdr:rowOff>
    </xdr:to>
    <xdr:cxnSp macro="">
      <xdr:nvCxnSpPr>
        <xdr:cNvPr id="611" name="直線コネクタ 610"/>
        <xdr:cNvCxnSpPr/>
      </xdr:nvCxnSpPr>
      <xdr:spPr>
        <a:xfrm flipV="1">
          <a:off x="15481300" y="13102641"/>
          <a:ext cx="8382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106451</xdr:rowOff>
    </xdr:from>
    <xdr:to>
      <xdr:col>81</xdr:col>
      <xdr:colOff>50800</xdr:colOff>
      <xdr:row>76</xdr:row>
      <xdr:rowOff>107392</xdr:rowOff>
    </xdr:to>
    <xdr:cxnSp macro="">
      <xdr:nvCxnSpPr>
        <xdr:cNvPr id="614" name="直線コネクタ 613"/>
        <xdr:cNvCxnSpPr/>
      </xdr:nvCxnSpPr>
      <xdr:spPr>
        <a:xfrm flipV="1">
          <a:off x="14592300" y="1313665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93904</xdr:rowOff>
    </xdr:from>
    <xdr:to>
      <xdr:col>76</xdr:col>
      <xdr:colOff>114300</xdr:colOff>
      <xdr:row>76</xdr:row>
      <xdr:rowOff>107392</xdr:rowOff>
    </xdr:to>
    <xdr:cxnSp macro="">
      <xdr:nvCxnSpPr>
        <xdr:cNvPr id="617" name="直線コネクタ 616"/>
        <xdr:cNvCxnSpPr/>
      </xdr:nvCxnSpPr>
      <xdr:spPr>
        <a:xfrm>
          <a:off x="13703300" y="1312410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93904</xdr:rowOff>
    </xdr:from>
    <xdr:to>
      <xdr:col>71</xdr:col>
      <xdr:colOff>177800</xdr:colOff>
      <xdr:row>76</xdr:row>
      <xdr:rowOff>106083</xdr:rowOff>
    </xdr:to>
    <xdr:cxnSp macro="">
      <xdr:nvCxnSpPr>
        <xdr:cNvPr id="620" name="直線コネクタ 619"/>
        <xdr:cNvCxnSpPr/>
      </xdr:nvCxnSpPr>
      <xdr:spPr>
        <a:xfrm flipV="1">
          <a:off x="12814300" y="1312410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21641</xdr:rowOff>
    </xdr:from>
    <xdr:to>
      <xdr:col>85</xdr:col>
      <xdr:colOff>177800</xdr:colOff>
      <xdr:row>76</xdr:row>
      <xdr:rowOff>123241</xdr:rowOff>
    </xdr:to>
    <xdr:sp macro="" textlink="">
      <xdr:nvSpPr>
        <xdr:cNvPr id="630" name="楕円 629"/>
        <xdr:cNvSpPr/>
      </xdr:nvSpPr>
      <xdr:spPr>
        <a:xfrm>
          <a:off x="16268700" y="130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44518</xdr:rowOff>
    </xdr:from>
    <xdr:ext cx="534377" cy="259045"/>
    <xdr:sp macro="" textlink="">
      <xdr:nvSpPr>
        <xdr:cNvPr id="631" name="公債費該当値テキスト"/>
        <xdr:cNvSpPr txBox="1"/>
      </xdr:nvSpPr>
      <xdr:spPr>
        <a:xfrm>
          <a:off x="16370300" y="129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55651</xdr:rowOff>
    </xdr:from>
    <xdr:to>
      <xdr:col>81</xdr:col>
      <xdr:colOff>101600</xdr:colOff>
      <xdr:row>76</xdr:row>
      <xdr:rowOff>157251</xdr:rowOff>
    </xdr:to>
    <xdr:sp macro="" textlink="">
      <xdr:nvSpPr>
        <xdr:cNvPr id="632" name="楕円 631"/>
        <xdr:cNvSpPr/>
      </xdr:nvSpPr>
      <xdr:spPr>
        <a:xfrm>
          <a:off x="15430500" y="130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148378</xdr:rowOff>
    </xdr:from>
    <xdr:ext cx="534377" cy="259045"/>
    <xdr:sp macro="" textlink="">
      <xdr:nvSpPr>
        <xdr:cNvPr id="633" name="テキスト ボックス 632"/>
        <xdr:cNvSpPr txBox="1"/>
      </xdr:nvSpPr>
      <xdr:spPr>
        <a:xfrm>
          <a:off x="15214111" y="131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56592</xdr:rowOff>
    </xdr:from>
    <xdr:to>
      <xdr:col>76</xdr:col>
      <xdr:colOff>165100</xdr:colOff>
      <xdr:row>76</xdr:row>
      <xdr:rowOff>158192</xdr:rowOff>
    </xdr:to>
    <xdr:sp macro="" textlink="">
      <xdr:nvSpPr>
        <xdr:cNvPr id="634" name="楕円 633"/>
        <xdr:cNvSpPr/>
      </xdr:nvSpPr>
      <xdr:spPr>
        <a:xfrm>
          <a:off x="14541500" y="130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3268</xdr:rowOff>
    </xdr:from>
    <xdr:ext cx="534377" cy="259045"/>
    <xdr:sp macro="" textlink="">
      <xdr:nvSpPr>
        <xdr:cNvPr id="635" name="テキスト ボックス 634"/>
        <xdr:cNvSpPr txBox="1"/>
      </xdr:nvSpPr>
      <xdr:spPr>
        <a:xfrm>
          <a:off x="14325111" y="128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43104</xdr:rowOff>
    </xdr:from>
    <xdr:to>
      <xdr:col>72</xdr:col>
      <xdr:colOff>38100</xdr:colOff>
      <xdr:row>76</xdr:row>
      <xdr:rowOff>144704</xdr:rowOff>
    </xdr:to>
    <xdr:sp macro="" textlink="">
      <xdr:nvSpPr>
        <xdr:cNvPr id="636" name="楕円 635"/>
        <xdr:cNvSpPr/>
      </xdr:nvSpPr>
      <xdr:spPr>
        <a:xfrm>
          <a:off x="13652500" y="130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135831</xdr:rowOff>
    </xdr:from>
    <xdr:ext cx="534377" cy="259045"/>
    <xdr:sp macro="" textlink="">
      <xdr:nvSpPr>
        <xdr:cNvPr id="637" name="テキスト ボックス 636"/>
        <xdr:cNvSpPr txBox="1"/>
      </xdr:nvSpPr>
      <xdr:spPr>
        <a:xfrm>
          <a:off x="13436111" y="131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55283</xdr:rowOff>
    </xdr:from>
    <xdr:to>
      <xdr:col>67</xdr:col>
      <xdr:colOff>101600</xdr:colOff>
      <xdr:row>76</xdr:row>
      <xdr:rowOff>156883</xdr:rowOff>
    </xdr:to>
    <xdr:sp macro="" textlink="">
      <xdr:nvSpPr>
        <xdr:cNvPr id="638" name="楕円 637"/>
        <xdr:cNvSpPr/>
      </xdr:nvSpPr>
      <xdr:spPr>
        <a:xfrm>
          <a:off x="12763500" y="130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148010</xdr:rowOff>
    </xdr:from>
    <xdr:ext cx="534377" cy="259045"/>
    <xdr:sp macro="" textlink="">
      <xdr:nvSpPr>
        <xdr:cNvPr id="639" name="テキスト ボックス 638"/>
        <xdr:cNvSpPr txBox="1"/>
      </xdr:nvSpPr>
      <xdr:spPr>
        <a:xfrm>
          <a:off x="12547111" y="1317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34119</xdr:rowOff>
    </xdr:from>
    <xdr:to>
      <xdr:col>85</xdr:col>
      <xdr:colOff>127000</xdr:colOff>
      <xdr:row>99</xdr:row>
      <xdr:rowOff>75594</xdr:rowOff>
    </xdr:to>
    <xdr:cxnSp macro="">
      <xdr:nvCxnSpPr>
        <xdr:cNvPr id="670" name="直線コネクタ 669"/>
        <xdr:cNvCxnSpPr/>
      </xdr:nvCxnSpPr>
      <xdr:spPr>
        <a:xfrm flipV="1">
          <a:off x="15481300" y="17007669"/>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68360</xdr:rowOff>
    </xdr:from>
    <xdr:to>
      <xdr:col>81</xdr:col>
      <xdr:colOff>50800</xdr:colOff>
      <xdr:row>99</xdr:row>
      <xdr:rowOff>75594</xdr:rowOff>
    </xdr:to>
    <xdr:cxnSp macro="">
      <xdr:nvCxnSpPr>
        <xdr:cNvPr id="673" name="直線コネクタ 672"/>
        <xdr:cNvCxnSpPr/>
      </xdr:nvCxnSpPr>
      <xdr:spPr>
        <a:xfrm>
          <a:off x="14592300" y="17041910"/>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68360</xdr:rowOff>
    </xdr:from>
    <xdr:to>
      <xdr:col>76</xdr:col>
      <xdr:colOff>114300</xdr:colOff>
      <xdr:row>99</xdr:row>
      <xdr:rowOff>68670</xdr:rowOff>
    </xdr:to>
    <xdr:cxnSp macro="">
      <xdr:nvCxnSpPr>
        <xdr:cNvPr id="676" name="直線コネクタ 675"/>
        <xdr:cNvCxnSpPr/>
      </xdr:nvCxnSpPr>
      <xdr:spPr>
        <a:xfrm flipV="1">
          <a:off x="13703300" y="17041910"/>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1136</xdr:rowOff>
    </xdr:from>
    <xdr:to>
      <xdr:col>71</xdr:col>
      <xdr:colOff>177800</xdr:colOff>
      <xdr:row>99</xdr:row>
      <xdr:rowOff>68670</xdr:rowOff>
    </xdr:to>
    <xdr:cxnSp macro="">
      <xdr:nvCxnSpPr>
        <xdr:cNvPr id="679" name="直線コネクタ 678"/>
        <xdr:cNvCxnSpPr/>
      </xdr:nvCxnSpPr>
      <xdr:spPr>
        <a:xfrm>
          <a:off x="12814300" y="16974686"/>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154769</xdr:rowOff>
    </xdr:from>
    <xdr:to>
      <xdr:col>85</xdr:col>
      <xdr:colOff>177800</xdr:colOff>
      <xdr:row>99</xdr:row>
      <xdr:rowOff>84919</xdr:rowOff>
    </xdr:to>
    <xdr:sp macro="" textlink="">
      <xdr:nvSpPr>
        <xdr:cNvPr id="689" name="楕円 688"/>
        <xdr:cNvSpPr/>
      </xdr:nvSpPr>
      <xdr:spPr>
        <a:xfrm>
          <a:off x="16268700" y="169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69696</xdr:rowOff>
    </xdr:from>
    <xdr:ext cx="469744" cy="259045"/>
    <xdr:sp macro="" textlink="">
      <xdr:nvSpPr>
        <xdr:cNvPr id="690" name="積立金該当値テキスト"/>
        <xdr:cNvSpPr txBox="1"/>
      </xdr:nvSpPr>
      <xdr:spPr>
        <a:xfrm>
          <a:off x="16370300" y="168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24794</xdr:rowOff>
    </xdr:from>
    <xdr:to>
      <xdr:col>81</xdr:col>
      <xdr:colOff>101600</xdr:colOff>
      <xdr:row>99</xdr:row>
      <xdr:rowOff>126394</xdr:rowOff>
    </xdr:to>
    <xdr:sp macro="" textlink="">
      <xdr:nvSpPr>
        <xdr:cNvPr id="691" name="楕円 690"/>
        <xdr:cNvSpPr/>
      </xdr:nvSpPr>
      <xdr:spPr>
        <a:xfrm>
          <a:off x="15430500" y="169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117521</xdr:rowOff>
    </xdr:from>
    <xdr:ext cx="469744" cy="259045"/>
    <xdr:sp macro="" textlink="">
      <xdr:nvSpPr>
        <xdr:cNvPr id="692" name="テキスト ボックス 691"/>
        <xdr:cNvSpPr txBox="1"/>
      </xdr:nvSpPr>
      <xdr:spPr>
        <a:xfrm>
          <a:off x="15246428" y="1709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17560</xdr:rowOff>
    </xdr:from>
    <xdr:to>
      <xdr:col>76</xdr:col>
      <xdr:colOff>165100</xdr:colOff>
      <xdr:row>99</xdr:row>
      <xdr:rowOff>119160</xdr:rowOff>
    </xdr:to>
    <xdr:sp macro="" textlink="">
      <xdr:nvSpPr>
        <xdr:cNvPr id="693" name="楕円 692"/>
        <xdr:cNvSpPr/>
      </xdr:nvSpPr>
      <xdr:spPr>
        <a:xfrm>
          <a:off x="14541500" y="169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110287</xdr:rowOff>
    </xdr:from>
    <xdr:ext cx="469744" cy="259045"/>
    <xdr:sp macro="" textlink="">
      <xdr:nvSpPr>
        <xdr:cNvPr id="694" name="テキスト ボックス 693"/>
        <xdr:cNvSpPr txBox="1"/>
      </xdr:nvSpPr>
      <xdr:spPr>
        <a:xfrm>
          <a:off x="14357428" y="170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17870</xdr:rowOff>
    </xdr:from>
    <xdr:to>
      <xdr:col>72</xdr:col>
      <xdr:colOff>38100</xdr:colOff>
      <xdr:row>99</xdr:row>
      <xdr:rowOff>119470</xdr:rowOff>
    </xdr:to>
    <xdr:sp macro="" textlink="">
      <xdr:nvSpPr>
        <xdr:cNvPr id="695" name="楕円 694"/>
        <xdr:cNvSpPr/>
      </xdr:nvSpPr>
      <xdr:spPr>
        <a:xfrm>
          <a:off x="13652500" y="169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110597</xdr:rowOff>
    </xdr:from>
    <xdr:ext cx="469744" cy="259045"/>
    <xdr:sp macro="" textlink="">
      <xdr:nvSpPr>
        <xdr:cNvPr id="696" name="テキスト ボックス 695"/>
        <xdr:cNvSpPr txBox="1"/>
      </xdr:nvSpPr>
      <xdr:spPr>
        <a:xfrm>
          <a:off x="13468428" y="170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121786</xdr:rowOff>
    </xdr:from>
    <xdr:to>
      <xdr:col>67</xdr:col>
      <xdr:colOff>101600</xdr:colOff>
      <xdr:row>99</xdr:row>
      <xdr:rowOff>51936</xdr:rowOff>
    </xdr:to>
    <xdr:sp macro="" textlink="">
      <xdr:nvSpPr>
        <xdr:cNvPr id="697" name="楕円 696"/>
        <xdr:cNvSpPr/>
      </xdr:nvSpPr>
      <xdr:spPr>
        <a:xfrm>
          <a:off x="12763500" y="1692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43063</xdr:rowOff>
    </xdr:from>
    <xdr:ext cx="469744" cy="259045"/>
    <xdr:sp macro="" textlink="">
      <xdr:nvSpPr>
        <xdr:cNvPr id="698" name="テキスト ボックス 697"/>
        <xdr:cNvSpPr txBox="1"/>
      </xdr:nvSpPr>
      <xdr:spPr>
        <a:xfrm>
          <a:off x="12579428" y="1701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41728</xdr:rowOff>
    </xdr:from>
    <xdr:to>
      <xdr:col>116</xdr:col>
      <xdr:colOff>63500</xdr:colOff>
      <xdr:row>39</xdr:row>
      <xdr:rowOff>81352</xdr:rowOff>
    </xdr:to>
    <xdr:cxnSp macro="">
      <xdr:nvCxnSpPr>
        <xdr:cNvPr id="729" name="直線コネクタ 728"/>
        <xdr:cNvCxnSpPr/>
      </xdr:nvCxnSpPr>
      <xdr:spPr>
        <a:xfrm>
          <a:off x="21323300" y="6728278"/>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41728</xdr:rowOff>
    </xdr:from>
    <xdr:to>
      <xdr:col>111</xdr:col>
      <xdr:colOff>177800</xdr:colOff>
      <xdr:row>39</xdr:row>
      <xdr:rowOff>64044</xdr:rowOff>
    </xdr:to>
    <xdr:cxnSp macro="">
      <xdr:nvCxnSpPr>
        <xdr:cNvPr id="732" name="直線コネクタ 731"/>
        <xdr:cNvCxnSpPr/>
      </xdr:nvCxnSpPr>
      <xdr:spPr>
        <a:xfrm flipV="1">
          <a:off x="20434300" y="6728278"/>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64044</xdr:rowOff>
    </xdr:from>
    <xdr:to>
      <xdr:col>107</xdr:col>
      <xdr:colOff>50800</xdr:colOff>
      <xdr:row>39</xdr:row>
      <xdr:rowOff>89190</xdr:rowOff>
    </xdr:to>
    <xdr:cxnSp macro="">
      <xdr:nvCxnSpPr>
        <xdr:cNvPr id="735" name="直線コネクタ 734"/>
        <xdr:cNvCxnSpPr/>
      </xdr:nvCxnSpPr>
      <xdr:spPr>
        <a:xfrm flipV="1">
          <a:off x="19545300" y="67505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89190</xdr:rowOff>
    </xdr:from>
    <xdr:to>
      <xdr:col>102</xdr:col>
      <xdr:colOff>114300</xdr:colOff>
      <xdr:row>39</xdr:row>
      <xdr:rowOff>98116</xdr:rowOff>
    </xdr:to>
    <xdr:cxnSp macro="">
      <xdr:nvCxnSpPr>
        <xdr:cNvPr id="738" name="直線コネクタ 737"/>
        <xdr:cNvCxnSpPr/>
      </xdr:nvCxnSpPr>
      <xdr:spPr>
        <a:xfrm flipV="1">
          <a:off x="18656300" y="6775740"/>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30552</xdr:rowOff>
    </xdr:from>
    <xdr:to>
      <xdr:col>116</xdr:col>
      <xdr:colOff>114300</xdr:colOff>
      <xdr:row>39</xdr:row>
      <xdr:rowOff>132152</xdr:rowOff>
    </xdr:to>
    <xdr:sp macro="" textlink="">
      <xdr:nvSpPr>
        <xdr:cNvPr id="748" name="楕円 747"/>
        <xdr:cNvSpPr/>
      </xdr:nvSpPr>
      <xdr:spPr>
        <a:xfrm>
          <a:off x="22110700" y="67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116929</xdr:rowOff>
    </xdr:from>
    <xdr:ext cx="378565" cy="259045"/>
    <xdr:sp macro="" textlink="">
      <xdr:nvSpPr>
        <xdr:cNvPr id="749" name="投資及び出資金該当値テキスト"/>
        <xdr:cNvSpPr txBox="1"/>
      </xdr:nvSpPr>
      <xdr:spPr>
        <a:xfrm>
          <a:off x="22212300" y="663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162378</xdr:rowOff>
    </xdr:from>
    <xdr:to>
      <xdr:col>112</xdr:col>
      <xdr:colOff>38100</xdr:colOff>
      <xdr:row>39</xdr:row>
      <xdr:rowOff>92528</xdr:rowOff>
    </xdr:to>
    <xdr:sp macro="" textlink="">
      <xdr:nvSpPr>
        <xdr:cNvPr id="750" name="楕円 749"/>
        <xdr:cNvSpPr/>
      </xdr:nvSpPr>
      <xdr:spPr>
        <a:xfrm>
          <a:off x="21272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83655</xdr:rowOff>
    </xdr:from>
    <xdr:ext cx="378565" cy="259045"/>
    <xdr:sp macro="" textlink="">
      <xdr:nvSpPr>
        <xdr:cNvPr id="751" name="テキスト ボックス 750"/>
        <xdr:cNvSpPr txBox="1"/>
      </xdr:nvSpPr>
      <xdr:spPr>
        <a:xfrm>
          <a:off x="21134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13244</xdr:rowOff>
    </xdr:from>
    <xdr:to>
      <xdr:col>107</xdr:col>
      <xdr:colOff>101600</xdr:colOff>
      <xdr:row>39</xdr:row>
      <xdr:rowOff>114844</xdr:rowOff>
    </xdr:to>
    <xdr:sp macro="" textlink="">
      <xdr:nvSpPr>
        <xdr:cNvPr id="752" name="楕円 751"/>
        <xdr:cNvSpPr/>
      </xdr:nvSpPr>
      <xdr:spPr>
        <a:xfrm>
          <a:off x="203835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105971</xdr:rowOff>
    </xdr:from>
    <xdr:ext cx="378565" cy="259045"/>
    <xdr:sp macro="" textlink="">
      <xdr:nvSpPr>
        <xdr:cNvPr id="753" name="テキスト ボックス 752"/>
        <xdr:cNvSpPr txBox="1"/>
      </xdr:nvSpPr>
      <xdr:spPr>
        <a:xfrm>
          <a:off x="20245017" y="679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38390</xdr:rowOff>
    </xdr:from>
    <xdr:to>
      <xdr:col>102</xdr:col>
      <xdr:colOff>165100</xdr:colOff>
      <xdr:row>39</xdr:row>
      <xdr:rowOff>139990</xdr:rowOff>
    </xdr:to>
    <xdr:sp macro="" textlink="">
      <xdr:nvSpPr>
        <xdr:cNvPr id="754" name="楕円 753"/>
        <xdr:cNvSpPr/>
      </xdr:nvSpPr>
      <xdr:spPr>
        <a:xfrm>
          <a:off x="19494500" y="67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131117</xdr:rowOff>
    </xdr:from>
    <xdr:ext cx="313932" cy="259045"/>
    <xdr:sp macro="" textlink="">
      <xdr:nvSpPr>
        <xdr:cNvPr id="755" name="テキスト ボックス 754"/>
        <xdr:cNvSpPr txBox="1"/>
      </xdr:nvSpPr>
      <xdr:spPr>
        <a:xfrm>
          <a:off x="19388333" y="681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47316</xdr:rowOff>
    </xdr:from>
    <xdr:to>
      <xdr:col>98</xdr:col>
      <xdr:colOff>38100</xdr:colOff>
      <xdr:row>39</xdr:row>
      <xdr:rowOff>148916</xdr:rowOff>
    </xdr:to>
    <xdr:sp macro="" textlink="">
      <xdr:nvSpPr>
        <xdr:cNvPr id="756" name="楕円 755"/>
        <xdr:cNvSpPr/>
      </xdr:nvSpPr>
      <xdr:spPr>
        <a:xfrm>
          <a:off x="186055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140043</xdr:rowOff>
    </xdr:from>
    <xdr:ext cx="249299" cy="259045"/>
    <xdr:sp macro="" textlink="">
      <xdr:nvSpPr>
        <xdr:cNvPr id="757" name="テキスト ボックス 756"/>
        <xdr:cNvSpPr txBox="1"/>
      </xdr:nvSpPr>
      <xdr:spPr>
        <a:xfrm>
          <a:off x="18531650" y="6826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129825</xdr:rowOff>
    </xdr:from>
    <xdr:to>
      <xdr:col>116</xdr:col>
      <xdr:colOff>63500</xdr:colOff>
      <xdr:row>77</xdr:row>
      <xdr:rowOff>4163</xdr:rowOff>
    </xdr:to>
    <xdr:cxnSp macro="">
      <xdr:nvCxnSpPr>
        <xdr:cNvPr id="840" name="直線コネクタ 839"/>
        <xdr:cNvCxnSpPr/>
      </xdr:nvCxnSpPr>
      <xdr:spPr>
        <a:xfrm>
          <a:off x="21323300" y="12988575"/>
          <a:ext cx="838200" cy="2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129825</xdr:rowOff>
    </xdr:from>
    <xdr:to>
      <xdr:col>111</xdr:col>
      <xdr:colOff>177800</xdr:colOff>
      <xdr:row>75</xdr:row>
      <xdr:rowOff>143358</xdr:rowOff>
    </xdr:to>
    <xdr:cxnSp macro="">
      <xdr:nvCxnSpPr>
        <xdr:cNvPr id="843" name="直線コネクタ 842"/>
        <xdr:cNvCxnSpPr/>
      </xdr:nvCxnSpPr>
      <xdr:spPr>
        <a:xfrm flipV="1">
          <a:off x="20434300" y="1298857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143358</xdr:rowOff>
    </xdr:from>
    <xdr:to>
      <xdr:col>107</xdr:col>
      <xdr:colOff>50800</xdr:colOff>
      <xdr:row>76</xdr:row>
      <xdr:rowOff>64422</xdr:rowOff>
    </xdr:to>
    <xdr:cxnSp macro="">
      <xdr:nvCxnSpPr>
        <xdr:cNvPr id="846" name="直線コネクタ 845"/>
        <xdr:cNvCxnSpPr/>
      </xdr:nvCxnSpPr>
      <xdr:spPr>
        <a:xfrm flipV="1">
          <a:off x="19545300" y="13002108"/>
          <a:ext cx="889000" cy="9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64422</xdr:rowOff>
    </xdr:from>
    <xdr:to>
      <xdr:col>102</xdr:col>
      <xdr:colOff>114300</xdr:colOff>
      <xdr:row>76</xdr:row>
      <xdr:rowOff>92334</xdr:rowOff>
    </xdr:to>
    <xdr:cxnSp macro="">
      <xdr:nvCxnSpPr>
        <xdr:cNvPr id="849" name="直線コネクタ 848"/>
        <xdr:cNvCxnSpPr/>
      </xdr:nvCxnSpPr>
      <xdr:spPr>
        <a:xfrm flipV="1">
          <a:off x="18656300" y="13094622"/>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124813</xdr:rowOff>
    </xdr:from>
    <xdr:to>
      <xdr:col>116</xdr:col>
      <xdr:colOff>114300</xdr:colOff>
      <xdr:row>77</xdr:row>
      <xdr:rowOff>54963</xdr:rowOff>
    </xdr:to>
    <xdr:sp macro="" textlink="">
      <xdr:nvSpPr>
        <xdr:cNvPr id="859" name="楕円 858"/>
        <xdr:cNvSpPr/>
      </xdr:nvSpPr>
      <xdr:spPr>
        <a:xfrm>
          <a:off x="22110700" y="13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103240</xdr:rowOff>
    </xdr:from>
    <xdr:ext cx="534377" cy="259045"/>
    <xdr:sp macro="" textlink="">
      <xdr:nvSpPr>
        <xdr:cNvPr id="860" name="繰出金該当値テキスト"/>
        <xdr:cNvSpPr txBox="1"/>
      </xdr:nvSpPr>
      <xdr:spPr>
        <a:xfrm>
          <a:off x="22212300" y="131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79025</xdr:rowOff>
    </xdr:from>
    <xdr:to>
      <xdr:col>112</xdr:col>
      <xdr:colOff>38100</xdr:colOff>
      <xdr:row>76</xdr:row>
      <xdr:rowOff>9175</xdr:rowOff>
    </xdr:to>
    <xdr:sp macro="" textlink="">
      <xdr:nvSpPr>
        <xdr:cNvPr id="861" name="楕円 860"/>
        <xdr:cNvSpPr/>
      </xdr:nvSpPr>
      <xdr:spPr>
        <a:xfrm>
          <a:off x="21272500" y="129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25702</xdr:rowOff>
    </xdr:from>
    <xdr:ext cx="534377" cy="259045"/>
    <xdr:sp macro="" textlink="">
      <xdr:nvSpPr>
        <xdr:cNvPr id="862" name="テキスト ボックス 861"/>
        <xdr:cNvSpPr txBox="1"/>
      </xdr:nvSpPr>
      <xdr:spPr>
        <a:xfrm>
          <a:off x="21056111" y="127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92558</xdr:rowOff>
    </xdr:from>
    <xdr:to>
      <xdr:col>107</xdr:col>
      <xdr:colOff>101600</xdr:colOff>
      <xdr:row>76</xdr:row>
      <xdr:rowOff>22709</xdr:rowOff>
    </xdr:to>
    <xdr:sp macro="" textlink="">
      <xdr:nvSpPr>
        <xdr:cNvPr id="863" name="楕円 862"/>
        <xdr:cNvSpPr/>
      </xdr:nvSpPr>
      <xdr:spPr>
        <a:xfrm>
          <a:off x="20383500" y="129513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39235</xdr:rowOff>
    </xdr:from>
    <xdr:ext cx="534377" cy="259045"/>
    <xdr:sp macro="" textlink="">
      <xdr:nvSpPr>
        <xdr:cNvPr id="864" name="テキスト ボックス 863"/>
        <xdr:cNvSpPr txBox="1"/>
      </xdr:nvSpPr>
      <xdr:spPr>
        <a:xfrm>
          <a:off x="20167111" y="12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13622</xdr:rowOff>
    </xdr:from>
    <xdr:to>
      <xdr:col>102</xdr:col>
      <xdr:colOff>165100</xdr:colOff>
      <xdr:row>76</xdr:row>
      <xdr:rowOff>115222</xdr:rowOff>
    </xdr:to>
    <xdr:sp macro="" textlink="">
      <xdr:nvSpPr>
        <xdr:cNvPr id="865" name="楕円 864"/>
        <xdr:cNvSpPr/>
      </xdr:nvSpPr>
      <xdr:spPr>
        <a:xfrm>
          <a:off x="194945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106349</xdr:rowOff>
    </xdr:from>
    <xdr:ext cx="534377" cy="259045"/>
    <xdr:sp macro="" textlink="">
      <xdr:nvSpPr>
        <xdr:cNvPr id="866" name="テキスト ボックス 865"/>
        <xdr:cNvSpPr txBox="1"/>
      </xdr:nvSpPr>
      <xdr:spPr>
        <a:xfrm>
          <a:off x="19278111" y="131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41534</xdr:rowOff>
    </xdr:from>
    <xdr:to>
      <xdr:col>98</xdr:col>
      <xdr:colOff>38100</xdr:colOff>
      <xdr:row>76</xdr:row>
      <xdr:rowOff>143134</xdr:rowOff>
    </xdr:to>
    <xdr:sp macro="" textlink="">
      <xdr:nvSpPr>
        <xdr:cNvPr id="867" name="楕円 866"/>
        <xdr:cNvSpPr/>
      </xdr:nvSpPr>
      <xdr:spPr>
        <a:xfrm>
          <a:off x="18605500" y="130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134261</xdr:rowOff>
    </xdr:from>
    <xdr:ext cx="534377" cy="259045"/>
    <xdr:sp macro="" textlink="">
      <xdr:nvSpPr>
        <xdr:cNvPr id="868" name="テキスト ボックス 867"/>
        <xdr:cNvSpPr txBox="1"/>
      </xdr:nvSpPr>
      <xdr:spPr>
        <a:xfrm>
          <a:off x="18389111" y="131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341,121</a:t>
          </a:r>
          <a:r>
            <a:rPr kumimoji="1" lang="ja-JP" altLang="en-US" sz="1300">
              <a:latin typeface="ＭＳ Ｐゴシック" panose="020B0600070205080204" pitchFamily="50" charset="-128"/>
              <a:ea typeface="ＭＳ Ｐゴシック" panose="020B0600070205080204" pitchFamily="50" charset="-128"/>
            </a:rPr>
            <a:t>円となった。前年度と比較して増減があったものは、補助費等の増、繰出金の減であるが、これは下水道事業が一部法適用となったことから、以前まで繰出金として支出していたものが補助費となったもので、平均すると大きな増減はない。しかしながら、繰出については、独立採算の原則に則った財政運営に努めていく必要がある。その他、前年度より増となったものは扶助費及び普通建設事業（うち更新整備）であるが、扶助費は福祉サービスの増によるもので、今後も大きく減少する見込みは薄い。普通建設事業（うち更新整備）については、老朽化した橋梁の改修をはじめ、施設の老朽化に伴う更新等の費用が近年増加傾向にあり、今後も施設の老朽化が進むことから、減少する見込みは少ないため、公共施設の適切な管理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59,623
58,712
45.51
20,649,352
20,338,669
268,015
11,616,567
17,741,807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77064</xdr:rowOff>
    </xdr:from>
    <xdr:to>
      <xdr:col>24</xdr:col>
      <xdr:colOff>63500</xdr:colOff>
      <xdr:row>34</xdr:row>
      <xdr:rowOff>128727</xdr:rowOff>
    </xdr:to>
    <xdr:cxnSp macro="">
      <xdr:nvCxnSpPr>
        <xdr:cNvPr id="59" name="直線コネクタ 58"/>
        <xdr:cNvCxnSpPr/>
      </xdr:nvCxnSpPr>
      <xdr:spPr>
        <a:xfrm flipV="1">
          <a:off x="3797300" y="5906364"/>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89408</xdr:rowOff>
    </xdr:from>
    <xdr:to>
      <xdr:col>19</xdr:col>
      <xdr:colOff>177800</xdr:colOff>
      <xdr:row>34</xdr:row>
      <xdr:rowOff>128727</xdr:rowOff>
    </xdr:to>
    <xdr:cxnSp macro="">
      <xdr:nvCxnSpPr>
        <xdr:cNvPr id="62" name="直線コネクタ 61"/>
        <xdr:cNvCxnSpPr/>
      </xdr:nvCxnSpPr>
      <xdr:spPr>
        <a:xfrm>
          <a:off x="2908300" y="5747258"/>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89408</xdr:rowOff>
    </xdr:from>
    <xdr:to>
      <xdr:col>15</xdr:col>
      <xdr:colOff>50800</xdr:colOff>
      <xdr:row>33</xdr:row>
      <xdr:rowOff>145643</xdr:rowOff>
    </xdr:to>
    <xdr:cxnSp macro="">
      <xdr:nvCxnSpPr>
        <xdr:cNvPr id="65" name="直線コネクタ 64"/>
        <xdr:cNvCxnSpPr/>
      </xdr:nvCxnSpPr>
      <xdr:spPr>
        <a:xfrm flipV="1">
          <a:off x="2019300" y="574725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145643</xdr:rowOff>
    </xdr:from>
    <xdr:to>
      <xdr:col>10</xdr:col>
      <xdr:colOff>114300</xdr:colOff>
      <xdr:row>34</xdr:row>
      <xdr:rowOff>13513</xdr:rowOff>
    </xdr:to>
    <xdr:cxnSp macro="">
      <xdr:nvCxnSpPr>
        <xdr:cNvPr id="68" name="直線コネクタ 67"/>
        <xdr:cNvCxnSpPr/>
      </xdr:nvCxnSpPr>
      <xdr:spPr>
        <a:xfrm flipV="1">
          <a:off x="1130300" y="5803493"/>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26264</xdr:rowOff>
    </xdr:from>
    <xdr:to>
      <xdr:col>24</xdr:col>
      <xdr:colOff>114300</xdr:colOff>
      <xdr:row>34</xdr:row>
      <xdr:rowOff>127864</xdr:rowOff>
    </xdr:to>
    <xdr:sp macro="" textlink="">
      <xdr:nvSpPr>
        <xdr:cNvPr id="78" name="楕円 77"/>
        <xdr:cNvSpPr/>
      </xdr:nvSpPr>
      <xdr:spPr>
        <a:xfrm>
          <a:off x="4584700" y="58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49141</xdr:rowOff>
    </xdr:from>
    <xdr:ext cx="469744" cy="259045"/>
    <xdr:sp macro="" textlink="">
      <xdr:nvSpPr>
        <xdr:cNvPr id="79" name="議会費該当値テキスト"/>
        <xdr:cNvSpPr txBox="1"/>
      </xdr:nvSpPr>
      <xdr:spPr>
        <a:xfrm>
          <a:off x="4686300" y="57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77927</xdr:rowOff>
    </xdr:from>
    <xdr:to>
      <xdr:col>20</xdr:col>
      <xdr:colOff>38100</xdr:colOff>
      <xdr:row>35</xdr:row>
      <xdr:rowOff>8077</xdr:rowOff>
    </xdr:to>
    <xdr:sp macro="" textlink="">
      <xdr:nvSpPr>
        <xdr:cNvPr id="80" name="楕円 79"/>
        <xdr:cNvSpPr/>
      </xdr:nvSpPr>
      <xdr:spPr>
        <a:xfrm>
          <a:off x="3746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24604</xdr:rowOff>
    </xdr:from>
    <xdr:ext cx="469744" cy="259045"/>
    <xdr:sp macro="" textlink="">
      <xdr:nvSpPr>
        <xdr:cNvPr id="81" name="テキスト ボックス 80"/>
        <xdr:cNvSpPr txBox="1"/>
      </xdr:nvSpPr>
      <xdr:spPr>
        <a:xfrm>
          <a:off x="3562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38608</xdr:rowOff>
    </xdr:from>
    <xdr:to>
      <xdr:col>15</xdr:col>
      <xdr:colOff>101600</xdr:colOff>
      <xdr:row>33</xdr:row>
      <xdr:rowOff>140208</xdr:rowOff>
    </xdr:to>
    <xdr:sp macro="" textlink="">
      <xdr:nvSpPr>
        <xdr:cNvPr id="82" name="楕円 81"/>
        <xdr:cNvSpPr/>
      </xdr:nvSpPr>
      <xdr:spPr>
        <a:xfrm>
          <a:off x="2857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156735</xdr:rowOff>
    </xdr:from>
    <xdr:ext cx="469744" cy="259045"/>
    <xdr:sp macro="" textlink="">
      <xdr:nvSpPr>
        <xdr:cNvPr id="83" name="テキスト ボックス 82"/>
        <xdr:cNvSpPr txBox="1"/>
      </xdr:nvSpPr>
      <xdr:spPr>
        <a:xfrm>
          <a:off x="2673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94843</xdr:rowOff>
    </xdr:from>
    <xdr:to>
      <xdr:col>10</xdr:col>
      <xdr:colOff>165100</xdr:colOff>
      <xdr:row>34</xdr:row>
      <xdr:rowOff>24993</xdr:rowOff>
    </xdr:to>
    <xdr:sp macro="" textlink="">
      <xdr:nvSpPr>
        <xdr:cNvPr id="84" name="楕円 83"/>
        <xdr:cNvSpPr/>
      </xdr:nvSpPr>
      <xdr:spPr>
        <a:xfrm>
          <a:off x="1968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41520</xdr:rowOff>
    </xdr:from>
    <xdr:ext cx="469744" cy="259045"/>
    <xdr:sp macro="" textlink="">
      <xdr:nvSpPr>
        <xdr:cNvPr id="85" name="テキスト ボックス 84"/>
        <xdr:cNvSpPr txBox="1"/>
      </xdr:nvSpPr>
      <xdr:spPr>
        <a:xfrm>
          <a:off x="1784428"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134163</xdr:rowOff>
    </xdr:from>
    <xdr:to>
      <xdr:col>6</xdr:col>
      <xdr:colOff>38100</xdr:colOff>
      <xdr:row>34</xdr:row>
      <xdr:rowOff>64313</xdr:rowOff>
    </xdr:to>
    <xdr:sp macro="" textlink="">
      <xdr:nvSpPr>
        <xdr:cNvPr id="86" name="楕円 85"/>
        <xdr:cNvSpPr/>
      </xdr:nvSpPr>
      <xdr:spPr>
        <a:xfrm>
          <a:off x="1079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80840</xdr:rowOff>
    </xdr:from>
    <xdr:ext cx="469744" cy="259045"/>
    <xdr:sp macro="" textlink="">
      <xdr:nvSpPr>
        <xdr:cNvPr id="87" name="テキスト ボックス 86"/>
        <xdr:cNvSpPr txBox="1"/>
      </xdr:nvSpPr>
      <xdr:spPr>
        <a:xfrm>
          <a:off x="895428"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149746</xdr:rowOff>
    </xdr:from>
    <xdr:to>
      <xdr:col>24</xdr:col>
      <xdr:colOff>63500</xdr:colOff>
      <xdr:row>59</xdr:row>
      <xdr:rowOff>25451</xdr:rowOff>
    </xdr:to>
    <xdr:cxnSp macro="">
      <xdr:nvCxnSpPr>
        <xdr:cNvPr id="117" name="直線コネクタ 116"/>
        <xdr:cNvCxnSpPr/>
      </xdr:nvCxnSpPr>
      <xdr:spPr>
        <a:xfrm flipV="1">
          <a:off x="3797300" y="10093846"/>
          <a:ext cx="8382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116484</xdr:rowOff>
    </xdr:from>
    <xdr:to>
      <xdr:col>19</xdr:col>
      <xdr:colOff>177800</xdr:colOff>
      <xdr:row>59</xdr:row>
      <xdr:rowOff>25451</xdr:rowOff>
    </xdr:to>
    <xdr:cxnSp macro="">
      <xdr:nvCxnSpPr>
        <xdr:cNvPr id="120" name="直線コネクタ 119"/>
        <xdr:cNvCxnSpPr/>
      </xdr:nvCxnSpPr>
      <xdr:spPr>
        <a:xfrm>
          <a:off x="2908300" y="10060584"/>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116484</xdr:rowOff>
    </xdr:from>
    <xdr:to>
      <xdr:col>15</xdr:col>
      <xdr:colOff>50800</xdr:colOff>
      <xdr:row>59</xdr:row>
      <xdr:rowOff>7760</xdr:rowOff>
    </xdr:to>
    <xdr:cxnSp macro="">
      <xdr:nvCxnSpPr>
        <xdr:cNvPr id="123" name="直線コネクタ 122"/>
        <xdr:cNvCxnSpPr/>
      </xdr:nvCxnSpPr>
      <xdr:spPr>
        <a:xfrm flipV="1">
          <a:off x="2019300" y="10060584"/>
          <a:ext cx="889000" cy="6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170549</xdr:rowOff>
    </xdr:from>
    <xdr:to>
      <xdr:col>10</xdr:col>
      <xdr:colOff>114300</xdr:colOff>
      <xdr:row>59</xdr:row>
      <xdr:rowOff>7760</xdr:rowOff>
    </xdr:to>
    <xdr:cxnSp macro="">
      <xdr:nvCxnSpPr>
        <xdr:cNvPr id="126" name="直線コネクタ 125"/>
        <xdr:cNvCxnSpPr/>
      </xdr:nvCxnSpPr>
      <xdr:spPr>
        <a:xfrm>
          <a:off x="1130300" y="10114649"/>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98946</xdr:rowOff>
    </xdr:from>
    <xdr:to>
      <xdr:col>24</xdr:col>
      <xdr:colOff>114300</xdr:colOff>
      <xdr:row>59</xdr:row>
      <xdr:rowOff>29096</xdr:rowOff>
    </xdr:to>
    <xdr:sp macro="" textlink="">
      <xdr:nvSpPr>
        <xdr:cNvPr id="136" name="楕円 135"/>
        <xdr:cNvSpPr/>
      </xdr:nvSpPr>
      <xdr:spPr>
        <a:xfrm>
          <a:off x="4584700" y="100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13873</xdr:rowOff>
    </xdr:from>
    <xdr:ext cx="534377" cy="259045"/>
    <xdr:sp macro="" textlink="">
      <xdr:nvSpPr>
        <xdr:cNvPr id="137" name="総務費該当値テキスト"/>
        <xdr:cNvSpPr txBox="1"/>
      </xdr:nvSpPr>
      <xdr:spPr>
        <a:xfrm>
          <a:off x="4686300" y="99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146101</xdr:rowOff>
    </xdr:from>
    <xdr:to>
      <xdr:col>20</xdr:col>
      <xdr:colOff>38100</xdr:colOff>
      <xdr:row>59</xdr:row>
      <xdr:rowOff>76251</xdr:rowOff>
    </xdr:to>
    <xdr:sp macro="" textlink="">
      <xdr:nvSpPr>
        <xdr:cNvPr id="138" name="楕円 137"/>
        <xdr:cNvSpPr/>
      </xdr:nvSpPr>
      <xdr:spPr>
        <a:xfrm>
          <a:off x="3746500" y="100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67378</xdr:rowOff>
    </xdr:from>
    <xdr:ext cx="534377" cy="259045"/>
    <xdr:sp macro="" textlink="">
      <xdr:nvSpPr>
        <xdr:cNvPr id="139" name="テキスト ボックス 138"/>
        <xdr:cNvSpPr txBox="1"/>
      </xdr:nvSpPr>
      <xdr:spPr>
        <a:xfrm>
          <a:off x="3530111" y="101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65684</xdr:rowOff>
    </xdr:from>
    <xdr:to>
      <xdr:col>15</xdr:col>
      <xdr:colOff>101600</xdr:colOff>
      <xdr:row>58</xdr:row>
      <xdr:rowOff>167284</xdr:rowOff>
    </xdr:to>
    <xdr:sp macro="" textlink="">
      <xdr:nvSpPr>
        <xdr:cNvPr id="140" name="楕円 139"/>
        <xdr:cNvSpPr/>
      </xdr:nvSpPr>
      <xdr:spPr>
        <a:xfrm>
          <a:off x="2857500" y="100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158411</xdr:rowOff>
    </xdr:from>
    <xdr:ext cx="534377" cy="259045"/>
    <xdr:sp macro="" textlink="">
      <xdr:nvSpPr>
        <xdr:cNvPr id="141" name="テキスト ボックス 140"/>
        <xdr:cNvSpPr txBox="1"/>
      </xdr:nvSpPr>
      <xdr:spPr>
        <a:xfrm>
          <a:off x="2641111" y="101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128410</xdr:rowOff>
    </xdr:from>
    <xdr:to>
      <xdr:col>10</xdr:col>
      <xdr:colOff>165100</xdr:colOff>
      <xdr:row>59</xdr:row>
      <xdr:rowOff>58560</xdr:rowOff>
    </xdr:to>
    <xdr:sp macro="" textlink="">
      <xdr:nvSpPr>
        <xdr:cNvPr id="142" name="楕円 141"/>
        <xdr:cNvSpPr/>
      </xdr:nvSpPr>
      <xdr:spPr>
        <a:xfrm>
          <a:off x="1968500" y="10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49687</xdr:rowOff>
    </xdr:from>
    <xdr:ext cx="534377" cy="259045"/>
    <xdr:sp macro="" textlink="">
      <xdr:nvSpPr>
        <xdr:cNvPr id="143" name="テキスト ボックス 142"/>
        <xdr:cNvSpPr txBox="1"/>
      </xdr:nvSpPr>
      <xdr:spPr>
        <a:xfrm>
          <a:off x="1752111" y="101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119749</xdr:rowOff>
    </xdr:from>
    <xdr:to>
      <xdr:col>6</xdr:col>
      <xdr:colOff>38100</xdr:colOff>
      <xdr:row>59</xdr:row>
      <xdr:rowOff>49899</xdr:rowOff>
    </xdr:to>
    <xdr:sp macro="" textlink="">
      <xdr:nvSpPr>
        <xdr:cNvPr id="144" name="楕円 143"/>
        <xdr:cNvSpPr/>
      </xdr:nvSpPr>
      <xdr:spPr>
        <a:xfrm>
          <a:off x="1079500" y="100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41026</xdr:rowOff>
    </xdr:from>
    <xdr:ext cx="534377" cy="259045"/>
    <xdr:sp macro="" textlink="">
      <xdr:nvSpPr>
        <xdr:cNvPr id="145" name="テキスト ボックス 144"/>
        <xdr:cNvSpPr txBox="1"/>
      </xdr:nvSpPr>
      <xdr:spPr>
        <a:xfrm>
          <a:off x="863111" y="101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34900</xdr:rowOff>
    </xdr:from>
    <xdr:to>
      <xdr:col>24</xdr:col>
      <xdr:colOff>63500</xdr:colOff>
      <xdr:row>76</xdr:row>
      <xdr:rowOff>136170</xdr:rowOff>
    </xdr:to>
    <xdr:cxnSp macro="">
      <xdr:nvCxnSpPr>
        <xdr:cNvPr id="175" name="直線コネクタ 174"/>
        <xdr:cNvCxnSpPr/>
      </xdr:nvCxnSpPr>
      <xdr:spPr>
        <a:xfrm flipV="1">
          <a:off x="3797300" y="13065100"/>
          <a:ext cx="8382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136170</xdr:rowOff>
    </xdr:from>
    <xdr:to>
      <xdr:col>19</xdr:col>
      <xdr:colOff>177800</xdr:colOff>
      <xdr:row>76</xdr:row>
      <xdr:rowOff>167297</xdr:rowOff>
    </xdr:to>
    <xdr:cxnSp macro="">
      <xdr:nvCxnSpPr>
        <xdr:cNvPr id="178" name="直線コネクタ 177"/>
        <xdr:cNvCxnSpPr/>
      </xdr:nvCxnSpPr>
      <xdr:spPr>
        <a:xfrm flipV="1">
          <a:off x="2908300" y="13166370"/>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167297</xdr:rowOff>
    </xdr:from>
    <xdr:to>
      <xdr:col>15</xdr:col>
      <xdr:colOff>50800</xdr:colOff>
      <xdr:row>77</xdr:row>
      <xdr:rowOff>123737</xdr:rowOff>
    </xdr:to>
    <xdr:cxnSp macro="">
      <xdr:nvCxnSpPr>
        <xdr:cNvPr id="181" name="直線コネクタ 180"/>
        <xdr:cNvCxnSpPr/>
      </xdr:nvCxnSpPr>
      <xdr:spPr>
        <a:xfrm flipV="1">
          <a:off x="2019300" y="13197497"/>
          <a:ext cx="889000" cy="1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123737</xdr:rowOff>
    </xdr:from>
    <xdr:to>
      <xdr:col>10</xdr:col>
      <xdr:colOff>114300</xdr:colOff>
      <xdr:row>78</xdr:row>
      <xdr:rowOff>61837</xdr:rowOff>
    </xdr:to>
    <xdr:cxnSp macro="">
      <xdr:nvCxnSpPr>
        <xdr:cNvPr id="184" name="直線コネクタ 183"/>
        <xdr:cNvCxnSpPr/>
      </xdr:nvCxnSpPr>
      <xdr:spPr>
        <a:xfrm flipV="1">
          <a:off x="1130300" y="13325387"/>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155550</xdr:rowOff>
    </xdr:from>
    <xdr:to>
      <xdr:col>24</xdr:col>
      <xdr:colOff>114300</xdr:colOff>
      <xdr:row>76</xdr:row>
      <xdr:rowOff>85700</xdr:rowOff>
    </xdr:to>
    <xdr:sp macro="" textlink="">
      <xdr:nvSpPr>
        <xdr:cNvPr id="194" name="楕円 193"/>
        <xdr:cNvSpPr/>
      </xdr:nvSpPr>
      <xdr:spPr>
        <a:xfrm>
          <a:off x="4584700" y="13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133977</xdr:rowOff>
    </xdr:from>
    <xdr:ext cx="599010" cy="259045"/>
    <xdr:sp macro="" textlink="">
      <xdr:nvSpPr>
        <xdr:cNvPr id="195" name="民生費該当値テキスト"/>
        <xdr:cNvSpPr txBox="1"/>
      </xdr:nvSpPr>
      <xdr:spPr>
        <a:xfrm>
          <a:off x="4686300" y="129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85370</xdr:rowOff>
    </xdr:from>
    <xdr:to>
      <xdr:col>20</xdr:col>
      <xdr:colOff>38100</xdr:colOff>
      <xdr:row>77</xdr:row>
      <xdr:rowOff>15520</xdr:rowOff>
    </xdr:to>
    <xdr:sp macro="" textlink="">
      <xdr:nvSpPr>
        <xdr:cNvPr id="196" name="楕円 195"/>
        <xdr:cNvSpPr/>
      </xdr:nvSpPr>
      <xdr:spPr>
        <a:xfrm>
          <a:off x="3746500" y="131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6647</xdr:rowOff>
    </xdr:from>
    <xdr:ext cx="599010" cy="259045"/>
    <xdr:sp macro="" textlink="">
      <xdr:nvSpPr>
        <xdr:cNvPr id="197" name="テキスト ボックス 196"/>
        <xdr:cNvSpPr txBox="1"/>
      </xdr:nvSpPr>
      <xdr:spPr>
        <a:xfrm>
          <a:off x="3497795" y="1320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116497</xdr:rowOff>
    </xdr:from>
    <xdr:to>
      <xdr:col>15</xdr:col>
      <xdr:colOff>101600</xdr:colOff>
      <xdr:row>77</xdr:row>
      <xdr:rowOff>46647</xdr:rowOff>
    </xdr:to>
    <xdr:sp macro="" textlink="">
      <xdr:nvSpPr>
        <xdr:cNvPr id="198" name="楕円 197"/>
        <xdr:cNvSpPr/>
      </xdr:nvSpPr>
      <xdr:spPr>
        <a:xfrm>
          <a:off x="2857500" y="131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37774</xdr:rowOff>
    </xdr:from>
    <xdr:ext cx="599010" cy="259045"/>
    <xdr:sp macro="" textlink="">
      <xdr:nvSpPr>
        <xdr:cNvPr id="199" name="テキスト ボックス 198"/>
        <xdr:cNvSpPr txBox="1"/>
      </xdr:nvSpPr>
      <xdr:spPr>
        <a:xfrm>
          <a:off x="2608795" y="1323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72937</xdr:rowOff>
    </xdr:from>
    <xdr:to>
      <xdr:col>10</xdr:col>
      <xdr:colOff>165100</xdr:colOff>
      <xdr:row>78</xdr:row>
      <xdr:rowOff>3087</xdr:rowOff>
    </xdr:to>
    <xdr:sp macro="" textlink="">
      <xdr:nvSpPr>
        <xdr:cNvPr id="200" name="楕円 199"/>
        <xdr:cNvSpPr/>
      </xdr:nvSpPr>
      <xdr:spPr>
        <a:xfrm>
          <a:off x="19685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165664</xdr:rowOff>
    </xdr:from>
    <xdr:ext cx="599010" cy="259045"/>
    <xdr:sp macro="" textlink="">
      <xdr:nvSpPr>
        <xdr:cNvPr id="201" name="テキスト ボックス 200"/>
        <xdr:cNvSpPr txBox="1"/>
      </xdr:nvSpPr>
      <xdr:spPr>
        <a:xfrm>
          <a:off x="1719795" y="1336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11037</xdr:rowOff>
    </xdr:from>
    <xdr:to>
      <xdr:col>6</xdr:col>
      <xdr:colOff>38100</xdr:colOff>
      <xdr:row>78</xdr:row>
      <xdr:rowOff>112637</xdr:rowOff>
    </xdr:to>
    <xdr:sp macro="" textlink="">
      <xdr:nvSpPr>
        <xdr:cNvPr id="202" name="楕円 201"/>
        <xdr:cNvSpPr/>
      </xdr:nvSpPr>
      <xdr:spPr>
        <a:xfrm>
          <a:off x="1079500" y="13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103764</xdr:rowOff>
    </xdr:from>
    <xdr:ext cx="599010" cy="259045"/>
    <xdr:sp macro="" textlink="">
      <xdr:nvSpPr>
        <xdr:cNvPr id="203" name="テキスト ボックス 202"/>
        <xdr:cNvSpPr txBox="1"/>
      </xdr:nvSpPr>
      <xdr:spPr>
        <a:xfrm>
          <a:off x="830795" y="1347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10179</xdr:rowOff>
    </xdr:from>
    <xdr:to>
      <xdr:col>24</xdr:col>
      <xdr:colOff>63500</xdr:colOff>
      <xdr:row>98</xdr:row>
      <xdr:rowOff>20865</xdr:rowOff>
    </xdr:to>
    <xdr:cxnSp macro="">
      <xdr:nvCxnSpPr>
        <xdr:cNvPr id="233" name="直線コネクタ 232"/>
        <xdr:cNvCxnSpPr/>
      </xdr:nvCxnSpPr>
      <xdr:spPr>
        <a:xfrm>
          <a:off x="3797300" y="16812279"/>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10179</xdr:rowOff>
    </xdr:from>
    <xdr:to>
      <xdr:col>19</xdr:col>
      <xdr:colOff>177800</xdr:colOff>
      <xdr:row>98</xdr:row>
      <xdr:rowOff>30429</xdr:rowOff>
    </xdr:to>
    <xdr:cxnSp macro="">
      <xdr:nvCxnSpPr>
        <xdr:cNvPr id="236" name="直線コネクタ 235"/>
        <xdr:cNvCxnSpPr/>
      </xdr:nvCxnSpPr>
      <xdr:spPr>
        <a:xfrm flipV="1">
          <a:off x="2908300" y="16812279"/>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20276</xdr:rowOff>
    </xdr:from>
    <xdr:to>
      <xdr:col>15</xdr:col>
      <xdr:colOff>50800</xdr:colOff>
      <xdr:row>98</xdr:row>
      <xdr:rowOff>30429</xdr:rowOff>
    </xdr:to>
    <xdr:cxnSp macro="">
      <xdr:nvCxnSpPr>
        <xdr:cNvPr id="239" name="直線コネクタ 238"/>
        <xdr:cNvCxnSpPr/>
      </xdr:nvCxnSpPr>
      <xdr:spPr>
        <a:xfrm>
          <a:off x="2019300" y="16822376"/>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20276</xdr:rowOff>
    </xdr:from>
    <xdr:to>
      <xdr:col>10</xdr:col>
      <xdr:colOff>114300</xdr:colOff>
      <xdr:row>98</xdr:row>
      <xdr:rowOff>52660</xdr:rowOff>
    </xdr:to>
    <xdr:cxnSp macro="">
      <xdr:nvCxnSpPr>
        <xdr:cNvPr id="242" name="直線コネクタ 241"/>
        <xdr:cNvCxnSpPr/>
      </xdr:nvCxnSpPr>
      <xdr:spPr>
        <a:xfrm flipV="1">
          <a:off x="1130300" y="1682237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141515</xdr:rowOff>
    </xdr:from>
    <xdr:to>
      <xdr:col>24</xdr:col>
      <xdr:colOff>114300</xdr:colOff>
      <xdr:row>98</xdr:row>
      <xdr:rowOff>71665</xdr:rowOff>
    </xdr:to>
    <xdr:sp macro="" textlink="">
      <xdr:nvSpPr>
        <xdr:cNvPr id="252" name="楕円 251"/>
        <xdr:cNvSpPr/>
      </xdr:nvSpPr>
      <xdr:spPr>
        <a:xfrm>
          <a:off x="4584700" y="167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119942</xdr:rowOff>
    </xdr:from>
    <xdr:ext cx="534377" cy="259045"/>
    <xdr:sp macro="" textlink="">
      <xdr:nvSpPr>
        <xdr:cNvPr id="253" name="衛生費該当値テキスト"/>
        <xdr:cNvSpPr txBox="1"/>
      </xdr:nvSpPr>
      <xdr:spPr>
        <a:xfrm>
          <a:off x="4686300" y="167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130829</xdr:rowOff>
    </xdr:from>
    <xdr:to>
      <xdr:col>20</xdr:col>
      <xdr:colOff>38100</xdr:colOff>
      <xdr:row>98</xdr:row>
      <xdr:rowOff>60979</xdr:rowOff>
    </xdr:to>
    <xdr:sp macro="" textlink="">
      <xdr:nvSpPr>
        <xdr:cNvPr id="254" name="楕円 253"/>
        <xdr:cNvSpPr/>
      </xdr:nvSpPr>
      <xdr:spPr>
        <a:xfrm>
          <a:off x="3746500" y="167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52106</xdr:rowOff>
    </xdr:from>
    <xdr:ext cx="534377" cy="259045"/>
    <xdr:sp macro="" textlink="">
      <xdr:nvSpPr>
        <xdr:cNvPr id="255" name="テキスト ボックス 254"/>
        <xdr:cNvSpPr txBox="1"/>
      </xdr:nvSpPr>
      <xdr:spPr>
        <a:xfrm>
          <a:off x="3530111" y="1685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151079</xdr:rowOff>
    </xdr:from>
    <xdr:to>
      <xdr:col>15</xdr:col>
      <xdr:colOff>101600</xdr:colOff>
      <xdr:row>98</xdr:row>
      <xdr:rowOff>81229</xdr:rowOff>
    </xdr:to>
    <xdr:sp macro="" textlink="">
      <xdr:nvSpPr>
        <xdr:cNvPr id="256" name="楕円 255"/>
        <xdr:cNvSpPr/>
      </xdr:nvSpPr>
      <xdr:spPr>
        <a:xfrm>
          <a:off x="2857500" y="167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72356</xdr:rowOff>
    </xdr:from>
    <xdr:ext cx="534377" cy="259045"/>
    <xdr:sp macro="" textlink="">
      <xdr:nvSpPr>
        <xdr:cNvPr id="257" name="テキスト ボックス 256"/>
        <xdr:cNvSpPr txBox="1"/>
      </xdr:nvSpPr>
      <xdr:spPr>
        <a:xfrm>
          <a:off x="2641111" y="16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140926</xdr:rowOff>
    </xdr:from>
    <xdr:to>
      <xdr:col>10</xdr:col>
      <xdr:colOff>165100</xdr:colOff>
      <xdr:row>98</xdr:row>
      <xdr:rowOff>71076</xdr:rowOff>
    </xdr:to>
    <xdr:sp macro="" textlink="">
      <xdr:nvSpPr>
        <xdr:cNvPr id="258" name="楕円 257"/>
        <xdr:cNvSpPr/>
      </xdr:nvSpPr>
      <xdr:spPr>
        <a:xfrm>
          <a:off x="1968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62203</xdr:rowOff>
    </xdr:from>
    <xdr:ext cx="534377" cy="259045"/>
    <xdr:sp macro="" textlink="">
      <xdr:nvSpPr>
        <xdr:cNvPr id="259" name="テキスト ボックス 258"/>
        <xdr:cNvSpPr txBox="1"/>
      </xdr:nvSpPr>
      <xdr:spPr>
        <a:xfrm>
          <a:off x="1752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1860</xdr:rowOff>
    </xdr:from>
    <xdr:to>
      <xdr:col>6</xdr:col>
      <xdr:colOff>38100</xdr:colOff>
      <xdr:row>98</xdr:row>
      <xdr:rowOff>103460</xdr:rowOff>
    </xdr:to>
    <xdr:sp macro="" textlink="">
      <xdr:nvSpPr>
        <xdr:cNvPr id="260" name="楕円 259"/>
        <xdr:cNvSpPr/>
      </xdr:nvSpPr>
      <xdr:spPr>
        <a:xfrm>
          <a:off x="1079500" y="168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94587</xdr:rowOff>
    </xdr:from>
    <xdr:ext cx="534377" cy="259045"/>
    <xdr:sp macro="" textlink="">
      <xdr:nvSpPr>
        <xdr:cNvPr id="261" name="テキスト ボックス 260"/>
        <xdr:cNvSpPr txBox="1"/>
      </xdr:nvSpPr>
      <xdr:spPr>
        <a:xfrm>
          <a:off x="863111" y="168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143510</xdr:rowOff>
    </xdr:from>
    <xdr:to>
      <xdr:col>55</xdr:col>
      <xdr:colOff>0</xdr:colOff>
      <xdr:row>38</xdr:row>
      <xdr:rowOff>148082</xdr:rowOff>
    </xdr:to>
    <xdr:cxnSp macro="">
      <xdr:nvCxnSpPr>
        <xdr:cNvPr id="290" name="直線コネクタ 289"/>
        <xdr:cNvCxnSpPr/>
      </xdr:nvCxnSpPr>
      <xdr:spPr>
        <a:xfrm>
          <a:off x="9639300" y="66586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103315</xdr:rowOff>
    </xdr:from>
    <xdr:to>
      <xdr:col>50</xdr:col>
      <xdr:colOff>114300</xdr:colOff>
      <xdr:row>38</xdr:row>
      <xdr:rowOff>143510</xdr:rowOff>
    </xdr:to>
    <xdr:cxnSp macro="">
      <xdr:nvCxnSpPr>
        <xdr:cNvPr id="293" name="直線コネクタ 292"/>
        <xdr:cNvCxnSpPr/>
      </xdr:nvCxnSpPr>
      <xdr:spPr>
        <a:xfrm>
          <a:off x="8750300" y="6618415"/>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65405</xdr:rowOff>
    </xdr:from>
    <xdr:to>
      <xdr:col>45</xdr:col>
      <xdr:colOff>177800</xdr:colOff>
      <xdr:row>38</xdr:row>
      <xdr:rowOff>103315</xdr:rowOff>
    </xdr:to>
    <xdr:cxnSp macro="">
      <xdr:nvCxnSpPr>
        <xdr:cNvPr id="296" name="直線コネクタ 295"/>
        <xdr:cNvCxnSpPr/>
      </xdr:nvCxnSpPr>
      <xdr:spPr>
        <a:xfrm>
          <a:off x="7861300" y="6580505"/>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52832</xdr:rowOff>
    </xdr:from>
    <xdr:to>
      <xdr:col>41</xdr:col>
      <xdr:colOff>50800</xdr:colOff>
      <xdr:row>38</xdr:row>
      <xdr:rowOff>65405</xdr:rowOff>
    </xdr:to>
    <xdr:cxnSp macro="">
      <xdr:nvCxnSpPr>
        <xdr:cNvPr id="299" name="直線コネクタ 298"/>
        <xdr:cNvCxnSpPr/>
      </xdr:nvCxnSpPr>
      <xdr:spPr>
        <a:xfrm>
          <a:off x="6972300" y="656793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97282</xdr:rowOff>
    </xdr:from>
    <xdr:to>
      <xdr:col>55</xdr:col>
      <xdr:colOff>50800</xdr:colOff>
      <xdr:row>39</xdr:row>
      <xdr:rowOff>27432</xdr:rowOff>
    </xdr:to>
    <xdr:sp macro="" textlink="">
      <xdr:nvSpPr>
        <xdr:cNvPr id="309" name="楕円 308"/>
        <xdr:cNvSpPr/>
      </xdr:nvSpPr>
      <xdr:spPr>
        <a:xfrm>
          <a:off x="104267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12209</xdr:rowOff>
    </xdr:from>
    <xdr:ext cx="378565" cy="259045"/>
    <xdr:sp macro="" textlink="">
      <xdr:nvSpPr>
        <xdr:cNvPr id="310" name="労働費該当値テキスト"/>
        <xdr:cNvSpPr txBox="1"/>
      </xdr:nvSpPr>
      <xdr:spPr>
        <a:xfrm>
          <a:off x="10528300" y="652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92710</xdr:rowOff>
    </xdr:from>
    <xdr:to>
      <xdr:col>50</xdr:col>
      <xdr:colOff>165100</xdr:colOff>
      <xdr:row>39</xdr:row>
      <xdr:rowOff>22860</xdr:rowOff>
    </xdr:to>
    <xdr:sp macro="" textlink="">
      <xdr:nvSpPr>
        <xdr:cNvPr id="311" name="楕円 310"/>
        <xdr:cNvSpPr/>
      </xdr:nvSpPr>
      <xdr:spPr>
        <a:xfrm>
          <a:off x="9588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13987</xdr:rowOff>
    </xdr:from>
    <xdr:ext cx="378565" cy="259045"/>
    <xdr:sp macro="" textlink="">
      <xdr:nvSpPr>
        <xdr:cNvPr id="312" name="テキスト ボックス 311"/>
        <xdr:cNvSpPr txBox="1"/>
      </xdr:nvSpPr>
      <xdr:spPr>
        <a:xfrm>
          <a:off x="9450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52515</xdr:rowOff>
    </xdr:from>
    <xdr:to>
      <xdr:col>46</xdr:col>
      <xdr:colOff>38100</xdr:colOff>
      <xdr:row>38</xdr:row>
      <xdr:rowOff>154115</xdr:rowOff>
    </xdr:to>
    <xdr:sp macro="" textlink="">
      <xdr:nvSpPr>
        <xdr:cNvPr id="313" name="楕円 312"/>
        <xdr:cNvSpPr/>
      </xdr:nvSpPr>
      <xdr:spPr>
        <a:xfrm>
          <a:off x="8699500" y="65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145242</xdr:rowOff>
    </xdr:from>
    <xdr:ext cx="378565" cy="259045"/>
    <xdr:sp macro="" textlink="">
      <xdr:nvSpPr>
        <xdr:cNvPr id="314" name="テキスト ボックス 313"/>
        <xdr:cNvSpPr txBox="1"/>
      </xdr:nvSpPr>
      <xdr:spPr>
        <a:xfrm>
          <a:off x="8561017" y="666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14605</xdr:rowOff>
    </xdr:from>
    <xdr:to>
      <xdr:col>41</xdr:col>
      <xdr:colOff>101600</xdr:colOff>
      <xdr:row>38</xdr:row>
      <xdr:rowOff>116205</xdr:rowOff>
    </xdr:to>
    <xdr:sp macro="" textlink="">
      <xdr:nvSpPr>
        <xdr:cNvPr id="315" name="楕円 314"/>
        <xdr:cNvSpPr/>
      </xdr:nvSpPr>
      <xdr:spPr>
        <a:xfrm>
          <a:off x="7810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107332</xdr:rowOff>
    </xdr:from>
    <xdr:ext cx="378565" cy="259045"/>
    <xdr:sp macro="" textlink="">
      <xdr:nvSpPr>
        <xdr:cNvPr id="316" name="テキスト ボックス 315"/>
        <xdr:cNvSpPr txBox="1"/>
      </xdr:nvSpPr>
      <xdr:spPr>
        <a:xfrm>
          <a:off x="7672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2032</xdr:rowOff>
    </xdr:from>
    <xdr:to>
      <xdr:col>36</xdr:col>
      <xdr:colOff>165100</xdr:colOff>
      <xdr:row>38</xdr:row>
      <xdr:rowOff>103632</xdr:rowOff>
    </xdr:to>
    <xdr:sp macro="" textlink="">
      <xdr:nvSpPr>
        <xdr:cNvPr id="317" name="楕円 316"/>
        <xdr:cNvSpPr/>
      </xdr:nvSpPr>
      <xdr:spPr>
        <a:xfrm>
          <a:off x="692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94759</xdr:rowOff>
    </xdr:from>
    <xdr:ext cx="378565" cy="259045"/>
    <xdr:sp macro="" textlink="">
      <xdr:nvSpPr>
        <xdr:cNvPr id="318" name="テキスト ボックス 317"/>
        <xdr:cNvSpPr txBox="1"/>
      </xdr:nvSpPr>
      <xdr:spPr>
        <a:xfrm>
          <a:off x="6783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102438</xdr:rowOff>
    </xdr:from>
    <xdr:to>
      <xdr:col>55</xdr:col>
      <xdr:colOff>0</xdr:colOff>
      <xdr:row>57</xdr:row>
      <xdr:rowOff>110462</xdr:rowOff>
    </xdr:to>
    <xdr:cxnSp macro="">
      <xdr:nvCxnSpPr>
        <xdr:cNvPr id="345" name="直線コネクタ 344"/>
        <xdr:cNvCxnSpPr/>
      </xdr:nvCxnSpPr>
      <xdr:spPr>
        <a:xfrm flipV="1">
          <a:off x="9639300" y="9875088"/>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110462</xdr:rowOff>
    </xdr:from>
    <xdr:to>
      <xdr:col>50</xdr:col>
      <xdr:colOff>114300</xdr:colOff>
      <xdr:row>57</xdr:row>
      <xdr:rowOff>118783</xdr:rowOff>
    </xdr:to>
    <xdr:cxnSp macro="">
      <xdr:nvCxnSpPr>
        <xdr:cNvPr id="348" name="直線コネクタ 347"/>
        <xdr:cNvCxnSpPr/>
      </xdr:nvCxnSpPr>
      <xdr:spPr>
        <a:xfrm flipV="1">
          <a:off x="8750300" y="9883112"/>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118783</xdr:rowOff>
    </xdr:from>
    <xdr:to>
      <xdr:col>45</xdr:col>
      <xdr:colOff>177800</xdr:colOff>
      <xdr:row>58</xdr:row>
      <xdr:rowOff>19983</xdr:rowOff>
    </xdr:to>
    <xdr:cxnSp macro="">
      <xdr:nvCxnSpPr>
        <xdr:cNvPr id="351" name="直線コネクタ 350"/>
        <xdr:cNvCxnSpPr/>
      </xdr:nvCxnSpPr>
      <xdr:spPr>
        <a:xfrm flipV="1">
          <a:off x="7861300" y="9891433"/>
          <a:ext cx="889000" cy="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40169</xdr:rowOff>
    </xdr:from>
    <xdr:ext cx="469744" cy="259045"/>
    <xdr:sp macro="" textlink="">
      <xdr:nvSpPr>
        <xdr:cNvPr id="353" name="テキスト ボックス 352"/>
        <xdr:cNvSpPr txBox="1"/>
      </xdr:nvSpPr>
      <xdr:spPr>
        <a:xfrm>
          <a:off x="8515428"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62616</xdr:rowOff>
    </xdr:from>
    <xdr:to>
      <xdr:col>41</xdr:col>
      <xdr:colOff>50800</xdr:colOff>
      <xdr:row>58</xdr:row>
      <xdr:rowOff>19983</xdr:rowOff>
    </xdr:to>
    <xdr:cxnSp macro="">
      <xdr:nvCxnSpPr>
        <xdr:cNvPr id="354" name="直線コネクタ 353"/>
        <xdr:cNvCxnSpPr/>
      </xdr:nvCxnSpPr>
      <xdr:spPr>
        <a:xfrm>
          <a:off x="6972300" y="9835266"/>
          <a:ext cx="889000" cy="1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51638</xdr:rowOff>
    </xdr:from>
    <xdr:to>
      <xdr:col>55</xdr:col>
      <xdr:colOff>50800</xdr:colOff>
      <xdr:row>57</xdr:row>
      <xdr:rowOff>153238</xdr:rowOff>
    </xdr:to>
    <xdr:sp macro="" textlink="">
      <xdr:nvSpPr>
        <xdr:cNvPr id="364" name="楕円 363"/>
        <xdr:cNvSpPr/>
      </xdr:nvSpPr>
      <xdr:spPr>
        <a:xfrm>
          <a:off x="10426700" y="98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74515</xdr:rowOff>
    </xdr:from>
    <xdr:ext cx="469744" cy="259045"/>
    <xdr:sp macro="" textlink="">
      <xdr:nvSpPr>
        <xdr:cNvPr id="365" name="農林水産業費該当値テキスト"/>
        <xdr:cNvSpPr txBox="1"/>
      </xdr:nvSpPr>
      <xdr:spPr>
        <a:xfrm>
          <a:off x="10528300" y="967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59662</xdr:rowOff>
    </xdr:from>
    <xdr:to>
      <xdr:col>50</xdr:col>
      <xdr:colOff>165100</xdr:colOff>
      <xdr:row>57</xdr:row>
      <xdr:rowOff>161262</xdr:rowOff>
    </xdr:to>
    <xdr:sp macro="" textlink="">
      <xdr:nvSpPr>
        <xdr:cNvPr id="366" name="楕円 365"/>
        <xdr:cNvSpPr/>
      </xdr:nvSpPr>
      <xdr:spPr>
        <a:xfrm>
          <a:off x="9588500" y="9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6339</xdr:rowOff>
    </xdr:from>
    <xdr:ext cx="469744" cy="259045"/>
    <xdr:sp macro="" textlink="">
      <xdr:nvSpPr>
        <xdr:cNvPr id="367" name="テキスト ボックス 366"/>
        <xdr:cNvSpPr txBox="1"/>
      </xdr:nvSpPr>
      <xdr:spPr>
        <a:xfrm>
          <a:off x="9404428" y="96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67983</xdr:rowOff>
    </xdr:from>
    <xdr:to>
      <xdr:col>46</xdr:col>
      <xdr:colOff>38100</xdr:colOff>
      <xdr:row>57</xdr:row>
      <xdr:rowOff>169583</xdr:rowOff>
    </xdr:to>
    <xdr:sp macro="" textlink="">
      <xdr:nvSpPr>
        <xdr:cNvPr id="368" name="楕円 367"/>
        <xdr:cNvSpPr/>
      </xdr:nvSpPr>
      <xdr:spPr>
        <a:xfrm>
          <a:off x="86995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14660</xdr:rowOff>
    </xdr:from>
    <xdr:ext cx="469744" cy="259045"/>
    <xdr:sp macro="" textlink="">
      <xdr:nvSpPr>
        <xdr:cNvPr id="369" name="テキスト ボックス 368"/>
        <xdr:cNvSpPr txBox="1"/>
      </xdr:nvSpPr>
      <xdr:spPr>
        <a:xfrm>
          <a:off x="8515428" y="96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140633</xdr:rowOff>
    </xdr:from>
    <xdr:to>
      <xdr:col>41</xdr:col>
      <xdr:colOff>101600</xdr:colOff>
      <xdr:row>58</xdr:row>
      <xdr:rowOff>70783</xdr:rowOff>
    </xdr:to>
    <xdr:sp macro="" textlink="">
      <xdr:nvSpPr>
        <xdr:cNvPr id="370" name="楕円 369"/>
        <xdr:cNvSpPr/>
      </xdr:nvSpPr>
      <xdr:spPr>
        <a:xfrm>
          <a:off x="7810500" y="99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61910</xdr:rowOff>
    </xdr:from>
    <xdr:ext cx="469744" cy="259045"/>
    <xdr:sp macro="" textlink="">
      <xdr:nvSpPr>
        <xdr:cNvPr id="371" name="テキスト ボックス 370"/>
        <xdr:cNvSpPr txBox="1"/>
      </xdr:nvSpPr>
      <xdr:spPr>
        <a:xfrm>
          <a:off x="7626428" y="100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11816</xdr:rowOff>
    </xdr:from>
    <xdr:to>
      <xdr:col>36</xdr:col>
      <xdr:colOff>165100</xdr:colOff>
      <xdr:row>57</xdr:row>
      <xdr:rowOff>113416</xdr:rowOff>
    </xdr:to>
    <xdr:sp macro="" textlink="">
      <xdr:nvSpPr>
        <xdr:cNvPr id="372" name="楕円 371"/>
        <xdr:cNvSpPr/>
      </xdr:nvSpPr>
      <xdr:spPr>
        <a:xfrm>
          <a:off x="6921500" y="97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104543</xdr:rowOff>
    </xdr:from>
    <xdr:ext cx="534377" cy="259045"/>
    <xdr:sp macro="" textlink="">
      <xdr:nvSpPr>
        <xdr:cNvPr id="373" name="テキスト ボックス 372"/>
        <xdr:cNvSpPr txBox="1"/>
      </xdr:nvSpPr>
      <xdr:spPr>
        <a:xfrm>
          <a:off x="6705111" y="9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92684</xdr:rowOff>
    </xdr:from>
    <xdr:to>
      <xdr:col>55</xdr:col>
      <xdr:colOff>0</xdr:colOff>
      <xdr:row>78</xdr:row>
      <xdr:rowOff>139167</xdr:rowOff>
    </xdr:to>
    <xdr:cxnSp macro="">
      <xdr:nvCxnSpPr>
        <xdr:cNvPr id="402" name="直線コネクタ 401"/>
        <xdr:cNvCxnSpPr/>
      </xdr:nvCxnSpPr>
      <xdr:spPr>
        <a:xfrm>
          <a:off x="9639300" y="13465784"/>
          <a:ext cx="8382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92684</xdr:rowOff>
    </xdr:from>
    <xdr:to>
      <xdr:col>50</xdr:col>
      <xdr:colOff>114300</xdr:colOff>
      <xdr:row>78</xdr:row>
      <xdr:rowOff>109753</xdr:rowOff>
    </xdr:to>
    <xdr:cxnSp macro="">
      <xdr:nvCxnSpPr>
        <xdr:cNvPr id="405" name="直線コネクタ 404"/>
        <xdr:cNvCxnSpPr/>
      </xdr:nvCxnSpPr>
      <xdr:spPr>
        <a:xfrm flipV="1">
          <a:off x="8750300" y="1346578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109753</xdr:rowOff>
    </xdr:from>
    <xdr:to>
      <xdr:col>45</xdr:col>
      <xdr:colOff>177800</xdr:colOff>
      <xdr:row>78</xdr:row>
      <xdr:rowOff>148806</xdr:rowOff>
    </xdr:to>
    <xdr:cxnSp macro="">
      <xdr:nvCxnSpPr>
        <xdr:cNvPr id="408" name="直線コネクタ 407"/>
        <xdr:cNvCxnSpPr/>
      </xdr:nvCxnSpPr>
      <xdr:spPr>
        <a:xfrm flipV="1">
          <a:off x="7861300" y="1348285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125222</xdr:rowOff>
    </xdr:from>
    <xdr:to>
      <xdr:col>41</xdr:col>
      <xdr:colOff>50800</xdr:colOff>
      <xdr:row>78</xdr:row>
      <xdr:rowOff>148806</xdr:rowOff>
    </xdr:to>
    <xdr:cxnSp macro="">
      <xdr:nvCxnSpPr>
        <xdr:cNvPr id="411" name="直線コネクタ 410"/>
        <xdr:cNvCxnSpPr/>
      </xdr:nvCxnSpPr>
      <xdr:spPr>
        <a:xfrm>
          <a:off x="6972300" y="13498322"/>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88367</xdr:rowOff>
    </xdr:from>
    <xdr:to>
      <xdr:col>55</xdr:col>
      <xdr:colOff>50800</xdr:colOff>
      <xdr:row>79</xdr:row>
      <xdr:rowOff>18517</xdr:rowOff>
    </xdr:to>
    <xdr:sp macro="" textlink="">
      <xdr:nvSpPr>
        <xdr:cNvPr id="421" name="楕円 420"/>
        <xdr:cNvSpPr/>
      </xdr:nvSpPr>
      <xdr:spPr>
        <a:xfrm>
          <a:off x="104267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3294</xdr:rowOff>
    </xdr:from>
    <xdr:ext cx="469744" cy="259045"/>
    <xdr:sp macro="" textlink="">
      <xdr:nvSpPr>
        <xdr:cNvPr id="422" name="商工費該当値テキスト"/>
        <xdr:cNvSpPr txBox="1"/>
      </xdr:nvSpPr>
      <xdr:spPr>
        <a:xfrm>
          <a:off x="10528300" y="1337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41884</xdr:rowOff>
    </xdr:from>
    <xdr:to>
      <xdr:col>50</xdr:col>
      <xdr:colOff>165100</xdr:colOff>
      <xdr:row>78</xdr:row>
      <xdr:rowOff>143484</xdr:rowOff>
    </xdr:to>
    <xdr:sp macro="" textlink="">
      <xdr:nvSpPr>
        <xdr:cNvPr id="423" name="楕円 422"/>
        <xdr:cNvSpPr/>
      </xdr:nvSpPr>
      <xdr:spPr>
        <a:xfrm>
          <a:off x="9588500" y="134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134611</xdr:rowOff>
    </xdr:from>
    <xdr:ext cx="469744" cy="259045"/>
    <xdr:sp macro="" textlink="">
      <xdr:nvSpPr>
        <xdr:cNvPr id="424" name="テキスト ボックス 423"/>
        <xdr:cNvSpPr txBox="1"/>
      </xdr:nvSpPr>
      <xdr:spPr>
        <a:xfrm>
          <a:off x="9404428" y="1350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58953</xdr:rowOff>
    </xdr:from>
    <xdr:to>
      <xdr:col>46</xdr:col>
      <xdr:colOff>38100</xdr:colOff>
      <xdr:row>78</xdr:row>
      <xdr:rowOff>160553</xdr:rowOff>
    </xdr:to>
    <xdr:sp macro="" textlink="">
      <xdr:nvSpPr>
        <xdr:cNvPr id="425" name="楕円 424"/>
        <xdr:cNvSpPr/>
      </xdr:nvSpPr>
      <xdr:spPr>
        <a:xfrm>
          <a:off x="8699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151680</xdr:rowOff>
    </xdr:from>
    <xdr:ext cx="469744" cy="259045"/>
    <xdr:sp macro="" textlink="">
      <xdr:nvSpPr>
        <xdr:cNvPr id="426" name="テキスト ボックス 425"/>
        <xdr:cNvSpPr txBox="1"/>
      </xdr:nvSpPr>
      <xdr:spPr>
        <a:xfrm>
          <a:off x="8515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98006</xdr:rowOff>
    </xdr:from>
    <xdr:to>
      <xdr:col>41</xdr:col>
      <xdr:colOff>101600</xdr:colOff>
      <xdr:row>79</xdr:row>
      <xdr:rowOff>28156</xdr:rowOff>
    </xdr:to>
    <xdr:sp macro="" textlink="">
      <xdr:nvSpPr>
        <xdr:cNvPr id="427" name="楕円 426"/>
        <xdr:cNvSpPr/>
      </xdr:nvSpPr>
      <xdr:spPr>
        <a:xfrm>
          <a:off x="7810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19283</xdr:rowOff>
    </xdr:from>
    <xdr:ext cx="469744" cy="259045"/>
    <xdr:sp macro="" textlink="">
      <xdr:nvSpPr>
        <xdr:cNvPr id="428" name="テキスト ボックス 427"/>
        <xdr:cNvSpPr txBox="1"/>
      </xdr:nvSpPr>
      <xdr:spPr>
        <a:xfrm>
          <a:off x="7626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74422</xdr:rowOff>
    </xdr:from>
    <xdr:to>
      <xdr:col>36</xdr:col>
      <xdr:colOff>165100</xdr:colOff>
      <xdr:row>79</xdr:row>
      <xdr:rowOff>4572</xdr:rowOff>
    </xdr:to>
    <xdr:sp macro="" textlink="">
      <xdr:nvSpPr>
        <xdr:cNvPr id="429" name="楕円 428"/>
        <xdr:cNvSpPr/>
      </xdr:nvSpPr>
      <xdr:spPr>
        <a:xfrm>
          <a:off x="6921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167149</xdr:rowOff>
    </xdr:from>
    <xdr:ext cx="469744" cy="259045"/>
    <xdr:sp macro="" textlink="">
      <xdr:nvSpPr>
        <xdr:cNvPr id="430" name="テキスト ボックス 429"/>
        <xdr:cNvSpPr txBox="1"/>
      </xdr:nvSpPr>
      <xdr:spPr>
        <a:xfrm>
          <a:off x="6737428"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158198</xdr:rowOff>
    </xdr:from>
    <xdr:to>
      <xdr:col>55</xdr:col>
      <xdr:colOff>0</xdr:colOff>
      <xdr:row>97</xdr:row>
      <xdr:rowOff>163319</xdr:rowOff>
    </xdr:to>
    <xdr:cxnSp macro="">
      <xdr:nvCxnSpPr>
        <xdr:cNvPr id="457" name="直線コネクタ 456"/>
        <xdr:cNvCxnSpPr/>
      </xdr:nvCxnSpPr>
      <xdr:spPr>
        <a:xfrm>
          <a:off x="9639300" y="16788848"/>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131018</xdr:rowOff>
    </xdr:from>
    <xdr:to>
      <xdr:col>50</xdr:col>
      <xdr:colOff>114300</xdr:colOff>
      <xdr:row>97</xdr:row>
      <xdr:rowOff>158198</xdr:rowOff>
    </xdr:to>
    <xdr:cxnSp macro="">
      <xdr:nvCxnSpPr>
        <xdr:cNvPr id="460" name="直線コネクタ 459"/>
        <xdr:cNvCxnSpPr/>
      </xdr:nvCxnSpPr>
      <xdr:spPr>
        <a:xfrm>
          <a:off x="8750300" y="16761668"/>
          <a:ext cx="8890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131018</xdr:rowOff>
    </xdr:from>
    <xdr:to>
      <xdr:col>45</xdr:col>
      <xdr:colOff>177800</xdr:colOff>
      <xdr:row>97</xdr:row>
      <xdr:rowOff>160813</xdr:rowOff>
    </xdr:to>
    <xdr:cxnSp macro="">
      <xdr:nvCxnSpPr>
        <xdr:cNvPr id="463" name="直線コネクタ 462"/>
        <xdr:cNvCxnSpPr/>
      </xdr:nvCxnSpPr>
      <xdr:spPr>
        <a:xfrm flipV="1">
          <a:off x="7861300" y="16761668"/>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160813</xdr:rowOff>
    </xdr:from>
    <xdr:to>
      <xdr:col>41</xdr:col>
      <xdr:colOff>50800</xdr:colOff>
      <xdr:row>97</xdr:row>
      <xdr:rowOff>169633</xdr:rowOff>
    </xdr:to>
    <xdr:cxnSp macro="">
      <xdr:nvCxnSpPr>
        <xdr:cNvPr id="466" name="直線コネクタ 465"/>
        <xdr:cNvCxnSpPr/>
      </xdr:nvCxnSpPr>
      <xdr:spPr>
        <a:xfrm flipV="1">
          <a:off x="6972300" y="16791463"/>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112519</xdr:rowOff>
    </xdr:from>
    <xdr:to>
      <xdr:col>55</xdr:col>
      <xdr:colOff>50800</xdr:colOff>
      <xdr:row>98</xdr:row>
      <xdr:rowOff>42669</xdr:rowOff>
    </xdr:to>
    <xdr:sp macro="" textlink="">
      <xdr:nvSpPr>
        <xdr:cNvPr id="476" name="楕円 475"/>
        <xdr:cNvSpPr/>
      </xdr:nvSpPr>
      <xdr:spPr>
        <a:xfrm>
          <a:off x="10426700" y="167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107398</xdr:rowOff>
    </xdr:from>
    <xdr:to>
      <xdr:col>50</xdr:col>
      <xdr:colOff>165100</xdr:colOff>
      <xdr:row>98</xdr:row>
      <xdr:rowOff>37548</xdr:rowOff>
    </xdr:to>
    <xdr:sp macro="" textlink="">
      <xdr:nvSpPr>
        <xdr:cNvPr id="478" name="楕円 477"/>
        <xdr:cNvSpPr/>
      </xdr:nvSpPr>
      <xdr:spPr>
        <a:xfrm>
          <a:off x="9588500" y="16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28675</xdr:rowOff>
    </xdr:from>
    <xdr:ext cx="534377" cy="259045"/>
    <xdr:sp macro="" textlink="">
      <xdr:nvSpPr>
        <xdr:cNvPr id="479" name="テキスト ボックス 478"/>
        <xdr:cNvSpPr txBox="1"/>
      </xdr:nvSpPr>
      <xdr:spPr>
        <a:xfrm>
          <a:off x="9372111" y="168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80218</xdr:rowOff>
    </xdr:from>
    <xdr:to>
      <xdr:col>46</xdr:col>
      <xdr:colOff>38100</xdr:colOff>
      <xdr:row>98</xdr:row>
      <xdr:rowOff>10368</xdr:rowOff>
    </xdr:to>
    <xdr:sp macro="" textlink="">
      <xdr:nvSpPr>
        <xdr:cNvPr id="480" name="楕円 479"/>
        <xdr:cNvSpPr/>
      </xdr:nvSpPr>
      <xdr:spPr>
        <a:xfrm>
          <a:off x="86995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1495</xdr:rowOff>
    </xdr:from>
    <xdr:ext cx="534377" cy="259045"/>
    <xdr:sp macro="" textlink="">
      <xdr:nvSpPr>
        <xdr:cNvPr id="481" name="テキスト ボックス 480"/>
        <xdr:cNvSpPr txBox="1"/>
      </xdr:nvSpPr>
      <xdr:spPr>
        <a:xfrm>
          <a:off x="8483111" y="1680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110013</xdr:rowOff>
    </xdr:from>
    <xdr:to>
      <xdr:col>41</xdr:col>
      <xdr:colOff>101600</xdr:colOff>
      <xdr:row>98</xdr:row>
      <xdr:rowOff>40163</xdr:rowOff>
    </xdr:to>
    <xdr:sp macro="" textlink="">
      <xdr:nvSpPr>
        <xdr:cNvPr id="482" name="楕円 481"/>
        <xdr:cNvSpPr/>
      </xdr:nvSpPr>
      <xdr:spPr>
        <a:xfrm>
          <a:off x="7810500" y="16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31290</xdr:rowOff>
    </xdr:from>
    <xdr:ext cx="534377" cy="259045"/>
    <xdr:sp macro="" textlink="">
      <xdr:nvSpPr>
        <xdr:cNvPr id="483" name="テキスト ボックス 482"/>
        <xdr:cNvSpPr txBox="1"/>
      </xdr:nvSpPr>
      <xdr:spPr>
        <a:xfrm>
          <a:off x="7594111" y="168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118833</xdr:rowOff>
    </xdr:from>
    <xdr:to>
      <xdr:col>36</xdr:col>
      <xdr:colOff>165100</xdr:colOff>
      <xdr:row>98</xdr:row>
      <xdr:rowOff>48983</xdr:rowOff>
    </xdr:to>
    <xdr:sp macro="" textlink="">
      <xdr:nvSpPr>
        <xdr:cNvPr id="484" name="楕円 483"/>
        <xdr:cNvSpPr/>
      </xdr:nvSpPr>
      <xdr:spPr>
        <a:xfrm>
          <a:off x="6921500" y="16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40110</xdr:rowOff>
    </xdr:from>
    <xdr:ext cx="534377" cy="259045"/>
    <xdr:sp macro="" textlink="">
      <xdr:nvSpPr>
        <xdr:cNvPr id="485" name="テキスト ボックス 484"/>
        <xdr:cNvSpPr txBox="1"/>
      </xdr:nvSpPr>
      <xdr:spPr>
        <a:xfrm>
          <a:off x="6705111" y="168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2677</xdr:rowOff>
    </xdr:from>
    <xdr:to>
      <xdr:col>85</xdr:col>
      <xdr:colOff>127000</xdr:colOff>
      <xdr:row>39</xdr:row>
      <xdr:rowOff>31710</xdr:rowOff>
    </xdr:to>
    <xdr:cxnSp macro="">
      <xdr:nvCxnSpPr>
        <xdr:cNvPr id="513" name="直線コネクタ 512"/>
        <xdr:cNvCxnSpPr/>
      </xdr:nvCxnSpPr>
      <xdr:spPr>
        <a:xfrm flipV="1">
          <a:off x="15481300" y="6689227"/>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84379</xdr:rowOff>
    </xdr:from>
    <xdr:to>
      <xdr:col>81</xdr:col>
      <xdr:colOff>50800</xdr:colOff>
      <xdr:row>39</xdr:row>
      <xdr:rowOff>31710</xdr:rowOff>
    </xdr:to>
    <xdr:cxnSp macro="">
      <xdr:nvCxnSpPr>
        <xdr:cNvPr id="516" name="直線コネクタ 515"/>
        <xdr:cNvCxnSpPr/>
      </xdr:nvCxnSpPr>
      <xdr:spPr>
        <a:xfrm>
          <a:off x="14592300" y="6599479"/>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84379</xdr:rowOff>
    </xdr:from>
    <xdr:to>
      <xdr:col>76</xdr:col>
      <xdr:colOff>114300</xdr:colOff>
      <xdr:row>38</xdr:row>
      <xdr:rowOff>104450</xdr:rowOff>
    </xdr:to>
    <xdr:cxnSp macro="">
      <xdr:nvCxnSpPr>
        <xdr:cNvPr id="519" name="直線コネクタ 518"/>
        <xdr:cNvCxnSpPr/>
      </xdr:nvCxnSpPr>
      <xdr:spPr>
        <a:xfrm flipV="1">
          <a:off x="13703300" y="659947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104450</xdr:rowOff>
    </xdr:from>
    <xdr:to>
      <xdr:col>71</xdr:col>
      <xdr:colOff>177800</xdr:colOff>
      <xdr:row>39</xdr:row>
      <xdr:rowOff>26452</xdr:rowOff>
    </xdr:to>
    <xdr:cxnSp macro="">
      <xdr:nvCxnSpPr>
        <xdr:cNvPr id="522" name="直線コネクタ 521"/>
        <xdr:cNvCxnSpPr/>
      </xdr:nvCxnSpPr>
      <xdr:spPr>
        <a:xfrm flipV="1">
          <a:off x="12814300" y="6619550"/>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123327</xdr:rowOff>
    </xdr:from>
    <xdr:to>
      <xdr:col>85</xdr:col>
      <xdr:colOff>177800</xdr:colOff>
      <xdr:row>39</xdr:row>
      <xdr:rowOff>53477</xdr:rowOff>
    </xdr:to>
    <xdr:sp macro="" textlink="">
      <xdr:nvSpPr>
        <xdr:cNvPr id="532" name="楕円 531"/>
        <xdr:cNvSpPr/>
      </xdr:nvSpPr>
      <xdr:spPr>
        <a:xfrm>
          <a:off x="16268700" y="66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38254</xdr:rowOff>
    </xdr:from>
    <xdr:ext cx="469744" cy="259045"/>
    <xdr:sp macro="" textlink="">
      <xdr:nvSpPr>
        <xdr:cNvPr id="533" name="消防費該当値テキスト"/>
        <xdr:cNvSpPr txBox="1"/>
      </xdr:nvSpPr>
      <xdr:spPr>
        <a:xfrm>
          <a:off x="16370300" y="655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152360</xdr:rowOff>
    </xdr:from>
    <xdr:to>
      <xdr:col>81</xdr:col>
      <xdr:colOff>101600</xdr:colOff>
      <xdr:row>39</xdr:row>
      <xdr:rowOff>82510</xdr:rowOff>
    </xdr:to>
    <xdr:sp macro="" textlink="">
      <xdr:nvSpPr>
        <xdr:cNvPr id="534" name="楕円 533"/>
        <xdr:cNvSpPr/>
      </xdr:nvSpPr>
      <xdr:spPr>
        <a:xfrm>
          <a:off x="15430500" y="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73637</xdr:rowOff>
    </xdr:from>
    <xdr:ext cx="469744" cy="259045"/>
    <xdr:sp macro="" textlink="">
      <xdr:nvSpPr>
        <xdr:cNvPr id="535" name="テキスト ボックス 534"/>
        <xdr:cNvSpPr txBox="1"/>
      </xdr:nvSpPr>
      <xdr:spPr>
        <a:xfrm>
          <a:off x="15246428" y="67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33579</xdr:rowOff>
    </xdr:from>
    <xdr:to>
      <xdr:col>76</xdr:col>
      <xdr:colOff>165100</xdr:colOff>
      <xdr:row>38</xdr:row>
      <xdr:rowOff>135179</xdr:rowOff>
    </xdr:to>
    <xdr:sp macro="" textlink="">
      <xdr:nvSpPr>
        <xdr:cNvPr id="536" name="楕円 535"/>
        <xdr:cNvSpPr/>
      </xdr:nvSpPr>
      <xdr:spPr>
        <a:xfrm>
          <a:off x="14541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126306</xdr:rowOff>
    </xdr:from>
    <xdr:ext cx="534377" cy="259045"/>
    <xdr:sp macro="" textlink="">
      <xdr:nvSpPr>
        <xdr:cNvPr id="537" name="テキスト ボックス 536"/>
        <xdr:cNvSpPr txBox="1"/>
      </xdr:nvSpPr>
      <xdr:spPr>
        <a:xfrm>
          <a:off x="14325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53650</xdr:rowOff>
    </xdr:from>
    <xdr:to>
      <xdr:col>72</xdr:col>
      <xdr:colOff>38100</xdr:colOff>
      <xdr:row>38</xdr:row>
      <xdr:rowOff>155250</xdr:rowOff>
    </xdr:to>
    <xdr:sp macro="" textlink="">
      <xdr:nvSpPr>
        <xdr:cNvPr id="538" name="楕円 537"/>
        <xdr:cNvSpPr/>
      </xdr:nvSpPr>
      <xdr:spPr>
        <a:xfrm>
          <a:off x="13652500" y="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146377</xdr:rowOff>
    </xdr:from>
    <xdr:ext cx="534377" cy="259045"/>
    <xdr:sp macro="" textlink="">
      <xdr:nvSpPr>
        <xdr:cNvPr id="539" name="テキスト ボックス 538"/>
        <xdr:cNvSpPr txBox="1"/>
      </xdr:nvSpPr>
      <xdr:spPr>
        <a:xfrm>
          <a:off x="13436111" y="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147102</xdr:rowOff>
    </xdr:from>
    <xdr:to>
      <xdr:col>67</xdr:col>
      <xdr:colOff>101600</xdr:colOff>
      <xdr:row>39</xdr:row>
      <xdr:rowOff>77252</xdr:rowOff>
    </xdr:to>
    <xdr:sp macro="" textlink="">
      <xdr:nvSpPr>
        <xdr:cNvPr id="540" name="楕円 539"/>
        <xdr:cNvSpPr/>
      </xdr:nvSpPr>
      <xdr:spPr>
        <a:xfrm>
          <a:off x="12763500" y="66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68379</xdr:rowOff>
    </xdr:from>
    <xdr:ext cx="469744" cy="259045"/>
    <xdr:sp macro="" textlink="">
      <xdr:nvSpPr>
        <xdr:cNvPr id="541" name="テキスト ボックス 540"/>
        <xdr:cNvSpPr txBox="1"/>
      </xdr:nvSpPr>
      <xdr:spPr>
        <a:xfrm>
          <a:off x="12579428" y="67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95992</xdr:rowOff>
    </xdr:from>
    <xdr:to>
      <xdr:col>85</xdr:col>
      <xdr:colOff>127000</xdr:colOff>
      <xdr:row>54</xdr:row>
      <xdr:rowOff>153233</xdr:rowOff>
    </xdr:to>
    <xdr:cxnSp macro="">
      <xdr:nvCxnSpPr>
        <xdr:cNvPr id="569" name="直線コネクタ 568"/>
        <xdr:cNvCxnSpPr/>
      </xdr:nvCxnSpPr>
      <xdr:spPr>
        <a:xfrm>
          <a:off x="15481300" y="9182842"/>
          <a:ext cx="838200" cy="2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95992</xdr:rowOff>
    </xdr:from>
    <xdr:to>
      <xdr:col>81</xdr:col>
      <xdr:colOff>50800</xdr:colOff>
      <xdr:row>56</xdr:row>
      <xdr:rowOff>24692</xdr:rowOff>
    </xdr:to>
    <xdr:cxnSp macro="">
      <xdr:nvCxnSpPr>
        <xdr:cNvPr id="572" name="直線コネクタ 571"/>
        <xdr:cNvCxnSpPr/>
      </xdr:nvCxnSpPr>
      <xdr:spPr>
        <a:xfrm flipV="1">
          <a:off x="14592300" y="9182842"/>
          <a:ext cx="889000" cy="4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121207</xdr:rowOff>
    </xdr:from>
    <xdr:to>
      <xdr:col>76</xdr:col>
      <xdr:colOff>114300</xdr:colOff>
      <xdr:row>56</xdr:row>
      <xdr:rowOff>24692</xdr:rowOff>
    </xdr:to>
    <xdr:cxnSp macro="">
      <xdr:nvCxnSpPr>
        <xdr:cNvPr id="575" name="直線コネクタ 574"/>
        <xdr:cNvCxnSpPr/>
      </xdr:nvCxnSpPr>
      <xdr:spPr>
        <a:xfrm>
          <a:off x="13703300" y="9550957"/>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121207</xdr:rowOff>
    </xdr:from>
    <xdr:to>
      <xdr:col>71</xdr:col>
      <xdr:colOff>177800</xdr:colOff>
      <xdr:row>56</xdr:row>
      <xdr:rowOff>85499</xdr:rowOff>
    </xdr:to>
    <xdr:cxnSp macro="">
      <xdr:nvCxnSpPr>
        <xdr:cNvPr id="578" name="直線コネクタ 577"/>
        <xdr:cNvCxnSpPr/>
      </xdr:nvCxnSpPr>
      <xdr:spPr>
        <a:xfrm flipV="1">
          <a:off x="12814300" y="9550957"/>
          <a:ext cx="889000" cy="1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102433</xdr:rowOff>
    </xdr:from>
    <xdr:to>
      <xdr:col>85</xdr:col>
      <xdr:colOff>177800</xdr:colOff>
      <xdr:row>55</xdr:row>
      <xdr:rowOff>32583</xdr:rowOff>
    </xdr:to>
    <xdr:sp macro="" textlink="">
      <xdr:nvSpPr>
        <xdr:cNvPr id="588" name="楕円 587"/>
        <xdr:cNvSpPr/>
      </xdr:nvSpPr>
      <xdr:spPr>
        <a:xfrm>
          <a:off x="16268700" y="93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125310</xdr:rowOff>
    </xdr:from>
    <xdr:ext cx="534377" cy="259045"/>
    <xdr:sp macro="" textlink="">
      <xdr:nvSpPr>
        <xdr:cNvPr id="589" name="教育費該当値テキスト"/>
        <xdr:cNvSpPr txBox="1"/>
      </xdr:nvSpPr>
      <xdr:spPr>
        <a:xfrm>
          <a:off x="16370300" y="921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45192</xdr:rowOff>
    </xdr:from>
    <xdr:to>
      <xdr:col>81</xdr:col>
      <xdr:colOff>101600</xdr:colOff>
      <xdr:row>53</xdr:row>
      <xdr:rowOff>146792</xdr:rowOff>
    </xdr:to>
    <xdr:sp macro="" textlink="">
      <xdr:nvSpPr>
        <xdr:cNvPr id="590" name="楕円 589"/>
        <xdr:cNvSpPr/>
      </xdr:nvSpPr>
      <xdr:spPr>
        <a:xfrm>
          <a:off x="15430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163319</xdr:rowOff>
    </xdr:from>
    <xdr:ext cx="534377" cy="259045"/>
    <xdr:sp macro="" textlink="">
      <xdr:nvSpPr>
        <xdr:cNvPr id="591" name="テキスト ボックス 590"/>
        <xdr:cNvSpPr txBox="1"/>
      </xdr:nvSpPr>
      <xdr:spPr>
        <a:xfrm>
          <a:off x="15214111" y="89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145342</xdr:rowOff>
    </xdr:from>
    <xdr:to>
      <xdr:col>76</xdr:col>
      <xdr:colOff>165100</xdr:colOff>
      <xdr:row>56</xdr:row>
      <xdr:rowOff>75492</xdr:rowOff>
    </xdr:to>
    <xdr:sp macro="" textlink="">
      <xdr:nvSpPr>
        <xdr:cNvPr id="592" name="楕円 591"/>
        <xdr:cNvSpPr/>
      </xdr:nvSpPr>
      <xdr:spPr>
        <a:xfrm>
          <a:off x="14541500" y="95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66619</xdr:rowOff>
    </xdr:from>
    <xdr:ext cx="534377" cy="259045"/>
    <xdr:sp macro="" textlink="">
      <xdr:nvSpPr>
        <xdr:cNvPr id="593" name="テキスト ボックス 592"/>
        <xdr:cNvSpPr txBox="1"/>
      </xdr:nvSpPr>
      <xdr:spPr>
        <a:xfrm>
          <a:off x="14325111" y="96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70407</xdr:rowOff>
    </xdr:from>
    <xdr:to>
      <xdr:col>72</xdr:col>
      <xdr:colOff>38100</xdr:colOff>
      <xdr:row>56</xdr:row>
      <xdr:rowOff>557</xdr:rowOff>
    </xdr:to>
    <xdr:sp macro="" textlink="">
      <xdr:nvSpPr>
        <xdr:cNvPr id="594" name="楕円 593"/>
        <xdr:cNvSpPr/>
      </xdr:nvSpPr>
      <xdr:spPr>
        <a:xfrm>
          <a:off x="13652500" y="95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163134</xdr:rowOff>
    </xdr:from>
    <xdr:ext cx="534377" cy="259045"/>
    <xdr:sp macro="" textlink="">
      <xdr:nvSpPr>
        <xdr:cNvPr id="595" name="テキスト ボックス 594"/>
        <xdr:cNvSpPr txBox="1"/>
      </xdr:nvSpPr>
      <xdr:spPr>
        <a:xfrm>
          <a:off x="13436111" y="959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34699</xdr:rowOff>
    </xdr:from>
    <xdr:to>
      <xdr:col>67</xdr:col>
      <xdr:colOff>101600</xdr:colOff>
      <xdr:row>56</xdr:row>
      <xdr:rowOff>136299</xdr:rowOff>
    </xdr:to>
    <xdr:sp macro="" textlink="">
      <xdr:nvSpPr>
        <xdr:cNvPr id="596" name="楕円 595"/>
        <xdr:cNvSpPr/>
      </xdr:nvSpPr>
      <xdr:spPr>
        <a:xfrm>
          <a:off x="12763500" y="96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127426</xdr:rowOff>
    </xdr:from>
    <xdr:ext cx="534377" cy="259045"/>
    <xdr:sp macro="" textlink="">
      <xdr:nvSpPr>
        <xdr:cNvPr id="597" name="テキスト ボックス 596"/>
        <xdr:cNvSpPr txBox="1"/>
      </xdr:nvSpPr>
      <xdr:spPr>
        <a:xfrm>
          <a:off x="12547111" y="97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93131</xdr:rowOff>
    </xdr:from>
    <xdr:to>
      <xdr:col>85</xdr:col>
      <xdr:colOff>127000</xdr:colOff>
      <xdr:row>79</xdr:row>
      <xdr:rowOff>98879</xdr:rowOff>
    </xdr:to>
    <xdr:cxnSp macro="">
      <xdr:nvCxnSpPr>
        <xdr:cNvPr id="628" name="直線コネクタ 627"/>
        <xdr:cNvCxnSpPr/>
      </xdr:nvCxnSpPr>
      <xdr:spPr>
        <a:xfrm>
          <a:off x="15481300" y="13637681"/>
          <a:ext cx="8382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93131</xdr:rowOff>
    </xdr:from>
    <xdr:to>
      <xdr:col>81</xdr:col>
      <xdr:colOff>50800</xdr:colOff>
      <xdr:row>79</xdr:row>
      <xdr:rowOff>98879</xdr:rowOff>
    </xdr:to>
    <xdr:cxnSp macro="">
      <xdr:nvCxnSpPr>
        <xdr:cNvPr id="631" name="直線コネクタ 630"/>
        <xdr:cNvCxnSpPr/>
      </xdr:nvCxnSpPr>
      <xdr:spPr>
        <a:xfrm flipV="1">
          <a:off x="14592300" y="13637681"/>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98160</xdr:rowOff>
    </xdr:from>
    <xdr:to>
      <xdr:col>76</xdr:col>
      <xdr:colOff>114300</xdr:colOff>
      <xdr:row>79</xdr:row>
      <xdr:rowOff>98879</xdr:rowOff>
    </xdr:to>
    <xdr:cxnSp macro="">
      <xdr:nvCxnSpPr>
        <xdr:cNvPr id="634" name="直線コネクタ 633"/>
        <xdr:cNvCxnSpPr/>
      </xdr:nvCxnSpPr>
      <xdr:spPr>
        <a:xfrm>
          <a:off x="13703300" y="1364271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98160</xdr:rowOff>
    </xdr:from>
    <xdr:to>
      <xdr:col>71</xdr:col>
      <xdr:colOff>177800</xdr:colOff>
      <xdr:row>79</xdr:row>
      <xdr:rowOff>98879</xdr:rowOff>
    </xdr:to>
    <xdr:cxnSp macro="">
      <xdr:nvCxnSpPr>
        <xdr:cNvPr id="637" name="直線コネクタ 636"/>
        <xdr:cNvCxnSpPr/>
      </xdr:nvCxnSpPr>
      <xdr:spPr>
        <a:xfrm flipV="1">
          <a:off x="12814300" y="1364271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42331</xdr:rowOff>
    </xdr:from>
    <xdr:to>
      <xdr:col>81</xdr:col>
      <xdr:colOff>101600</xdr:colOff>
      <xdr:row>79</xdr:row>
      <xdr:rowOff>143931</xdr:rowOff>
    </xdr:to>
    <xdr:sp macro="" textlink="">
      <xdr:nvSpPr>
        <xdr:cNvPr id="649" name="楕円 648"/>
        <xdr:cNvSpPr/>
      </xdr:nvSpPr>
      <xdr:spPr>
        <a:xfrm>
          <a:off x="15430500" y="135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135058</xdr:rowOff>
    </xdr:from>
    <xdr:ext cx="378565" cy="259045"/>
    <xdr:sp macro="" textlink="">
      <xdr:nvSpPr>
        <xdr:cNvPr id="650" name="テキスト ボックス 649"/>
        <xdr:cNvSpPr txBox="1"/>
      </xdr:nvSpPr>
      <xdr:spPr>
        <a:xfrm>
          <a:off x="15292017" y="136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47360</xdr:rowOff>
    </xdr:from>
    <xdr:to>
      <xdr:col>72</xdr:col>
      <xdr:colOff>38100</xdr:colOff>
      <xdr:row>79</xdr:row>
      <xdr:rowOff>148960</xdr:rowOff>
    </xdr:to>
    <xdr:sp macro="" textlink="">
      <xdr:nvSpPr>
        <xdr:cNvPr id="653" name="楕円 652"/>
        <xdr:cNvSpPr/>
      </xdr:nvSpPr>
      <xdr:spPr>
        <a:xfrm>
          <a:off x="136525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140087</xdr:rowOff>
    </xdr:from>
    <xdr:ext cx="313932" cy="259045"/>
    <xdr:sp macro="" textlink="">
      <xdr:nvSpPr>
        <xdr:cNvPr id="654" name="テキスト ボックス 653"/>
        <xdr:cNvSpPr txBox="1"/>
      </xdr:nvSpPr>
      <xdr:spPr>
        <a:xfrm>
          <a:off x="13546333" y="136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72441</xdr:rowOff>
    </xdr:from>
    <xdr:to>
      <xdr:col>85</xdr:col>
      <xdr:colOff>127000</xdr:colOff>
      <xdr:row>96</xdr:row>
      <xdr:rowOff>106451</xdr:rowOff>
    </xdr:to>
    <xdr:cxnSp macro="">
      <xdr:nvCxnSpPr>
        <xdr:cNvPr id="685" name="直線コネクタ 684"/>
        <xdr:cNvCxnSpPr/>
      </xdr:nvCxnSpPr>
      <xdr:spPr>
        <a:xfrm flipV="1">
          <a:off x="15481300" y="16531641"/>
          <a:ext cx="8382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106451</xdr:rowOff>
    </xdr:from>
    <xdr:to>
      <xdr:col>81</xdr:col>
      <xdr:colOff>50800</xdr:colOff>
      <xdr:row>96</xdr:row>
      <xdr:rowOff>107392</xdr:rowOff>
    </xdr:to>
    <xdr:cxnSp macro="">
      <xdr:nvCxnSpPr>
        <xdr:cNvPr id="688" name="直線コネクタ 687"/>
        <xdr:cNvCxnSpPr/>
      </xdr:nvCxnSpPr>
      <xdr:spPr>
        <a:xfrm flipV="1">
          <a:off x="14592300" y="1656565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93904</xdr:rowOff>
    </xdr:from>
    <xdr:to>
      <xdr:col>76</xdr:col>
      <xdr:colOff>114300</xdr:colOff>
      <xdr:row>96</xdr:row>
      <xdr:rowOff>107392</xdr:rowOff>
    </xdr:to>
    <xdr:cxnSp macro="">
      <xdr:nvCxnSpPr>
        <xdr:cNvPr id="691" name="直線コネクタ 690"/>
        <xdr:cNvCxnSpPr/>
      </xdr:nvCxnSpPr>
      <xdr:spPr>
        <a:xfrm>
          <a:off x="13703300" y="1655310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93904</xdr:rowOff>
    </xdr:from>
    <xdr:to>
      <xdr:col>71</xdr:col>
      <xdr:colOff>177800</xdr:colOff>
      <xdr:row>96</xdr:row>
      <xdr:rowOff>106083</xdr:rowOff>
    </xdr:to>
    <xdr:cxnSp macro="">
      <xdr:nvCxnSpPr>
        <xdr:cNvPr id="694" name="直線コネクタ 693"/>
        <xdr:cNvCxnSpPr/>
      </xdr:nvCxnSpPr>
      <xdr:spPr>
        <a:xfrm flipV="1">
          <a:off x="12814300" y="1655310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21641</xdr:rowOff>
    </xdr:from>
    <xdr:to>
      <xdr:col>85</xdr:col>
      <xdr:colOff>177800</xdr:colOff>
      <xdr:row>96</xdr:row>
      <xdr:rowOff>123241</xdr:rowOff>
    </xdr:to>
    <xdr:sp macro="" textlink="">
      <xdr:nvSpPr>
        <xdr:cNvPr id="704" name="楕円 703"/>
        <xdr:cNvSpPr/>
      </xdr:nvSpPr>
      <xdr:spPr>
        <a:xfrm>
          <a:off x="16268700" y="16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44518</xdr:rowOff>
    </xdr:from>
    <xdr:ext cx="534377" cy="259045"/>
    <xdr:sp macro="" textlink="">
      <xdr:nvSpPr>
        <xdr:cNvPr id="705" name="公債費該当値テキスト"/>
        <xdr:cNvSpPr txBox="1"/>
      </xdr:nvSpPr>
      <xdr:spPr>
        <a:xfrm>
          <a:off x="16370300" y="163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55651</xdr:rowOff>
    </xdr:from>
    <xdr:to>
      <xdr:col>81</xdr:col>
      <xdr:colOff>101600</xdr:colOff>
      <xdr:row>96</xdr:row>
      <xdr:rowOff>157251</xdr:rowOff>
    </xdr:to>
    <xdr:sp macro="" textlink="">
      <xdr:nvSpPr>
        <xdr:cNvPr id="706" name="楕円 705"/>
        <xdr:cNvSpPr/>
      </xdr:nvSpPr>
      <xdr:spPr>
        <a:xfrm>
          <a:off x="15430500" y="165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148378</xdr:rowOff>
    </xdr:from>
    <xdr:ext cx="534377" cy="259045"/>
    <xdr:sp macro="" textlink="">
      <xdr:nvSpPr>
        <xdr:cNvPr id="707" name="テキスト ボックス 706"/>
        <xdr:cNvSpPr txBox="1"/>
      </xdr:nvSpPr>
      <xdr:spPr>
        <a:xfrm>
          <a:off x="15214111" y="166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56592</xdr:rowOff>
    </xdr:from>
    <xdr:to>
      <xdr:col>76</xdr:col>
      <xdr:colOff>165100</xdr:colOff>
      <xdr:row>96</xdr:row>
      <xdr:rowOff>158192</xdr:rowOff>
    </xdr:to>
    <xdr:sp macro="" textlink="">
      <xdr:nvSpPr>
        <xdr:cNvPr id="708" name="楕円 707"/>
        <xdr:cNvSpPr/>
      </xdr:nvSpPr>
      <xdr:spPr>
        <a:xfrm>
          <a:off x="14541500" y="165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3269</xdr:rowOff>
    </xdr:from>
    <xdr:ext cx="534377" cy="259045"/>
    <xdr:sp macro="" textlink="">
      <xdr:nvSpPr>
        <xdr:cNvPr id="709" name="テキスト ボックス 708"/>
        <xdr:cNvSpPr txBox="1"/>
      </xdr:nvSpPr>
      <xdr:spPr>
        <a:xfrm>
          <a:off x="14325111" y="162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43104</xdr:rowOff>
    </xdr:from>
    <xdr:to>
      <xdr:col>72</xdr:col>
      <xdr:colOff>38100</xdr:colOff>
      <xdr:row>96</xdr:row>
      <xdr:rowOff>144704</xdr:rowOff>
    </xdr:to>
    <xdr:sp macro="" textlink="">
      <xdr:nvSpPr>
        <xdr:cNvPr id="710" name="楕円 709"/>
        <xdr:cNvSpPr/>
      </xdr:nvSpPr>
      <xdr:spPr>
        <a:xfrm>
          <a:off x="13652500" y="165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135831</xdr:rowOff>
    </xdr:from>
    <xdr:ext cx="534377" cy="259045"/>
    <xdr:sp macro="" textlink="">
      <xdr:nvSpPr>
        <xdr:cNvPr id="711" name="テキスト ボックス 710"/>
        <xdr:cNvSpPr txBox="1"/>
      </xdr:nvSpPr>
      <xdr:spPr>
        <a:xfrm>
          <a:off x="13436111" y="165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55283</xdr:rowOff>
    </xdr:from>
    <xdr:to>
      <xdr:col>67</xdr:col>
      <xdr:colOff>101600</xdr:colOff>
      <xdr:row>96</xdr:row>
      <xdr:rowOff>156883</xdr:rowOff>
    </xdr:to>
    <xdr:sp macro="" textlink="">
      <xdr:nvSpPr>
        <xdr:cNvPr id="712" name="楕円 711"/>
        <xdr:cNvSpPr/>
      </xdr:nvSpPr>
      <xdr:spPr>
        <a:xfrm>
          <a:off x="12763500" y="165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148010</xdr:rowOff>
    </xdr:from>
    <xdr:ext cx="534377" cy="259045"/>
    <xdr:sp macro="" textlink="">
      <xdr:nvSpPr>
        <xdr:cNvPr id="713" name="テキスト ボックス 712"/>
        <xdr:cNvSpPr txBox="1"/>
      </xdr:nvSpPr>
      <xdr:spPr>
        <a:xfrm>
          <a:off x="12547111" y="1660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として類似団体より概ね低い数値となっているが、教育費が類似団体より高い水準にある。これは、小学校の増改築や小学校の自校式給食施設の整備等によるものである。しかしながら、大原校区公民館の建設事業が平成２８年度で完了したことに伴い、前年度よりも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金額が大幅に上昇しているのは民生費であり、これは、福祉サービス費の増、私立保育園の園舎建て替え事業等による増加が主な要因である。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平成２９年度末の財政調整基金残高は、平成２９年度中に</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億円を取り崩し、</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2,417</a:t>
          </a:r>
          <a:r>
            <a:rPr kumimoji="1" lang="ja-JP" altLang="en-US" sz="1400">
              <a:latin typeface="ＭＳ ゴシック" pitchFamily="49" charset="-128"/>
              <a:ea typeface="ＭＳ ゴシック" pitchFamily="49" charset="-128"/>
            </a:rPr>
            <a:t>万円となった。実質収支、実質単年度収支はそれぞれ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6,802</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2,224</a:t>
          </a:r>
          <a:r>
            <a:rPr kumimoji="1" lang="ja-JP" altLang="en-US" sz="1400">
              <a:latin typeface="ＭＳ ゴシック" pitchFamily="49" charset="-128"/>
              <a:ea typeface="ＭＳ ゴシック" pitchFamily="49" charset="-128"/>
            </a:rPr>
            <a:t>万円となり、前年度よりそれぞれ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7,459</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6,635</a:t>
          </a:r>
          <a:r>
            <a:rPr kumimoji="1" lang="ja-JP" altLang="en-US" sz="1400">
              <a:latin typeface="ＭＳ ゴシック" pitchFamily="49" charset="-128"/>
              <a:ea typeface="ＭＳ ゴシック" pitchFamily="49" charset="-128"/>
            </a:rPr>
            <a:t>万円の減となった。実質収支が減少した主な原因は社会保障経費の増加に伴う扶助費の増、普通建設事業の増である。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平成２９年度に実質赤字を計上している会計は、国民健康保険事業特別会計のみであり、その赤字額は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2,086</a:t>
          </a:r>
          <a:r>
            <a:rPr kumimoji="1" lang="ja-JP" altLang="en-US" sz="1400">
              <a:latin typeface="ＭＳ ゴシック" pitchFamily="49" charset="-128"/>
              <a:ea typeface="ＭＳ ゴシック" pitchFamily="49" charset="-128"/>
            </a:rPr>
            <a:t>万円となっている。一方、一般会計及びその他の特別会計について実質黒字となっている。全会計連結での実質収支は</a:t>
          </a:r>
          <a:r>
            <a:rPr kumimoji="1" lang="en-US" altLang="ja-JP" sz="1400">
              <a:latin typeface="ＭＳ ゴシック" pitchFamily="49" charset="-128"/>
              <a:ea typeface="ＭＳ ゴシック" pitchFamily="49" charset="-128"/>
            </a:rPr>
            <a:t>4,648</a:t>
          </a:r>
          <a:r>
            <a:rPr kumimoji="1" lang="ja-JP" altLang="en-US" sz="1400">
              <a:latin typeface="ＭＳ ゴシック" pitchFamily="49" charset="-128"/>
              <a:ea typeface="ＭＳ ゴシック" pitchFamily="49" charset="-128"/>
            </a:rPr>
            <a:t>万円の黒字で、前年度の実質収支より</a:t>
          </a:r>
          <a:r>
            <a:rPr kumimoji="1" lang="en-US" altLang="ja-JP" sz="1400">
              <a:latin typeface="ＭＳ ゴシック" pitchFamily="49" charset="-128"/>
              <a:ea typeface="ＭＳ ゴシック" pitchFamily="49" charset="-128"/>
            </a:rPr>
            <a:t>697</a:t>
          </a:r>
          <a:r>
            <a:rPr kumimoji="1" lang="ja-JP" altLang="en-US" sz="1400">
              <a:latin typeface="ＭＳ ゴシック" pitchFamily="49" charset="-128"/>
              <a:ea typeface="ＭＳ ゴシック" pitchFamily="49" charset="-128"/>
            </a:rPr>
            <a:t>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の赤字はここ数年で改善されてきているが、いまだ赤字が継続した状態である。医療費の伸びと保険税収入の均衡がとれていないことが主な要因である。特定健診や特定保健指導の推進、ジェネリック医薬品の普及推進により、医療費の適正化を図り、赤字解消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20649352</v>
      </c>
      <c r="BO4" s="441"/>
      <c r="BP4" s="441"/>
      <c r="BQ4" s="441"/>
      <c r="BR4" s="441"/>
      <c r="BS4" s="441"/>
      <c r="BT4" s="441"/>
      <c r="BU4" s="442"/>
      <c r="BV4" s="440">
        <v>20615117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2.2999999999999998</v>
      </c>
      <c r="CU4" s="622"/>
      <c r="CV4" s="622"/>
      <c r="CW4" s="622"/>
      <c r="CX4" s="622"/>
      <c r="CY4" s="622"/>
      <c r="CZ4" s="622"/>
      <c r="DA4" s="623"/>
      <c r="DB4" s="621">
        <v>3.9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20338669</v>
      </c>
      <c r="BO5" s="446"/>
      <c r="BP5" s="446"/>
      <c r="BQ5" s="446"/>
      <c r="BR5" s="446"/>
      <c r="BS5" s="446"/>
      <c r="BT5" s="446"/>
      <c r="BU5" s="447"/>
      <c r="BV5" s="445">
        <v>20117415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98.3</v>
      </c>
      <c r="CU5" s="416"/>
      <c r="CV5" s="416"/>
      <c r="CW5" s="416"/>
      <c r="CX5" s="416"/>
      <c r="CY5" s="416"/>
      <c r="CZ5" s="416"/>
      <c r="DA5" s="417"/>
      <c r="DB5" s="415">
        <v>97.1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310683</v>
      </c>
      <c r="BO6" s="446"/>
      <c r="BP6" s="446"/>
      <c r="BQ6" s="446"/>
      <c r="BR6" s="446"/>
      <c r="BS6" s="446"/>
      <c r="BT6" s="446"/>
      <c r="BU6" s="447"/>
      <c r="BV6" s="445">
        <v>497702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105</v>
      </c>
      <c r="CU6" s="596"/>
      <c r="CV6" s="596"/>
      <c r="CW6" s="596"/>
      <c r="CX6" s="596"/>
      <c r="CY6" s="596"/>
      <c r="CZ6" s="596"/>
      <c r="DA6" s="597"/>
      <c r="DB6" s="595">
        <v>103.5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42668</v>
      </c>
      <c r="BO7" s="446"/>
      <c r="BP7" s="446"/>
      <c r="BQ7" s="446"/>
      <c r="BR7" s="446"/>
      <c r="BS7" s="446"/>
      <c r="BT7" s="446"/>
      <c r="BU7" s="447"/>
      <c r="BV7" s="445">
        <v>55090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11616567</v>
      </c>
      <c r="CU7" s="446"/>
      <c r="CV7" s="446"/>
      <c r="CW7" s="446"/>
      <c r="CX7" s="446"/>
      <c r="CY7" s="446"/>
      <c r="CZ7" s="446"/>
      <c r="DA7" s="447"/>
      <c r="DB7" s="445">
        <v>11486805</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268015</v>
      </c>
      <c r="BO8" s="446"/>
      <c r="BP8" s="446"/>
      <c r="BQ8" s="446"/>
      <c r="BR8" s="446"/>
      <c r="BS8" s="446"/>
      <c r="BT8" s="446"/>
      <c r="BU8" s="447"/>
      <c r="BV8" s="445">
        <v>442612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0.67</v>
      </c>
      <c r="CU8" s="559"/>
      <c r="CV8" s="559"/>
      <c r="CW8" s="559"/>
      <c r="CX8" s="559"/>
      <c r="CY8" s="559"/>
      <c r="CZ8" s="559"/>
      <c r="DA8" s="560"/>
      <c r="DB8" s="558">
        <v>0.66</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57983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-174597</v>
      </c>
      <c r="BO9" s="446"/>
      <c r="BP9" s="446"/>
      <c r="BQ9" s="446"/>
      <c r="BR9" s="446"/>
      <c r="BS9" s="446"/>
      <c r="BT9" s="446"/>
      <c r="BU9" s="447"/>
      <c r="BV9" s="445">
        <v>-358984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16</v>
      </c>
      <c r="CU9" s="416"/>
      <c r="CV9" s="416"/>
      <c r="CW9" s="416"/>
      <c r="CX9" s="416"/>
      <c r="CY9" s="416"/>
      <c r="CZ9" s="416"/>
      <c r="DA9" s="417"/>
      <c r="DB9" s="415">
        <v>15.2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58499</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3334</v>
      </c>
      <c r="BO10" s="446"/>
      <c r="BP10" s="446"/>
      <c r="BQ10" s="446"/>
      <c r="BR10" s="446"/>
      <c r="BS10" s="446"/>
      <c r="BT10" s="446"/>
      <c r="BU10" s="447"/>
      <c r="BV10" s="445">
        <v>3384</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199028</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59623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750000</v>
      </c>
      <c r="BO12" s="446"/>
      <c r="BP12" s="446"/>
      <c r="BQ12" s="446"/>
      <c r="BR12" s="446"/>
      <c r="BS12" s="446"/>
      <c r="BT12" s="446"/>
      <c r="BU12" s="447"/>
      <c r="BV12" s="445">
        <v>350000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58712</v>
      </c>
      <c r="S13" s="549"/>
      <c r="T13" s="549"/>
      <c r="U13" s="549"/>
      <c r="V13" s="550"/>
      <c r="W13" s="536" t="s">
        <v>134</v>
      </c>
      <c r="X13" s="458"/>
      <c r="Y13" s="458"/>
      <c r="Z13" s="458"/>
      <c r="AA13" s="458"/>
      <c r="AB13" s="459"/>
      <c r="AC13" s="421">
        <v>1002</v>
      </c>
      <c r="AD13" s="422"/>
      <c r="AE13" s="422"/>
      <c r="AF13" s="422"/>
      <c r="AG13" s="423"/>
      <c r="AH13" s="421">
        <v>987</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-722235</v>
      </c>
      <c r="BO13" s="446"/>
      <c r="BP13" s="446"/>
      <c r="BQ13" s="446"/>
      <c r="BR13" s="446"/>
      <c r="BS13" s="446"/>
      <c r="BT13" s="446"/>
      <c r="BU13" s="447"/>
      <c r="BV13" s="445">
        <v>-705600</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11.9</v>
      </c>
      <c r="CU13" s="416"/>
      <c r="CV13" s="416"/>
      <c r="CW13" s="416"/>
      <c r="CX13" s="416"/>
      <c r="CY13" s="416"/>
      <c r="CZ13" s="416"/>
      <c r="DA13" s="417"/>
      <c r="DB13" s="415">
        <v>12.2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59385</v>
      </c>
      <c r="S14" s="549"/>
      <c r="T14" s="549"/>
      <c r="U14" s="549"/>
      <c r="V14" s="550"/>
      <c r="W14" s="551"/>
      <c r="X14" s="461"/>
      <c r="Y14" s="461"/>
      <c r="Z14" s="461"/>
      <c r="AA14" s="461"/>
      <c r="AB14" s="462"/>
      <c r="AC14" s="541">
        <v>4</v>
      </c>
      <c r="AD14" s="542"/>
      <c r="AE14" s="542"/>
      <c r="AF14" s="542"/>
      <c r="AG14" s="543"/>
      <c r="AH14" s="541">
        <v>3.9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56.2</v>
      </c>
      <c r="CU14" s="553"/>
      <c r="CV14" s="553"/>
      <c r="CW14" s="553"/>
      <c r="CX14" s="553"/>
      <c r="CY14" s="553"/>
      <c r="CZ14" s="553"/>
      <c r="DA14" s="554"/>
      <c r="DB14" s="552">
        <v>64.3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58740</v>
      </c>
      <c r="S15" s="549"/>
      <c r="T15" s="549"/>
      <c r="U15" s="549"/>
      <c r="V15" s="550"/>
      <c r="W15" s="536" t="s">
        <v>141</v>
      </c>
      <c r="X15" s="458"/>
      <c r="Y15" s="458"/>
      <c r="Z15" s="458"/>
      <c r="AA15" s="458"/>
      <c r="AB15" s="459"/>
      <c r="AC15" s="421">
        <v>4318</v>
      </c>
      <c r="AD15" s="422"/>
      <c r="AE15" s="422"/>
      <c r="AF15" s="422"/>
      <c r="AG15" s="423"/>
      <c r="AH15" s="421">
        <v>4098</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6214437</v>
      </c>
      <c r="BO15" s="441"/>
      <c r="BP15" s="441"/>
      <c r="BQ15" s="441"/>
      <c r="BR15" s="441"/>
      <c r="BS15" s="441"/>
      <c r="BT15" s="441"/>
      <c r="BU15" s="442"/>
      <c r="BV15" s="440">
        <v>6052623</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17.100000000000001</v>
      </c>
      <c r="AD16" s="542"/>
      <c r="AE16" s="542"/>
      <c r="AF16" s="542"/>
      <c r="AG16" s="543"/>
      <c r="AH16" s="541">
        <v>16.3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9187405</v>
      </c>
      <c r="BO16" s="446"/>
      <c r="BP16" s="446"/>
      <c r="BQ16" s="446"/>
      <c r="BR16" s="446"/>
      <c r="BS16" s="446"/>
      <c r="BT16" s="446"/>
      <c r="BU16" s="447"/>
      <c r="BV16" s="445">
        <v>9151026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19956</v>
      </c>
      <c r="AD17" s="422"/>
      <c r="AE17" s="422"/>
      <c r="AF17" s="422"/>
      <c r="AG17" s="423"/>
      <c r="AH17" s="421">
        <v>19992</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7904887</v>
      </c>
      <c r="BO17" s="446"/>
      <c r="BP17" s="446"/>
      <c r="BQ17" s="446"/>
      <c r="BR17" s="446"/>
      <c r="BS17" s="446"/>
      <c r="BT17" s="446"/>
      <c r="BU17" s="447"/>
      <c r="BV17" s="445">
        <v>7677806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45.51</v>
      </c>
      <c r="M18" s="510"/>
      <c r="N18" s="510"/>
      <c r="O18" s="510"/>
      <c r="P18" s="510"/>
      <c r="Q18" s="510"/>
      <c r="R18" s="511"/>
      <c r="S18" s="511"/>
      <c r="T18" s="511"/>
      <c r="U18" s="511"/>
      <c r="V18" s="512"/>
      <c r="W18" s="526"/>
      <c r="X18" s="527"/>
      <c r="Y18" s="527"/>
      <c r="Z18" s="527"/>
      <c r="AA18" s="527"/>
      <c r="AB18" s="537"/>
      <c r="AC18" s="409">
        <v>79</v>
      </c>
      <c r="AD18" s="410"/>
      <c r="AE18" s="410"/>
      <c r="AF18" s="410"/>
      <c r="AG18" s="513"/>
      <c r="AH18" s="409">
        <v>79.7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11552568</v>
      </c>
      <c r="BO18" s="446"/>
      <c r="BP18" s="446"/>
      <c r="BQ18" s="446"/>
      <c r="BR18" s="446"/>
      <c r="BS18" s="446"/>
      <c r="BT18" s="446"/>
      <c r="BU18" s="447"/>
      <c r="BV18" s="445">
        <v>11337163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1274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13956259</v>
      </c>
      <c r="BO19" s="446"/>
      <c r="BP19" s="446"/>
      <c r="BQ19" s="446"/>
      <c r="BR19" s="446"/>
      <c r="BS19" s="446"/>
      <c r="BT19" s="446"/>
      <c r="BU19" s="447"/>
      <c r="BV19" s="445">
        <v>13587594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20964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17741807</v>
      </c>
      <c r="BO23" s="446"/>
      <c r="BP23" s="446"/>
      <c r="BQ23" s="446"/>
      <c r="BR23" s="446"/>
      <c r="BS23" s="446"/>
      <c r="BT23" s="446"/>
      <c r="BU23" s="447"/>
      <c r="BV23" s="445">
        <v>18353076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9000</v>
      </c>
      <c r="R24" s="422"/>
      <c r="S24" s="422"/>
      <c r="T24" s="422"/>
      <c r="U24" s="422"/>
      <c r="V24" s="423"/>
      <c r="W24" s="487"/>
      <c r="X24" s="478"/>
      <c r="Y24" s="479"/>
      <c r="Z24" s="418" t="s">
        <v>165</v>
      </c>
      <c r="AA24" s="419"/>
      <c r="AB24" s="419"/>
      <c r="AC24" s="419"/>
      <c r="AD24" s="419"/>
      <c r="AE24" s="419"/>
      <c r="AF24" s="419"/>
      <c r="AG24" s="420"/>
      <c r="AH24" s="421">
        <v>303</v>
      </c>
      <c r="AI24" s="422"/>
      <c r="AJ24" s="422"/>
      <c r="AK24" s="422"/>
      <c r="AL24" s="423"/>
      <c r="AM24" s="421">
        <v>919302</v>
      </c>
      <c r="AN24" s="422"/>
      <c r="AO24" s="422"/>
      <c r="AP24" s="422"/>
      <c r="AQ24" s="422"/>
      <c r="AR24" s="423"/>
      <c r="AS24" s="421">
        <v>3034</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17089587</v>
      </c>
      <c r="BO24" s="446"/>
      <c r="BP24" s="446"/>
      <c r="BQ24" s="446"/>
      <c r="BR24" s="446"/>
      <c r="BS24" s="446"/>
      <c r="BT24" s="446"/>
      <c r="BU24" s="447"/>
      <c r="BV24" s="445">
        <v>17205152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7250</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2601455</v>
      </c>
      <c r="BO25" s="441"/>
      <c r="BP25" s="441"/>
      <c r="BQ25" s="441"/>
      <c r="BR25" s="441"/>
      <c r="BS25" s="441"/>
      <c r="BT25" s="441"/>
      <c r="BU25" s="442"/>
      <c r="BV25" s="440">
        <v>3161841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6650</v>
      </c>
      <c r="R26" s="422"/>
      <c r="S26" s="422"/>
      <c r="T26" s="422"/>
      <c r="U26" s="422"/>
      <c r="V26" s="423"/>
      <c r="W26" s="487"/>
      <c r="X26" s="478"/>
      <c r="Y26" s="479"/>
      <c r="Z26" s="418" t="s">
        <v>171</v>
      </c>
      <c r="AA26" s="500"/>
      <c r="AB26" s="500"/>
      <c r="AC26" s="500"/>
      <c r="AD26" s="500"/>
      <c r="AE26" s="500"/>
      <c r="AF26" s="500"/>
      <c r="AG26" s="501"/>
      <c r="AH26" s="421">
        <v>28</v>
      </c>
      <c r="AI26" s="422"/>
      <c r="AJ26" s="422"/>
      <c r="AK26" s="422"/>
      <c r="AL26" s="423"/>
      <c r="AM26" s="421">
        <v>93744</v>
      </c>
      <c r="AN26" s="422"/>
      <c r="AO26" s="422"/>
      <c r="AP26" s="422"/>
      <c r="AQ26" s="422"/>
      <c r="AR26" s="423"/>
      <c r="AS26" s="421">
        <v>3348</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5200</v>
      </c>
      <c r="R27" s="422"/>
      <c r="S27" s="422"/>
      <c r="T27" s="422"/>
      <c r="U27" s="422"/>
      <c r="V27" s="423"/>
      <c r="W27" s="487"/>
      <c r="X27" s="478"/>
      <c r="Y27" s="479"/>
      <c r="Z27" s="418" t="s">
        <v>175</v>
      </c>
      <c r="AA27" s="419"/>
      <c r="AB27" s="419"/>
      <c r="AC27" s="419"/>
      <c r="AD27" s="419"/>
      <c r="AE27" s="419"/>
      <c r="AF27" s="419"/>
      <c r="AG27" s="420"/>
      <c r="AH27" s="421">
        <v>11</v>
      </c>
      <c r="AI27" s="422"/>
      <c r="AJ27" s="422"/>
      <c r="AK27" s="422"/>
      <c r="AL27" s="423"/>
      <c r="AM27" s="421">
        <v>34924</v>
      </c>
      <c r="AN27" s="422"/>
      <c r="AO27" s="422"/>
      <c r="AP27" s="422"/>
      <c r="AQ27" s="422"/>
      <c r="AR27" s="423"/>
      <c r="AS27" s="421">
        <v>3175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132315</v>
      </c>
      <c r="BO27" s="449"/>
      <c r="BP27" s="449"/>
      <c r="BQ27" s="449"/>
      <c r="BR27" s="449"/>
      <c r="BS27" s="449"/>
      <c r="BT27" s="449"/>
      <c r="BU27" s="450"/>
      <c r="BV27" s="448">
        <v>99442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4650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173</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2224171</v>
      </c>
      <c r="BO28" s="441"/>
      <c r="BP28" s="441"/>
      <c r="BQ28" s="441"/>
      <c r="BR28" s="441"/>
      <c r="BS28" s="441"/>
      <c r="BT28" s="441"/>
      <c r="BU28" s="442"/>
      <c r="BV28" s="440">
        <v>2970837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16</v>
      </c>
      <c r="M29" s="422"/>
      <c r="N29" s="422"/>
      <c r="O29" s="422"/>
      <c r="P29" s="423"/>
      <c r="Q29" s="421">
        <v>4400</v>
      </c>
      <c r="R29" s="422"/>
      <c r="S29" s="422"/>
      <c r="T29" s="422"/>
      <c r="U29" s="422"/>
      <c r="V29" s="423"/>
      <c r="W29" s="488"/>
      <c r="X29" s="489"/>
      <c r="Y29" s="490"/>
      <c r="Z29" s="418" t="s">
        <v>181</v>
      </c>
      <c r="AA29" s="419"/>
      <c r="AB29" s="419"/>
      <c r="AC29" s="419"/>
      <c r="AD29" s="419"/>
      <c r="AE29" s="419"/>
      <c r="AF29" s="419"/>
      <c r="AG29" s="420"/>
      <c r="AH29" s="421">
        <v>314</v>
      </c>
      <c r="AI29" s="422"/>
      <c r="AJ29" s="422"/>
      <c r="AK29" s="422"/>
      <c r="AL29" s="423"/>
      <c r="AM29" s="421">
        <v>954226</v>
      </c>
      <c r="AN29" s="422"/>
      <c r="AO29" s="422"/>
      <c r="AP29" s="422"/>
      <c r="AQ29" s="422"/>
      <c r="AR29" s="423"/>
      <c r="AS29" s="421">
        <v>3039</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45909</v>
      </c>
      <c r="BO29" s="446"/>
      <c r="BP29" s="446"/>
      <c r="BQ29" s="446"/>
      <c r="BR29" s="446"/>
      <c r="BS29" s="446"/>
      <c r="BT29" s="446"/>
      <c r="BU29" s="447"/>
      <c r="BV29" s="445">
        <v>242203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101.5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1027464</v>
      </c>
      <c r="BO30" s="449"/>
      <c r="BP30" s="449"/>
      <c r="BQ30" s="449"/>
      <c r="BR30" s="449"/>
      <c r="BS30" s="449"/>
      <c r="BT30" s="449"/>
      <c r="BU30" s="450"/>
      <c r="BV30" s="448">
        <v>803305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小郡市国民健康保険事業特別会計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小郡市下水道事業会計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小郡市工業団地整備事業特別会計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両筑衛生施設組合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小郡市土地開発公社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小郡市住宅新築資金等貸付事業特別会計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小郡市後期高齢者医療特別会計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久留米市外三市町高等学校組合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小郡市介護保険事業特別会計（介護保険事業勘定）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福岡県市町村消防団員等公務災害補償組合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小郡市介護保険事業特別会計（介護サービス事業勘定）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福岡県市町村職員退職手当組合（一般会計）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福岡県市町村職員退職手当組合（基金特別会計）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久留米広域市町村圏事務組合（一般会計）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久留米広域市町村圏事務組合（ふるさと振興事業特別会計）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久留米広域市町村圏事務組合（小児救急医療支援事業特別会計）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久留米広域市町村圏事務組合（広域消防特別会計）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筑紫野・小郡・基山清掃施設組合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wBHaaWbXNXVVRU8Qpq3VkxETsDGDD0bRSFRo7E426DyO8MyM/Z5vHV8wPM3IP6lEPDRMDuyGz5Y0CKEmhXnOzg==" saltValue="auD1lDuZ6msS0aLttMzE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566</v>
      </c>
      <c r="D34" s="1224"/>
      <c r="E34" s="1225"/>
      <c r="F34" s="32" t="s">
        <v>567</v>
      </c>
      <c r="G34" s="33" t="s">
        <v>568</v>
      </c>
      <c r="H34" s="33" t="s">
        <v>569</v>
      </c>
      <c r="I34" s="33" t="s">
        <v>570</v>
      </c>
      <c r="J34" s="34" t="s">
        <v>571</v>
      </c>
      <c r="K34" s="22"/>
      <c r="L34" s="22"/>
      <c r="M34" s="22"/>
      <c r="N34" s="22"/>
      <c r="O34" s="22"/>
      <c r="P34" s="22"/>
    </row>
    <row r="35" spans="1:16" ht="39" customHeight="1">
      <c r="A35" s="22"/>
      <c r="B35" s="35"/>
      <c r="C35" s="1218" t="s">
        <v>572</v>
      </c>
      <c r="D35" s="1219"/>
      <c r="E35" s="1220"/>
      <c r="F35" s="36" t="s">
        <v>530</v>
      </c>
      <c r="G35" s="37" t="s">
        <v>530</v>
      </c>
      <c r="H35" s="37" t="s">
        <v>530</v>
      </c>
      <c r="I35" s="37" t="s">
        <v>530</v>
      </c>
      <c r="J35" s="38">
        <v>3.86</v>
      </c>
      <c r="K35" s="22"/>
      <c r="L35" s="22"/>
      <c r="M35" s="22"/>
      <c r="N35" s="22"/>
      <c r="O35" s="22"/>
      <c r="P35" s="22"/>
    </row>
    <row r="36" spans="1:16" ht="39" customHeight="1">
      <c r="A36" s="22"/>
      <c r="B36" s="35"/>
      <c r="C36" s="1218" t="s">
        <v>573</v>
      </c>
      <c r="D36" s="1219"/>
      <c r="E36" s="1220"/>
      <c r="F36" s="36">
        <v>8.1999999999999993</v>
      </c>
      <c r="G36" s="37">
        <v>7.66</v>
      </c>
      <c r="H36" s="37">
        <v>6.86</v>
      </c>
      <c r="I36" s="37">
        <v>3.76</v>
      </c>
      <c r="J36" s="38">
        <v>2.21</v>
      </c>
      <c r="K36" s="22"/>
      <c r="L36" s="22"/>
      <c r="M36" s="22"/>
      <c r="N36" s="22"/>
      <c r="O36" s="22"/>
      <c r="P36" s="22"/>
    </row>
    <row r="37" spans="1:16" ht="39" customHeight="1">
      <c r="A37" s="22"/>
      <c r="B37" s="35"/>
      <c r="C37" s="1218" t="s">
        <v>574</v>
      </c>
      <c r="D37" s="1219"/>
      <c r="E37" s="1220"/>
      <c r="F37" s="36">
        <v>0.15</v>
      </c>
      <c r="G37" s="37">
        <v>0.2</v>
      </c>
      <c r="H37" s="37">
        <v>1</v>
      </c>
      <c r="I37" s="37">
        <v>0.74</v>
      </c>
      <c r="J37" s="38">
        <v>0.54</v>
      </c>
      <c r="K37" s="22"/>
      <c r="L37" s="22"/>
      <c r="M37" s="22"/>
      <c r="N37" s="22"/>
      <c r="O37" s="22"/>
      <c r="P37" s="22"/>
    </row>
    <row r="38" spans="1:16" ht="39" customHeight="1">
      <c r="A38" s="22"/>
      <c r="B38" s="35"/>
      <c r="C38" s="1218" t="s">
        <v>575</v>
      </c>
      <c r="D38" s="1219"/>
      <c r="E38" s="1220"/>
      <c r="F38" s="36">
        <v>0</v>
      </c>
      <c r="G38" s="37">
        <v>0</v>
      </c>
      <c r="H38" s="37">
        <v>0</v>
      </c>
      <c r="I38" s="37">
        <v>0</v>
      </c>
      <c r="J38" s="38">
        <v>0.4</v>
      </c>
      <c r="K38" s="22"/>
      <c r="L38" s="22"/>
      <c r="M38" s="22"/>
      <c r="N38" s="22"/>
      <c r="O38" s="22"/>
      <c r="P38" s="22"/>
    </row>
    <row r="39" spans="1:16" ht="39" customHeight="1">
      <c r="A39" s="22"/>
      <c r="B39" s="35"/>
      <c r="C39" s="1218" t="s">
        <v>576</v>
      </c>
      <c r="D39" s="1219"/>
      <c r="E39" s="1220"/>
      <c r="F39" s="36">
        <v>0.18</v>
      </c>
      <c r="G39" s="37">
        <v>0.21</v>
      </c>
      <c r="H39" s="37">
        <v>0.21</v>
      </c>
      <c r="I39" s="37">
        <v>0.21</v>
      </c>
      <c r="J39" s="38">
        <v>0.23</v>
      </c>
      <c r="K39" s="22"/>
      <c r="L39" s="22"/>
      <c r="M39" s="22"/>
      <c r="N39" s="22"/>
      <c r="O39" s="22"/>
      <c r="P39" s="22"/>
    </row>
    <row r="40" spans="1:16" ht="39" customHeight="1">
      <c r="A40" s="22"/>
      <c r="B40" s="35"/>
      <c r="C40" s="1218" t="s">
        <v>577</v>
      </c>
      <c r="D40" s="1219"/>
      <c r="E40" s="1220"/>
      <c r="F40" s="36">
        <v>0.1</v>
      </c>
      <c r="G40" s="37">
        <v>0.13</v>
      </c>
      <c r="H40" s="37">
        <v>0.15</v>
      </c>
      <c r="I40" s="37">
        <v>0.14000000000000001</v>
      </c>
      <c r="J40" s="38">
        <v>0.15</v>
      </c>
      <c r="K40" s="22"/>
      <c r="L40" s="22"/>
      <c r="M40" s="22"/>
      <c r="N40" s="22"/>
      <c r="O40" s="22"/>
      <c r="P40" s="22"/>
    </row>
    <row r="41" spans="1:16" ht="39" customHeight="1">
      <c r="A41" s="22"/>
      <c r="B41" s="35"/>
      <c r="C41" s="1218" t="s">
        <v>578</v>
      </c>
      <c r="D41" s="1219"/>
      <c r="E41" s="1220"/>
      <c r="F41" s="36">
        <v>0.08</v>
      </c>
      <c r="G41" s="37">
        <v>0.08</v>
      </c>
      <c r="H41" s="37">
        <v>0.08</v>
      </c>
      <c r="I41" s="37">
        <v>0.09</v>
      </c>
      <c r="J41" s="38">
        <v>0.09</v>
      </c>
      <c r="K41" s="22"/>
      <c r="L41" s="22"/>
      <c r="M41" s="22"/>
      <c r="N41" s="22"/>
      <c r="O41" s="22"/>
      <c r="P41" s="22"/>
    </row>
    <row r="42" spans="1:16" ht="39" customHeight="1">
      <c r="A42" s="22"/>
      <c r="B42" s="39"/>
      <c r="C42" s="1218" t="s">
        <v>579</v>
      </c>
      <c r="D42" s="1219"/>
      <c r="E42" s="1220"/>
      <c r="F42" s="36" t="s">
        <v>530</v>
      </c>
      <c r="G42" s="37" t="s">
        <v>530</v>
      </c>
      <c r="H42" s="37" t="s">
        <v>530</v>
      </c>
      <c r="I42" s="37" t="s">
        <v>530</v>
      </c>
      <c r="J42" s="38" t="s">
        <v>530</v>
      </c>
      <c r="K42" s="22"/>
      <c r="L42" s="22"/>
      <c r="M42" s="22"/>
      <c r="N42" s="22"/>
      <c r="O42" s="22"/>
      <c r="P42" s="22"/>
    </row>
    <row r="43" spans="1:16" ht="39" customHeight="1" thickBot="1">
      <c r="A43" s="22"/>
      <c r="B43" s="40"/>
      <c r="C43" s="1221" t="s">
        <v>580</v>
      </c>
      <c r="D43" s="1222"/>
      <c r="E43" s="1223"/>
      <c r="F43" s="41">
        <v>0</v>
      </c>
      <c r="G43" s="42">
        <v>0</v>
      </c>
      <c r="H43" s="42">
        <v>0.01</v>
      </c>
      <c r="I43" s="42">
        <v>0.02</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eY8wYZ7F3jqujQTUXlHs0tR8PU393RH4uR1oGzlf6JetZxDmRbWC9bxddtIRjP/SzncLarW8JvL3fhhb0rtSw==" saltValue="0KfY1/9FLs1v45ZmHZHT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11</v>
      </c>
      <c r="C45" s="1235"/>
      <c r="D45" s="58"/>
      <c r="E45" s="1240" t="s">
        <v>12</v>
      </c>
      <c r="F45" s="1240"/>
      <c r="G45" s="1240"/>
      <c r="H45" s="1240"/>
      <c r="I45" s="1240"/>
      <c r="J45" s="1241"/>
      <c r="K45" s="59">
        <v>2124</v>
      </c>
      <c r="L45" s="60">
        <v>2178</v>
      </c>
      <c r="M45" s="60">
        <v>2108</v>
      </c>
      <c r="N45" s="60">
        <v>2115</v>
      </c>
      <c r="O45" s="61">
        <v>2084</v>
      </c>
      <c r="P45" s="48"/>
      <c r="Q45" s="48"/>
      <c r="R45" s="48"/>
      <c r="S45" s="48"/>
      <c r="T45" s="48"/>
      <c r="U45" s="48"/>
    </row>
    <row r="46" spans="1:21" ht="30.75" customHeight="1">
      <c r="A46" s="48"/>
      <c r="B46" s="1236"/>
      <c r="C46" s="1237"/>
      <c r="D46" s="62"/>
      <c r="E46" s="1228" t="s">
        <v>13</v>
      </c>
      <c r="F46" s="1228"/>
      <c r="G46" s="1228"/>
      <c r="H46" s="1228"/>
      <c r="I46" s="1228"/>
      <c r="J46" s="1229"/>
      <c r="K46" s="63" t="s">
        <v>530</v>
      </c>
      <c r="L46" s="64" t="s">
        <v>530</v>
      </c>
      <c r="M46" s="64" t="s">
        <v>530</v>
      </c>
      <c r="N46" s="64" t="s">
        <v>530</v>
      </c>
      <c r="O46" s="65" t="s">
        <v>530</v>
      </c>
      <c r="P46" s="48"/>
      <c r="Q46" s="48"/>
      <c r="R46" s="48"/>
      <c r="S46" s="48"/>
      <c r="T46" s="48"/>
      <c r="U46" s="48"/>
    </row>
    <row r="47" spans="1:21" ht="30.75" customHeight="1">
      <c r="A47" s="48"/>
      <c r="B47" s="1236"/>
      <c r="C47" s="1237"/>
      <c r="D47" s="62"/>
      <c r="E47" s="1228" t="s">
        <v>14</v>
      </c>
      <c r="F47" s="1228"/>
      <c r="G47" s="1228"/>
      <c r="H47" s="1228"/>
      <c r="I47" s="1228"/>
      <c r="J47" s="1229"/>
      <c r="K47" s="63" t="s">
        <v>530</v>
      </c>
      <c r="L47" s="64" t="s">
        <v>530</v>
      </c>
      <c r="M47" s="64" t="s">
        <v>530</v>
      </c>
      <c r="N47" s="64" t="s">
        <v>530</v>
      </c>
      <c r="O47" s="65" t="s">
        <v>530</v>
      </c>
      <c r="P47" s="48"/>
      <c r="Q47" s="48"/>
      <c r="R47" s="48"/>
      <c r="S47" s="48"/>
      <c r="T47" s="48"/>
      <c r="U47" s="48"/>
    </row>
    <row r="48" spans="1:21" ht="30.75" customHeight="1">
      <c r="A48" s="48"/>
      <c r="B48" s="1236"/>
      <c r="C48" s="1237"/>
      <c r="D48" s="62"/>
      <c r="E48" s="1228" t="s">
        <v>15</v>
      </c>
      <c r="F48" s="1228"/>
      <c r="G48" s="1228"/>
      <c r="H48" s="1228"/>
      <c r="I48" s="1228"/>
      <c r="J48" s="1229"/>
      <c r="K48" s="63">
        <v>573</v>
      </c>
      <c r="L48" s="64">
        <v>578</v>
      </c>
      <c r="M48" s="64">
        <v>596</v>
      </c>
      <c r="N48" s="64">
        <v>544</v>
      </c>
      <c r="O48" s="65">
        <v>566</v>
      </c>
      <c r="P48" s="48"/>
      <c r="Q48" s="48"/>
      <c r="R48" s="48"/>
      <c r="S48" s="48"/>
      <c r="T48" s="48"/>
      <c r="U48" s="48"/>
    </row>
    <row r="49" spans="1:21" ht="30.75" customHeight="1">
      <c r="A49" s="48"/>
      <c r="B49" s="1236"/>
      <c r="C49" s="1237"/>
      <c r="D49" s="62"/>
      <c r="E49" s="1228" t="s">
        <v>16</v>
      </c>
      <c r="F49" s="1228"/>
      <c r="G49" s="1228"/>
      <c r="H49" s="1228"/>
      <c r="I49" s="1228"/>
      <c r="J49" s="1229"/>
      <c r="K49" s="63">
        <v>9</v>
      </c>
      <c r="L49" s="64">
        <v>5</v>
      </c>
      <c r="M49" s="64">
        <v>11</v>
      </c>
      <c r="N49" s="64">
        <v>18</v>
      </c>
      <c r="O49" s="65">
        <v>22</v>
      </c>
      <c r="P49" s="48"/>
      <c r="Q49" s="48"/>
      <c r="R49" s="48"/>
      <c r="S49" s="48"/>
      <c r="T49" s="48"/>
      <c r="U49" s="48"/>
    </row>
    <row r="50" spans="1:21" ht="30.75" customHeight="1">
      <c r="A50" s="48"/>
      <c r="B50" s="1236"/>
      <c r="C50" s="1237"/>
      <c r="D50" s="62"/>
      <c r="E50" s="1228" t="s">
        <v>17</v>
      </c>
      <c r="F50" s="1228"/>
      <c r="G50" s="1228"/>
      <c r="H50" s="1228"/>
      <c r="I50" s="1228"/>
      <c r="J50" s="1229"/>
      <c r="K50" s="63">
        <v>292</v>
      </c>
      <c r="L50" s="64">
        <v>292</v>
      </c>
      <c r="M50" s="64">
        <v>302</v>
      </c>
      <c r="N50" s="64">
        <v>300</v>
      </c>
      <c r="O50" s="65">
        <v>294</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1816</v>
      </c>
      <c r="L52" s="64">
        <v>1857</v>
      </c>
      <c r="M52" s="64">
        <v>1804</v>
      </c>
      <c r="N52" s="64">
        <v>1828</v>
      </c>
      <c r="O52" s="65">
        <v>1812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1182</v>
      </c>
      <c r="L53" s="69">
        <v>1196</v>
      </c>
      <c r="M53" s="69">
        <v>1213</v>
      </c>
      <c r="N53" s="69">
        <v>1149</v>
      </c>
      <c r="O53" s="70">
        <v>1154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9E7mmZkEEcf+NkFqUMPg5De80W84LRlRxf8D4INswXilvphqIEVwifAnKk/Hqk8/SniZs0tsQE7hR3S6BUzkg==" saltValue="pkc7ujapHfAtl3PLx6Elw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54" t="s">
        <v>24</v>
      </c>
      <c r="C41" s="1255"/>
      <c r="D41" s="81"/>
      <c r="E41" s="1256" t="s">
        <v>25</v>
      </c>
      <c r="F41" s="1256"/>
      <c r="G41" s="1256"/>
      <c r="H41" s="1257"/>
      <c r="I41" s="82">
        <v>18541</v>
      </c>
      <c r="J41" s="83">
        <v>18338</v>
      </c>
      <c r="K41" s="83">
        <v>18331</v>
      </c>
      <c r="L41" s="83">
        <v>18353</v>
      </c>
      <c r="M41" s="84">
        <v>17742</v>
      </c>
    </row>
    <row r="42" spans="2:13" ht="27.75" customHeight="1">
      <c r="B42" s="1244"/>
      <c r="C42" s="1245"/>
      <c r="D42" s="85"/>
      <c r="E42" s="1248" t="s">
        <v>26</v>
      </c>
      <c r="F42" s="1248"/>
      <c r="G42" s="1248"/>
      <c r="H42" s="1249"/>
      <c r="I42" s="86">
        <v>514</v>
      </c>
      <c r="J42" s="87">
        <v>676</v>
      </c>
      <c r="K42" s="87">
        <v>617</v>
      </c>
      <c r="L42" s="87">
        <v>533</v>
      </c>
      <c r="M42" s="88">
        <v>445</v>
      </c>
    </row>
    <row r="43" spans="2:13" ht="27.75" customHeight="1">
      <c r="B43" s="1244"/>
      <c r="C43" s="1245"/>
      <c r="D43" s="85"/>
      <c r="E43" s="1248" t="s">
        <v>27</v>
      </c>
      <c r="F43" s="1248"/>
      <c r="G43" s="1248"/>
      <c r="H43" s="1249"/>
      <c r="I43" s="86">
        <v>8781</v>
      </c>
      <c r="J43" s="87">
        <v>8556</v>
      </c>
      <c r="K43" s="87">
        <v>8744</v>
      </c>
      <c r="L43" s="87">
        <v>8149</v>
      </c>
      <c r="M43" s="88">
        <v>7543</v>
      </c>
    </row>
    <row r="44" spans="2:13" ht="27.75" customHeight="1">
      <c r="B44" s="1244"/>
      <c r="C44" s="1245"/>
      <c r="D44" s="85"/>
      <c r="E44" s="1248" t="s">
        <v>28</v>
      </c>
      <c r="F44" s="1248"/>
      <c r="G44" s="1248"/>
      <c r="H44" s="1249"/>
      <c r="I44" s="86">
        <v>2173</v>
      </c>
      <c r="J44" s="87">
        <v>1976</v>
      </c>
      <c r="K44" s="87">
        <v>1773</v>
      </c>
      <c r="L44" s="87">
        <v>1667</v>
      </c>
      <c r="M44" s="88">
        <v>1369</v>
      </c>
    </row>
    <row r="45" spans="2:13" ht="27.75" customHeight="1">
      <c r="B45" s="1244"/>
      <c r="C45" s="1245"/>
      <c r="D45" s="85"/>
      <c r="E45" s="1248" t="s">
        <v>29</v>
      </c>
      <c r="F45" s="1248"/>
      <c r="G45" s="1248"/>
      <c r="H45" s="1249"/>
      <c r="I45" s="86">
        <v>2239</v>
      </c>
      <c r="J45" s="87">
        <v>2042</v>
      </c>
      <c r="K45" s="87">
        <v>1768</v>
      </c>
      <c r="L45" s="87">
        <v>1733</v>
      </c>
      <c r="M45" s="88">
        <v>1532</v>
      </c>
    </row>
    <row r="46" spans="2:13" ht="27.75" customHeight="1">
      <c r="B46" s="1244"/>
      <c r="C46" s="1245"/>
      <c r="D46" s="89"/>
      <c r="E46" s="1248" t="s">
        <v>30</v>
      </c>
      <c r="F46" s="1248"/>
      <c r="G46" s="1248"/>
      <c r="H46" s="1249"/>
      <c r="I46" s="86" t="s">
        <v>530</v>
      </c>
      <c r="J46" s="87" t="s">
        <v>530</v>
      </c>
      <c r="K46" s="87" t="s">
        <v>530</v>
      </c>
      <c r="L46" s="87" t="s">
        <v>530</v>
      </c>
      <c r="M46" s="88" t="s">
        <v>530</v>
      </c>
    </row>
    <row r="47" spans="2:13" ht="27.75" customHeight="1">
      <c r="B47" s="1244"/>
      <c r="C47" s="1245"/>
      <c r="D47" s="90"/>
      <c r="E47" s="1258" t="s">
        <v>31</v>
      </c>
      <c r="F47" s="1259"/>
      <c r="G47" s="1259"/>
      <c r="H47" s="1260"/>
      <c r="I47" s="86" t="s">
        <v>530</v>
      </c>
      <c r="J47" s="87" t="s">
        <v>530</v>
      </c>
      <c r="K47" s="87" t="s">
        <v>530</v>
      </c>
      <c r="L47" s="87" t="s">
        <v>530</v>
      </c>
      <c r="M47" s="88" t="s">
        <v>530</v>
      </c>
    </row>
    <row r="48" spans="2:13" ht="27.75" customHeight="1">
      <c r="B48" s="1244"/>
      <c r="C48" s="1245"/>
      <c r="D48" s="85"/>
      <c r="E48" s="1248" t="s">
        <v>32</v>
      </c>
      <c r="F48" s="1248"/>
      <c r="G48" s="1248"/>
      <c r="H48" s="1249"/>
      <c r="I48" s="86" t="s">
        <v>530</v>
      </c>
      <c r="J48" s="87" t="s">
        <v>530</v>
      </c>
      <c r="K48" s="87" t="s">
        <v>530</v>
      </c>
      <c r="L48" s="87" t="s">
        <v>530</v>
      </c>
      <c r="M48" s="88" t="s">
        <v>530</v>
      </c>
    </row>
    <row r="49" spans="2:13" ht="27.75" customHeight="1">
      <c r="B49" s="1246"/>
      <c r="C49" s="1247"/>
      <c r="D49" s="85"/>
      <c r="E49" s="1248" t="s">
        <v>33</v>
      </c>
      <c r="F49" s="1248"/>
      <c r="G49" s="1248"/>
      <c r="H49" s="1249"/>
      <c r="I49" s="86" t="s">
        <v>530</v>
      </c>
      <c r="J49" s="87" t="s">
        <v>530</v>
      </c>
      <c r="K49" s="87" t="s">
        <v>530</v>
      </c>
      <c r="L49" s="87" t="s">
        <v>530</v>
      </c>
      <c r="M49" s="88" t="s">
        <v>530</v>
      </c>
    </row>
    <row r="50" spans="2:13" ht="27.75" customHeight="1">
      <c r="B50" s="1242" t="s">
        <v>34</v>
      </c>
      <c r="C50" s="1243"/>
      <c r="D50" s="91"/>
      <c r="E50" s="1248" t="s">
        <v>35</v>
      </c>
      <c r="F50" s="1248"/>
      <c r="G50" s="1248"/>
      <c r="H50" s="1249"/>
      <c r="I50" s="86">
        <v>4929</v>
      </c>
      <c r="J50" s="87">
        <v>4621</v>
      </c>
      <c r="K50" s="87">
        <v>4667</v>
      </c>
      <c r="L50" s="87">
        <v>4525</v>
      </c>
      <c r="M50" s="88">
        <v>3911</v>
      </c>
    </row>
    <row r="51" spans="2:13" ht="27.75" customHeight="1">
      <c r="B51" s="1244"/>
      <c r="C51" s="1245"/>
      <c r="D51" s="85"/>
      <c r="E51" s="1248" t="s">
        <v>36</v>
      </c>
      <c r="F51" s="1248"/>
      <c r="G51" s="1248"/>
      <c r="H51" s="1249"/>
      <c r="I51" s="86">
        <v>372</v>
      </c>
      <c r="J51" s="87">
        <v>328</v>
      </c>
      <c r="K51" s="87">
        <v>266</v>
      </c>
      <c r="L51" s="87">
        <v>228</v>
      </c>
      <c r="M51" s="88">
        <v>162</v>
      </c>
    </row>
    <row r="52" spans="2:13" ht="27.75" customHeight="1">
      <c r="B52" s="1246"/>
      <c r="C52" s="1247"/>
      <c r="D52" s="85"/>
      <c r="E52" s="1248" t="s">
        <v>37</v>
      </c>
      <c r="F52" s="1248"/>
      <c r="G52" s="1248"/>
      <c r="H52" s="1249"/>
      <c r="I52" s="86">
        <v>19545</v>
      </c>
      <c r="J52" s="87">
        <v>19575</v>
      </c>
      <c r="K52" s="87">
        <v>19518</v>
      </c>
      <c r="L52" s="87">
        <v>19427</v>
      </c>
      <c r="M52" s="88">
        <v>19019</v>
      </c>
    </row>
    <row r="53" spans="2:13" ht="27.75" customHeight="1" thickBot="1">
      <c r="B53" s="1250" t="s">
        <v>38</v>
      </c>
      <c r="C53" s="1251"/>
      <c r="D53" s="92"/>
      <c r="E53" s="1252" t="s">
        <v>39</v>
      </c>
      <c r="F53" s="1252"/>
      <c r="G53" s="1252"/>
      <c r="H53" s="1253"/>
      <c r="I53" s="93">
        <v>7401</v>
      </c>
      <c r="J53" s="94">
        <v>7064</v>
      </c>
      <c r="K53" s="94">
        <v>6782</v>
      </c>
      <c r="L53" s="94">
        <v>6255</v>
      </c>
      <c r="M53" s="95">
        <v>5539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MllBOwGDF3VmD9oqO+Hl0UdPw0cS8uZg+kDm+RP7MG9VUONRoGFSW0CaMPp6KCXwc/2wvTULZ4+VuZ/Piq43A==" saltValue="3dhS3mz67+cgpRU8gTSy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9" t="s">
        <v>42</v>
      </c>
      <c r="D55" s="1269"/>
      <c r="E55" s="1270"/>
      <c r="F55" s="107">
        <v>3317</v>
      </c>
      <c r="G55" s="107">
        <v>2971</v>
      </c>
      <c r="H55" s="108">
        <v>2224</v>
      </c>
    </row>
    <row r="56" spans="2:8" ht="52.5" customHeight="1">
      <c r="B56" s="109"/>
      <c r="C56" s="1271" t="s">
        <v>43</v>
      </c>
      <c r="D56" s="1271"/>
      <c r="E56" s="1272"/>
      <c r="F56" s="110">
        <v>242</v>
      </c>
      <c r="G56" s="110">
        <v>242</v>
      </c>
      <c r="H56" s="111">
        <v>46</v>
      </c>
    </row>
    <row r="57" spans="2:8" ht="53.25" customHeight="1">
      <c r="B57" s="109"/>
      <c r="C57" s="1273" t="s">
        <v>44</v>
      </c>
      <c r="D57" s="1273"/>
      <c r="E57" s="1274"/>
      <c r="F57" s="112">
        <v>740</v>
      </c>
      <c r="G57" s="112">
        <v>803</v>
      </c>
      <c r="H57" s="113">
        <v>1027</v>
      </c>
    </row>
    <row r="58" spans="2:8" ht="45.75" customHeight="1">
      <c r="B58" s="114"/>
      <c r="C58" s="1261" t="s">
        <v>601</v>
      </c>
      <c r="D58" s="1262"/>
      <c r="E58" s="1263"/>
      <c r="F58" s="115">
        <v>450</v>
      </c>
      <c r="G58" s="115">
        <v>500</v>
      </c>
      <c r="H58" s="116">
        <v>550</v>
      </c>
    </row>
    <row r="59" spans="2:8" ht="45.75" customHeight="1">
      <c r="B59" s="114"/>
      <c r="C59" s="1261" t="s">
        <v>603</v>
      </c>
      <c r="D59" s="1262"/>
      <c r="E59" s="1263"/>
      <c r="F59" s="115">
        <v>81</v>
      </c>
      <c r="G59" s="115">
        <v>80</v>
      </c>
      <c r="H59" s="116">
        <v>180</v>
      </c>
    </row>
    <row r="60" spans="2:8" ht="45.75" customHeight="1">
      <c r="B60" s="114"/>
      <c r="C60" s="1261" t="s">
        <v>602</v>
      </c>
      <c r="D60" s="1262"/>
      <c r="E60" s="1263"/>
      <c r="F60" s="115">
        <v>170</v>
      </c>
      <c r="G60" s="115">
        <v>159</v>
      </c>
      <c r="H60" s="116">
        <v>157</v>
      </c>
    </row>
    <row r="61" spans="2:8" ht="45.75" customHeight="1">
      <c r="B61" s="114"/>
      <c r="C61" s="1261" t="s">
        <v>604</v>
      </c>
      <c r="D61" s="1262"/>
      <c r="E61" s="1263"/>
      <c r="F61" s="115">
        <v>10</v>
      </c>
      <c r="G61" s="115">
        <v>33</v>
      </c>
      <c r="H61" s="116">
        <v>102</v>
      </c>
    </row>
    <row r="62" spans="2:8" ht="45.75" customHeight="1" thickBot="1">
      <c r="B62" s="117"/>
      <c r="C62" s="1264" t="s">
        <v>614</v>
      </c>
      <c r="D62" s="1265"/>
      <c r="E62" s="1266"/>
      <c r="F62" s="118">
        <v>2</v>
      </c>
      <c r="G62" s="118">
        <v>6</v>
      </c>
      <c r="H62" s="119">
        <v>15</v>
      </c>
    </row>
    <row r="63" spans="2:8" ht="52.5" customHeight="1" thickBot="1">
      <c r="B63" s="120"/>
      <c r="C63" s="1267" t="s">
        <v>45</v>
      </c>
      <c r="D63" s="1267"/>
      <c r="E63" s="1268"/>
      <c r="F63" s="121">
        <v>4299</v>
      </c>
      <c r="G63" s="121">
        <v>4016</v>
      </c>
      <c r="H63" s="122">
        <v>3298</v>
      </c>
    </row>
    <row r="64" spans="2:8" ht="15" customHeight="1"/>
    <row r="65" ht="0" hidden="1" customHeight="1"/>
    <row r="66" ht="0" hidden="1" customHeight="1"/>
  </sheetData>
  <sheetProtection algorithmName="SHA-512" hashValue="MuRKhdeFO934+9jrGYp6cYuU2sqWt8wwqlsf0sWeDCc+kHCgoJDtuTwkVCLuoT29oWE1ZgxW7BpMf93QA0t4ug==" saltValue="RcB2JLhwEOwEBb4pLgiO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618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619</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620</v>
      </c>
      <c r="AO51" s="1278"/>
      <c r="AP51" s="1278"/>
      <c r="AQ51" s="1278"/>
      <c r="AR51" s="1278"/>
      <c r="AS51" s="1278"/>
      <c r="AT51" s="1278"/>
      <c r="AU51" s="1278"/>
      <c r="AV51" s="1278"/>
      <c r="AW51" s="1278"/>
      <c r="AX51" s="1278"/>
      <c r="AY51" s="1278"/>
      <c r="AZ51" s="1278"/>
      <c r="BA51" s="1278"/>
      <c r="BB51" s="1278" t="s">
        <v>621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69.2</v>
      </c>
      <c r="CG51" s="1275"/>
      <c r="CH51" s="1275"/>
      <c r="CI51" s="1275"/>
      <c r="CJ51" s="1275"/>
      <c r="CK51" s="1275"/>
      <c r="CL51" s="1275"/>
      <c r="CM51" s="1275"/>
      <c r="CN51" s="1275">
        <v>64.3</v>
      </c>
      <c r="CO51" s="1275"/>
      <c r="CP51" s="1275"/>
      <c r="CQ51" s="1275"/>
      <c r="CR51" s="1275"/>
      <c r="CS51" s="1275"/>
      <c r="CT51" s="1275"/>
      <c r="CU51" s="1275"/>
      <c r="CV51" s="1275">
        <v>56.2</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622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80.3</v>
      </c>
      <c r="CG53" s="1275"/>
      <c r="CH53" s="1275"/>
      <c r="CI53" s="1275"/>
      <c r="CJ53" s="1275"/>
      <c r="CK53" s="1275"/>
      <c r="CL53" s="1275"/>
      <c r="CM53" s="1275"/>
      <c r="CN53" s="1275">
        <v>61.8</v>
      </c>
      <c r="CO53" s="1275"/>
      <c r="CP53" s="1275"/>
      <c r="CQ53" s="1275"/>
      <c r="CR53" s="1275"/>
      <c r="CS53" s="1275"/>
      <c r="CT53" s="1275"/>
      <c r="CU53" s="1275"/>
      <c r="CV53" s="1275">
        <v>63.1</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623</v>
      </c>
      <c r="AO55" s="1280"/>
      <c r="AP55" s="1280"/>
      <c r="AQ55" s="1280"/>
      <c r="AR55" s="1280"/>
      <c r="AS55" s="1280"/>
      <c r="AT55" s="1280"/>
      <c r="AU55" s="1280"/>
      <c r="AV55" s="1280"/>
      <c r="AW55" s="1280"/>
      <c r="AX55" s="1280"/>
      <c r="AY55" s="1280"/>
      <c r="AZ55" s="1280"/>
      <c r="BA55" s="1280"/>
      <c r="BB55" s="1278" t="s">
        <v>621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33.6</v>
      </c>
      <c r="CG55" s="1275"/>
      <c r="CH55" s="1275"/>
      <c r="CI55" s="1275"/>
      <c r="CJ55" s="1275"/>
      <c r="CK55" s="1275"/>
      <c r="CL55" s="1275"/>
      <c r="CM55" s="1275"/>
      <c r="CN55" s="1275">
        <v>35.299999999999997</v>
      </c>
      <c r="CO55" s="1275"/>
      <c r="CP55" s="1275"/>
      <c r="CQ55" s="1275"/>
      <c r="CR55" s="1275"/>
      <c r="CS55" s="1275"/>
      <c r="CT55" s="1275"/>
      <c r="CU55" s="1275"/>
      <c r="CV55" s="1275">
        <v>31.9</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622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56.8</v>
      </c>
      <c r="CG57" s="1275"/>
      <c r="CH57" s="1275"/>
      <c r="CI57" s="1275"/>
      <c r="CJ57" s="1275"/>
      <c r="CK57" s="1275"/>
      <c r="CL57" s="1275"/>
      <c r="CM57" s="1275"/>
      <c r="CN57" s="1275">
        <v>60.4</v>
      </c>
      <c r="CO57" s="1275"/>
      <c r="CP57" s="1275"/>
      <c r="CQ57" s="1275"/>
      <c r="CR57" s="1275"/>
      <c r="CS57" s="1275"/>
      <c r="CT57" s="1275"/>
      <c r="CU57" s="1275"/>
      <c r="CV57" s="1275">
        <v>60.8</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624</v>
      </c>
    </row>
    <row r="64" spans="1:109">
      <c r="B64" s="374"/>
      <c r="G64" s="381"/>
      <c r="I64" s="394"/>
      <c r="J64" s="394"/>
      <c r="K64" s="394"/>
      <c r="L64" s="394"/>
      <c r="M64" s="394"/>
      <c r="N64" s="395"/>
      <c r="AM64" s="381"/>
      <c r="AN64" s="381" t="s">
        <v>617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625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619</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c r="B73" s="374"/>
      <c r="G73" s="1283"/>
      <c r="H73" s="1283"/>
      <c r="I73" s="1283"/>
      <c r="J73" s="1283"/>
      <c r="K73" s="1279"/>
      <c r="L73" s="1279"/>
      <c r="M73" s="1279"/>
      <c r="N73" s="1279"/>
      <c r="AM73" s="383"/>
      <c r="AN73" s="1278" t="s">
        <v>620</v>
      </c>
      <c r="AO73" s="1278"/>
      <c r="AP73" s="1278"/>
      <c r="AQ73" s="1278"/>
      <c r="AR73" s="1278"/>
      <c r="AS73" s="1278"/>
      <c r="AT73" s="1278"/>
      <c r="AU73" s="1278"/>
      <c r="AV73" s="1278"/>
      <c r="AW73" s="1278"/>
      <c r="AX73" s="1278"/>
      <c r="AY73" s="1278"/>
      <c r="AZ73" s="1278"/>
      <c r="BA73" s="1278"/>
      <c r="BB73" s="1278" t="s">
        <v>621</v>
      </c>
      <c r="BC73" s="1278"/>
      <c r="BD73" s="1278"/>
      <c r="BE73" s="1278"/>
      <c r="BF73" s="1278"/>
      <c r="BG73" s="1278"/>
      <c r="BH73" s="1278"/>
      <c r="BI73" s="1278"/>
      <c r="BJ73" s="1278"/>
      <c r="BK73" s="1278"/>
      <c r="BL73" s="1278"/>
      <c r="BM73" s="1278"/>
      <c r="BN73" s="1278"/>
      <c r="BO73" s="1278"/>
      <c r="BP73" s="1275">
        <v>76.400000000000006</v>
      </c>
      <c r="BQ73" s="1275"/>
      <c r="BR73" s="1275"/>
      <c r="BS73" s="1275"/>
      <c r="BT73" s="1275"/>
      <c r="BU73" s="1275"/>
      <c r="BV73" s="1275"/>
      <c r="BW73" s="1275"/>
      <c r="BX73" s="1275">
        <v>73.8</v>
      </c>
      <c r="BY73" s="1275"/>
      <c r="BZ73" s="1275"/>
      <c r="CA73" s="1275"/>
      <c r="CB73" s="1275"/>
      <c r="CC73" s="1275"/>
      <c r="CD73" s="1275"/>
      <c r="CE73" s="1275"/>
      <c r="CF73" s="1275">
        <v>69.2</v>
      </c>
      <c r="CG73" s="1275"/>
      <c r="CH73" s="1275"/>
      <c r="CI73" s="1275"/>
      <c r="CJ73" s="1275"/>
      <c r="CK73" s="1275"/>
      <c r="CL73" s="1275"/>
      <c r="CM73" s="1275"/>
      <c r="CN73" s="1275">
        <v>64.3</v>
      </c>
      <c r="CO73" s="1275"/>
      <c r="CP73" s="1275"/>
      <c r="CQ73" s="1275"/>
      <c r="CR73" s="1275"/>
      <c r="CS73" s="1275"/>
      <c r="CT73" s="1275"/>
      <c r="CU73" s="1275"/>
      <c r="CV73" s="1275">
        <v>56.2</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626</v>
      </c>
      <c r="BC75" s="1278"/>
      <c r="BD75" s="1278"/>
      <c r="BE75" s="1278"/>
      <c r="BF75" s="1278"/>
      <c r="BG75" s="1278"/>
      <c r="BH75" s="1278"/>
      <c r="BI75" s="1278"/>
      <c r="BJ75" s="1278"/>
      <c r="BK75" s="1278"/>
      <c r="BL75" s="1278"/>
      <c r="BM75" s="1278"/>
      <c r="BN75" s="1278"/>
      <c r="BO75" s="1278"/>
      <c r="BP75" s="1275">
        <v>13</v>
      </c>
      <c r="BQ75" s="1275"/>
      <c r="BR75" s="1275"/>
      <c r="BS75" s="1275"/>
      <c r="BT75" s="1275"/>
      <c r="BU75" s="1275"/>
      <c r="BV75" s="1275"/>
      <c r="BW75" s="1275"/>
      <c r="BX75" s="1275">
        <v>12.6</v>
      </c>
      <c r="BY75" s="1275"/>
      <c r="BZ75" s="1275"/>
      <c r="CA75" s="1275"/>
      <c r="CB75" s="1275"/>
      <c r="CC75" s="1275"/>
      <c r="CD75" s="1275"/>
      <c r="CE75" s="1275"/>
      <c r="CF75" s="1275">
        <v>12.3</v>
      </c>
      <c r="CG75" s="1275"/>
      <c r="CH75" s="1275"/>
      <c r="CI75" s="1275"/>
      <c r="CJ75" s="1275"/>
      <c r="CK75" s="1275"/>
      <c r="CL75" s="1275"/>
      <c r="CM75" s="1275"/>
      <c r="CN75" s="1275">
        <v>12.2</v>
      </c>
      <c r="CO75" s="1275"/>
      <c r="CP75" s="1275"/>
      <c r="CQ75" s="1275"/>
      <c r="CR75" s="1275"/>
      <c r="CS75" s="1275"/>
      <c r="CT75" s="1275"/>
      <c r="CU75" s="1275"/>
      <c r="CV75" s="1275">
        <v>11.9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623</v>
      </c>
      <c r="AO77" s="1280"/>
      <c r="AP77" s="1280"/>
      <c r="AQ77" s="1280"/>
      <c r="AR77" s="1280"/>
      <c r="AS77" s="1280"/>
      <c r="AT77" s="1280"/>
      <c r="AU77" s="1280"/>
      <c r="AV77" s="1280"/>
      <c r="AW77" s="1280"/>
      <c r="AX77" s="1280"/>
      <c r="AY77" s="1280"/>
      <c r="AZ77" s="1280"/>
      <c r="BA77" s="1280"/>
      <c r="BB77" s="1278" t="s">
        <v>621</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33.6</v>
      </c>
      <c r="CG77" s="1275"/>
      <c r="CH77" s="1275"/>
      <c r="CI77" s="1275"/>
      <c r="CJ77" s="1275"/>
      <c r="CK77" s="1275"/>
      <c r="CL77" s="1275"/>
      <c r="CM77" s="1275"/>
      <c r="CN77" s="1275">
        <v>35.299999999999997</v>
      </c>
      <c r="CO77" s="1275"/>
      <c r="CP77" s="1275"/>
      <c r="CQ77" s="1275"/>
      <c r="CR77" s="1275"/>
      <c r="CS77" s="1275"/>
      <c r="CT77" s="1275"/>
      <c r="CU77" s="1275"/>
      <c r="CV77" s="1275">
        <v>31.9</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626</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7</v>
      </c>
      <c r="CG79" s="1275"/>
      <c r="CH79" s="1275"/>
      <c r="CI79" s="1275"/>
      <c r="CJ79" s="1275"/>
      <c r="CK79" s="1275"/>
      <c r="CL79" s="1275"/>
      <c r="CM79" s="1275"/>
      <c r="CN79" s="1275">
        <v>6.9</v>
      </c>
      <c r="CO79" s="1275"/>
      <c r="CP79" s="1275"/>
      <c r="CQ79" s="1275"/>
      <c r="CR79" s="1275"/>
      <c r="CS79" s="1275"/>
      <c r="CT79" s="1275"/>
      <c r="CU79" s="1275"/>
      <c r="CV79" s="1275">
        <v>6.6</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nKDZRfEslho8caiSONo8kQfVtTHBSlONeVLoQ3Fp2WtudIOivsbBrbpNe7UEClaVSmJDd8fE9xcDgXy3pKOSg==" saltValue="pgGBj350g9Dc/dSyLf1w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b3y7lm5DmBJ7ix/qLxYwCxQysBbJDFZyG+ttJVzV8hsfCR7dRdwlTUMzoS9NevouTyjq+MWkqrV+V/KfbU5mA==" saltValue="qmA0brdjxUMHFwGr/17IE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Es9gqrOf6ip2wPS/TabOK55s1AHQKGMJ8vd94sr2xFnEqXxXMj/x58T5kMi4iLRnBC6yPUUPhzkT2WkE0vBDQ==" saltValue="tdR6zbUDMv6d4DI91vo2r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25838</v>
      </c>
      <c r="E3" s="141"/>
      <c r="F3" s="142">
        <v>63956</v>
      </c>
      <c r="G3" s="143"/>
      <c r="H3" s="144"/>
    </row>
    <row r="4" spans="1:8">
      <c r="A4" s="145"/>
      <c r="B4" s="146"/>
      <c r="C4" s="147"/>
      <c r="D4" s="148">
        <v>12879</v>
      </c>
      <c r="E4" s="149"/>
      <c r="F4" s="150">
        <v>29239</v>
      </c>
      <c r="G4" s="151"/>
      <c r="H4" s="152"/>
    </row>
    <row r="5" spans="1:8">
      <c r="A5" s="133" t="s">
        <v>549</v>
      </c>
      <c r="B5" s="138"/>
      <c r="C5" s="139"/>
      <c r="D5" s="140">
        <v>36974</v>
      </c>
      <c r="E5" s="141"/>
      <c r="F5" s="142">
        <v>66255</v>
      </c>
      <c r="G5" s="143"/>
      <c r="H5" s="144"/>
    </row>
    <row r="6" spans="1:8">
      <c r="A6" s="145"/>
      <c r="B6" s="146"/>
      <c r="C6" s="147"/>
      <c r="D6" s="148">
        <v>19763</v>
      </c>
      <c r="E6" s="149"/>
      <c r="F6" s="150">
        <v>31822</v>
      </c>
      <c r="G6" s="151"/>
      <c r="H6" s="152"/>
    </row>
    <row r="7" spans="1:8">
      <c r="A7" s="133" t="s">
        <v>550</v>
      </c>
      <c r="B7" s="138"/>
      <c r="C7" s="139"/>
      <c r="D7" s="140">
        <v>44297</v>
      </c>
      <c r="E7" s="141"/>
      <c r="F7" s="142">
        <v>47278</v>
      </c>
      <c r="G7" s="143"/>
      <c r="H7" s="144"/>
    </row>
    <row r="8" spans="1:8">
      <c r="A8" s="145"/>
      <c r="B8" s="146"/>
      <c r="C8" s="147"/>
      <c r="D8" s="148">
        <v>19203</v>
      </c>
      <c r="E8" s="149"/>
      <c r="F8" s="150">
        <v>24096</v>
      </c>
      <c r="G8" s="151"/>
      <c r="H8" s="152"/>
    </row>
    <row r="9" spans="1:8">
      <c r="A9" s="133" t="s">
        <v>551</v>
      </c>
      <c r="B9" s="138"/>
      <c r="C9" s="139"/>
      <c r="D9" s="140">
        <v>50538</v>
      </c>
      <c r="E9" s="141"/>
      <c r="F9" s="142">
        <v>44504</v>
      </c>
      <c r="G9" s="143"/>
      <c r="H9" s="144"/>
    </row>
    <row r="10" spans="1:8">
      <c r="A10" s="145"/>
      <c r="B10" s="146"/>
      <c r="C10" s="147"/>
      <c r="D10" s="148">
        <v>19012</v>
      </c>
      <c r="E10" s="149"/>
      <c r="F10" s="150">
        <v>25876</v>
      </c>
      <c r="G10" s="151"/>
      <c r="H10" s="152"/>
    </row>
    <row r="11" spans="1:8">
      <c r="A11" s="133" t="s">
        <v>552</v>
      </c>
      <c r="B11" s="138"/>
      <c r="C11" s="139"/>
      <c r="D11" s="140">
        <v>39164</v>
      </c>
      <c r="E11" s="141"/>
      <c r="F11" s="142">
        <v>47820</v>
      </c>
      <c r="G11" s="143"/>
      <c r="H11" s="144"/>
    </row>
    <row r="12" spans="1:8">
      <c r="A12" s="145"/>
      <c r="B12" s="146"/>
      <c r="C12" s="153"/>
      <c r="D12" s="148">
        <v>15279</v>
      </c>
      <c r="E12" s="149"/>
      <c r="F12" s="150">
        <v>25855</v>
      </c>
      <c r="G12" s="151"/>
      <c r="H12" s="152"/>
    </row>
    <row r="13" spans="1:8">
      <c r="A13" s="133"/>
      <c r="B13" s="138"/>
      <c r="C13" s="154"/>
      <c r="D13" s="155">
        <v>39362</v>
      </c>
      <c r="E13" s="156"/>
      <c r="F13" s="157">
        <v>53963</v>
      </c>
      <c r="G13" s="158"/>
      <c r="H13" s="144"/>
    </row>
    <row r="14" spans="1:8">
      <c r="A14" s="145"/>
      <c r="B14" s="146"/>
      <c r="C14" s="147"/>
      <c r="D14" s="148">
        <v>17227</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8.2799999999999994</v>
      </c>
      <c r="C19" s="159">
        <f>ROUND(VALUE(SUBSTITUTE(実質収支比率等に係る経年分析!G$48,"▲","-")),2)</f>
        <v>7.74</v>
      </c>
      <c r="D19" s="159">
        <f>ROUND(VALUE(SUBSTITUTE(実質収支比率等に係る経年分析!H$48,"▲","-")),2)</f>
        <v>6.95</v>
      </c>
      <c r="E19" s="159">
        <f>ROUND(VALUE(SUBSTITUTE(実質収支比率等に係る経年分析!I$48,"▲","-")),2)</f>
        <v>3.85</v>
      </c>
      <c r="F19" s="159">
        <f>ROUND(VALUE(SUBSTITUTE(実質収支比率等に係る経年分析!J$48,"▲","-")),2)</f>
        <v>2.31</v>
      </c>
    </row>
    <row r="20" spans="1:11">
      <c r="A20" s="159" t="s">
        <v>49</v>
      </c>
      <c r="B20" s="159">
        <f>ROUND(VALUE(SUBSTITUTE(実質収支比率等に係る経年分析!F$47,"▲","-")),2)</f>
        <v>32.43</v>
      </c>
      <c r="C20" s="159">
        <f>ROUND(VALUE(SUBSTITUTE(実質収支比率等に係る経年分析!G$47,"▲","-")),2)</f>
        <v>30.05</v>
      </c>
      <c r="D20" s="159">
        <f>ROUND(VALUE(SUBSTITUTE(実質収支比率等に係る経年分析!H$47,"▲","-")),2)</f>
        <v>28.75</v>
      </c>
      <c r="E20" s="159">
        <f>ROUND(VALUE(SUBSTITUTE(実質収支比率等に係る経年分析!I$47,"▲","-")),2)</f>
        <v>25.86</v>
      </c>
      <c r="F20" s="159">
        <f>ROUND(VALUE(SUBSTITUTE(実質収支比率等に係る経年分析!J$47,"▲","-")),2)</f>
        <v>19.149999999999999</v>
      </c>
    </row>
    <row r="21" spans="1:11">
      <c r="A21" s="159" t="s">
        <v>50</v>
      </c>
      <c r="B21" s="159">
        <f>IF(ISNUMBER(VALUE(SUBSTITUTE(実質収支比率等に係る経年分析!F$49,"▲","-"))),ROUND(VALUE(SUBSTITUTE(実質収支比率等に係る経年分析!F$49,"▲","-")),2),NA())</f>
        <v>2.61</v>
      </c>
      <c r="C21" s="159">
        <f>IF(ISNUMBER(VALUE(SUBSTITUTE(実質収支比率等に係る経年分析!G$49,"▲","-"))),ROUND(VALUE(SUBSTITUTE(実質収支比率等に係る経年分析!G$49,"▲","-")),2),NA())</f>
        <v>-3.22</v>
      </c>
      <c r="D21" s="159">
        <f>IF(ISNUMBER(VALUE(SUBSTITUTE(実質収支比率等に係る経年分析!H$49,"▲","-"))),ROUND(VALUE(SUBSTITUTE(実質収支比率等に係る経年分析!H$49,"▲","-")),2),NA())</f>
        <v>-1.52</v>
      </c>
      <c r="E21" s="159">
        <f>IF(ISNUMBER(VALUE(SUBSTITUTE(実質収支比率等に係る経年分析!I$49,"▲","-"))),ROUND(VALUE(SUBSTITUTE(実質収支比率等に係る経年分析!I$49,"▲","-")),2),NA())</f>
        <v>-6.14</v>
      </c>
      <c r="F21" s="159">
        <f>IF(ISNUMBER(VALUE(SUBSTITUTE(実質収支比率等に係る経年分析!J$49,"▲","-"))),ROUND(VALUE(SUBSTITUTE(実質収支比率等に係る経年分析!J$49,"▲","-")),2),NA())</f>
        <v>-6.22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小郡市住宅新築資金等貸付事業特別会計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c r="A30" s="160" t="str">
        <f>IF(連結実質赤字比率に係る赤字・黒字の構成分析!C$40="",NA(),連結実質赤字比率に係る赤字・黒字の構成分析!C$40)</f>
        <v>小郡市介護保険事業特別会計（介護サービス事業勘定）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c r="A31" s="160" t="str">
        <f>IF(連結実質赤字比率に係る赤字・黒字の構成分析!C$39="",NA(),連結実質赤字比率に係る赤字・黒字の構成分析!C$39)</f>
        <v>小郡市後期高齢者医療特別会計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0.23</v>
      </c>
    </row>
    <row r="32" spans="1:11">
      <c r="A32" s="160" t="str">
        <f>IF(連結実質赤字比率に係る赤字・黒字の構成分析!C$38="",NA(),連結実質赤字比率に係る赤字・黒字の構成分析!C$38)</f>
        <v>小郡市工業団地整備事業特別会計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c r="A33" s="160" t="str">
        <f>IF(連結実質赤字比率に係る赤字・黒字の構成分析!C$37="",NA(),連結実質赤字比率に係る赤字・黒字の構成分析!C$37)</f>
        <v>小郡市介護保険事業特別会計（介護保険事業勘定）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8.1999999999999993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7.66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6.86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2.21</v>
      </c>
    </row>
    <row r="35" spans="1:16">
      <c r="A35" s="160" t="str">
        <f>IF(連結実質赤字比率に係る赤字・黒字の構成分析!C$35="",NA(),連結実質赤字比率に係る赤字・黒字の構成分析!C$35)</f>
        <v>小郡市下水道事業会計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3.86</v>
      </c>
    </row>
    <row r="36" spans="1:16">
      <c r="A36" s="160" t="str">
        <f>IF(連結実質赤字比率に係る赤字・黒字の構成分析!C$34="",NA(),連結実質赤字比率に係る赤字・黒字の構成分析!C$34)</f>
        <v>小郡市国民健康保険事業特別会計</v>
      </c>
      <c r="B36" s="160">
        <f>IF(ROUND(VALUE(SUBSTITUTE(連結実質赤字比率に係る赤字・黒字の構成分析!F$34,"▲", "-")), 2) &lt; 0, ABS(ROUND(VALUE(SUBSTITUTE(連結実質赤字比率に係る赤字・黒字の構成分析!F$34,"▲", "-")), 2)), NA())</f>
        <v>6.91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7.23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6.07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4.6399999999999997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1.9</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1816</v>
      </c>
      <c r="E42" s="161"/>
      <c r="F42" s="161"/>
      <c r="G42" s="161">
        <f>'実質公債費比率（分子）の構造'!L$52</f>
        <v>1857</v>
      </c>
      <c r="H42" s="161"/>
      <c r="I42" s="161"/>
      <c r="J42" s="161">
        <f>'実質公債費比率（分子）の構造'!M$52</f>
        <v>1804</v>
      </c>
      <c r="K42" s="161"/>
      <c r="L42" s="161"/>
      <c r="M42" s="161">
        <f>'実質公債費比率（分子）の構造'!N$52</f>
        <v>1828</v>
      </c>
      <c r="N42" s="161"/>
      <c r="O42" s="161"/>
      <c r="P42" s="161">
        <f>'実質公債費比率（分子）の構造'!O$52</f>
        <v>1812</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292</v>
      </c>
      <c r="C44" s="161"/>
      <c r="D44" s="161"/>
      <c r="E44" s="161">
        <f>'実質公債費比率（分子）の構造'!L$50</f>
        <v>292</v>
      </c>
      <c r="F44" s="161"/>
      <c r="G44" s="161"/>
      <c r="H44" s="161">
        <f>'実質公債費比率（分子）の構造'!M$50</f>
        <v>302</v>
      </c>
      <c r="I44" s="161"/>
      <c r="J44" s="161"/>
      <c r="K44" s="161">
        <f>'実質公債費比率（分子）の構造'!N$50</f>
        <v>300</v>
      </c>
      <c r="L44" s="161"/>
      <c r="M44" s="161"/>
      <c r="N44" s="161">
        <f>'実質公債費比率（分子）の構造'!O$50</f>
        <v>294</v>
      </c>
      <c r="O44" s="161"/>
      <c r="P44" s="161"/>
    </row>
    <row r="45" spans="1:16">
      <c r="A45" s="161" t="s">
        <v>60</v>
      </c>
      <c r="B45" s="161">
        <f>'実質公債費比率（分子）の構造'!K$49</f>
        <v>9</v>
      </c>
      <c r="C45" s="161"/>
      <c r="D45" s="161"/>
      <c r="E45" s="161">
        <f>'実質公債費比率（分子）の構造'!L$49</f>
        <v>5</v>
      </c>
      <c r="F45" s="161"/>
      <c r="G45" s="161"/>
      <c r="H45" s="161">
        <f>'実質公債費比率（分子）の構造'!M$49</f>
        <v>11</v>
      </c>
      <c r="I45" s="161"/>
      <c r="J45" s="161"/>
      <c r="K45" s="161">
        <f>'実質公債費比率（分子）の構造'!N$49</f>
        <v>18</v>
      </c>
      <c r="L45" s="161"/>
      <c r="M45" s="161"/>
      <c r="N45" s="161">
        <f>'実質公債費比率（分子）の構造'!O$49</f>
        <v>22</v>
      </c>
      <c r="O45" s="161"/>
      <c r="P45" s="161"/>
    </row>
    <row r="46" spans="1:16">
      <c r="A46" s="161" t="s">
        <v>61</v>
      </c>
      <c r="B46" s="161">
        <f>'実質公債費比率（分子）の構造'!K$48</f>
        <v>573</v>
      </c>
      <c r="C46" s="161"/>
      <c r="D46" s="161"/>
      <c r="E46" s="161">
        <f>'実質公債費比率（分子）の構造'!L$48</f>
        <v>578</v>
      </c>
      <c r="F46" s="161"/>
      <c r="G46" s="161"/>
      <c r="H46" s="161">
        <f>'実質公債費比率（分子）の構造'!M$48</f>
        <v>596</v>
      </c>
      <c r="I46" s="161"/>
      <c r="J46" s="161"/>
      <c r="K46" s="161">
        <f>'実質公債費比率（分子）の構造'!N$48</f>
        <v>544</v>
      </c>
      <c r="L46" s="161"/>
      <c r="M46" s="161"/>
      <c r="N46" s="161">
        <f>'実質公債費比率（分子）の構造'!O$48</f>
        <v>566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2124</v>
      </c>
      <c r="C49" s="161"/>
      <c r="D49" s="161"/>
      <c r="E49" s="161">
        <f>'実質公債費比率（分子）の構造'!L$45</f>
        <v>2178</v>
      </c>
      <c r="F49" s="161"/>
      <c r="G49" s="161"/>
      <c r="H49" s="161">
        <f>'実質公債費比率（分子）の構造'!M$45</f>
        <v>2108</v>
      </c>
      <c r="I49" s="161"/>
      <c r="J49" s="161"/>
      <c r="K49" s="161">
        <f>'実質公債費比率（分子）の構造'!N$45</f>
        <v>2115</v>
      </c>
      <c r="L49" s="161"/>
      <c r="M49" s="161"/>
      <c r="N49" s="161">
        <f>'実質公債費比率（分子）の構造'!O$45</f>
        <v>2084</v>
      </c>
      <c r="O49" s="161"/>
      <c r="P49" s="161"/>
    </row>
    <row r="50" spans="1:16">
      <c r="A50" s="161" t="s">
        <v>65</v>
      </c>
      <c r="B50" s="161" t="e">
        <f>NA()</f>
        <v>#N/A</v>
      </c>
      <c r="C50" s="161">
        <f>IF(ISNUMBER('実質公債費比率（分子）の構造'!K$53),'実質公債費比率（分子）の構造'!K$53,NA())</f>
        <v>1182</v>
      </c>
      <c r="D50" s="161" t="e">
        <f>NA()</f>
        <v>#N/A</v>
      </c>
      <c r="E50" s="161" t="e">
        <f>NA()</f>
        <v>#N/A</v>
      </c>
      <c r="F50" s="161">
        <f>IF(ISNUMBER('実質公債費比率（分子）の構造'!L$53),'実質公債費比率（分子）の構造'!L$53,NA())</f>
        <v>1196</v>
      </c>
      <c r="G50" s="161" t="e">
        <f>NA()</f>
        <v>#N/A</v>
      </c>
      <c r="H50" s="161" t="e">
        <f>NA()</f>
        <v>#N/A</v>
      </c>
      <c r="I50" s="161">
        <f>IF(ISNUMBER('実質公債費比率（分子）の構造'!M$53),'実質公債費比率（分子）の構造'!M$53,NA())</f>
        <v>1213</v>
      </c>
      <c r="J50" s="161" t="e">
        <f>NA()</f>
        <v>#N/A</v>
      </c>
      <c r="K50" s="161" t="e">
        <f>NA()</f>
        <v>#N/A</v>
      </c>
      <c r="L50" s="161">
        <f>IF(ISNUMBER('実質公債費比率（分子）の構造'!N$53),'実質公債費比率（分子）の構造'!N$53,NA())</f>
        <v>1149</v>
      </c>
      <c r="M50" s="161" t="e">
        <f>NA()</f>
        <v>#N/A</v>
      </c>
      <c r="N50" s="161" t="e">
        <f>NA()</f>
        <v>#N/A</v>
      </c>
      <c r="O50" s="161">
        <f>IF(ISNUMBER('実質公債費比率（分子）の構造'!O$53),'実質公債費比率（分子）の構造'!O$53,NA())</f>
        <v>1154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19545</v>
      </c>
      <c r="E56" s="160"/>
      <c r="F56" s="160"/>
      <c r="G56" s="160">
        <f>'将来負担比率（分子）の構造'!J$52</f>
        <v>19575</v>
      </c>
      <c r="H56" s="160"/>
      <c r="I56" s="160"/>
      <c r="J56" s="160">
        <f>'将来負担比率（分子）の構造'!K$52</f>
        <v>19518</v>
      </c>
      <c r="K56" s="160"/>
      <c r="L56" s="160"/>
      <c r="M56" s="160">
        <f>'将来負担比率（分子）の構造'!L$52</f>
        <v>19427</v>
      </c>
      <c r="N56" s="160"/>
      <c r="O56" s="160"/>
      <c r="P56" s="160">
        <f>'将来負担比率（分子）の構造'!M$52</f>
        <v>19019</v>
      </c>
    </row>
    <row r="57" spans="1:16">
      <c r="A57" s="160" t="s">
        <v>36</v>
      </c>
      <c r="B57" s="160"/>
      <c r="C57" s="160"/>
      <c r="D57" s="160">
        <f>'将来負担比率（分子）の構造'!I$51</f>
        <v>372</v>
      </c>
      <c r="E57" s="160"/>
      <c r="F57" s="160"/>
      <c r="G57" s="160">
        <f>'将来負担比率（分子）の構造'!J$51</f>
        <v>328</v>
      </c>
      <c r="H57" s="160"/>
      <c r="I57" s="160"/>
      <c r="J57" s="160">
        <f>'将来負担比率（分子）の構造'!K$51</f>
        <v>266</v>
      </c>
      <c r="K57" s="160"/>
      <c r="L57" s="160"/>
      <c r="M57" s="160">
        <f>'将来負担比率（分子）の構造'!L$51</f>
        <v>228</v>
      </c>
      <c r="N57" s="160"/>
      <c r="O57" s="160"/>
      <c r="P57" s="160">
        <f>'将来負担比率（分子）の構造'!M$51</f>
        <v>162</v>
      </c>
    </row>
    <row r="58" spans="1:16">
      <c r="A58" s="160" t="s">
        <v>35</v>
      </c>
      <c r="B58" s="160"/>
      <c r="C58" s="160"/>
      <c r="D58" s="160">
        <f>'将来負担比率（分子）の構造'!I$50</f>
        <v>4929</v>
      </c>
      <c r="E58" s="160"/>
      <c r="F58" s="160"/>
      <c r="G58" s="160">
        <f>'将来負担比率（分子）の構造'!J$50</f>
        <v>4621</v>
      </c>
      <c r="H58" s="160"/>
      <c r="I58" s="160"/>
      <c r="J58" s="160">
        <f>'将来負担比率（分子）の構造'!K$50</f>
        <v>4667</v>
      </c>
      <c r="K58" s="160"/>
      <c r="L58" s="160"/>
      <c r="M58" s="160">
        <f>'将来負担比率（分子）の構造'!L$50</f>
        <v>4525</v>
      </c>
      <c r="N58" s="160"/>
      <c r="O58" s="160"/>
      <c r="P58" s="160">
        <f>'将来負担比率（分子）の構造'!M$50</f>
        <v>3911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2239</v>
      </c>
      <c r="C62" s="160"/>
      <c r="D62" s="160"/>
      <c r="E62" s="160">
        <f>'将来負担比率（分子）の構造'!J$45</f>
        <v>2042</v>
      </c>
      <c r="F62" s="160"/>
      <c r="G62" s="160"/>
      <c r="H62" s="160">
        <f>'将来負担比率（分子）の構造'!K$45</f>
        <v>1768</v>
      </c>
      <c r="I62" s="160"/>
      <c r="J62" s="160"/>
      <c r="K62" s="160">
        <f>'将来負担比率（分子）の構造'!L$45</f>
        <v>1733</v>
      </c>
      <c r="L62" s="160"/>
      <c r="M62" s="160"/>
      <c r="N62" s="160">
        <f>'将来負担比率（分子）の構造'!M$45</f>
        <v>1532</v>
      </c>
      <c r="O62" s="160"/>
      <c r="P62" s="160"/>
    </row>
    <row r="63" spans="1:16">
      <c r="A63" s="160" t="s">
        <v>28</v>
      </c>
      <c r="B63" s="160">
        <f>'将来負担比率（分子）の構造'!I$44</f>
        <v>2173</v>
      </c>
      <c r="C63" s="160"/>
      <c r="D63" s="160"/>
      <c r="E63" s="160">
        <f>'将来負担比率（分子）の構造'!J$44</f>
        <v>1976</v>
      </c>
      <c r="F63" s="160"/>
      <c r="G63" s="160"/>
      <c r="H63" s="160">
        <f>'将来負担比率（分子）の構造'!K$44</f>
        <v>1773</v>
      </c>
      <c r="I63" s="160"/>
      <c r="J63" s="160"/>
      <c r="K63" s="160">
        <f>'将来負担比率（分子）の構造'!L$44</f>
        <v>1667</v>
      </c>
      <c r="L63" s="160"/>
      <c r="M63" s="160"/>
      <c r="N63" s="160">
        <f>'将来負担比率（分子）の構造'!M$44</f>
        <v>1369</v>
      </c>
      <c r="O63" s="160"/>
      <c r="P63" s="160"/>
    </row>
    <row r="64" spans="1:16">
      <c r="A64" s="160" t="s">
        <v>27</v>
      </c>
      <c r="B64" s="160">
        <f>'将来負担比率（分子）の構造'!I$43</f>
        <v>8781</v>
      </c>
      <c r="C64" s="160"/>
      <c r="D64" s="160"/>
      <c r="E64" s="160">
        <f>'将来負担比率（分子）の構造'!J$43</f>
        <v>8556</v>
      </c>
      <c r="F64" s="160"/>
      <c r="G64" s="160"/>
      <c r="H64" s="160">
        <f>'将来負担比率（分子）の構造'!K$43</f>
        <v>8744</v>
      </c>
      <c r="I64" s="160"/>
      <c r="J64" s="160"/>
      <c r="K64" s="160">
        <f>'将来負担比率（分子）の構造'!L$43</f>
        <v>8149</v>
      </c>
      <c r="L64" s="160"/>
      <c r="M64" s="160"/>
      <c r="N64" s="160">
        <f>'将来負担比率（分子）の構造'!M$43</f>
        <v>7543</v>
      </c>
      <c r="O64" s="160"/>
      <c r="P64" s="160"/>
    </row>
    <row r="65" spans="1:16">
      <c r="A65" s="160" t="s">
        <v>26</v>
      </c>
      <c r="B65" s="160">
        <f>'将来負担比率（分子）の構造'!I$42</f>
        <v>514</v>
      </c>
      <c r="C65" s="160"/>
      <c r="D65" s="160"/>
      <c r="E65" s="160">
        <f>'将来負担比率（分子）の構造'!J$42</f>
        <v>676</v>
      </c>
      <c r="F65" s="160"/>
      <c r="G65" s="160"/>
      <c r="H65" s="160">
        <f>'将来負担比率（分子）の構造'!K$42</f>
        <v>617</v>
      </c>
      <c r="I65" s="160"/>
      <c r="J65" s="160"/>
      <c r="K65" s="160">
        <f>'将来負担比率（分子）の構造'!L$42</f>
        <v>533</v>
      </c>
      <c r="L65" s="160"/>
      <c r="M65" s="160"/>
      <c r="N65" s="160">
        <f>'将来負担比率（分子）の構造'!M$42</f>
        <v>445</v>
      </c>
      <c r="O65" s="160"/>
      <c r="P65" s="160"/>
    </row>
    <row r="66" spans="1:16">
      <c r="A66" s="160" t="s">
        <v>25</v>
      </c>
      <c r="B66" s="160">
        <f>'将来負担比率（分子）の構造'!I$41</f>
        <v>18541</v>
      </c>
      <c r="C66" s="160"/>
      <c r="D66" s="160"/>
      <c r="E66" s="160">
        <f>'将来負担比率（分子）の構造'!J$41</f>
        <v>18338</v>
      </c>
      <c r="F66" s="160"/>
      <c r="G66" s="160"/>
      <c r="H66" s="160">
        <f>'将来負担比率（分子）の構造'!K$41</f>
        <v>18331</v>
      </c>
      <c r="I66" s="160"/>
      <c r="J66" s="160"/>
      <c r="K66" s="160">
        <f>'将来負担比率（分子）の構造'!L$41</f>
        <v>18353</v>
      </c>
      <c r="L66" s="160"/>
      <c r="M66" s="160"/>
      <c r="N66" s="160">
        <f>'将来負担比率（分子）の構造'!M$41</f>
        <v>17742</v>
      </c>
      <c r="O66" s="160"/>
      <c r="P66" s="160"/>
    </row>
    <row r="67" spans="1:16">
      <c r="A67" s="160" t="s">
        <v>69</v>
      </c>
      <c r="B67" s="160" t="e">
        <f>NA()</f>
        <v>#N/A</v>
      </c>
      <c r="C67" s="160">
        <f>IF(ISNUMBER('将来負担比率（分子）の構造'!I$53), IF('将来負担比率（分子）の構造'!I$53 &lt; 0, 0, '将来負担比率（分子）の構造'!I$53), NA())</f>
        <v>7401</v>
      </c>
      <c r="D67" s="160" t="e">
        <f>NA()</f>
        <v>#N/A</v>
      </c>
      <c r="E67" s="160" t="e">
        <f>NA()</f>
        <v>#N/A</v>
      </c>
      <c r="F67" s="160">
        <f>IF(ISNUMBER('将来負担比率（分子）の構造'!J$53), IF('将来負担比率（分子）の構造'!J$53 &lt; 0, 0, '将来負担比率（分子）の構造'!J$53), NA())</f>
        <v>7064</v>
      </c>
      <c r="G67" s="160" t="e">
        <f>NA()</f>
        <v>#N/A</v>
      </c>
      <c r="H67" s="160" t="e">
        <f>NA()</f>
        <v>#N/A</v>
      </c>
      <c r="I67" s="160">
        <f>IF(ISNUMBER('将来負担比率（分子）の構造'!K$53), IF('将来負担比率（分子）の構造'!K$53 &lt; 0, 0, '将来負担比率（分子）の構造'!K$53), NA())</f>
        <v>6782</v>
      </c>
      <c r="J67" s="160" t="e">
        <f>NA()</f>
        <v>#N/A</v>
      </c>
      <c r="K67" s="160" t="e">
        <f>NA()</f>
        <v>#N/A</v>
      </c>
      <c r="L67" s="160">
        <f>IF(ISNUMBER('将来負担比率（分子）の構造'!L$53), IF('将来負担比率（分子）の構造'!L$53 &lt; 0, 0, '将来負担比率（分子）の構造'!L$53), NA())</f>
        <v>6255</v>
      </c>
      <c r="M67" s="160" t="e">
        <f>NA()</f>
        <v>#N/A</v>
      </c>
      <c r="N67" s="160" t="e">
        <f>NA()</f>
        <v>#N/A</v>
      </c>
      <c r="O67" s="160">
        <f>IF(ISNUMBER('将来負担比率（分子）の構造'!M$53), IF('将来負担比率（分子）の構造'!M$53 &lt; 0, 0, '将来負担比率（分子）の構造'!M$53), NA())</f>
        <v>5539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3317</v>
      </c>
      <c r="C72" s="164">
        <f>基金残高に係る経年分析!G55</f>
        <v>2971</v>
      </c>
      <c r="D72" s="164">
        <f>基金残高に係る経年分析!H55</f>
        <v>2224</v>
      </c>
    </row>
    <row r="73" spans="1:16">
      <c r="A73" s="163" t="s">
        <v>72</v>
      </c>
      <c r="B73" s="164">
        <f>基金残高に係る経年分析!F56</f>
        <v>242</v>
      </c>
      <c r="C73" s="164">
        <f>基金残高に係る経年分析!G56</f>
        <v>242</v>
      </c>
      <c r="D73" s="164">
        <f>基金残高に係る経年分析!H56</f>
        <v>46</v>
      </c>
    </row>
    <row r="74" spans="1:16">
      <c r="A74" s="163" t="s">
        <v>73</v>
      </c>
      <c r="B74" s="164">
        <f>基金残高に係る経年分析!F57</f>
        <v>740</v>
      </c>
      <c r="C74" s="164">
        <f>基金残高に係る経年分析!G57</f>
        <v>803</v>
      </c>
      <c r="D74" s="164">
        <f>基金残高に係る経年分析!H57</f>
        <v>1027</v>
      </c>
    </row>
  </sheetData>
  <sheetProtection algorithmName="SHA-512" hashValue="qHuFit8NtqXzXrQ9xu1Uig7wG4NfmWNAAxqZ1R3kM/Up9BBtkqCAdDb8G38Vci0j+fhRXGdAgdRJMl65PQE7mA==" saltValue="kyrvgSNXuHrHbDd7QR0+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6646753</v>
      </c>
      <c r="S5" s="707"/>
      <c r="T5" s="707"/>
      <c r="U5" s="707"/>
      <c r="V5" s="707"/>
      <c r="W5" s="707"/>
      <c r="X5" s="707"/>
      <c r="Y5" s="753"/>
      <c r="Z5" s="771">
        <v>32.200000000000003</v>
      </c>
      <c r="AA5" s="771"/>
      <c r="AB5" s="771"/>
      <c r="AC5" s="771"/>
      <c r="AD5" s="772">
        <v>6646753</v>
      </c>
      <c r="AE5" s="772"/>
      <c r="AF5" s="772"/>
      <c r="AG5" s="772"/>
      <c r="AH5" s="772"/>
      <c r="AI5" s="772"/>
      <c r="AJ5" s="772"/>
      <c r="AK5" s="772"/>
      <c r="AL5" s="754">
        <v>60.4</v>
      </c>
      <c r="AM5" s="723"/>
      <c r="AN5" s="723"/>
      <c r="AO5" s="755"/>
      <c r="AP5" s="740" t="s">
        <v>220</v>
      </c>
      <c r="AQ5" s="741"/>
      <c r="AR5" s="741"/>
      <c r="AS5" s="741"/>
      <c r="AT5" s="741"/>
      <c r="AU5" s="741"/>
      <c r="AV5" s="741"/>
      <c r="AW5" s="741"/>
      <c r="AX5" s="741"/>
      <c r="AY5" s="741"/>
      <c r="AZ5" s="741"/>
      <c r="BA5" s="741"/>
      <c r="BB5" s="741"/>
      <c r="BC5" s="741"/>
      <c r="BD5" s="741"/>
      <c r="BE5" s="741"/>
      <c r="BF5" s="742"/>
      <c r="BG5" s="641">
        <v>6646753</v>
      </c>
      <c r="BH5" s="644"/>
      <c r="BI5" s="644"/>
      <c r="BJ5" s="644"/>
      <c r="BK5" s="644"/>
      <c r="BL5" s="644"/>
      <c r="BM5" s="644"/>
      <c r="BN5" s="645"/>
      <c r="BO5" s="703">
        <v>100</v>
      </c>
      <c r="BP5" s="703"/>
      <c r="BQ5" s="703"/>
      <c r="BR5" s="703"/>
      <c r="BS5" s="704">
        <v>61073</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200058</v>
      </c>
      <c r="S6" s="644"/>
      <c r="T6" s="644"/>
      <c r="U6" s="644"/>
      <c r="V6" s="644"/>
      <c r="W6" s="644"/>
      <c r="X6" s="644"/>
      <c r="Y6" s="645"/>
      <c r="Z6" s="703">
        <v>1</v>
      </c>
      <c r="AA6" s="703"/>
      <c r="AB6" s="703"/>
      <c r="AC6" s="703"/>
      <c r="AD6" s="704">
        <v>200058</v>
      </c>
      <c r="AE6" s="704"/>
      <c r="AF6" s="704"/>
      <c r="AG6" s="704"/>
      <c r="AH6" s="704"/>
      <c r="AI6" s="704"/>
      <c r="AJ6" s="704"/>
      <c r="AK6" s="704"/>
      <c r="AL6" s="646">
        <v>1.8</v>
      </c>
      <c r="AM6" s="647"/>
      <c r="AN6" s="647"/>
      <c r="AO6" s="705"/>
      <c r="AP6" s="638" t="s">
        <v>225</v>
      </c>
      <c r="AQ6" s="639"/>
      <c r="AR6" s="639"/>
      <c r="AS6" s="639"/>
      <c r="AT6" s="639"/>
      <c r="AU6" s="639"/>
      <c r="AV6" s="639"/>
      <c r="AW6" s="639"/>
      <c r="AX6" s="639"/>
      <c r="AY6" s="639"/>
      <c r="AZ6" s="639"/>
      <c r="BA6" s="639"/>
      <c r="BB6" s="639"/>
      <c r="BC6" s="639"/>
      <c r="BD6" s="639"/>
      <c r="BE6" s="639"/>
      <c r="BF6" s="640"/>
      <c r="BG6" s="641">
        <v>6646753</v>
      </c>
      <c r="BH6" s="644"/>
      <c r="BI6" s="644"/>
      <c r="BJ6" s="644"/>
      <c r="BK6" s="644"/>
      <c r="BL6" s="644"/>
      <c r="BM6" s="644"/>
      <c r="BN6" s="645"/>
      <c r="BO6" s="703">
        <v>100</v>
      </c>
      <c r="BP6" s="703"/>
      <c r="BQ6" s="703"/>
      <c r="BR6" s="703"/>
      <c r="BS6" s="704">
        <v>61073</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216826</v>
      </c>
      <c r="CS6" s="644"/>
      <c r="CT6" s="644"/>
      <c r="CU6" s="644"/>
      <c r="CV6" s="644"/>
      <c r="CW6" s="644"/>
      <c r="CX6" s="644"/>
      <c r="CY6" s="645"/>
      <c r="CZ6" s="754">
        <v>1.1000000000000001</v>
      </c>
      <c r="DA6" s="723"/>
      <c r="DB6" s="723"/>
      <c r="DC6" s="757"/>
      <c r="DD6" s="649" t="s">
        <v>227</v>
      </c>
      <c r="DE6" s="644"/>
      <c r="DF6" s="644"/>
      <c r="DG6" s="644"/>
      <c r="DH6" s="644"/>
      <c r="DI6" s="644"/>
      <c r="DJ6" s="644"/>
      <c r="DK6" s="644"/>
      <c r="DL6" s="644"/>
      <c r="DM6" s="644"/>
      <c r="DN6" s="644"/>
      <c r="DO6" s="644"/>
      <c r="DP6" s="645"/>
      <c r="DQ6" s="649">
        <v>216826</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12967</v>
      </c>
      <c r="S7" s="644"/>
      <c r="T7" s="644"/>
      <c r="U7" s="644"/>
      <c r="V7" s="644"/>
      <c r="W7" s="644"/>
      <c r="X7" s="644"/>
      <c r="Y7" s="645"/>
      <c r="Z7" s="703">
        <v>0.1</v>
      </c>
      <c r="AA7" s="703"/>
      <c r="AB7" s="703"/>
      <c r="AC7" s="703"/>
      <c r="AD7" s="704">
        <v>12967</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3297106</v>
      </c>
      <c r="BH7" s="644"/>
      <c r="BI7" s="644"/>
      <c r="BJ7" s="644"/>
      <c r="BK7" s="644"/>
      <c r="BL7" s="644"/>
      <c r="BM7" s="644"/>
      <c r="BN7" s="645"/>
      <c r="BO7" s="703">
        <v>49.6</v>
      </c>
      <c r="BP7" s="703"/>
      <c r="BQ7" s="703"/>
      <c r="BR7" s="703"/>
      <c r="BS7" s="704">
        <v>61073</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2099284</v>
      </c>
      <c r="CS7" s="644"/>
      <c r="CT7" s="644"/>
      <c r="CU7" s="644"/>
      <c r="CV7" s="644"/>
      <c r="CW7" s="644"/>
      <c r="CX7" s="644"/>
      <c r="CY7" s="645"/>
      <c r="CZ7" s="703">
        <v>10.3</v>
      </c>
      <c r="DA7" s="703"/>
      <c r="DB7" s="703"/>
      <c r="DC7" s="703"/>
      <c r="DD7" s="649">
        <v>16306</v>
      </c>
      <c r="DE7" s="644"/>
      <c r="DF7" s="644"/>
      <c r="DG7" s="644"/>
      <c r="DH7" s="644"/>
      <c r="DI7" s="644"/>
      <c r="DJ7" s="644"/>
      <c r="DK7" s="644"/>
      <c r="DL7" s="644"/>
      <c r="DM7" s="644"/>
      <c r="DN7" s="644"/>
      <c r="DO7" s="644"/>
      <c r="DP7" s="645"/>
      <c r="DQ7" s="649">
        <v>1831608</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33425</v>
      </c>
      <c r="S8" s="644"/>
      <c r="T8" s="644"/>
      <c r="U8" s="644"/>
      <c r="V8" s="644"/>
      <c r="W8" s="644"/>
      <c r="X8" s="644"/>
      <c r="Y8" s="645"/>
      <c r="Z8" s="703">
        <v>0.2</v>
      </c>
      <c r="AA8" s="703"/>
      <c r="AB8" s="703"/>
      <c r="AC8" s="703"/>
      <c r="AD8" s="704">
        <v>33425</v>
      </c>
      <c r="AE8" s="704"/>
      <c r="AF8" s="704"/>
      <c r="AG8" s="704"/>
      <c r="AH8" s="704"/>
      <c r="AI8" s="704"/>
      <c r="AJ8" s="704"/>
      <c r="AK8" s="704"/>
      <c r="AL8" s="646">
        <v>0.3</v>
      </c>
      <c r="AM8" s="647"/>
      <c r="AN8" s="647"/>
      <c r="AO8" s="705"/>
      <c r="AP8" s="638" t="s">
        <v>232</v>
      </c>
      <c r="AQ8" s="639"/>
      <c r="AR8" s="639"/>
      <c r="AS8" s="639"/>
      <c r="AT8" s="639"/>
      <c r="AU8" s="639"/>
      <c r="AV8" s="639"/>
      <c r="AW8" s="639"/>
      <c r="AX8" s="639"/>
      <c r="AY8" s="639"/>
      <c r="AZ8" s="639"/>
      <c r="BA8" s="639"/>
      <c r="BB8" s="639"/>
      <c r="BC8" s="639"/>
      <c r="BD8" s="639"/>
      <c r="BE8" s="639"/>
      <c r="BF8" s="640"/>
      <c r="BG8" s="641">
        <v>98812</v>
      </c>
      <c r="BH8" s="644"/>
      <c r="BI8" s="644"/>
      <c r="BJ8" s="644"/>
      <c r="BK8" s="644"/>
      <c r="BL8" s="644"/>
      <c r="BM8" s="644"/>
      <c r="BN8" s="645"/>
      <c r="BO8" s="703">
        <v>1.5</v>
      </c>
      <c r="BP8" s="703"/>
      <c r="BQ8" s="703"/>
      <c r="BR8" s="703"/>
      <c r="BS8" s="649" t="s">
        <v>233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7825614</v>
      </c>
      <c r="CS8" s="644"/>
      <c r="CT8" s="644"/>
      <c r="CU8" s="644"/>
      <c r="CV8" s="644"/>
      <c r="CW8" s="644"/>
      <c r="CX8" s="644"/>
      <c r="CY8" s="645"/>
      <c r="CZ8" s="703">
        <v>38.5</v>
      </c>
      <c r="DA8" s="703"/>
      <c r="DB8" s="703"/>
      <c r="DC8" s="703"/>
      <c r="DD8" s="649">
        <v>389769</v>
      </c>
      <c r="DE8" s="644"/>
      <c r="DF8" s="644"/>
      <c r="DG8" s="644"/>
      <c r="DH8" s="644"/>
      <c r="DI8" s="644"/>
      <c r="DJ8" s="644"/>
      <c r="DK8" s="644"/>
      <c r="DL8" s="644"/>
      <c r="DM8" s="644"/>
      <c r="DN8" s="644"/>
      <c r="DO8" s="644"/>
      <c r="DP8" s="645"/>
      <c r="DQ8" s="649">
        <v>3438005</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35219</v>
      </c>
      <c r="S9" s="644"/>
      <c r="T9" s="644"/>
      <c r="U9" s="644"/>
      <c r="V9" s="644"/>
      <c r="W9" s="644"/>
      <c r="X9" s="644"/>
      <c r="Y9" s="645"/>
      <c r="Z9" s="703">
        <v>0.2</v>
      </c>
      <c r="AA9" s="703"/>
      <c r="AB9" s="703"/>
      <c r="AC9" s="703"/>
      <c r="AD9" s="704">
        <v>35219</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2788303</v>
      </c>
      <c r="BH9" s="644"/>
      <c r="BI9" s="644"/>
      <c r="BJ9" s="644"/>
      <c r="BK9" s="644"/>
      <c r="BL9" s="644"/>
      <c r="BM9" s="644"/>
      <c r="BN9" s="645"/>
      <c r="BO9" s="703">
        <v>41.9</v>
      </c>
      <c r="BP9" s="703"/>
      <c r="BQ9" s="703"/>
      <c r="BR9" s="703"/>
      <c r="BS9" s="649" t="s">
        <v>233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1802907</v>
      </c>
      <c r="CS9" s="644"/>
      <c r="CT9" s="644"/>
      <c r="CU9" s="644"/>
      <c r="CV9" s="644"/>
      <c r="CW9" s="644"/>
      <c r="CX9" s="644"/>
      <c r="CY9" s="645"/>
      <c r="CZ9" s="703">
        <v>8.9</v>
      </c>
      <c r="DA9" s="703"/>
      <c r="DB9" s="703"/>
      <c r="DC9" s="703"/>
      <c r="DD9" s="649">
        <v>36252</v>
      </c>
      <c r="DE9" s="644"/>
      <c r="DF9" s="644"/>
      <c r="DG9" s="644"/>
      <c r="DH9" s="644"/>
      <c r="DI9" s="644"/>
      <c r="DJ9" s="644"/>
      <c r="DK9" s="644"/>
      <c r="DL9" s="644"/>
      <c r="DM9" s="644"/>
      <c r="DN9" s="644"/>
      <c r="DO9" s="644"/>
      <c r="DP9" s="645"/>
      <c r="DQ9" s="649">
        <v>1494659</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233</v>
      </c>
      <c r="S10" s="644"/>
      <c r="T10" s="644"/>
      <c r="U10" s="644"/>
      <c r="V10" s="644"/>
      <c r="W10" s="644"/>
      <c r="X10" s="644"/>
      <c r="Y10" s="645"/>
      <c r="Z10" s="703" t="s">
        <v>227</v>
      </c>
      <c r="AA10" s="703"/>
      <c r="AB10" s="703"/>
      <c r="AC10" s="703"/>
      <c r="AD10" s="704" t="s">
        <v>233</v>
      </c>
      <c r="AE10" s="704"/>
      <c r="AF10" s="704"/>
      <c r="AG10" s="704"/>
      <c r="AH10" s="704"/>
      <c r="AI10" s="704"/>
      <c r="AJ10" s="704"/>
      <c r="AK10" s="704"/>
      <c r="AL10" s="646" t="s">
        <v>233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101936</v>
      </c>
      <c r="BH10" s="644"/>
      <c r="BI10" s="644"/>
      <c r="BJ10" s="644"/>
      <c r="BK10" s="644"/>
      <c r="BL10" s="644"/>
      <c r="BM10" s="644"/>
      <c r="BN10" s="645"/>
      <c r="BO10" s="703">
        <v>1.5</v>
      </c>
      <c r="BP10" s="703"/>
      <c r="BQ10" s="703"/>
      <c r="BR10" s="703"/>
      <c r="BS10" s="649" t="s">
        <v>233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21236</v>
      </c>
      <c r="CS10" s="644"/>
      <c r="CT10" s="644"/>
      <c r="CU10" s="644"/>
      <c r="CV10" s="644"/>
      <c r="CW10" s="644"/>
      <c r="CX10" s="644"/>
      <c r="CY10" s="645"/>
      <c r="CZ10" s="703">
        <v>0.1</v>
      </c>
      <c r="DA10" s="703"/>
      <c r="DB10" s="703"/>
      <c r="DC10" s="703"/>
      <c r="DD10" s="649" t="s">
        <v>227</v>
      </c>
      <c r="DE10" s="644"/>
      <c r="DF10" s="644"/>
      <c r="DG10" s="644"/>
      <c r="DH10" s="644"/>
      <c r="DI10" s="644"/>
      <c r="DJ10" s="644"/>
      <c r="DK10" s="644"/>
      <c r="DL10" s="644"/>
      <c r="DM10" s="644"/>
      <c r="DN10" s="644"/>
      <c r="DO10" s="644"/>
      <c r="DP10" s="645"/>
      <c r="DQ10" s="649">
        <v>13170</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233</v>
      </c>
      <c r="S11" s="644"/>
      <c r="T11" s="644"/>
      <c r="U11" s="644"/>
      <c r="V11" s="644"/>
      <c r="W11" s="644"/>
      <c r="X11" s="644"/>
      <c r="Y11" s="645"/>
      <c r="Z11" s="703" t="s">
        <v>227</v>
      </c>
      <c r="AA11" s="703"/>
      <c r="AB11" s="703"/>
      <c r="AC11" s="703"/>
      <c r="AD11" s="704" t="s">
        <v>233</v>
      </c>
      <c r="AE11" s="704"/>
      <c r="AF11" s="704"/>
      <c r="AG11" s="704"/>
      <c r="AH11" s="704"/>
      <c r="AI11" s="704"/>
      <c r="AJ11" s="704"/>
      <c r="AK11" s="704"/>
      <c r="AL11" s="646" t="s">
        <v>233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308055</v>
      </c>
      <c r="BH11" s="644"/>
      <c r="BI11" s="644"/>
      <c r="BJ11" s="644"/>
      <c r="BK11" s="644"/>
      <c r="BL11" s="644"/>
      <c r="BM11" s="644"/>
      <c r="BN11" s="645"/>
      <c r="BO11" s="703">
        <v>4.5999999999999996</v>
      </c>
      <c r="BP11" s="703"/>
      <c r="BQ11" s="703"/>
      <c r="BR11" s="703"/>
      <c r="BS11" s="649">
        <v>61073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544383</v>
      </c>
      <c r="CS11" s="644"/>
      <c r="CT11" s="644"/>
      <c r="CU11" s="644"/>
      <c r="CV11" s="644"/>
      <c r="CW11" s="644"/>
      <c r="CX11" s="644"/>
      <c r="CY11" s="645"/>
      <c r="CZ11" s="703">
        <v>2.7</v>
      </c>
      <c r="DA11" s="703"/>
      <c r="DB11" s="703"/>
      <c r="DC11" s="703"/>
      <c r="DD11" s="649">
        <v>278071</v>
      </c>
      <c r="DE11" s="644"/>
      <c r="DF11" s="644"/>
      <c r="DG11" s="644"/>
      <c r="DH11" s="644"/>
      <c r="DI11" s="644"/>
      <c r="DJ11" s="644"/>
      <c r="DK11" s="644"/>
      <c r="DL11" s="644"/>
      <c r="DM11" s="644"/>
      <c r="DN11" s="644"/>
      <c r="DO11" s="644"/>
      <c r="DP11" s="645"/>
      <c r="DQ11" s="649">
        <v>200148</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927799</v>
      </c>
      <c r="S12" s="644"/>
      <c r="T12" s="644"/>
      <c r="U12" s="644"/>
      <c r="V12" s="644"/>
      <c r="W12" s="644"/>
      <c r="X12" s="644"/>
      <c r="Y12" s="645"/>
      <c r="Z12" s="703">
        <v>4.5</v>
      </c>
      <c r="AA12" s="703"/>
      <c r="AB12" s="703"/>
      <c r="AC12" s="703"/>
      <c r="AD12" s="704">
        <v>927799</v>
      </c>
      <c r="AE12" s="704"/>
      <c r="AF12" s="704"/>
      <c r="AG12" s="704"/>
      <c r="AH12" s="704"/>
      <c r="AI12" s="704"/>
      <c r="AJ12" s="704"/>
      <c r="AK12" s="704"/>
      <c r="AL12" s="646">
        <v>8.4</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2690986</v>
      </c>
      <c r="BH12" s="644"/>
      <c r="BI12" s="644"/>
      <c r="BJ12" s="644"/>
      <c r="BK12" s="644"/>
      <c r="BL12" s="644"/>
      <c r="BM12" s="644"/>
      <c r="BN12" s="645"/>
      <c r="BO12" s="703">
        <v>40.5</v>
      </c>
      <c r="BP12" s="703"/>
      <c r="BQ12" s="703"/>
      <c r="BR12" s="703"/>
      <c r="BS12" s="649" t="s">
        <v>132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120081</v>
      </c>
      <c r="CS12" s="644"/>
      <c r="CT12" s="644"/>
      <c r="CU12" s="644"/>
      <c r="CV12" s="644"/>
      <c r="CW12" s="644"/>
      <c r="CX12" s="644"/>
      <c r="CY12" s="645"/>
      <c r="CZ12" s="703">
        <v>0.6</v>
      </c>
      <c r="DA12" s="703"/>
      <c r="DB12" s="703"/>
      <c r="DC12" s="703"/>
      <c r="DD12" s="649">
        <v>902</v>
      </c>
      <c r="DE12" s="644"/>
      <c r="DF12" s="644"/>
      <c r="DG12" s="644"/>
      <c r="DH12" s="644"/>
      <c r="DI12" s="644"/>
      <c r="DJ12" s="644"/>
      <c r="DK12" s="644"/>
      <c r="DL12" s="644"/>
      <c r="DM12" s="644"/>
      <c r="DN12" s="644"/>
      <c r="DO12" s="644"/>
      <c r="DP12" s="645"/>
      <c r="DQ12" s="649">
        <v>118720</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v>19291</v>
      </c>
      <c r="S13" s="644"/>
      <c r="T13" s="644"/>
      <c r="U13" s="644"/>
      <c r="V13" s="644"/>
      <c r="W13" s="644"/>
      <c r="X13" s="644"/>
      <c r="Y13" s="645"/>
      <c r="Z13" s="703">
        <v>0.1</v>
      </c>
      <c r="AA13" s="703"/>
      <c r="AB13" s="703"/>
      <c r="AC13" s="703"/>
      <c r="AD13" s="704">
        <v>19291</v>
      </c>
      <c r="AE13" s="704"/>
      <c r="AF13" s="704"/>
      <c r="AG13" s="704"/>
      <c r="AH13" s="704"/>
      <c r="AI13" s="704"/>
      <c r="AJ13" s="704"/>
      <c r="AK13" s="704"/>
      <c r="AL13" s="646">
        <v>0.2</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2683815</v>
      </c>
      <c r="BH13" s="644"/>
      <c r="BI13" s="644"/>
      <c r="BJ13" s="644"/>
      <c r="BK13" s="644"/>
      <c r="BL13" s="644"/>
      <c r="BM13" s="644"/>
      <c r="BN13" s="645"/>
      <c r="BO13" s="703">
        <v>40.4</v>
      </c>
      <c r="BP13" s="703"/>
      <c r="BQ13" s="703"/>
      <c r="BR13" s="703"/>
      <c r="BS13" s="649" t="s">
        <v>233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1927849</v>
      </c>
      <c r="CS13" s="644"/>
      <c r="CT13" s="644"/>
      <c r="CU13" s="644"/>
      <c r="CV13" s="644"/>
      <c r="CW13" s="644"/>
      <c r="CX13" s="644"/>
      <c r="CY13" s="645"/>
      <c r="CZ13" s="703">
        <v>9.5</v>
      </c>
      <c r="DA13" s="703"/>
      <c r="DB13" s="703"/>
      <c r="DC13" s="703"/>
      <c r="DD13" s="649">
        <v>570775</v>
      </c>
      <c r="DE13" s="644"/>
      <c r="DF13" s="644"/>
      <c r="DG13" s="644"/>
      <c r="DH13" s="644"/>
      <c r="DI13" s="644"/>
      <c r="DJ13" s="644"/>
      <c r="DK13" s="644"/>
      <c r="DL13" s="644"/>
      <c r="DM13" s="644"/>
      <c r="DN13" s="644"/>
      <c r="DO13" s="644"/>
      <c r="DP13" s="645"/>
      <c r="DQ13" s="649">
        <v>1585881</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233</v>
      </c>
      <c r="S14" s="644"/>
      <c r="T14" s="644"/>
      <c r="U14" s="644"/>
      <c r="V14" s="644"/>
      <c r="W14" s="644"/>
      <c r="X14" s="644"/>
      <c r="Y14" s="645"/>
      <c r="Z14" s="703" t="s">
        <v>233</v>
      </c>
      <c r="AA14" s="703"/>
      <c r="AB14" s="703"/>
      <c r="AC14" s="703"/>
      <c r="AD14" s="704" t="s">
        <v>233</v>
      </c>
      <c r="AE14" s="704"/>
      <c r="AF14" s="704"/>
      <c r="AG14" s="704"/>
      <c r="AH14" s="704"/>
      <c r="AI14" s="704"/>
      <c r="AJ14" s="704"/>
      <c r="AK14" s="704"/>
      <c r="AL14" s="646" t="s">
        <v>227</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133703</v>
      </c>
      <c r="BH14" s="644"/>
      <c r="BI14" s="644"/>
      <c r="BJ14" s="644"/>
      <c r="BK14" s="644"/>
      <c r="BL14" s="644"/>
      <c r="BM14" s="644"/>
      <c r="BN14" s="645"/>
      <c r="BO14" s="703">
        <v>2</v>
      </c>
      <c r="BP14" s="703"/>
      <c r="BQ14" s="703"/>
      <c r="BR14" s="703"/>
      <c r="BS14" s="649" t="s">
        <v>233</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551325</v>
      </c>
      <c r="CS14" s="644"/>
      <c r="CT14" s="644"/>
      <c r="CU14" s="644"/>
      <c r="CV14" s="644"/>
      <c r="CW14" s="644"/>
      <c r="CX14" s="644"/>
      <c r="CY14" s="645"/>
      <c r="CZ14" s="703">
        <v>2.7</v>
      </c>
      <c r="DA14" s="703"/>
      <c r="DB14" s="703"/>
      <c r="DC14" s="703"/>
      <c r="DD14" s="649">
        <v>1818</v>
      </c>
      <c r="DE14" s="644"/>
      <c r="DF14" s="644"/>
      <c r="DG14" s="644"/>
      <c r="DH14" s="644"/>
      <c r="DI14" s="644"/>
      <c r="DJ14" s="644"/>
      <c r="DK14" s="644"/>
      <c r="DL14" s="644"/>
      <c r="DM14" s="644"/>
      <c r="DN14" s="644"/>
      <c r="DO14" s="644"/>
      <c r="DP14" s="645"/>
      <c r="DQ14" s="649">
        <v>545376</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73406</v>
      </c>
      <c r="S15" s="644"/>
      <c r="T15" s="644"/>
      <c r="U15" s="644"/>
      <c r="V15" s="644"/>
      <c r="W15" s="644"/>
      <c r="X15" s="644"/>
      <c r="Y15" s="645"/>
      <c r="Z15" s="703">
        <v>0.4</v>
      </c>
      <c r="AA15" s="703"/>
      <c r="AB15" s="703"/>
      <c r="AC15" s="703"/>
      <c r="AD15" s="704">
        <v>73406</v>
      </c>
      <c r="AE15" s="704"/>
      <c r="AF15" s="704"/>
      <c r="AG15" s="704"/>
      <c r="AH15" s="704"/>
      <c r="AI15" s="704"/>
      <c r="AJ15" s="704"/>
      <c r="AK15" s="704"/>
      <c r="AL15" s="646">
        <v>0.7</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524958</v>
      </c>
      <c r="BH15" s="644"/>
      <c r="BI15" s="644"/>
      <c r="BJ15" s="644"/>
      <c r="BK15" s="644"/>
      <c r="BL15" s="644"/>
      <c r="BM15" s="644"/>
      <c r="BN15" s="645"/>
      <c r="BO15" s="703">
        <v>7.9</v>
      </c>
      <c r="BP15" s="703"/>
      <c r="BQ15" s="703"/>
      <c r="BR15" s="703"/>
      <c r="BS15" s="649" t="s">
        <v>227</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2945841</v>
      </c>
      <c r="CS15" s="644"/>
      <c r="CT15" s="644"/>
      <c r="CU15" s="644"/>
      <c r="CV15" s="644"/>
      <c r="CW15" s="644"/>
      <c r="CX15" s="644"/>
      <c r="CY15" s="645"/>
      <c r="CZ15" s="703">
        <v>14.5</v>
      </c>
      <c r="DA15" s="703"/>
      <c r="DB15" s="703"/>
      <c r="DC15" s="703"/>
      <c r="DD15" s="649">
        <v>1041187</v>
      </c>
      <c r="DE15" s="644"/>
      <c r="DF15" s="644"/>
      <c r="DG15" s="644"/>
      <c r="DH15" s="644"/>
      <c r="DI15" s="644"/>
      <c r="DJ15" s="644"/>
      <c r="DK15" s="644"/>
      <c r="DL15" s="644"/>
      <c r="DM15" s="644"/>
      <c r="DN15" s="644"/>
      <c r="DO15" s="644"/>
      <c r="DP15" s="645"/>
      <c r="DQ15" s="649">
        <v>1963991</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233</v>
      </c>
      <c r="S16" s="644"/>
      <c r="T16" s="644"/>
      <c r="U16" s="644"/>
      <c r="V16" s="644"/>
      <c r="W16" s="644"/>
      <c r="X16" s="644"/>
      <c r="Y16" s="645"/>
      <c r="Z16" s="703" t="s">
        <v>233</v>
      </c>
      <c r="AA16" s="703"/>
      <c r="AB16" s="703"/>
      <c r="AC16" s="703"/>
      <c r="AD16" s="704" t="s">
        <v>227</v>
      </c>
      <c r="AE16" s="704"/>
      <c r="AF16" s="704"/>
      <c r="AG16" s="704"/>
      <c r="AH16" s="704"/>
      <c r="AI16" s="704"/>
      <c r="AJ16" s="704"/>
      <c r="AK16" s="704"/>
      <c r="AL16" s="646" t="s">
        <v>132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233</v>
      </c>
      <c r="BH16" s="644"/>
      <c r="BI16" s="644"/>
      <c r="BJ16" s="644"/>
      <c r="BK16" s="644"/>
      <c r="BL16" s="644"/>
      <c r="BM16" s="644"/>
      <c r="BN16" s="645"/>
      <c r="BO16" s="703" t="s">
        <v>227</v>
      </c>
      <c r="BP16" s="703"/>
      <c r="BQ16" s="703"/>
      <c r="BR16" s="703"/>
      <c r="BS16" s="649" t="s">
        <v>233</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t="s">
        <v>233</v>
      </c>
      <c r="CS16" s="644"/>
      <c r="CT16" s="644"/>
      <c r="CU16" s="644"/>
      <c r="CV16" s="644"/>
      <c r="CW16" s="644"/>
      <c r="CX16" s="644"/>
      <c r="CY16" s="645"/>
      <c r="CZ16" s="703" t="s">
        <v>233</v>
      </c>
      <c r="DA16" s="703"/>
      <c r="DB16" s="703"/>
      <c r="DC16" s="703"/>
      <c r="DD16" s="649" t="s">
        <v>233</v>
      </c>
      <c r="DE16" s="644"/>
      <c r="DF16" s="644"/>
      <c r="DG16" s="644"/>
      <c r="DH16" s="644"/>
      <c r="DI16" s="644"/>
      <c r="DJ16" s="644"/>
      <c r="DK16" s="644"/>
      <c r="DL16" s="644"/>
      <c r="DM16" s="644"/>
      <c r="DN16" s="644"/>
      <c r="DO16" s="644"/>
      <c r="DP16" s="645"/>
      <c r="DQ16" s="649" t="s">
        <v>132</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47978</v>
      </c>
      <c r="S17" s="644"/>
      <c r="T17" s="644"/>
      <c r="U17" s="644"/>
      <c r="V17" s="644"/>
      <c r="W17" s="644"/>
      <c r="X17" s="644"/>
      <c r="Y17" s="645"/>
      <c r="Z17" s="703">
        <v>0.2</v>
      </c>
      <c r="AA17" s="703"/>
      <c r="AB17" s="703"/>
      <c r="AC17" s="703"/>
      <c r="AD17" s="704">
        <v>47978</v>
      </c>
      <c r="AE17" s="704"/>
      <c r="AF17" s="704"/>
      <c r="AG17" s="704"/>
      <c r="AH17" s="704"/>
      <c r="AI17" s="704"/>
      <c r="AJ17" s="704"/>
      <c r="AK17" s="704"/>
      <c r="AL17" s="646">
        <v>0.4</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233</v>
      </c>
      <c r="BP17" s="703"/>
      <c r="BQ17" s="703"/>
      <c r="BR17" s="703"/>
      <c r="BS17" s="649" t="s">
        <v>233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2283323</v>
      </c>
      <c r="CS17" s="644"/>
      <c r="CT17" s="644"/>
      <c r="CU17" s="644"/>
      <c r="CV17" s="644"/>
      <c r="CW17" s="644"/>
      <c r="CX17" s="644"/>
      <c r="CY17" s="645"/>
      <c r="CZ17" s="703">
        <v>11.2</v>
      </c>
      <c r="DA17" s="703"/>
      <c r="DB17" s="703"/>
      <c r="DC17" s="703"/>
      <c r="DD17" s="649" t="s">
        <v>227</v>
      </c>
      <c r="DE17" s="644"/>
      <c r="DF17" s="644"/>
      <c r="DG17" s="644"/>
      <c r="DH17" s="644"/>
      <c r="DI17" s="644"/>
      <c r="DJ17" s="644"/>
      <c r="DK17" s="644"/>
      <c r="DL17" s="644"/>
      <c r="DM17" s="644"/>
      <c r="DN17" s="644"/>
      <c r="DO17" s="644"/>
      <c r="DP17" s="645"/>
      <c r="DQ17" s="649">
        <v>2237192</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3542833</v>
      </c>
      <c r="S18" s="644"/>
      <c r="T18" s="644"/>
      <c r="U18" s="644"/>
      <c r="V18" s="644"/>
      <c r="W18" s="644"/>
      <c r="X18" s="644"/>
      <c r="Y18" s="645"/>
      <c r="Z18" s="703">
        <v>17.2</v>
      </c>
      <c r="AA18" s="703"/>
      <c r="AB18" s="703"/>
      <c r="AC18" s="703"/>
      <c r="AD18" s="704">
        <v>2965720</v>
      </c>
      <c r="AE18" s="704"/>
      <c r="AF18" s="704"/>
      <c r="AG18" s="704"/>
      <c r="AH18" s="704"/>
      <c r="AI18" s="704"/>
      <c r="AJ18" s="704"/>
      <c r="AK18" s="704"/>
      <c r="AL18" s="646">
        <v>26.9</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227</v>
      </c>
      <c r="BH18" s="644"/>
      <c r="BI18" s="644"/>
      <c r="BJ18" s="644"/>
      <c r="BK18" s="644"/>
      <c r="BL18" s="644"/>
      <c r="BM18" s="644"/>
      <c r="BN18" s="645"/>
      <c r="BO18" s="703" t="s">
        <v>233</v>
      </c>
      <c r="BP18" s="703"/>
      <c r="BQ18" s="703"/>
      <c r="BR18" s="703"/>
      <c r="BS18" s="649" t="s">
        <v>227</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233</v>
      </c>
      <c r="CS18" s="644"/>
      <c r="CT18" s="644"/>
      <c r="CU18" s="644"/>
      <c r="CV18" s="644"/>
      <c r="CW18" s="644"/>
      <c r="CX18" s="644"/>
      <c r="CY18" s="645"/>
      <c r="CZ18" s="703" t="s">
        <v>233</v>
      </c>
      <c r="DA18" s="703"/>
      <c r="DB18" s="703"/>
      <c r="DC18" s="703"/>
      <c r="DD18" s="649" t="s">
        <v>233</v>
      </c>
      <c r="DE18" s="644"/>
      <c r="DF18" s="644"/>
      <c r="DG18" s="644"/>
      <c r="DH18" s="644"/>
      <c r="DI18" s="644"/>
      <c r="DJ18" s="644"/>
      <c r="DK18" s="644"/>
      <c r="DL18" s="644"/>
      <c r="DM18" s="644"/>
      <c r="DN18" s="644"/>
      <c r="DO18" s="644"/>
      <c r="DP18" s="645"/>
      <c r="DQ18" s="649" t="s">
        <v>233</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2965720</v>
      </c>
      <c r="S19" s="644"/>
      <c r="T19" s="644"/>
      <c r="U19" s="644"/>
      <c r="V19" s="644"/>
      <c r="W19" s="644"/>
      <c r="X19" s="644"/>
      <c r="Y19" s="645"/>
      <c r="Z19" s="703">
        <v>14.4</v>
      </c>
      <c r="AA19" s="703"/>
      <c r="AB19" s="703"/>
      <c r="AC19" s="703"/>
      <c r="AD19" s="704">
        <v>2965720</v>
      </c>
      <c r="AE19" s="704"/>
      <c r="AF19" s="704"/>
      <c r="AG19" s="704"/>
      <c r="AH19" s="704"/>
      <c r="AI19" s="704"/>
      <c r="AJ19" s="704"/>
      <c r="AK19" s="704"/>
      <c r="AL19" s="646">
        <v>26.9</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227</v>
      </c>
      <c r="BH19" s="644"/>
      <c r="BI19" s="644"/>
      <c r="BJ19" s="644"/>
      <c r="BK19" s="644"/>
      <c r="BL19" s="644"/>
      <c r="BM19" s="644"/>
      <c r="BN19" s="645"/>
      <c r="BO19" s="703" t="s">
        <v>227</v>
      </c>
      <c r="BP19" s="703"/>
      <c r="BQ19" s="703"/>
      <c r="BR19" s="703"/>
      <c r="BS19" s="649" t="s">
        <v>233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233</v>
      </c>
      <c r="CS19" s="644"/>
      <c r="CT19" s="644"/>
      <c r="CU19" s="644"/>
      <c r="CV19" s="644"/>
      <c r="CW19" s="644"/>
      <c r="CX19" s="644"/>
      <c r="CY19" s="645"/>
      <c r="CZ19" s="703" t="s">
        <v>227</v>
      </c>
      <c r="DA19" s="703"/>
      <c r="DB19" s="703"/>
      <c r="DC19" s="703"/>
      <c r="DD19" s="649" t="s">
        <v>233</v>
      </c>
      <c r="DE19" s="644"/>
      <c r="DF19" s="644"/>
      <c r="DG19" s="644"/>
      <c r="DH19" s="644"/>
      <c r="DI19" s="644"/>
      <c r="DJ19" s="644"/>
      <c r="DK19" s="644"/>
      <c r="DL19" s="644"/>
      <c r="DM19" s="644"/>
      <c r="DN19" s="644"/>
      <c r="DO19" s="644"/>
      <c r="DP19" s="645"/>
      <c r="DQ19" s="649" t="s">
        <v>233</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577113</v>
      </c>
      <c r="S20" s="644"/>
      <c r="T20" s="644"/>
      <c r="U20" s="644"/>
      <c r="V20" s="644"/>
      <c r="W20" s="644"/>
      <c r="X20" s="644"/>
      <c r="Y20" s="645"/>
      <c r="Z20" s="703">
        <v>2.8</v>
      </c>
      <c r="AA20" s="703"/>
      <c r="AB20" s="703"/>
      <c r="AC20" s="703"/>
      <c r="AD20" s="704" t="s">
        <v>233</v>
      </c>
      <c r="AE20" s="704"/>
      <c r="AF20" s="704"/>
      <c r="AG20" s="704"/>
      <c r="AH20" s="704"/>
      <c r="AI20" s="704"/>
      <c r="AJ20" s="704"/>
      <c r="AK20" s="704"/>
      <c r="AL20" s="646" t="s">
        <v>227</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233</v>
      </c>
      <c r="BH20" s="644"/>
      <c r="BI20" s="644"/>
      <c r="BJ20" s="644"/>
      <c r="BK20" s="644"/>
      <c r="BL20" s="644"/>
      <c r="BM20" s="644"/>
      <c r="BN20" s="645"/>
      <c r="BO20" s="703" t="s">
        <v>233</v>
      </c>
      <c r="BP20" s="703"/>
      <c r="BQ20" s="703"/>
      <c r="BR20" s="703"/>
      <c r="BS20" s="649" t="s">
        <v>233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20338669</v>
      </c>
      <c r="CS20" s="644"/>
      <c r="CT20" s="644"/>
      <c r="CU20" s="644"/>
      <c r="CV20" s="644"/>
      <c r="CW20" s="644"/>
      <c r="CX20" s="644"/>
      <c r="CY20" s="645"/>
      <c r="CZ20" s="703">
        <v>100</v>
      </c>
      <c r="DA20" s="703"/>
      <c r="DB20" s="703"/>
      <c r="DC20" s="703"/>
      <c r="DD20" s="649">
        <v>2335080</v>
      </c>
      <c r="DE20" s="644"/>
      <c r="DF20" s="644"/>
      <c r="DG20" s="644"/>
      <c r="DH20" s="644"/>
      <c r="DI20" s="644"/>
      <c r="DJ20" s="644"/>
      <c r="DK20" s="644"/>
      <c r="DL20" s="644"/>
      <c r="DM20" s="644"/>
      <c r="DN20" s="644"/>
      <c r="DO20" s="644"/>
      <c r="DP20" s="645"/>
      <c r="DQ20" s="649">
        <v>13645576</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227</v>
      </c>
      <c r="S21" s="644"/>
      <c r="T21" s="644"/>
      <c r="U21" s="644"/>
      <c r="V21" s="644"/>
      <c r="W21" s="644"/>
      <c r="X21" s="644"/>
      <c r="Y21" s="645"/>
      <c r="Z21" s="703" t="s">
        <v>233</v>
      </c>
      <c r="AA21" s="703"/>
      <c r="AB21" s="703"/>
      <c r="AC21" s="703"/>
      <c r="AD21" s="704" t="s">
        <v>227</v>
      </c>
      <c r="AE21" s="704"/>
      <c r="AF21" s="704"/>
      <c r="AG21" s="704"/>
      <c r="AH21" s="704"/>
      <c r="AI21" s="704"/>
      <c r="AJ21" s="704"/>
      <c r="AK21" s="704"/>
      <c r="AL21" s="646" t="s">
        <v>227</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233</v>
      </c>
      <c r="BH21" s="644"/>
      <c r="BI21" s="644"/>
      <c r="BJ21" s="644"/>
      <c r="BK21" s="644"/>
      <c r="BL21" s="644"/>
      <c r="BM21" s="644"/>
      <c r="BN21" s="645"/>
      <c r="BO21" s="703" t="s">
        <v>233</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11539729</v>
      </c>
      <c r="S22" s="644"/>
      <c r="T22" s="644"/>
      <c r="U22" s="644"/>
      <c r="V22" s="644"/>
      <c r="W22" s="644"/>
      <c r="X22" s="644"/>
      <c r="Y22" s="645"/>
      <c r="Z22" s="703">
        <v>55.9</v>
      </c>
      <c r="AA22" s="703"/>
      <c r="AB22" s="703"/>
      <c r="AC22" s="703"/>
      <c r="AD22" s="704">
        <v>10962616</v>
      </c>
      <c r="AE22" s="704"/>
      <c r="AF22" s="704"/>
      <c r="AG22" s="704"/>
      <c r="AH22" s="704"/>
      <c r="AI22" s="704"/>
      <c r="AJ22" s="704"/>
      <c r="AK22" s="704"/>
      <c r="AL22" s="646">
        <v>99.6</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233</v>
      </c>
      <c r="BH22" s="644"/>
      <c r="BI22" s="644"/>
      <c r="BJ22" s="644"/>
      <c r="BK22" s="644"/>
      <c r="BL22" s="644"/>
      <c r="BM22" s="644"/>
      <c r="BN22" s="645"/>
      <c r="BO22" s="703" t="s">
        <v>132</v>
      </c>
      <c r="BP22" s="703"/>
      <c r="BQ22" s="703"/>
      <c r="BR22" s="703"/>
      <c r="BS22" s="649" t="s">
        <v>227</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10515</v>
      </c>
      <c r="S23" s="644"/>
      <c r="T23" s="644"/>
      <c r="U23" s="644"/>
      <c r="V23" s="644"/>
      <c r="W23" s="644"/>
      <c r="X23" s="644"/>
      <c r="Y23" s="645"/>
      <c r="Z23" s="703">
        <v>0.1</v>
      </c>
      <c r="AA23" s="703"/>
      <c r="AB23" s="703"/>
      <c r="AC23" s="703"/>
      <c r="AD23" s="704">
        <v>10515</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233</v>
      </c>
      <c r="BH23" s="644"/>
      <c r="BI23" s="644"/>
      <c r="BJ23" s="644"/>
      <c r="BK23" s="644"/>
      <c r="BL23" s="644"/>
      <c r="BM23" s="644"/>
      <c r="BN23" s="645"/>
      <c r="BO23" s="703" t="s">
        <v>132</v>
      </c>
      <c r="BP23" s="703"/>
      <c r="BQ23" s="703"/>
      <c r="BR23" s="703"/>
      <c r="BS23" s="649" t="s">
        <v>227</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336019</v>
      </c>
      <c r="S24" s="644"/>
      <c r="T24" s="644"/>
      <c r="U24" s="644"/>
      <c r="V24" s="644"/>
      <c r="W24" s="644"/>
      <c r="X24" s="644"/>
      <c r="Y24" s="645"/>
      <c r="Z24" s="703">
        <v>1.6</v>
      </c>
      <c r="AA24" s="703"/>
      <c r="AB24" s="703"/>
      <c r="AC24" s="703"/>
      <c r="AD24" s="704" t="s">
        <v>227</v>
      </c>
      <c r="AE24" s="704"/>
      <c r="AF24" s="704"/>
      <c r="AG24" s="704"/>
      <c r="AH24" s="704"/>
      <c r="AI24" s="704"/>
      <c r="AJ24" s="704"/>
      <c r="AK24" s="704"/>
      <c r="AL24" s="646" t="s">
        <v>233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233</v>
      </c>
      <c r="BH24" s="644"/>
      <c r="BI24" s="644"/>
      <c r="BJ24" s="644"/>
      <c r="BK24" s="644"/>
      <c r="BL24" s="644"/>
      <c r="BM24" s="644"/>
      <c r="BN24" s="645"/>
      <c r="BO24" s="703" t="s">
        <v>132</v>
      </c>
      <c r="BP24" s="703"/>
      <c r="BQ24" s="703"/>
      <c r="BR24" s="703"/>
      <c r="BS24" s="649" t="s">
        <v>132</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10292515</v>
      </c>
      <c r="CS24" s="707"/>
      <c r="CT24" s="707"/>
      <c r="CU24" s="707"/>
      <c r="CV24" s="707"/>
      <c r="CW24" s="707"/>
      <c r="CX24" s="707"/>
      <c r="CY24" s="753"/>
      <c r="CZ24" s="754">
        <v>50.6</v>
      </c>
      <c r="DA24" s="723"/>
      <c r="DB24" s="723"/>
      <c r="DC24" s="757"/>
      <c r="DD24" s="752">
        <v>6561871</v>
      </c>
      <c r="DE24" s="707"/>
      <c r="DF24" s="707"/>
      <c r="DG24" s="707"/>
      <c r="DH24" s="707"/>
      <c r="DI24" s="707"/>
      <c r="DJ24" s="707"/>
      <c r="DK24" s="753"/>
      <c r="DL24" s="752">
        <v>6340308</v>
      </c>
      <c r="DM24" s="707"/>
      <c r="DN24" s="707"/>
      <c r="DO24" s="707"/>
      <c r="DP24" s="707"/>
      <c r="DQ24" s="707"/>
      <c r="DR24" s="707"/>
      <c r="DS24" s="707"/>
      <c r="DT24" s="707"/>
      <c r="DU24" s="707"/>
      <c r="DV24" s="753"/>
      <c r="DW24" s="754">
        <v>54</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240366</v>
      </c>
      <c r="S25" s="644"/>
      <c r="T25" s="644"/>
      <c r="U25" s="644"/>
      <c r="V25" s="644"/>
      <c r="W25" s="644"/>
      <c r="X25" s="644"/>
      <c r="Y25" s="645"/>
      <c r="Z25" s="703">
        <v>1.2</v>
      </c>
      <c r="AA25" s="703"/>
      <c r="AB25" s="703"/>
      <c r="AC25" s="703"/>
      <c r="AD25" s="704">
        <v>9641</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233</v>
      </c>
      <c r="BH25" s="644"/>
      <c r="BI25" s="644"/>
      <c r="BJ25" s="644"/>
      <c r="BK25" s="644"/>
      <c r="BL25" s="644"/>
      <c r="BM25" s="644"/>
      <c r="BN25" s="645"/>
      <c r="BO25" s="703" t="s">
        <v>227</v>
      </c>
      <c r="BP25" s="703"/>
      <c r="BQ25" s="703"/>
      <c r="BR25" s="703"/>
      <c r="BS25" s="649" t="s">
        <v>132</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3228374</v>
      </c>
      <c r="CS25" s="642"/>
      <c r="CT25" s="642"/>
      <c r="CU25" s="642"/>
      <c r="CV25" s="642"/>
      <c r="CW25" s="642"/>
      <c r="CX25" s="642"/>
      <c r="CY25" s="643"/>
      <c r="CZ25" s="646">
        <v>15.9</v>
      </c>
      <c r="DA25" s="675"/>
      <c r="DB25" s="675"/>
      <c r="DC25" s="676"/>
      <c r="DD25" s="649">
        <v>3061067</v>
      </c>
      <c r="DE25" s="642"/>
      <c r="DF25" s="642"/>
      <c r="DG25" s="642"/>
      <c r="DH25" s="642"/>
      <c r="DI25" s="642"/>
      <c r="DJ25" s="642"/>
      <c r="DK25" s="643"/>
      <c r="DL25" s="649">
        <v>3040247</v>
      </c>
      <c r="DM25" s="642"/>
      <c r="DN25" s="642"/>
      <c r="DO25" s="642"/>
      <c r="DP25" s="642"/>
      <c r="DQ25" s="642"/>
      <c r="DR25" s="642"/>
      <c r="DS25" s="642"/>
      <c r="DT25" s="642"/>
      <c r="DU25" s="642"/>
      <c r="DV25" s="643"/>
      <c r="DW25" s="646">
        <v>25.9</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179578</v>
      </c>
      <c r="S26" s="644"/>
      <c r="T26" s="644"/>
      <c r="U26" s="644"/>
      <c r="V26" s="644"/>
      <c r="W26" s="644"/>
      <c r="X26" s="644"/>
      <c r="Y26" s="645"/>
      <c r="Z26" s="703">
        <v>0.9</v>
      </c>
      <c r="AA26" s="703"/>
      <c r="AB26" s="703"/>
      <c r="AC26" s="703"/>
      <c r="AD26" s="704" t="s">
        <v>233</v>
      </c>
      <c r="AE26" s="704"/>
      <c r="AF26" s="704"/>
      <c r="AG26" s="704"/>
      <c r="AH26" s="704"/>
      <c r="AI26" s="704"/>
      <c r="AJ26" s="704"/>
      <c r="AK26" s="704"/>
      <c r="AL26" s="646" t="s">
        <v>227</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233</v>
      </c>
      <c r="BH26" s="644"/>
      <c r="BI26" s="644"/>
      <c r="BJ26" s="644"/>
      <c r="BK26" s="644"/>
      <c r="BL26" s="644"/>
      <c r="BM26" s="644"/>
      <c r="BN26" s="645"/>
      <c r="BO26" s="703" t="s">
        <v>233</v>
      </c>
      <c r="BP26" s="703"/>
      <c r="BQ26" s="703"/>
      <c r="BR26" s="703"/>
      <c r="BS26" s="649" t="s">
        <v>227</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2008235</v>
      </c>
      <c r="CS26" s="644"/>
      <c r="CT26" s="644"/>
      <c r="CU26" s="644"/>
      <c r="CV26" s="644"/>
      <c r="CW26" s="644"/>
      <c r="CX26" s="644"/>
      <c r="CY26" s="645"/>
      <c r="CZ26" s="646">
        <v>9.9</v>
      </c>
      <c r="DA26" s="675"/>
      <c r="DB26" s="675"/>
      <c r="DC26" s="676"/>
      <c r="DD26" s="649">
        <v>1882428</v>
      </c>
      <c r="DE26" s="644"/>
      <c r="DF26" s="644"/>
      <c r="DG26" s="644"/>
      <c r="DH26" s="644"/>
      <c r="DI26" s="644"/>
      <c r="DJ26" s="644"/>
      <c r="DK26" s="645"/>
      <c r="DL26" s="649" t="s">
        <v>233</v>
      </c>
      <c r="DM26" s="644"/>
      <c r="DN26" s="644"/>
      <c r="DO26" s="644"/>
      <c r="DP26" s="644"/>
      <c r="DQ26" s="644"/>
      <c r="DR26" s="644"/>
      <c r="DS26" s="644"/>
      <c r="DT26" s="644"/>
      <c r="DU26" s="644"/>
      <c r="DV26" s="645"/>
      <c r="DW26" s="646" t="s">
        <v>227</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3139938</v>
      </c>
      <c r="S27" s="644"/>
      <c r="T27" s="644"/>
      <c r="U27" s="644"/>
      <c r="V27" s="644"/>
      <c r="W27" s="644"/>
      <c r="X27" s="644"/>
      <c r="Y27" s="645"/>
      <c r="Z27" s="703">
        <v>15.2</v>
      </c>
      <c r="AA27" s="703"/>
      <c r="AB27" s="703"/>
      <c r="AC27" s="703"/>
      <c r="AD27" s="704" t="s">
        <v>233</v>
      </c>
      <c r="AE27" s="704"/>
      <c r="AF27" s="704"/>
      <c r="AG27" s="704"/>
      <c r="AH27" s="704"/>
      <c r="AI27" s="704"/>
      <c r="AJ27" s="704"/>
      <c r="AK27" s="704"/>
      <c r="AL27" s="646" t="s">
        <v>233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6646753</v>
      </c>
      <c r="BH27" s="644"/>
      <c r="BI27" s="644"/>
      <c r="BJ27" s="644"/>
      <c r="BK27" s="644"/>
      <c r="BL27" s="644"/>
      <c r="BM27" s="644"/>
      <c r="BN27" s="645"/>
      <c r="BO27" s="703">
        <v>100</v>
      </c>
      <c r="BP27" s="703"/>
      <c r="BQ27" s="703"/>
      <c r="BR27" s="703"/>
      <c r="BS27" s="649">
        <v>61073</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4780818</v>
      </c>
      <c r="CS27" s="642"/>
      <c r="CT27" s="642"/>
      <c r="CU27" s="642"/>
      <c r="CV27" s="642"/>
      <c r="CW27" s="642"/>
      <c r="CX27" s="642"/>
      <c r="CY27" s="643"/>
      <c r="CZ27" s="646">
        <v>23.5</v>
      </c>
      <c r="DA27" s="675"/>
      <c r="DB27" s="675"/>
      <c r="DC27" s="676"/>
      <c r="DD27" s="649">
        <v>1263612</v>
      </c>
      <c r="DE27" s="642"/>
      <c r="DF27" s="642"/>
      <c r="DG27" s="642"/>
      <c r="DH27" s="642"/>
      <c r="DI27" s="642"/>
      <c r="DJ27" s="642"/>
      <c r="DK27" s="643"/>
      <c r="DL27" s="649">
        <v>1261897</v>
      </c>
      <c r="DM27" s="642"/>
      <c r="DN27" s="642"/>
      <c r="DO27" s="642"/>
      <c r="DP27" s="642"/>
      <c r="DQ27" s="642"/>
      <c r="DR27" s="642"/>
      <c r="DS27" s="642"/>
      <c r="DT27" s="642"/>
      <c r="DU27" s="642"/>
      <c r="DV27" s="643"/>
      <c r="DW27" s="646">
        <v>10.7</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v>7526</v>
      </c>
      <c r="S28" s="644"/>
      <c r="T28" s="644"/>
      <c r="U28" s="644"/>
      <c r="V28" s="644"/>
      <c r="W28" s="644"/>
      <c r="X28" s="644"/>
      <c r="Y28" s="645"/>
      <c r="Z28" s="703">
        <v>0</v>
      </c>
      <c r="AA28" s="703"/>
      <c r="AB28" s="703"/>
      <c r="AC28" s="703"/>
      <c r="AD28" s="704">
        <v>7526</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2283323</v>
      </c>
      <c r="CS28" s="644"/>
      <c r="CT28" s="644"/>
      <c r="CU28" s="644"/>
      <c r="CV28" s="644"/>
      <c r="CW28" s="644"/>
      <c r="CX28" s="644"/>
      <c r="CY28" s="645"/>
      <c r="CZ28" s="646">
        <v>11.2</v>
      </c>
      <c r="DA28" s="675"/>
      <c r="DB28" s="675"/>
      <c r="DC28" s="676"/>
      <c r="DD28" s="649">
        <v>2237192</v>
      </c>
      <c r="DE28" s="644"/>
      <c r="DF28" s="644"/>
      <c r="DG28" s="644"/>
      <c r="DH28" s="644"/>
      <c r="DI28" s="644"/>
      <c r="DJ28" s="644"/>
      <c r="DK28" s="645"/>
      <c r="DL28" s="649">
        <v>2038164</v>
      </c>
      <c r="DM28" s="644"/>
      <c r="DN28" s="644"/>
      <c r="DO28" s="644"/>
      <c r="DP28" s="644"/>
      <c r="DQ28" s="644"/>
      <c r="DR28" s="644"/>
      <c r="DS28" s="644"/>
      <c r="DT28" s="644"/>
      <c r="DU28" s="644"/>
      <c r="DV28" s="645"/>
      <c r="DW28" s="646">
        <v>17.3</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1740102</v>
      </c>
      <c r="S29" s="644"/>
      <c r="T29" s="644"/>
      <c r="U29" s="644"/>
      <c r="V29" s="644"/>
      <c r="W29" s="644"/>
      <c r="X29" s="644"/>
      <c r="Y29" s="645"/>
      <c r="Z29" s="703">
        <v>8.4</v>
      </c>
      <c r="AA29" s="703"/>
      <c r="AB29" s="703"/>
      <c r="AC29" s="703"/>
      <c r="AD29" s="704" t="s">
        <v>233</v>
      </c>
      <c r="AE29" s="704"/>
      <c r="AF29" s="704"/>
      <c r="AG29" s="704"/>
      <c r="AH29" s="704"/>
      <c r="AI29" s="704"/>
      <c r="AJ29" s="704"/>
      <c r="AK29" s="704"/>
      <c r="AL29" s="646" t="s">
        <v>233</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2283254</v>
      </c>
      <c r="CS29" s="642"/>
      <c r="CT29" s="642"/>
      <c r="CU29" s="642"/>
      <c r="CV29" s="642"/>
      <c r="CW29" s="642"/>
      <c r="CX29" s="642"/>
      <c r="CY29" s="643"/>
      <c r="CZ29" s="646">
        <v>11.2</v>
      </c>
      <c r="DA29" s="675"/>
      <c r="DB29" s="675"/>
      <c r="DC29" s="676"/>
      <c r="DD29" s="649">
        <v>2237123</v>
      </c>
      <c r="DE29" s="642"/>
      <c r="DF29" s="642"/>
      <c r="DG29" s="642"/>
      <c r="DH29" s="642"/>
      <c r="DI29" s="642"/>
      <c r="DJ29" s="642"/>
      <c r="DK29" s="643"/>
      <c r="DL29" s="649">
        <v>2038095</v>
      </c>
      <c r="DM29" s="642"/>
      <c r="DN29" s="642"/>
      <c r="DO29" s="642"/>
      <c r="DP29" s="642"/>
      <c r="DQ29" s="642"/>
      <c r="DR29" s="642"/>
      <c r="DS29" s="642"/>
      <c r="DT29" s="642"/>
      <c r="DU29" s="642"/>
      <c r="DV29" s="643"/>
      <c r="DW29" s="646">
        <v>17.3</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72480</v>
      </c>
      <c r="S30" s="644"/>
      <c r="T30" s="644"/>
      <c r="U30" s="644"/>
      <c r="V30" s="644"/>
      <c r="W30" s="644"/>
      <c r="X30" s="644"/>
      <c r="Y30" s="645"/>
      <c r="Z30" s="703">
        <v>0.4</v>
      </c>
      <c r="AA30" s="703"/>
      <c r="AB30" s="703"/>
      <c r="AC30" s="703"/>
      <c r="AD30" s="704">
        <v>13275</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99.3</v>
      </c>
      <c r="BH30" s="722"/>
      <c r="BI30" s="722"/>
      <c r="BJ30" s="722"/>
      <c r="BK30" s="722"/>
      <c r="BL30" s="722"/>
      <c r="BM30" s="723">
        <v>96.2</v>
      </c>
      <c r="BN30" s="722"/>
      <c r="BO30" s="722"/>
      <c r="BP30" s="722"/>
      <c r="BQ30" s="724"/>
      <c r="BR30" s="721">
        <v>99.1</v>
      </c>
      <c r="BS30" s="722"/>
      <c r="BT30" s="722"/>
      <c r="BU30" s="722"/>
      <c r="BV30" s="722"/>
      <c r="BW30" s="722"/>
      <c r="BX30" s="723">
        <v>95.4</v>
      </c>
      <c r="BY30" s="722"/>
      <c r="BZ30" s="722"/>
      <c r="CA30" s="722"/>
      <c r="CB30" s="724"/>
      <c r="CD30" s="727"/>
      <c r="CE30" s="728"/>
      <c r="CF30" s="685" t="s">
        <v>305</v>
      </c>
      <c r="CG30" s="682"/>
      <c r="CH30" s="682"/>
      <c r="CI30" s="682"/>
      <c r="CJ30" s="682"/>
      <c r="CK30" s="682"/>
      <c r="CL30" s="682"/>
      <c r="CM30" s="682"/>
      <c r="CN30" s="682"/>
      <c r="CO30" s="682"/>
      <c r="CP30" s="682"/>
      <c r="CQ30" s="683"/>
      <c r="CR30" s="641">
        <v>2128729</v>
      </c>
      <c r="CS30" s="644"/>
      <c r="CT30" s="644"/>
      <c r="CU30" s="644"/>
      <c r="CV30" s="644"/>
      <c r="CW30" s="644"/>
      <c r="CX30" s="644"/>
      <c r="CY30" s="645"/>
      <c r="CZ30" s="646">
        <v>10.5</v>
      </c>
      <c r="DA30" s="675"/>
      <c r="DB30" s="675"/>
      <c r="DC30" s="676"/>
      <c r="DD30" s="649">
        <v>2082598</v>
      </c>
      <c r="DE30" s="644"/>
      <c r="DF30" s="644"/>
      <c r="DG30" s="644"/>
      <c r="DH30" s="644"/>
      <c r="DI30" s="644"/>
      <c r="DJ30" s="644"/>
      <c r="DK30" s="645"/>
      <c r="DL30" s="649">
        <v>1886268</v>
      </c>
      <c r="DM30" s="644"/>
      <c r="DN30" s="644"/>
      <c r="DO30" s="644"/>
      <c r="DP30" s="644"/>
      <c r="DQ30" s="644"/>
      <c r="DR30" s="644"/>
      <c r="DS30" s="644"/>
      <c r="DT30" s="644"/>
      <c r="DU30" s="644"/>
      <c r="DV30" s="645"/>
      <c r="DW30" s="646">
        <v>16.100000000000001</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70191</v>
      </c>
      <c r="S31" s="644"/>
      <c r="T31" s="644"/>
      <c r="U31" s="644"/>
      <c r="V31" s="644"/>
      <c r="W31" s="644"/>
      <c r="X31" s="644"/>
      <c r="Y31" s="645"/>
      <c r="Z31" s="703">
        <v>0.3</v>
      </c>
      <c r="AA31" s="703"/>
      <c r="AB31" s="703"/>
      <c r="AC31" s="703"/>
      <c r="AD31" s="704" t="s">
        <v>227</v>
      </c>
      <c r="AE31" s="704"/>
      <c r="AF31" s="704"/>
      <c r="AG31" s="704"/>
      <c r="AH31" s="704"/>
      <c r="AI31" s="704"/>
      <c r="AJ31" s="704"/>
      <c r="AK31" s="704"/>
      <c r="AL31" s="646" t="s">
        <v>233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99.3</v>
      </c>
      <c r="BH31" s="642"/>
      <c r="BI31" s="642"/>
      <c r="BJ31" s="642"/>
      <c r="BK31" s="642"/>
      <c r="BL31" s="642"/>
      <c r="BM31" s="647">
        <v>96.4</v>
      </c>
      <c r="BN31" s="720"/>
      <c r="BO31" s="720"/>
      <c r="BP31" s="720"/>
      <c r="BQ31" s="681"/>
      <c r="BR31" s="719">
        <v>99.1</v>
      </c>
      <c r="BS31" s="642"/>
      <c r="BT31" s="642"/>
      <c r="BU31" s="642"/>
      <c r="BV31" s="642"/>
      <c r="BW31" s="642"/>
      <c r="BX31" s="647">
        <v>95.7</v>
      </c>
      <c r="BY31" s="720"/>
      <c r="BZ31" s="720"/>
      <c r="CA31" s="720"/>
      <c r="CB31" s="681"/>
      <c r="CD31" s="727"/>
      <c r="CE31" s="728"/>
      <c r="CF31" s="685" t="s">
        <v>309</v>
      </c>
      <c r="CG31" s="682"/>
      <c r="CH31" s="682"/>
      <c r="CI31" s="682"/>
      <c r="CJ31" s="682"/>
      <c r="CK31" s="682"/>
      <c r="CL31" s="682"/>
      <c r="CM31" s="682"/>
      <c r="CN31" s="682"/>
      <c r="CO31" s="682"/>
      <c r="CP31" s="682"/>
      <c r="CQ31" s="683"/>
      <c r="CR31" s="641">
        <v>154525</v>
      </c>
      <c r="CS31" s="642"/>
      <c r="CT31" s="642"/>
      <c r="CU31" s="642"/>
      <c r="CV31" s="642"/>
      <c r="CW31" s="642"/>
      <c r="CX31" s="642"/>
      <c r="CY31" s="643"/>
      <c r="CZ31" s="646">
        <v>0.8</v>
      </c>
      <c r="DA31" s="675"/>
      <c r="DB31" s="675"/>
      <c r="DC31" s="676"/>
      <c r="DD31" s="649">
        <v>154525</v>
      </c>
      <c r="DE31" s="642"/>
      <c r="DF31" s="642"/>
      <c r="DG31" s="642"/>
      <c r="DH31" s="642"/>
      <c r="DI31" s="642"/>
      <c r="DJ31" s="642"/>
      <c r="DK31" s="643"/>
      <c r="DL31" s="649">
        <v>151827</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1143079</v>
      </c>
      <c r="S32" s="644"/>
      <c r="T32" s="644"/>
      <c r="U32" s="644"/>
      <c r="V32" s="644"/>
      <c r="W32" s="644"/>
      <c r="X32" s="644"/>
      <c r="Y32" s="645"/>
      <c r="Z32" s="703">
        <v>5.5</v>
      </c>
      <c r="AA32" s="703"/>
      <c r="AB32" s="703"/>
      <c r="AC32" s="703"/>
      <c r="AD32" s="704" t="s">
        <v>233</v>
      </c>
      <c r="AE32" s="704"/>
      <c r="AF32" s="704"/>
      <c r="AG32" s="704"/>
      <c r="AH32" s="704"/>
      <c r="AI32" s="704"/>
      <c r="AJ32" s="704"/>
      <c r="AK32" s="704"/>
      <c r="AL32" s="646" t="s">
        <v>233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99.1</v>
      </c>
      <c r="BH32" s="657"/>
      <c r="BI32" s="657"/>
      <c r="BJ32" s="657"/>
      <c r="BK32" s="657"/>
      <c r="BL32" s="657"/>
      <c r="BM32" s="701">
        <v>95.6</v>
      </c>
      <c r="BN32" s="657"/>
      <c r="BO32" s="657"/>
      <c r="BP32" s="657"/>
      <c r="BQ32" s="694"/>
      <c r="BR32" s="718">
        <v>98.9</v>
      </c>
      <c r="BS32" s="657"/>
      <c r="BT32" s="657"/>
      <c r="BU32" s="657"/>
      <c r="BV32" s="657"/>
      <c r="BW32" s="657"/>
      <c r="BX32" s="701">
        <v>94.5</v>
      </c>
      <c r="BY32" s="657"/>
      <c r="BZ32" s="657"/>
      <c r="CA32" s="657"/>
      <c r="CB32" s="694"/>
      <c r="CD32" s="729"/>
      <c r="CE32" s="730"/>
      <c r="CF32" s="685" t="s">
        <v>312</v>
      </c>
      <c r="CG32" s="682"/>
      <c r="CH32" s="682"/>
      <c r="CI32" s="682"/>
      <c r="CJ32" s="682"/>
      <c r="CK32" s="682"/>
      <c r="CL32" s="682"/>
      <c r="CM32" s="682"/>
      <c r="CN32" s="682"/>
      <c r="CO32" s="682"/>
      <c r="CP32" s="682"/>
      <c r="CQ32" s="683"/>
      <c r="CR32" s="641">
        <v>69</v>
      </c>
      <c r="CS32" s="644"/>
      <c r="CT32" s="644"/>
      <c r="CU32" s="644"/>
      <c r="CV32" s="644"/>
      <c r="CW32" s="644"/>
      <c r="CX32" s="644"/>
      <c r="CY32" s="645"/>
      <c r="CZ32" s="646">
        <v>0</v>
      </c>
      <c r="DA32" s="675"/>
      <c r="DB32" s="675"/>
      <c r="DC32" s="676"/>
      <c r="DD32" s="649">
        <v>69</v>
      </c>
      <c r="DE32" s="644"/>
      <c r="DF32" s="644"/>
      <c r="DG32" s="644"/>
      <c r="DH32" s="644"/>
      <c r="DI32" s="644"/>
      <c r="DJ32" s="644"/>
      <c r="DK32" s="645"/>
      <c r="DL32" s="649">
        <v>69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497702</v>
      </c>
      <c r="S33" s="644"/>
      <c r="T33" s="644"/>
      <c r="U33" s="644"/>
      <c r="V33" s="644"/>
      <c r="W33" s="644"/>
      <c r="X33" s="644"/>
      <c r="Y33" s="645"/>
      <c r="Z33" s="703">
        <v>2.4</v>
      </c>
      <c r="AA33" s="703"/>
      <c r="AB33" s="703"/>
      <c r="AC33" s="703"/>
      <c r="AD33" s="704" t="s">
        <v>233</v>
      </c>
      <c r="AE33" s="704"/>
      <c r="AF33" s="704"/>
      <c r="AG33" s="704"/>
      <c r="AH33" s="704"/>
      <c r="AI33" s="704"/>
      <c r="AJ33" s="704"/>
      <c r="AK33" s="704"/>
      <c r="AL33" s="646" t="s">
        <v>233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7711074</v>
      </c>
      <c r="CS33" s="642"/>
      <c r="CT33" s="642"/>
      <c r="CU33" s="642"/>
      <c r="CV33" s="642"/>
      <c r="CW33" s="642"/>
      <c r="CX33" s="642"/>
      <c r="CY33" s="643"/>
      <c r="CZ33" s="646">
        <v>37.9</v>
      </c>
      <c r="DA33" s="675"/>
      <c r="DB33" s="675"/>
      <c r="DC33" s="676"/>
      <c r="DD33" s="649">
        <v>6513884</v>
      </c>
      <c r="DE33" s="642"/>
      <c r="DF33" s="642"/>
      <c r="DG33" s="642"/>
      <c r="DH33" s="642"/>
      <c r="DI33" s="642"/>
      <c r="DJ33" s="642"/>
      <c r="DK33" s="643"/>
      <c r="DL33" s="649">
        <v>5212260</v>
      </c>
      <c r="DM33" s="642"/>
      <c r="DN33" s="642"/>
      <c r="DO33" s="642"/>
      <c r="DP33" s="642"/>
      <c r="DQ33" s="642"/>
      <c r="DR33" s="642"/>
      <c r="DS33" s="642"/>
      <c r="DT33" s="642"/>
      <c r="DU33" s="642"/>
      <c r="DV33" s="643"/>
      <c r="DW33" s="646">
        <v>44.4</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154667</v>
      </c>
      <c r="S34" s="644"/>
      <c r="T34" s="644"/>
      <c r="U34" s="644"/>
      <c r="V34" s="644"/>
      <c r="W34" s="644"/>
      <c r="X34" s="644"/>
      <c r="Y34" s="645"/>
      <c r="Z34" s="703">
        <v>0.7</v>
      </c>
      <c r="AA34" s="703"/>
      <c r="AB34" s="703"/>
      <c r="AC34" s="703"/>
      <c r="AD34" s="704">
        <v>1614</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2655896</v>
      </c>
      <c r="CS34" s="644"/>
      <c r="CT34" s="644"/>
      <c r="CU34" s="644"/>
      <c r="CV34" s="644"/>
      <c r="CW34" s="644"/>
      <c r="CX34" s="644"/>
      <c r="CY34" s="645"/>
      <c r="CZ34" s="646">
        <v>13.1</v>
      </c>
      <c r="DA34" s="675"/>
      <c r="DB34" s="675"/>
      <c r="DC34" s="676"/>
      <c r="DD34" s="649">
        <v>2095706</v>
      </c>
      <c r="DE34" s="644"/>
      <c r="DF34" s="644"/>
      <c r="DG34" s="644"/>
      <c r="DH34" s="644"/>
      <c r="DI34" s="644"/>
      <c r="DJ34" s="644"/>
      <c r="DK34" s="645"/>
      <c r="DL34" s="649">
        <v>1696603</v>
      </c>
      <c r="DM34" s="644"/>
      <c r="DN34" s="644"/>
      <c r="DO34" s="644"/>
      <c r="DP34" s="644"/>
      <c r="DQ34" s="644"/>
      <c r="DR34" s="644"/>
      <c r="DS34" s="644"/>
      <c r="DT34" s="644"/>
      <c r="DU34" s="644"/>
      <c r="DV34" s="645"/>
      <c r="DW34" s="646">
        <v>14.4</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1517460</v>
      </c>
      <c r="S35" s="644"/>
      <c r="T35" s="644"/>
      <c r="U35" s="644"/>
      <c r="V35" s="644"/>
      <c r="W35" s="644"/>
      <c r="X35" s="644"/>
      <c r="Y35" s="645"/>
      <c r="Z35" s="703">
        <v>7.3</v>
      </c>
      <c r="AA35" s="703"/>
      <c r="AB35" s="703"/>
      <c r="AC35" s="703"/>
      <c r="AD35" s="704" t="s">
        <v>233</v>
      </c>
      <c r="AE35" s="704"/>
      <c r="AF35" s="704"/>
      <c r="AG35" s="704"/>
      <c r="AH35" s="704"/>
      <c r="AI35" s="704"/>
      <c r="AJ35" s="704"/>
      <c r="AK35" s="704"/>
      <c r="AL35" s="646" t="s">
        <v>233</v>
      </c>
      <c r="AM35" s="647"/>
      <c r="AN35" s="647"/>
      <c r="AO35" s="705"/>
      <c r="AP35" s="214"/>
      <c r="AQ35" s="709" t="s">
        <v>320</v>
      </c>
      <c r="AR35" s="710"/>
      <c r="AS35" s="710"/>
      <c r="AT35" s="710"/>
      <c r="AU35" s="710"/>
      <c r="AV35" s="710"/>
      <c r="AW35" s="710"/>
      <c r="AX35" s="710"/>
      <c r="AY35" s="711"/>
      <c r="AZ35" s="706">
        <v>2819169</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-220855</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136156</v>
      </c>
      <c r="CS35" s="642"/>
      <c r="CT35" s="642"/>
      <c r="CU35" s="642"/>
      <c r="CV35" s="642"/>
      <c r="CW35" s="642"/>
      <c r="CX35" s="642"/>
      <c r="CY35" s="643"/>
      <c r="CZ35" s="646">
        <v>0.7</v>
      </c>
      <c r="DA35" s="675"/>
      <c r="DB35" s="675"/>
      <c r="DC35" s="676"/>
      <c r="DD35" s="649">
        <v>122671</v>
      </c>
      <c r="DE35" s="642"/>
      <c r="DF35" s="642"/>
      <c r="DG35" s="642"/>
      <c r="DH35" s="642"/>
      <c r="DI35" s="642"/>
      <c r="DJ35" s="642"/>
      <c r="DK35" s="643"/>
      <c r="DL35" s="649">
        <v>122671</v>
      </c>
      <c r="DM35" s="642"/>
      <c r="DN35" s="642"/>
      <c r="DO35" s="642"/>
      <c r="DP35" s="642"/>
      <c r="DQ35" s="642"/>
      <c r="DR35" s="642"/>
      <c r="DS35" s="642"/>
      <c r="DT35" s="642"/>
      <c r="DU35" s="642"/>
      <c r="DV35" s="643"/>
      <c r="DW35" s="646">
        <v>1</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227</v>
      </c>
      <c r="S36" s="644"/>
      <c r="T36" s="644"/>
      <c r="U36" s="644"/>
      <c r="V36" s="644"/>
      <c r="W36" s="644"/>
      <c r="X36" s="644"/>
      <c r="Y36" s="645"/>
      <c r="Z36" s="703" t="s">
        <v>233</v>
      </c>
      <c r="AA36" s="703"/>
      <c r="AB36" s="703"/>
      <c r="AC36" s="703"/>
      <c r="AD36" s="704" t="s">
        <v>233</v>
      </c>
      <c r="AE36" s="704"/>
      <c r="AF36" s="704"/>
      <c r="AG36" s="704"/>
      <c r="AH36" s="704"/>
      <c r="AI36" s="704"/>
      <c r="AJ36" s="704"/>
      <c r="AK36" s="704"/>
      <c r="AL36" s="646" t="s">
        <v>233</v>
      </c>
      <c r="AM36" s="647"/>
      <c r="AN36" s="647"/>
      <c r="AO36" s="705"/>
      <c r="AQ36" s="678" t="s">
        <v>324</v>
      </c>
      <c r="AR36" s="679"/>
      <c r="AS36" s="679"/>
      <c r="AT36" s="679"/>
      <c r="AU36" s="679"/>
      <c r="AV36" s="679"/>
      <c r="AW36" s="679"/>
      <c r="AX36" s="679"/>
      <c r="AY36" s="680"/>
      <c r="AZ36" s="641">
        <v>795612</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-308598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2679787</v>
      </c>
      <c r="CS36" s="644"/>
      <c r="CT36" s="644"/>
      <c r="CU36" s="644"/>
      <c r="CV36" s="644"/>
      <c r="CW36" s="644"/>
      <c r="CX36" s="644"/>
      <c r="CY36" s="645"/>
      <c r="CZ36" s="646">
        <v>13.2</v>
      </c>
      <c r="DA36" s="675"/>
      <c r="DB36" s="675"/>
      <c r="DC36" s="676"/>
      <c r="DD36" s="649">
        <v>2492564</v>
      </c>
      <c r="DE36" s="644"/>
      <c r="DF36" s="644"/>
      <c r="DG36" s="644"/>
      <c r="DH36" s="644"/>
      <c r="DI36" s="644"/>
      <c r="DJ36" s="644"/>
      <c r="DK36" s="645"/>
      <c r="DL36" s="649">
        <v>1993473</v>
      </c>
      <c r="DM36" s="644"/>
      <c r="DN36" s="644"/>
      <c r="DO36" s="644"/>
      <c r="DP36" s="644"/>
      <c r="DQ36" s="644"/>
      <c r="DR36" s="644"/>
      <c r="DS36" s="644"/>
      <c r="DT36" s="644"/>
      <c r="DU36" s="644"/>
      <c r="DV36" s="645"/>
      <c r="DW36" s="646">
        <v>17</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745960</v>
      </c>
      <c r="S37" s="644"/>
      <c r="T37" s="644"/>
      <c r="U37" s="644"/>
      <c r="V37" s="644"/>
      <c r="W37" s="644"/>
      <c r="X37" s="644"/>
      <c r="Y37" s="645"/>
      <c r="Z37" s="703">
        <v>3.6</v>
      </c>
      <c r="AA37" s="703"/>
      <c r="AB37" s="703"/>
      <c r="AC37" s="703"/>
      <c r="AD37" s="704" t="s">
        <v>233</v>
      </c>
      <c r="AE37" s="704"/>
      <c r="AF37" s="704"/>
      <c r="AG37" s="704"/>
      <c r="AH37" s="704"/>
      <c r="AI37" s="704"/>
      <c r="AJ37" s="704"/>
      <c r="AK37" s="704"/>
      <c r="AL37" s="646" t="s">
        <v>227</v>
      </c>
      <c r="AM37" s="647"/>
      <c r="AN37" s="647"/>
      <c r="AO37" s="705"/>
      <c r="AQ37" s="678" t="s">
        <v>328</v>
      </c>
      <c r="AR37" s="679"/>
      <c r="AS37" s="679"/>
      <c r="AT37" s="679"/>
      <c r="AU37" s="679"/>
      <c r="AV37" s="679"/>
      <c r="AW37" s="679"/>
      <c r="AX37" s="679"/>
      <c r="AY37" s="680"/>
      <c r="AZ37" s="641">
        <v>30402</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7372</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1077244</v>
      </c>
      <c r="CS37" s="642"/>
      <c r="CT37" s="642"/>
      <c r="CU37" s="642"/>
      <c r="CV37" s="642"/>
      <c r="CW37" s="642"/>
      <c r="CX37" s="642"/>
      <c r="CY37" s="643"/>
      <c r="CZ37" s="646">
        <v>5.3</v>
      </c>
      <c r="DA37" s="675"/>
      <c r="DB37" s="675"/>
      <c r="DC37" s="676"/>
      <c r="DD37" s="649">
        <v>1077244</v>
      </c>
      <c r="DE37" s="642"/>
      <c r="DF37" s="642"/>
      <c r="DG37" s="642"/>
      <c r="DH37" s="642"/>
      <c r="DI37" s="642"/>
      <c r="DJ37" s="642"/>
      <c r="DK37" s="643"/>
      <c r="DL37" s="649">
        <v>1046531</v>
      </c>
      <c r="DM37" s="642"/>
      <c r="DN37" s="642"/>
      <c r="DO37" s="642"/>
      <c r="DP37" s="642"/>
      <c r="DQ37" s="642"/>
      <c r="DR37" s="642"/>
      <c r="DS37" s="642"/>
      <c r="DT37" s="642"/>
      <c r="DU37" s="642"/>
      <c r="DV37" s="643"/>
      <c r="DW37" s="646">
        <v>8.9</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20649352</v>
      </c>
      <c r="S38" s="693"/>
      <c r="T38" s="693"/>
      <c r="U38" s="693"/>
      <c r="V38" s="693"/>
      <c r="W38" s="693"/>
      <c r="X38" s="693"/>
      <c r="Y38" s="698"/>
      <c r="Z38" s="699">
        <v>100</v>
      </c>
      <c r="AA38" s="699"/>
      <c r="AB38" s="699"/>
      <c r="AC38" s="699"/>
      <c r="AD38" s="700">
        <v>11005187</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233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11755</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1993155</v>
      </c>
      <c r="CS38" s="644"/>
      <c r="CT38" s="644"/>
      <c r="CU38" s="644"/>
      <c r="CV38" s="644"/>
      <c r="CW38" s="644"/>
      <c r="CX38" s="644"/>
      <c r="CY38" s="645"/>
      <c r="CZ38" s="646">
        <v>9.8000000000000007</v>
      </c>
      <c r="DA38" s="675"/>
      <c r="DB38" s="675"/>
      <c r="DC38" s="676"/>
      <c r="DD38" s="649">
        <v>1653015</v>
      </c>
      <c r="DE38" s="644"/>
      <c r="DF38" s="644"/>
      <c r="DG38" s="644"/>
      <c r="DH38" s="644"/>
      <c r="DI38" s="644"/>
      <c r="DJ38" s="644"/>
      <c r="DK38" s="645"/>
      <c r="DL38" s="649">
        <v>1399513</v>
      </c>
      <c r="DM38" s="644"/>
      <c r="DN38" s="644"/>
      <c r="DO38" s="644"/>
      <c r="DP38" s="644"/>
      <c r="DQ38" s="644"/>
      <c r="DR38" s="644"/>
      <c r="DS38" s="644"/>
      <c r="DT38" s="644"/>
      <c r="DU38" s="644"/>
      <c r="DV38" s="645"/>
      <c r="DW38" s="646">
        <v>11.9</v>
      </c>
      <c r="DX38" s="675"/>
      <c r="DY38" s="675"/>
      <c r="DZ38" s="675"/>
      <c r="EA38" s="675"/>
      <c r="EB38" s="675"/>
      <c r="EC38" s="677"/>
    </row>
    <row r="39" spans="2:133" ht="11.25" customHeight="1">
      <c r="AQ39" s="678" t="s">
        <v>335</v>
      </c>
      <c r="AR39" s="679"/>
      <c r="AS39" s="679"/>
      <c r="AT39" s="679"/>
      <c r="AU39" s="679"/>
      <c r="AV39" s="679"/>
      <c r="AW39" s="679"/>
      <c r="AX39" s="679"/>
      <c r="AY39" s="680"/>
      <c r="AZ39" s="641" t="s">
        <v>227</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101</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236480</v>
      </c>
      <c r="CS39" s="642"/>
      <c r="CT39" s="642"/>
      <c r="CU39" s="642"/>
      <c r="CV39" s="642"/>
      <c r="CW39" s="642"/>
      <c r="CX39" s="642"/>
      <c r="CY39" s="643"/>
      <c r="CZ39" s="646">
        <v>1.2</v>
      </c>
      <c r="DA39" s="675"/>
      <c r="DB39" s="675"/>
      <c r="DC39" s="676"/>
      <c r="DD39" s="649">
        <v>149928</v>
      </c>
      <c r="DE39" s="642"/>
      <c r="DF39" s="642"/>
      <c r="DG39" s="642"/>
      <c r="DH39" s="642"/>
      <c r="DI39" s="642"/>
      <c r="DJ39" s="642"/>
      <c r="DK39" s="643"/>
      <c r="DL39" s="649" t="s">
        <v>233</v>
      </c>
      <c r="DM39" s="642"/>
      <c r="DN39" s="642"/>
      <c r="DO39" s="642"/>
      <c r="DP39" s="642"/>
      <c r="DQ39" s="642"/>
      <c r="DR39" s="642"/>
      <c r="DS39" s="642"/>
      <c r="DT39" s="642"/>
      <c r="DU39" s="642"/>
      <c r="DV39" s="643"/>
      <c r="DW39" s="646" t="s">
        <v>233</v>
      </c>
      <c r="DX39" s="675"/>
      <c r="DY39" s="675"/>
      <c r="DZ39" s="675"/>
      <c r="EA39" s="675"/>
      <c r="EB39" s="675"/>
      <c r="EC39" s="677"/>
    </row>
    <row r="40" spans="2:133" ht="11.25" customHeight="1">
      <c r="AQ40" s="678" t="s">
        <v>339</v>
      </c>
      <c r="AR40" s="679"/>
      <c r="AS40" s="679"/>
      <c r="AT40" s="679"/>
      <c r="AU40" s="679"/>
      <c r="AV40" s="679"/>
      <c r="AW40" s="679"/>
      <c r="AX40" s="679"/>
      <c r="AY40" s="680"/>
      <c r="AZ40" s="641">
        <v>485045</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120</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9600</v>
      </c>
      <c r="CS40" s="644"/>
      <c r="CT40" s="644"/>
      <c r="CU40" s="644"/>
      <c r="CV40" s="644"/>
      <c r="CW40" s="644"/>
      <c r="CX40" s="644"/>
      <c r="CY40" s="645"/>
      <c r="CZ40" s="646">
        <v>0</v>
      </c>
      <c r="DA40" s="675"/>
      <c r="DB40" s="675"/>
      <c r="DC40" s="676"/>
      <c r="DD40" s="649" t="s">
        <v>227</v>
      </c>
      <c r="DE40" s="644"/>
      <c r="DF40" s="644"/>
      <c r="DG40" s="644"/>
      <c r="DH40" s="644"/>
      <c r="DI40" s="644"/>
      <c r="DJ40" s="644"/>
      <c r="DK40" s="645"/>
      <c r="DL40" s="649" t="s">
        <v>233</v>
      </c>
      <c r="DM40" s="644"/>
      <c r="DN40" s="644"/>
      <c r="DO40" s="644"/>
      <c r="DP40" s="644"/>
      <c r="DQ40" s="644"/>
      <c r="DR40" s="644"/>
      <c r="DS40" s="644"/>
      <c r="DT40" s="644"/>
      <c r="DU40" s="644"/>
      <c r="DV40" s="645"/>
      <c r="DW40" s="646" t="s">
        <v>227</v>
      </c>
      <c r="DX40" s="675"/>
      <c r="DY40" s="675"/>
      <c r="DZ40" s="675"/>
      <c r="EA40" s="675"/>
      <c r="EB40" s="675"/>
      <c r="EC40" s="677"/>
    </row>
    <row r="41" spans="2:133" ht="11.25" customHeight="1">
      <c r="AQ41" s="690" t="s">
        <v>342</v>
      </c>
      <c r="AR41" s="691"/>
      <c r="AS41" s="691"/>
      <c r="AT41" s="691"/>
      <c r="AU41" s="691"/>
      <c r="AV41" s="691"/>
      <c r="AW41" s="691"/>
      <c r="AX41" s="691"/>
      <c r="AY41" s="692"/>
      <c r="AZ41" s="656">
        <v>1508110</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344</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227</v>
      </c>
      <c r="CS41" s="642"/>
      <c r="CT41" s="642"/>
      <c r="CU41" s="642"/>
      <c r="CV41" s="642"/>
      <c r="CW41" s="642"/>
      <c r="CX41" s="642"/>
      <c r="CY41" s="643"/>
      <c r="CZ41" s="646" t="s">
        <v>233</v>
      </c>
      <c r="DA41" s="675"/>
      <c r="DB41" s="675"/>
      <c r="DC41" s="676"/>
      <c r="DD41" s="649" t="s">
        <v>233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2335080</v>
      </c>
      <c r="CS42" s="644"/>
      <c r="CT42" s="644"/>
      <c r="CU42" s="644"/>
      <c r="CV42" s="644"/>
      <c r="CW42" s="644"/>
      <c r="CX42" s="644"/>
      <c r="CY42" s="645"/>
      <c r="CZ42" s="646">
        <v>11.5</v>
      </c>
      <c r="DA42" s="647"/>
      <c r="DB42" s="647"/>
      <c r="DC42" s="648"/>
      <c r="DD42" s="649">
        <v>569821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64079</v>
      </c>
      <c r="CS43" s="642"/>
      <c r="CT43" s="642"/>
      <c r="CU43" s="642"/>
      <c r="CV43" s="642"/>
      <c r="CW43" s="642"/>
      <c r="CX43" s="642"/>
      <c r="CY43" s="643"/>
      <c r="CZ43" s="646">
        <v>0.3</v>
      </c>
      <c r="DA43" s="675"/>
      <c r="DB43" s="675"/>
      <c r="DC43" s="676"/>
      <c r="DD43" s="649">
        <v>62809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2335080</v>
      </c>
      <c r="CS44" s="644"/>
      <c r="CT44" s="644"/>
      <c r="CU44" s="644"/>
      <c r="CV44" s="644"/>
      <c r="CW44" s="644"/>
      <c r="CX44" s="644"/>
      <c r="CY44" s="645"/>
      <c r="CZ44" s="646">
        <v>11.5</v>
      </c>
      <c r="DA44" s="647"/>
      <c r="DB44" s="647"/>
      <c r="DC44" s="648"/>
      <c r="DD44" s="649">
        <v>569821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1298198</v>
      </c>
      <c r="CS45" s="642"/>
      <c r="CT45" s="642"/>
      <c r="CU45" s="642"/>
      <c r="CV45" s="642"/>
      <c r="CW45" s="642"/>
      <c r="CX45" s="642"/>
      <c r="CY45" s="643"/>
      <c r="CZ45" s="646">
        <v>6.4</v>
      </c>
      <c r="DA45" s="675"/>
      <c r="DB45" s="675"/>
      <c r="DC45" s="676"/>
      <c r="DD45" s="649">
        <v>83643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910955</v>
      </c>
      <c r="CS46" s="644"/>
      <c r="CT46" s="644"/>
      <c r="CU46" s="644"/>
      <c r="CV46" s="644"/>
      <c r="CW46" s="644"/>
      <c r="CX46" s="644"/>
      <c r="CY46" s="645"/>
      <c r="CZ46" s="646">
        <v>4.5</v>
      </c>
      <c r="DA46" s="647"/>
      <c r="DB46" s="647"/>
      <c r="DC46" s="648"/>
      <c r="DD46" s="649">
        <v>465322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233</v>
      </c>
      <c r="CS47" s="642"/>
      <c r="CT47" s="642"/>
      <c r="CU47" s="642"/>
      <c r="CV47" s="642"/>
      <c r="CW47" s="642"/>
      <c r="CX47" s="642"/>
      <c r="CY47" s="643"/>
      <c r="CZ47" s="646" t="s">
        <v>227</v>
      </c>
      <c r="DA47" s="675"/>
      <c r="DB47" s="675"/>
      <c r="DC47" s="676"/>
      <c r="DD47" s="649" t="s">
        <v>233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227</v>
      </c>
      <c r="CS48" s="644"/>
      <c r="CT48" s="644"/>
      <c r="CU48" s="644"/>
      <c r="CV48" s="644"/>
      <c r="CW48" s="644"/>
      <c r="CX48" s="644"/>
      <c r="CY48" s="645"/>
      <c r="CZ48" s="646" t="s">
        <v>233</v>
      </c>
      <c r="DA48" s="647"/>
      <c r="DB48" s="647"/>
      <c r="DC48" s="648"/>
      <c r="DD48" s="649" t="s">
        <v>227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20338669</v>
      </c>
      <c r="CS49" s="657"/>
      <c r="CT49" s="657"/>
      <c r="CU49" s="657"/>
      <c r="CV49" s="657"/>
      <c r="CW49" s="657"/>
      <c r="CX49" s="657"/>
      <c r="CY49" s="658"/>
      <c r="CZ49" s="659">
        <v>100</v>
      </c>
      <c r="DA49" s="660"/>
      <c r="DB49" s="660"/>
      <c r="DC49" s="661"/>
      <c r="DD49" s="662">
        <v>13645576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wpVeK9qmNXj7cVbVdRkiJ4hrseEzg6hhmx7/xelKND35YKay5lwx3juInME4tQoBHC3n9vwNsibgArJJeTaNhw==" saltValue="IV70msZh6DysqUuVNnmt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20649</v>
      </c>
      <c r="R7" s="1174"/>
      <c r="S7" s="1174"/>
      <c r="T7" s="1174"/>
      <c r="U7" s="1174"/>
      <c r="V7" s="1174">
        <v>20349</v>
      </c>
      <c r="W7" s="1174"/>
      <c r="X7" s="1174"/>
      <c r="Y7" s="1174"/>
      <c r="Z7" s="1174"/>
      <c r="AA7" s="1174">
        <v>300</v>
      </c>
      <c r="AB7" s="1174"/>
      <c r="AC7" s="1174"/>
      <c r="AD7" s="1174"/>
      <c r="AE7" s="1175"/>
      <c r="AF7" s="1176">
        <v>257</v>
      </c>
      <c r="AG7" s="1177"/>
      <c r="AH7" s="1177"/>
      <c r="AI7" s="1177"/>
      <c r="AJ7" s="1178"/>
      <c r="AK7" s="1160">
        <v>1127</v>
      </c>
      <c r="AL7" s="1161"/>
      <c r="AM7" s="1161"/>
      <c r="AN7" s="1161"/>
      <c r="AO7" s="1161"/>
      <c r="AP7" s="1161">
        <v>17742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613</v>
      </c>
      <c r="BS7" s="1164" t="s">
        <v>612</v>
      </c>
      <c r="BT7" s="1165"/>
      <c r="BU7" s="1165"/>
      <c r="BV7" s="1165"/>
      <c r="BW7" s="1165"/>
      <c r="BX7" s="1165"/>
      <c r="BY7" s="1165"/>
      <c r="BZ7" s="1165"/>
      <c r="CA7" s="1165"/>
      <c r="CB7" s="1165"/>
      <c r="CC7" s="1165"/>
      <c r="CD7" s="1165"/>
      <c r="CE7" s="1165"/>
      <c r="CF7" s="1165"/>
      <c r="CG7" s="1166"/>
      <c r="CH7" s="1157">
        <v>2</v>
      </c>
      <c r="CI7" s="1158"/>
      <c r="CJ7" s="1158"/>
      <c r="CK7" s="1158"/>
      <c r="CL7" s="1159"/>
      <c r="CM7" s="1157">
        <v>341</v>
      </c>
      <c r="CN7" s="1158"/>
      <c r="CO7" s="1158"/>
      <c r="CP7" s="1158"/>
      <c r="CQ7" s="1159"/>
      <c r="CR7" s="1157">
        <v>5</v>
      </c>
      <c r="CS7" s="1158"/>
      <c r="CT7" s="1158"/>
      <c r="CU7" s="1158"/>
      <c r="CV7" s="1159"/>
      <c r="CW7" s="1157" t="s">
        <v>606</v>
      </c>
      <c r="CX7" s="1158"/>
      <c r="CY7" s="1158"/>
      <c r="CZ7" s="1158"/>
      <c r="DA7" s="1159"/>
      <c r="DB7" s="1157" t="s">
        <v>606</v>
      </c>
      <c r="DC7" s="1158"/>
      <c r="DD7" s="1158"/>
      <c r="DE7" s="1158"/>
      <c r="DF7" s="1159"/>
      <c r="DG7" s="1157" t="s">
        <v>606</v>
      </c>
      <c r="DH7" s="1158"/>
      <c r="DI7" s="1158"/>
      <c r="DJ7" s="1158"/>
      <c r="DK7" s="1159"/>
      <c r="DL7" s="1157" t="s">
        <v>606</v>
      </c>
      <c r="DM7" s="1158"/>
      <c r="DN7" s="1158"/>
      <c r="DO7" s="1158"/>
      <c r="DP7" s="1159"/>
      <c r="DQ7" s="1157" t="s">
        <v>606</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11</v>
      </c>
      <c r="R8" s="1113"/>
      <c r="S8" s="1113"/>
      <c r="T8" s="1113"/>
      <c r="U8" s="1113"/>
      <c r="V8" s="1113">
        <v>0</v>
      </c>
      <c r="W8" s="1113"/>
      <c r="X8" s="1113"/>
      <c r="Y8" s="1113"/>
      <c r="Z8" s="1113"/>
      <c r="AA8" s="1113">
        <v>11</v>
      </c>
      <c r="AB8" s="1113"/>
      <c r="AC8" s="1113"/>
      <c r="AD8" s="1113"/>
      <c r="AE8" s="1114"/>
      <c r="AF8" s="1088">
        <v>11</v>
      </c>
      <c r="AG8" s="1089"/>
      <c r="AH8" s="1089"/>
      <c r="AI8" s="1089"/>
      <c r="AJ8" s="1090"/>
      <c r="AK8" s="1155" t="s">
        <v>606</v>
      </c>
      <c r="AL8" s="1156"/>
      <c r="AM8" s="1156"/>
      <c r="AN8" s="1156"/>
      <c r="AO8" s="1156"/>
      <c r="AP8" s="1156" t="s">
        <v>606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20660</v>
      </c>
      <c r="R23" s="1138"/>
      <c r="S23" s="1138"/>
      <c r="T23" s="1138"/>
      <c r="U23" s="1138"/>
      <c r="V23" s="1138">
        <v>20349</v>
      </c>
      <c r="W23" s="1138"/>
      <c r="X23" s="1138"/>
      <c r="Y23" s="1138"/>
      <c r="Z23" s="1138"/>
      <c r="AA23" s="1138">
        <v>311</v>
      </c>
      <c r="AB23" s="1138"/>
      <c r="AC23" s="1138"/>
      <c r="AD23" s="1138"/>
      <c r="AE23" s="1139"/>
      <c r="AF23" s="1140">
        <v>268</v>
      </c>
      <c r="AG23" s="1138"/>
      <c r="AH23" s="1138"/>
      <c r="AI23" s="1138"/>
      <c r="AJ23" s="1141"/>
      <c r="AK23" s="1142"/>
      <c r="AL23" s="1143"/>
      <c r="AM23" s="1143"/>
      <c r="AN23" s="1143"/>
      <c r="AO23" s="1143"/>
      <c r="AP23" s="1138">
        <v>17742</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6908</v>
      </c>
      <c r="R28" s="1123"/>
      <c r="S28" s="1123"/>
      <c r="T28" s="1123"/>
      <c r="U28" s="1123"/>
      <c r="V28" s="1123">
        <v>7128</v>
      </c>
      <c r="W28" s="1123"/>
      <c r="X28" s="1123"/>
      <c r="Y28" s="1123"/>
      <c r="Z28" s="1123"/>
      <c r="AA28" s="1123">
        <v>-221</v>
      </c>
      <c r="AB28" s="1123"/>
      <c r="AC28" s="1123"/>
      <c r="AD28" s="1123"/>
      <c r="AE28" s="1124"/>
      <c r="AF28" s="1125">
        <v>-221</v>
      </c>
      <c r="AG28" s="1123"/>
      <c r="AH28" s="1123"/>
      <c r="AI28" s="1123"/>
      <c r="AJ28" s="1126"/>
      <c r="AK28" s="1127">
        <v>485</v>
      </c>
      <c r="AL28" s="1115"/>
      <c r="AM28" s="1115"/>
      <c r="AN28" s="1115"/>
      <c r="AO28" s="1115"/>
      <c r="AP28" s="1115" t="s">
        <v>606</v>
      </c>
      <c r="AQ28" s="1115"/>
      <c r="AR28" s="1115"/>
      <c r="AS28" s="1115"/>
      <c r="AT28" s="1115"/>
      <c r="AU28" s="1115" t="s">
        <v>607</v>
      </c>
      <c r="AV28" s="1115"/>
      <c r="AW28" s="1115"/>
      <c r="AX28" s="1115"/>
      <c r="AY28" s="1115"/>
      <c r="AZ28" s="1116" t="s">
        <v>606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916</v>
      </c>
      <c r="R29" s="1113"/>
      <c r="S29" s="1113"/>
      <c r="T29" s="1113"/>
      <c r="U29" s="1113"/>
      <c r="V29" s="1113">
        <v>889</v>
      </c>
      <c r="W29" s="1113"/>
      <c r="X29" s="1113"/>
      <c r="Y29" s="1113"/>
      <c r="Z29" s="1113"/>
      <c r="AA29" s="1113">
        <v>27</v>
      </c>
      <c r="AB29" s="1113"/>
      <c r="AC29" s="1113"/>
      <c r="AD29" s="1113"/>
      <c r="AE29" s="1114"/>
      <c r="AF29" s="1088">
        <v>27</v>
      </c>
      <c r="AG29" s="1089"/>
      <c r="AH29" s="1089"/>
      <c r="AI29" s="1089"/>
      <c r="AJ29" s="1090"/>
      <c r="AK29" s="1049">
        <v>170</v>
      </c>
      <c r="AL29" s="1040"/>
      <c r="AM29" s="1040"/>
      <c r="AN29" s="1040"/>
      <c r="AO29" s="1040"/>
      <c r="AP29" s="1040" t="s">
        <v>608</v>
      </c>
      <c r="AQ29" s="1040"/>
      <c r="AR29" s="1040"/>
      <c r="AS29" s="1040"/>
      <c r="AT29" s="1040"/>
      <c r="AU29" s="1040" t="s">
        <v>606</v>
      </c>
      <c r="AV29" s="1040"/>
      <c r="AW29" s="1040"/>
      <c r="AX29" s="1040"/>
      <c r="AY29" s="1040"/>
      <c r="AZ29" s="1111" t="s">
        <v>607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4048</v>
      </c>
      <c r="R30" s="1113"/>
      <c r="S30" s="1113"/>
      <c r="T30" s="1113"/>
      <c r="U30" s="1113"/>
      <c r="V30" s="1113">
        <v>3985</v>
      </c>
      <c r="W30" s="1113"/>
      <c r="X30" s="1113"/>
      <c r="Y30" s="1113"/>
      <c r="Z30" s="1113"/>
      <c r="AA30" s="1113">
        <v>63</v>
      </c>
      <c r="AB30" s="1113"/>
      <c r="AC30" s="1113"/>
      <c r="AD30" s="1113"/>
      <c r="AE30" s="1114"/>
      <c r="AF30" s="1088">
        <v>63</v>
      </c>
      <c r="AG30" s="1089"/>
      <c r="AH30" s="1089"/>
      <c r="AI30" s="1089"/>
      <c r="AJ30" s="1090"/>
      <c r="AK30" s="1049">
        <v>584</v>
      </c>
      <c r="AL30" s="1040"/>
      <c r="AM30" s="1040"/>
      <c r="AN30" s="1040"/>
      <c r="AO30" s="1040"/>
      <c r="AP30" s="1040" t="s">
        <v>608</v>
      </c>
      <c r="AQ30" s="1040"/>
      <c r="AR30" s="1040"/>
      <c r="AS30" s="1040"/>
      <c r="AT30" s="1040"/>
      <c r="AU30" s="1040" t="s">
        <v>608</v>
      </c>
      <c r="AV30" s="1040"/>
      <c r="AW30" s="1040"/>
      <c r="AX30" s="1040"/>
      <c r="AY30" s="1040"/>
      <c r="AZ30" s="1111" t="s">
        <v>607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53</v>
      </c>
      <c r="R31" s="1113"/>
      <c r="S31" s="1113"/>
      <c r="T31" s="1113"/>
      <c r="U31" s="1113"/>
      <c r="V31" s="1113">
        <v>35</v>
      </c>
      <c r="W31" s="1113"/>
      <c r="X31" s="1113"/>
      <c r="Y31" s="1113"/>
      <c r="Z31" s="1113"/>
      <c r="AA31" s="1113">
        <v>18</v>
      </c>
      <c r="AB31" s="1113"/>
      <c r="AC31" s="1113"/>
      <c r="AD31" s="1113"/>
      <c r="AE31" s="1114"/>
      <c r="AF31" s="1088">
        <v>18</v>
      </c>
      <c r="AG31" s="1089"/>
      <c r="AH31" s="1089"/>
      <c r="AI31" s="1089"/>
      <c r="AJ31" s="1090"/>
      <c r="AK31" s="1049" t="s">
        <v>605</v>
      </c>
      <c r="AL31" s="1040"/>
      <c r="AM31" s="1040"/>
      <c r="AN31" s="1040"/>
      <c r="AO31" s="1040"/>
      <c r="AP31" s="1040" t="s">
        <v>607</v>
      </c>
      <c r="AQ31" s="1040"/>
      <c r="AR31" s="1040"/>
      <c r="AS31" s="1040"/>
      <c r="AT31" s="1040"/>
      <c r="AU31" s="1040" t="s">
        <v>608</v>
      </c>
      <c r="AV31" s="1040"/>
      <c r="AW31" s="1040"/>
      <c r="AX31" s="1040"/>
      <c r="AY31" s="1040"/>
      <c r="AZ31" s="1111" t="s">
        <v>607</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2197</v>
      </c>
      <c r="R32" s="1113"/>
      <c r="S32" s="1113"/>
      <c r="T32" s="1113"/>
      <c r="U32" s="1113"/>
      <c r="V32" s="1113">
        <v>1709</v>
      </c>
      <c r="W32" s="1113"/>
      <c r="X32" s="1113"/>
      <c r="Y32" s="1113"/>
      <c r="Z32" s="1113"/>
      <c r="AA32" s="1113">
        <v>488</v>
      </c>
      <c r="AB32" s="1113"/>
      <c r="AC32" s="1113"/>
      <c r="AD32" s="1113"/>
      <c r="AE32" s="1114"/>
      <c r="AF32" s="1088">
        <v>448</v>
      </c>
      <c r="AG32" s="1089"/>
      <c r="AH32" s="1089"/>
      <c r="AI32" s="1089"/>
      <c r="AJ32" s="1090"/>
      <c r="AK32" s="1049">
        <v>796</v>
      </c>
      <c r="AL32" s="1040"/>
      <c r="AM32" s="1040"/>
      <c r="AN32" s="1040"/>
      <c r="AO32" s="1040"/>
      <c r="AP32" s="1040">
        <v>11463</v>
      </c>
      <c r="AQ32" s="1040"/>
      <c r="AR32" s="1040"/>
      <c r="AS32" s="1040"/>
      <c r="AT32" s="1040"/>
      <c r="AU32" s="1040">
        <v>7543</v>
      </c>
      <c r="AV32" s="1040"/>
      <c r="AW32" s="1040"/>
      <c r="AX32" s="1040"/>
      <c r="AY32" s="1040"/>
      <c r="AZ32" s="1111" t="s">
        <v>600</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639</v>
      </c>
      <c r="R33" s="1113"/>
      <c r="S33" s="1113"/>
      <c r="T33" s="1113"/>
      <c r="U33" s="1113"/>
      <c r="V33" s="1113">
        <v>593</v>
      </c>
      <c r="W33" s="1113"/>
      <c r="X33" s="1113"/>
      <c r="Y33" s="1113"/>
      <c r="Z33" s="1113"/>
      <c r="AA33" s="1113">
        <v>46</v>
      </c>
      <c r="AB33" s="1113"/>
      <c r="AC33" s="1113"/>
      <c r="AD33" s="1113"/>
      <c r="AE33" s="1114"/>
      <c r="AF33" s="1088">
        <v>46</v>
      </c>
      <c r="AG33" s="1089"/>
      <c r="AH33" s="1089"/>
      <c r="AI33" s="1089"/>
      <c r="AJ33" s="1090"/>
      <c r="AK33" s="1049" t="s">
        <v>605</v>
      </c>
      <c r="AL33" s="1040"/>
      <c r="AM33" s="1040"/>
      <c r="AN33" s="1040"/>
      <c r="AO33" s="1040"/>
      <c r="AP33" s="1040" t="s">
        <v>606</v>
      </c>
      <c r="AQ33" s="1040"/>
      <c r="AR33" s="1040"/>
      <c r="AS33" s="1040"/>
      <c r="AT33" s="1040"/>
      <c r="AU33" s="1040" t="s">
        <v>607</v>
      </c>
      <c r="AV33" s="1040"/>
      <c r="AW33" s="1040"/>
      <c r="AX33" s="1040"/>
      <c r="AY33" s="1040"/>
      <c r="AZ33" s="1111" t="s">
        <v>600</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381</v>
      </c>
      <c r="AG63" s="1028"/>
      <c r="AH63" s="1028"/>
      <c r="AI63" s="1028"/>
      <c r="AJ63" s="1099"/>
      <c r="AK63" s="1100"/>
      <c r="AL63" s="1032"/>
      <c r="AM63" s="1032"/>
      <c r="AN63" s="1032"/>
      <c r="AO63" s="1032"/>
      <c r="AP63" s="1028">
        <v>11463</v>
      </c>
      <c r="AQ63" s="1028"/>
      <c r="AR63" s="1028"/>
      <c r="AS63" s="1028"/>
      <c r="AT63" s="1028"/>
      <c r="AU63" s="1028">
        <v>7543</v>
      </c>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407</v>
      </c>
      <c r="W66" s="1071"/>
      <c r="X66" s="1071"/>
      <c r="Y66" s="1071"/>
      <c r="Z66" s="1072"/>
      <c r="AA66" s="1070" t="s">
        <v>388</v>
      </c>
      <c r="AB66" s="1071"/>
      <c r="AC66" s="1071"/>
      <c r="AD66" s="1071"/>
      <c r="AE66" s="1072"/>
      <c r="AF66" s="1076" t="s">
        <v>408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581</v>
      </c>
      <c r="C68" s="1055"/>
      <c r="D68" s="1055"/>
      <c r="E68" s="1055"/>
      <c r="F68" s="1055"/>
      <c r="G68" s="1055"/>
      <c r="H68" s="1055"/>
      <c r="I68" s="1055"/>
      <c r="J68" s="1055"/>
      <c r="K68" s="1055"/>
      <c r="L68" s="1055"/>
      <c r="M68" s="1055"/>
      <c r="N68" s="1055"/>
      <c r="O68" s="1055"/>
      <c r="P68" s="1056"/>
      <c r="Q68" s="1057">
        <v>243</v>
      </c>
      <c r="R68" s="1051"/>
      <c r="S68" s="1051"/>
      <c r="T68" s="1051"/>
      <c r="U68" s="1051"/>
      <c r="V68" s="1051">
        <v>154</v>
      </c>
      <c r="W68" s="1051"/>
      <c r="X68" s="1051"/>
      <c r="Y68" s="1051"/>
      <c r="Z68" s="1051"/>
      <c r="AA68" s="1051">
        <v>89</v>
      </c>
      <c r="AB68" s="1051"/>
      <c r="AC68" s="1051"/>
      <c r="AD68" s="1051"/>
      <c r="AE68" s="1051"/>
      <c r="AF68" s="1051">
        <v>89</v>
      </c>
      <c r="AG68" s="1051"/>
      <c r="AH68" s="1051"/>
      <c r="AI68" s="1051"/>
      <c r="AJ68" s="1051"/>
      <c r="AK68" s="1051" t="s">
        <v>606</v>
      </c>
      <c r="AL68" s="1051"/>
      <c r="AM68" s="1051"/>
      <c r="AN68" s="1051"/>
      <c r="AO68" s="1051"/>
      <c r="AP68" s="1051" t="s">
        <v>606</v>
      </c>
      <c r="AQ68" s="1051"/>
      <c r="AR68" s="1051"/>
      <c r="AS68" s="1051"/>
      <c r="AT68" s="1051"/>
      <c r="AU68" s="1051" t="s">
        <v>606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582</v>
      </c>
      <c r="C69" s="1044"/>
      <c r="D69" s="1044"/>
      <c r="E69" s="1044"/>
      <c r="F69" s="1044"/>
      <c r="G69" s="1044"/>
      <c r="H69" s="1044"/>
      <c r="I69" s="1044"/>
      <c r="J69" s="1044"/>
      <c r="K69" s="1044"/>
      <c r="L69" s="1044"/>
      <c r="M69" s="1044"/>
      <c r="N69" s="1044"/>
      <c r="O69" s="1044"/>
      <c r="P69" s="1045"/>
      <c r="Q69" s="1046">
        <v>381</v>
      </c>
      <c r="R69" s="1040"/>
      <c r="S69" s="1040"/>
      <c r="T69" s="1040"/>
      <c r="U69" s="1040"/>
      <c r="V69" s="1040">
        <v>344</v>
      </c>
      <c r="W69" s="1040"/>
      <c r="X69" s="1040"/>
      <c r="Y69" s="1040"/>
      <c r="Z69" s="1040"/>
      <c r="AA69" s="1040">
        <v>37</v>
      </c>
      <c r="AB69" s="1040"/>
      <c r="AC69" s="1040"/>
      <c r="AD69" s="1040"/>
      <c r="AE69" s="1040"/>
      <c r="AF69" s="1040">
        <v>37</v>
      </c>
      <c r="AG69" s="1040"/>
      <c r="AH69" s="1040"/>
      <c r="AI69" s="1040"/>
      <c r="AJ69" s="1040"/>
      <c r="AK69" s="1040" t="s">
        <v>607</v>
      </c>
      <c r="AL69" s="1040"/>
      <c r="AM69" s="1040"/>
      <c r="AN69" s="1040"/>
      <c r="AO69" s="1040"/>
      <c r="AP69" s="1040" t="s">
        <v>608</v>
      </c>
      <c r="AQ69" s="1040"/>
      <c r="AR69" s="1040"/>
      <c r="AS69" s="1040"/>
      <c r="AT69" s="1040"/>
      <c r="AU69" s="1040" t="s">
        <v>608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583</v>
      </c>
      <c r="C70" s="1044"/>
      <c r="D70" s="1044"/>
      <c r="E70" s="1044"/>
      <c r="F70" s="1044"/>
      <c r="G70" s="1044"/>
      <c r="H70" s="1044"/>
      <c r="I70" s="1044"/>
      <c r="J70" s="1044"/>
      <c r="K70" s="1044"/>
      <c r="L70" s="1044"/>
      <c r="M70" s="1044"/>
      <c r="N70" s="1044"/>
      <c r="O70" s="1044"/>
      <c r="P70" s="1045"/>
      <c r="Q70" s="1046">
        <v>90</v>
      </c>
      <c r="R70" s="1040"/>
      <c r="S70" s="1040"/>
      <c r="T70" s="1040"/>
      <c r="U70" s="1040"/>
      <c r="V70" s="1040">
        <v>90</v>
      </c>
      <c r="W70" s="1040"/>
      <c r="X70" s="1040"/>
      <c r="Y70" s="1040"/>
      <c r="Z70" s="1040"/>
      <c r="AA70" s="1040">
        <v>0</v>
      </c>
      <c r="AB70" s="1040"/>
      <c r="AC70" s="1040"/>
      <c r="AD70" s="1040"/>
      <c r="AE70" s="1040"/>
      <c r="AF70" s="1040">
        <v>0</v>
      </c>
      <c r="AG70" s="1040"/>
      <c r="AH70" s="1040"/>
      <c r="AI70" s="1040"/>
      <c r="AJ70" s="1040"/>
      <c r="AK70" s="1040">
        <v>2</v>
      </c>
      <c r="AL70" s="1040"/>
      <c r="AM70" s="1040"/>
      <c r="AN70" s="1040"/>
      <c r="AO70" s="1040"/>
      <c r="AP70" s="1040" t="s">
        <v>606</v>
      </c>
      <c r="AQ70" s="1040"/>
      <c r="AR70" s="1040"/>
      <c r="AS70" s="1040"/>
      <c r="AT70" s="1040"/>
      <c r="AU70" s="1040" t="s">
        <v>606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584</v>
      </c>
      <c r="C71" s="1044"/>
      <c r="D71" s="1044"/>
      <c r="E71" s="1044"/>
      <c r="F71" s="1044"/>
      <c r="G71" s="1044"/>
      <c r="H71" s="1044"/>
      <c r="I71" s="1044"/>
      <c r="J71" s="1044"/>
      <c r="K71" s="1044"/>
      <c r="L71" s="1044"/>
      <c r="M71" s="1044"/>
      <c r="N71" s="1044"/>
      <c r="O71" s="1044"/>
      <c r="P71" s="1045"/>
      <c r="Q71" s="1046">
        <v>11954</v>
      </c>
      <c r="R71" s="1040"/>
      <c r="S71" s="1040"/>
      <c r="T71" s="1040"/>
      <c r="U71" s="1040"/>
      <c r="V71" s="1040">
        <v>11741</v>
      </c>
      <c r="W71" s="1040"/>
      <c r="X71" s="1040"/>
      <c r="Y71" s="1040"/>
      <c r="Z71" s="1040"/>
      <c r="AA71" s="1040">
        <v>213</v>
      </c>
      <c r="AB71" s="1040"/>
      <c r="AC71" s="1040"/>
      <c r="AD71" s="1040"/>
      <c r="AE71" s="1040"/>
      <c r="AF71" s="1040">
        <v>213</v>
      </c>
      <c r="AG71" s="1040"/>
      <c r="AH71" s="1040"/>
      <c r="AI71" s="1040"/>
      <c r="AJ71" s="1040"/>
      <c r="AK71" s="1040" t="s">
        <v>609</v>
      </c>
      <c r="AL71" s="1040"/>
      <c r="AM71" s="1040"/>
      <c r="AN71" s="1040"/>
      <c r="AO71" s="1040"/>
      <c r="AP71" s="1040" t="s">
        <v>610</v>
      </c>
      <c r="AQ71" s="1040"/>
      <c r="AR71" s="1040"/>
      <c r="AS71" s="1040"/>
      <c r="AT71" s="1040"/>
      <c r="AU71" s="1040" t="s">
        <v>607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585</v>
      </c>
      <c r="C72" s="1044"/>
      <c r="D72" s="1044"/>
      <c r="E72" s="1044"/>
      <c r="F72" s="1044"/>
      <c r="G72" s="1044"/>
      <c r="H72" s="1044"/>
      <c r="I72" s="1044"/>
      <c r="J72" s="1044"/>
      <c r="K72" s="1044"/>
      <c r="L72" s="1044"/>
      <c r="M72" s="1044"/>
      <c r="N72" s="1044"/>
      <c r="O72" s="1044"/>
      <c r="P72" s="1045"/>
      <c r="Q72" s="1046">
        <v>59</v>
      </c>
      <c r="R72" s="1040"/>
      <c r="S72" s="1040"/>
      <c r="T72" s="1040"/>
      <c r="U72" s="1040"/>
      <c r="V72" s="1040">
        <v>59</v>
      </c>
      <c r="W72" s="1040"/>
      <c r="X72" s="1040"/>
      <c r="Y72" s="1040"/>
      <c r="Z72" s="1040"/>
      <c r="AA72" s="1040" t="s">
        <v>606</v>
      </c>
      <c r="AB72" s="1040"/>
      <c r="AC72" s="1040"/>
      <c r="AD72" s="1040"/>
      <c r="AE72" s="1040"/>
      <c r="AF72" s="1040" t="s">
        <v>610</v>
      </c>
      <c r="AG72" s="1040"/>
      <c r="AH72" s="1040"/>
      <c r="AI72" s="1040"/>
      <c r="AJ72" s="1040"/>
      <c r="AK72" s="1040" t="s">
        <v>606</v>
      </c>
      <c r="AL72" s="1040"/>
      <c r="AM72" s="1040"/>
      <c r="AN72" s="1040"/>
      <c r="AO72" s="1040"/>
      <c r="AP72" s="1040" t="s">
        <v>606</v>
      </c>
      <c r="AQ72" s="1040"/>
      <c r="AR72" s="1040"/>
      <c r="AS72" s="1040"/>
      <c r="AT72" s="1040"/>
      <c r="AU72" s="1040" t="s">
        <v>611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586</v>
      </c>
      <c r="C73" s="1044"/>
      <c r="D73" s="1044"/>
      <c r="E73" s="1044"/>
      <c r="F73" s="1044"/>
      <c r="G73" s="1044"/>
      <c r="H73" s="1044"/>
      <c r="I73" s="1044"/>
      <c r="J73" s="1044"/>
      <c r="K73" s="1044"/>
      <c r="L73" s="1044"/>
      <c r="M73" s="1044"/>
      <c r="N73" s="1044"/>
      <c r="O73" s="1044"/>
      <c r="P73" s="1045"/>
      <c r="Q73" s="1046">
        <v>35</v>
      </c>
      <c r="R73" s="1040"/>
      <c r="S73" s="1040"/>
      <c r="T73" s="1040"/>
      <c r="U73" s="1040"/>
      <c r="V73" s="1040">
        <v>32</v>
      </c>
      <c r="W73" s="1040"/>
      <c r="X73" s="1040"/>
      <c r="Y73" s="1040"/>
      <c r="Z73" s="1040"/>
      <c r="AA73" s="1040">
        <v>3</v>
      </c>
      <c r="AB73" s="1040"/>
      <c r="AC73" s="1040"/>
      <c r="AD73" s="1040"/>
      <c r="AE73" s="1040"/>
      <c r="AF73" s="1040">
        <v>3</v>
      </c>
      <c r="AG73" s="1040"/>
      <c r="AH73" s="1040"/>
      <c r="AI73" s="1040"/>
      <c r="AJ73" s="1040"/>
      <c r="AK73" s="1040" t="s">
        <v>609</v>
      </c>
      <c r="AL73" s="1040"/>
      <c r="AM73" s="1040"/>
      <c r="AN73" s="1040"/>
      <c r="AO73" s="1040"/>
      <c r="AP73" s="1040" t="s">
        <v>608</v>
      </c>
      <c r="AQ73" s="1040"/>
      <c r="AR73" s="1040"/>
      <c r="AS73" s="1040"/>
      <c r="AT73" s="1040"/>
      <c r="AU73" s="1040" t="s">
        <v>606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587</v>
      </c>
      <c r="C74" s="1044"/>
      <c r="D74" s="1044"/>
      <c r="E74" s="1044"/>
      <c r="F74" s="1044"/>
      <c r="G74" s="1044"/>
      <c r="H74" s="1044"/>
      <c r="I74" s="1044"/>
      <c r="J74" s="1044"/>
      <c r="K74" s="1044"/>
      <c r="L74" s="1044"/>
      <c r="M74" s="1044"/>
      <c r="N74" s="1044"/>
      <c r="O74" s="1044"/>
      <c r="P74" s="1045"/>
      <c r="Q74" s="1046">
        <v>24</v>
      </c>
      <c r="R74" s="1040"/>
      <c r="S74" s="1040"/>
      <c r="T74" s="1040"/>
      <c r="U74" s="1040"/>
      <c r="V74" s="1040">
        <v>14</v>
      </c>
      <c r="W74" s="1040"/>
      <c r="X74" s="1040"/>
      <c r="Y74" s="1040"/>
      <c r="Z74" s="1040"/>
      <c r="AA74" s="1040">
        <v>10</v>
      </c>
      <c r="AB74" s="1040"/>
      <c r="AC74" s="1040"/>
      <c r="AD74" s="1040"/>
      <c r="AE74" s="1040"/>
      <c r="AF74" s="1040">
        <v>10</v>
      </c>
      <c r="AG74" s="1040"/>
      <c r="AH74" s="1040"/>
      <c r="AI74" s="1040"/>
      <c r="AJ74" s="1040"/>
      <c r="AK74" s="1040" t="s">
        <v>608</v>
      </c>
      <c r="AL74" s="1040"/>
      <c r="AM74" s="1040"/>
      <c r="AN74" s="1040"/>
      <c r="AO74" s="1040"/>
      <c r="AP74" s="1040" t="s">
        <v>607</v>
      </c>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588</v>
      </c>
      <c r="C75" s="1044"/>
      <c r="D75" s="1044"/>
      <c r="E75" s="1044"/>
      <c r="F75" s="1044"/>
      <c r="G75" s="1044"/>
      <c r="H75" s="1044"/>
      <c r="I75" s="1044"/>
      <c r="J75" s="1044"/>
      <c r="K75" s="1044"/>
      <c r="L75" s="1044"/>
      <c r="M75" s="1044"/>
      <c r="N75" s="1044"/>
      <c r="O75" s="1044"/>
      <c r="P75" s="1045"/>
      <c r="Q75" s="1047">
        <v>35</v>
      </c>
      <c r="R75" s="1048"/>
      <c r="S75" s="1048"/>
      <c r="T75" s="1048"/>
      <c r="U75" s="1049"/>
      <c r="V75" s="1050">
        <v>33</v>
      </c>
      <c r="W75" s="1048"/>
      <c r="X75" s="1048"/>
      <c r="Y75" s="1048"/>
      <c r="Z75" s="1049"/>
      <c r="AA75" s="1050">
        <v>2</v>
      </c>
      <c r="AB75" s="1048"/>
      <c r="AC75" s="1048"/>
      <c r="AD75" s="1048"/>
      <c r="AE75" s="1049"/>
      <c r="AF75" s="1050">
        <v>2</v>
      </c>
      <c r="AG75" s="1048"/>
      <c r="AH75" s="1048"/>
      <c r="AI75" s="1048"/>
      <c r="AJ75" s="1049"/>
      <c r="AK75" s="1050">
        <v>10</v>
      </c>
      <c r="AL75" s="1048"/>
      <c r="AM75" s="1048"/>
      <c r="AN75" s="1048"/>
      <c r="AO75" s="1049"/>
      <c r="AP75" s="1050" t="s">
        <v>608</v>
      </c>
      <c r="AQ75" s="1048"/>
      <c r="AR75" s="1048"/>
      <c r="AS75" s="1048"/>
      <c r="AT75" s="1049"/>
      <c r="AU75" s="1050" t="s">
        <v>606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589</v>
      </c>
      <c r="C76" s="1044"/>
      <c r="D76" s="1044"/>
      <c r="E76" s="1044"/>
      <c r="F76" s="1044"/>
      <c r="G76" s="1044"/>
      <c r="H76" s="1044"/>
      <c r="I76" s="1044"/>
      <c r="J76" s="1044"/>
      <c r="K76" s="1044"/>
      <c r="L76" s="1044"/>
      <c r="M76" s="1044"/>
      <c r="N76" s="1044"/>
      <c r="O76" s="1044"/>
      <c r="P76" s="1045"/>
      <c r="Q76" s="1047">
        <v>4855</v>
      </c>
      <c r="R76" s="1048"/>
      <c r="S76" s="1048"/>
      <c r="T76" s="1048"/>
      <c r="U76" s="1049"/>
      <c r="V76" s="1050">
        <v>4557</v>
      </c>
      <c r="W76" s="1048"/>
      <c r="X76" s="1048"/>
      <c r="Y76" s="1048"/>
      <c r="Z76" s="1049"/>
      <c r="AA76" s="1050">
        <v>298</v>
      </c>
      <c r="AB76" s="1048"/>
      <c r="AC76" s="1048"/>
      <c r="AD76" s="1048"/>
      <c r="AE76" s="1049"/>
      <c r="AF76" s="1050">
        <v>296</v>
      </c>
      <c r="AG76" s="1048"/>
      <c r="AH76" s="1048"/>
      <c r="AI76" s="1048"/>
      <c r="AJ76" s="1049"/>
      <c r="AK76" s="1050" t="s">
        <v>607</v>
      </c>
      <c r="AL76" s="1048"/>
      <c r="AM76" s="1048"/>
      <c r="AN76" s="1048"/>
      <c r="AO76" s="1049"/>
      <c r="AP76" s="1050">
        <v>2666</v>
      </c>
      <c r="AQ76" s="1048"/>
      <c r="AR76" s="1048"/>
      <c r="AS76" s="1048"/>
      <c r="AT76" s="1049"/>
      <c r="AU76" s="1050">
        <v>214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590</v>
      </c>
      <c r="C77" s="1044"/>
      <c r="D77" s="1044"/>
      <c r="E77" s="1044"/>
      <c r="F77" s="1044"/>
      <c r="G77" s="1044"/>
      <c r="H77" s="1044"/>
      <c r="I77" s="1044"/>
      <c r="J77" s="1044"/>
      <c r="K77" s="1044"/>
      <c r="L77" s="1044"/>
      <c r="M77" s="1044"/>
      <c r="N77" s="1044"/>
      <c r="O77" s="1044"/>
      <c r="P77" s="1045"/>
      <c r="Q77" s="1047">
        <v>2135</v>
      </c>
      <c r="R77" s="1048"/>
      <c r="S77" s="1048"/>
      <c r="T77" s="1048"/>
      <c r="U77" s="1049"/>
      <c r="V77" s="1050">
        <v>2121</v>
      </c>
      <c r="W77" s="1048"/>
      <c r="X77" s="1048"/>
      <c r="Y77" s="1048"/>
      <c r="Z77" s="1049"/>
      <c r="AA77" s="1050">
        <v>14</v>
      </c>
      <c r="AB77" s="1048"/>
      <c r="AC77" s="1048"/>
      <c r="AD77" s="1048"/>
      <c r="AE77" s="1049"/>
      <c r="AF77" s="1050">
        <v>14</v>
      </c>
      <c r="AG77" s="1048"/>
      <c r="AH77" s="1048"/>
      <c r="AI77" s="1048"/>
      <c r="AJ77" s="1049"/>
      <c r="AK77" s="1050" t="s">
        <v>606</v>
      </c>
      <c r="AL77" s="1048"/>
      <c r="AM77" s="1048"/>
      <c r="AN77" s="1048"/>
      <c r="AO77" s="1049"/>
      <c r="AP77" s="1050">
        <v>3471</v>
      </c>
      <c r="AQ77" s="1048"/>
      <c r="AR77" s="1048"/>
      <c r="AS77" s="1048"/>
      <c r="AT77" s="1049"/>
      <c r="AU77" s="1050">
        <v>1156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591</v>
      </c>
      <c r="C78" s="1044"/>
      <c r="D78" s="1044"/>
      <c r="E78" s="1044"/>
      <c r="F78" s="1044"/>
      <c r="G78" s="1044"/>
      <c r="H78" s="1044"/>
      <c r="I78" s="1044"/>
      <c r="J78" s="1044"/>
      <c r="K78" s="1044"/>
      <c r="L78" s="1044"/>
      <c r="M78" s="1044"/>
      <c r="N78" s="1044"/>
      <c r="O78" s="1044"/>
      <c r="P78" s="1045"/>
      <c r="Q78" s="1046">
        <v>204</v>
      </c>
      <c r="R78" s="1040"/>
      <c r="S78" s="1040"/>
      <c r="T78" s="1040"/>
      <c r="U78" s="1040"/>
      <c r="V78" s="1040">
        <v>195</v>
      </c>
      <c r="W78" s="1040"/>
      <c r="X78" s="1040"/>
      <c r="Y78" s="1040"/>
      <c r="Z78" s="1040"/>
      <c r="AA78" s="1040">
        <v>9</v>
      </c>
      <c r="AB78" s="1040"/>
      <c r="AC78" s="1040"/>
      <c r="AD78" s="1040"/>
      <c r="AE78" s="1040"/>
      <c r="AF78" s="1040">
        <v>9</v>
      </c>
      <c r="AG78" s="1040"/>
      <c r="AH78" s="1040"/>
      <c r="AI78" s="1040"/>
      <c r="AJ78" s="1040"/>
      <c r="AK78" s="1040">
        <v>16</v>
      </c>
      <c r="AL78" s="1040"/>
      <c r="AM78" s="1040"/>
      <c r="AN78" s="1040"/>
      <c r="AO78" s="1040"/>
      <c r="AP78" s="1040" t="s">
        <v>607</v>
      </c>
      <c r="AQ78" s="1040"/>
      <c r="AR78" s="1040"/>
      <c r="AS78" s="1040"/>
      <c r="AT78" s="1040"/>
      <c r="AU78" s="1040" t="s">
        <v>608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592</v>
      </c>
      <c r="C79" s="1044"/>
      <c r="D79" s="1044"/>
      <c r="E79" s="1044"/>
      <c r="F79" s="1044"/>
      <c r="G79" s="1044"/>
      <c r="H79" s="1044"/>
      <c r="I79" s="1044"/>
      <c r="J79" s="1044"/>
      <c r="K79" s="1044"/>
      <c r="L79" s="1044"/>
      <c r="M79" s="1044"/>
      <c r="N79" s="1044"/>
      <c r="O79" s="1044"/>
      <c r="P79" s="1045"/>
      <c r="Q79" s="1046">
        <v>66</v>
      </c>
      <c r="R79" s="1040"/>
      <c r="S79" s="1040"/>
      <c r="T79" s="1040"/>
      <c r="U79" s="1040"/>
      <c r="V79" s="1040">
        <v>66</v>
      </c>
      <c r="W79" s="1040"/>
      <c r="X79" s="1040"/>
      <c r="Y79" s="1040"/>
      <c r="Z79" s="1040"/>
      <c r="AA79" s="1040" t="s">
        <v>607</v>
      </c>
      <c r="AB79" s="1040"/>
      <c r="AC79" s="1040"/>
      <c r="AD79" s="1040"/>
      <c r="AE79" s="1040"/>
      <c r="AF79" s="1040" t="s">
        <v>609</v>
      </c>
      <c r="AG79" s="1040"/>
      <c r="AH79" s="1040"/>
      <c r="AI79" s="1040"/>
      <c r="AJ79" s="1040"/>
      <c r="AK79" s="1040" t="s">
        <v>606</v>
      </c>
      <c r="AL79" s="1040"/>
      <c r="AM79" s="1040"/>
      <c r="AN79" s="1040"/>
      <c r="AO79" s="1040"/>
      <c r="AP79" s="1040" t="s">
        <v>606</v>
      </c>
      <c r="AQ79" s="1040"/>
      <c r="AR79" s="1040"/>
      <c r="AS79" s="1040"/>
      <c r="AT79" s="1040"/>
      <c r="AU79" s="1040" t="s">
        <v>606</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593</v>
      </c>
      <c r="C80" s="1044"/>
      <c r="D80" s="1044"/>
      <c r="E80" s="1044"/>
      <c r="F80" s="1044"/>
      <c r="G80" s="1044"/>
      <c r="H80" s="1044"/>
      <c r="I80" s="1044"/>
      <c r="J80" s="1044"/>
      <c r="K80" s="1044"/>
      <c r="L80" s="1044"/>
      <c r="M80" s="1044"/>
      <c r="N80" s="1044"/>
      <c r="O80" s="1044"/>
      <c r="P80" s="1045"/>
      <c r="Q80" s="1046">
        <v>247</v>
      </c>
      <c r="R80" s="1040"/>
      <c r="S80" s="1040"/>
      <c r="T80" s="1040"/>
      <c r="U80" s="1040"/>
      <c r="V80" s="1040">
        <v>205</v>
      </c>
      <c r="W80" s="1040"/>
      <c r="X80" s="1040"/>
      <c r="Y80" s="1040"/>
      <c r="Z80" s="1040"/>
      <c r="AA80" s="1040">
        <v>42</v>
      </c>
      <c r="AB80" s="1040"/>
      <c r="AC80" s="1040"/>
      <c r="AD80" s="1040"/>
      <c r="AE80" s="1040"/>
      <c r="AF80" s="1040">
        <v>42</v>
      </c>
      <c r="AG80" s="1040"/>
      <c r="AH80" s="1040"/>
      <c r="AI80" s="1040"/>
      <c r="AJ80" s="1040"/>
      <c r="AK80" s="1040">
        <v>53</v>
      </c>
      <c r="AL80" s="1040"/>
      <c r="AM80" s="1040"/>
      <c r="AN80" s="1040"/>
      <c r="AO80" s="1040"/>
      <c r="AP80" s="1040" t="s">
        <v>606</v>
      </c>
      <c r="AQ80" s="1040"/>
      <c r="AR80" s="1040"/>
      <c r="AS80" s="1040"/>
      <c r="AT80" s="1040"/>
      <c r="AU80" s="1040" t="s">
        <v>610</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594</v>
      </c>
      <c r="C81" s="1044"/>
      <c r="D81" s="1044"/>
      <c r="E81" s="1044"/>
      <c r="F81" s="1044"/>
      <c r="G81" s="1044"/>
      <c r="H81" s="1044"/>
      <c r="I81" s="1044"/>
      <c r="J81" s="1044"/>
      <c r="K81" s="1044"/>
      <c r="L81" s="1044"/>
      <c r="M81" s="1044"/>
      <c r="N81" s="1044"/>
      <c r="O81" s="1044"/>
      <c r="P81" s="1045"/>
      <c r="Q81" s="1046">
        <v>758744</v>
      </c>
      <c r="R81" s="1040"/>
      <c r="S81" s="1040"/>
      <c r="T81" s="1040"/>
      <c r="U81" s="1040"/>
      <c r="V81" s="1040">
        <v>730814</v>
      </c>
      <c r="W81" s="1040"/>
      <c r="X81" s="1040"/>
      <c r="Y81" s="1040"/>
      <c r="Z81" s="1040"/>
      <c r="AA81" s="1040">
        <v>27930</v>
      </c>
      <c r="AB81" s="1040"/>
      <c r="AC81" s="1040"/>
      <c r="AD81" s="1040"/>
      <c r="AE81" s="1040"/>
      <c r="AF81" s="1040">
        <v>27930</v>
      </c>
      <c r="AG81" s="1040"/>
      <c r="AH81" s="1040"/>
      <c r="AI81" s="1040"/>
      <c r="AJ81" s="1040"/>
      <c r="AK81" s="1040" t="s">
        <v>609</v>
      </c>
      <c r="AL81" s="1040"/>
      <c r="AM81" s="1040"/>
      <c r="AN81" s="1040"/>
      <c r="AO81" s="1040"/>
      <c r="AP81" s="1040" t="s">
        <v>609</v>
      </c>
      <c r="AQ81" s="1040"/>
      <c r="AR81" s="1040"/>
      <c r="AS81" s="1040"/>
      <c r="AT81" s="1040"/>
      <c r="AU81" s="1040" t="s">
        <v>606</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595</v>
      </c>
      <c r="C82" s="1044"/>
      <c r="D82" s="1044"/>
      <c r="E82" s="1044"/>
      <c r="F82" s="1044"/>
      <c r="G82" s="1044"/>
      <c r="H82" s="1044"/>
      <c r="I82" s="1044"/>
      <c r="J82" s="1044"/>
      <c r="K82" s="1044"/>
      <c r="L82" s="1044"/>
      <c r="M82" s="1044"/>
      <c r="N82" s="1044"/>
      <c r="O82" s="1044"/>
      <c r="P82" s="1045"/>
      <c r="Q82" s="1046">
        <v>1533</v>
      </c>
      <c r="R82" s="1040"/>
      <c r="S82" s="1040"/>
      <c r="T82" s="1040"/>
      <c r="U82" s="1040"/>
      <c r="V82" s="1040">
        <v>1331</v>
      </c>
      <c r="W82" s="1040"/>
      <c r="X82" s="1040"/>
      <c r="Y82" s="1040"/>
      <c r="Z82" s="1040"/>
      <c r="AA82" s="1040">
        <v>202</v>
      </c>
      <c r="AB82" s="1040"/>
      <c r="AC82" s="1040"/>
      <c r="AD82" s="1040"/>
      <c r="AE82" s="1040"/>
      <c r="AF82" s="1040">
        <v>2016</v>
      </c>
      <c r="AG82" s="1040"/>
      <c r="AH82" s="1040"/>
      <c r="AI82" s="1040"/>
      <c r="AJ82" s="1040"/>
      <c r="AK82" s="1040" t="s">
        <v>606</v>
      </c>
      <c r="AL82" s="1040"/>
      <c r="AM82" s="1040"/>
      <c r="AN82" s="1040"/>
      <c r="AO82" s="1040"/>
      <c r="AP82" s="1040">
        <v>517</v>
      </c>
      <c r="AQ82" s="1040"/>
      <c r="AR82" s="1040"/>
      <c r="AS82" s="1040"/>
      <c r="AT82" s="1040"/>
      <c r="AU82" s="1040" t="s">
        <v>606</v>
      </c>
      <c r="AV82" s="1040"/>
      <c r="AW82" s="1040"/>
      <c r="AX82" s="1040"/>
      <c r="AY82" s="1040"/>
      <c r="AZ82" s="1041" t="s">
        <v>598</v>
      </c>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596</v>
      </c>
      <c r="C83" s="1044"/>
      <c r="D83" s="1044"/>
      <c r="E83" s="1044"/>
      <c r="F83" s="1044"/>
      <c r="G83" s="1044"/>
      <c r="H83" s="1044"/>
      <c r="I83" s="1044"/>
      <c r="J83" s="1044"/>
      <c r="K83" s="1044"/>
      <c r="L83" s="1044"/>
      <c r="M83" s="1044"/>
      <c r="N83" s="1044"/>
      <c r="O83" s="1044"/>
      <c r="P83" s="1045"/>
      <c r="Q83" s="1046">
        <v>545</v>
      </c>
      <c r="R83" s="1040"/>
      <c r="S83" s="1040"/>
      <c r="T83" s="1040"/>
      <c r="U83" s="1040"/>
      <c r="V83" s="1040">
        <v>512</v>
      </c>
      <c r="W83" s="1040"/>
      <c r="X83" s="1040"/>
      <c r="Y83" s="1040"/>
      <c r="Z83" s="1040"/>
      <c r="AA83" s="1040">
        <v>32</v>
      </c>
      <c r="AB83" s="1040"/>
      <c r="AC83" s="1040"/>
      <c r="AD83" s="1040"/>
      <c r="AE83" s="1040"/>
      <c r="AF83" s="1040">
        <v>1299</v>
      </c>
      <c r="AG83" s="1040"/>
      <c r="AH83" s="1040"/>
      <c r="AI83" s="1040"/>
      <c r="AJ83" s="1040"/>
      <c r="AK83" s="1040" t="s">
        <v>606</v>
      </c>
      <c r="AL83" s="1040"/>
      <c r="AM83" s="1040"/>
      <c r="AN83" s="1040"/>
      <c r="AO83" s="1040"/>
      <c r="AP83" s="1040">
        <v>2321</v>
      </c>
      <c r="AQ83" s="1040"/>
      <c r="AR83" s="1040"/>
      <c r="AS83" s="1040"/>
      <c r="AT83" s="1040"/>
      <c r="AU83" s="1040" t="s">
        <v>606</v>
      </c>
      <c r="AV83" s="1040"/>
      <c r="AW83" s="1040"/>
      <c r="AX83" s="1040"/>
      <c r="AY83" s="1040"/>
      <c r="AZ83" s="1041" t="s">
        <v>598</v>
      </c>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t="s">
        <v>597</v>
      </c>
      <c r="C84" s="1044"/>
      <c r="D84" s="1044"/>
      <c r="E84" s="1044"/>
      <c r="F84" s="1044"/>
      <c r="G84" s="1044"/>
      <c r="H84" s="1044"/>
      <c r="I84" s="1044"/>
      <c r="J84" s="1044"/>
      <c r="K84" s="1044"/>
      <c r="L84" s="1044"/>
      <c r="M84" s="1044"/>
      <c r="N84" s="1044"/>
      <c r="O84" s="1044"/>
      <c r="P84" s="1045"/>
      <c r="Q84" s="1046">
        <v>3969</v>
      </c>
      <c r="R84" s="1040"/>
      <c r="S84" s="1040"/>
      <c r="T84" s="1040"/>
      <c r="U84" s="1040"/>
      <c r="V84" s="1040">
        <v>3450</v>
      </c>
      <c r="W84" s="1040"/>
      <c r="X84" s="1040"/>
      <c r="Y84" s="1040"/>
      <c r="Z84" s="1040"/>
      <c r="AA84" s="1040">
        <v>520</v>
      </c>
      <c r="AB84" s="1040"/>
      <c r="AC84" s="1040"/>
      <c r="AD84" s="1040"/>
      <c r="AE84" s="1040"/>
      <c r="AF84" s="1040">
        <v>2231</v>
      </c>
      <c r="AG84" s="1040"/>
      <c r="AH84" s="1040"/>
      <c r="AI84" s="1040"/>
      <c r="AJ84" s="1040"/>
      <c r="AK84" s="1040" t="s">
        <v>606</v>
      </c>
      <c r="AL84" s="1040"/>
      <c r="AM84" s="1040"/>
      <c r="AN84" s="1040"/>
      <c r="AO84" s="1040"/>
      <c r="AP84" s="1040">
        <v>8702</v>
      </c>
      <c r="AQ84" s="1040"/>
      <c r="AR84" s="1040"/>
      <c r="AS84" s="1040"/>
      <c r="AT84" s="1040"/>
      <c r="AU84" s="1040" t="s">
        <v>606</v>
      </c>
      <c r="AV84" s="1040"/>
      <c r="AW84" s="1040"/>
      <c r="AX84" s="1040"/>
      <c r="AY84" s="1040"/>
      <c r="AZ84" s="1041" t="s">
        <v>599</v>
      </c>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34191</v>
      </c>
      <c r="AG88" s="1028"/>
      <c r="AH88" s="1028"/>
      <c r="AI88" s="1028"/>
      <c r="AJ88" s="1028"/>
      <c r="AK88" s="1032"/>
      <c r="AL88" s="1032"/>
      <c r="AM88" s="1032"/>
      <c r="AN88" s="1032"/>
      <c r="AO88" s="1032"/>
      <c r="AP88" s="1028">
        <v>17677</v>
      </c>
      <c r="AQ88" s="1028"/>
      <c r="AR88" s="1028"/>
      <c r="AS88" s="1028"/>
      <c r="AT88" s="1028"/>
      <c r="AU88" s="1028">
        <v>1370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299</v>
      </c>
      <c r="AG109" s="963"/>
      <c r="AH109" s="963"/>
      <c r="AI109" s="963"/>
      <c r="AJ109" s="964"/>
      <c r="AK109" s="965" t="s">
        <v>298</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299</v>
      </c>
      <c r="BW109" s="963"/>
      <c r="BX109" s="963"/>
      <c r="BY109" s="963"/>
      <c r="BZ109" s="964"/>
      <c r="CA109" s="965" t="s">
        <v>298</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299</v>
      </c>
      <c r="DM109" s="963"/>
      <c r="DN109" s="963"/>
      <c r="DO109" s="963"/>
      <c r="DP109" s="964"/>
      <c r="DQ109" s="965" t="s">
        <v>298</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2107524</v>
      </c>
      <c r="AB110" s="956"/>
      <c r="AC110" s="956"/>
      <c r="AD110" s="956"/>
      <c r="AE110" s="957"/>
      <c r="AF110" s="958">
        <v>2114952</v>
      </c>
      <c r="AG110" s="956"/>
      <c r="AH110" s="956"/>
      <c r="AI110" s="956"/>
      <c r="AJ110" s="957"/>
      <c r="AK110" s="958">
        <v>2084226</v>
      </c>
      <c r="AL110" s="956"/>
      <c r="AM110" s="956"/>
      <c r="AN110" s="956"/>
      <c r="AO110" s="957"/>
      <c r="AP110" s="959">
        <v>21.2</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18330814</v>
      </c>
      <c r="BR110" s="903"/>
      <c r="BS110" s="903"/>
      <c r="BT110" s="903"/>
      <c r="BU110" s="903"/>
      <c r="BV110" s="903">
        <v>18353076</v>
      </c>
      <c r="BW110" s="903"/>
      <c r="BX110" s="903"/>
      <c r="BY110" s="903"/>
      <c r="BZ110" s="903"/>
      <c r="CA110" s="903">
        <v>17741807</v>
      </c>
      <c r="CB110" s="903"/>
      <c r="CC110" s="903"/>
      <c r="CD110" s="903"/>
      <c r="CE110" s="903"/>
      <c r="CF110" s="927">
        <v>180.1</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383</v>
      </c>
      <c r="DH110" s="903"/>
      <c r="DI110" s="903"/>
      <c r="DJ110" s="903"/>
      <c r="DK110" s="903"/>
      <c r="DL110" s="903" t="s">
        <v>383</v>
      </c>
      <c r="DM110" s="903"/>
      <c r="DN110" s="903"/>
      <c r="DO110" s="903"/>
      <c r="DP110" s="903"/>
      <c r="DQ110" s="903" t="s">
        <v>428</v>
      </c>
      <c r="DR110" s="903"/>
      <c r="DS110" s="903"/>
      <c r="DT110" s="903"/>
      <c r="DU110" s="903"/>
      <c r="DV110" s="904" t="s">
        <v>383</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383</v>
      </c>
      <c r="AB111" s="984"/>
      <c r="AC111" s="984"/>
      <c r="AD111" s="984"/>
      <c r="AE111" s="985"/>
      <c r="AF111" s="986" t="s">
        <v>428</v>
      </c>
      <c r="AG111" s="984"/>
      <c r="AH111" s="984"/>
      <c r="AI111" s="984"/>
      <c r="AJ111" s="985"/>
      <c r="AK111" s="986" t="s">
        <v>430</v>
      </c>
      <c r="AL111" s="984"/>
      <c r="AM111" s="984"/>
      <c r="AN111" s="984"/>
      <c r="AO111" s="985"/>
      <c r="AP111" s="987" t="s">
        <v>431</v>
      </c>
      <c r="AQ111" s="988"/>
      <c r="AR111" s="988"/>
      <c r="AS111" s="988"/>
      <c r="AT111" s="989"/>
      <c r="AU111" s="997"/>
      <c r="AV111" s="998"/>
      <c r="AW111" s="998"/>
      <c r="AX111" s="998"/>
      <c r="AY111" s="998"/>
      <c r="AZ111" s="873" t="s">
        <v>432</v>
      </c>
      <c r="BA111" s="808"/>
      <c r="BB111" s="808"/>
      <c r="BC111" s="808"/>
      <c r="BD111" s="808"/>
      <c r="BE111" s="808"/>
      <c r="BF111" s="808"/>
      <c r="BG111" s="808"/>
      <c r="BH111" s="808"/>
      <c r="BI111" s="808"/>
      <c r="BJ111" s="808"/>
      <c r="BK111" s="808"/>
      <c r="BL111" s="808"/>
      <c r="BM111" s="808"/>
      <c r="BN111" s="808"/>
      <c r="BO111" s="808"/>
      <c r="BP111" s="809"/>
      <c r="BQ111" s="874">
        <v>617024</v>
      </c>
      <c r="BR111" s="875"/>
      <c r="BS111" s="875"/>
      <c r="BT111" s="875"/>
      <c r="BU111" s="875"/>
      <c r="BV111" s="875">
        <v>533387</v>
      </c>
      <c r="BW111" s="875"/>
      <c r="BX111" s="875"/>
      <c r="BY111" s="875"/>
      <c r="BZ111" s="875"/>
      <c r="CA111" s="875">
        <v>444528</v>
      </c>
      <c r="CB111" s="875"/>
      <c r="CC111" s="875"/>
      <c r="CD111" s="875"/>
      <c r="CE111" s="875"/>
      <c r="CF111" s="936">
        <v>4.5</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383</v>
      </c>
      <c r="DH111" s="875"/>
      <c r="DI111" s="875"/>
      <c r="DJ111" s="875"/>
      <c r="DK111" s="875"/>
      <c r="DL111" s="875" t="s">
        <v>431</v>
      </c>
      <c r="DM111" s="875"/>
      <c r="DN111" s="875"/>
      <c r="DO111" s="875"/>
      <c r="DP111" s="875"/>
      <c r="DQ111" s="875" t="s">
        <v>434</v>
      </c>
      <c r="DR111" s="875"/>
      <c r="DS111" s="875"/>
      <c r="DT111" s="875"/>
      <c r="DU111" s="875"/>
      <c r="DV111" s="852" t="s">
        <v>383</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437</v>
      </c>
      <c r="AB112" s="838"/>
      <c r="AC112" s="838"/>
      <c r="AD112" s="838"/>
      <c r="AE112" s="839"/>
      <c r="AF112" s="840" t="s">
        <v>437</v>
      </c>
      <c r="AG112" s="838"/>
      <c r="AH112" s="838"/>
      <c r="AI112" s="838"/>
      <c r="AJ112" s="839"/>
      <c r="AK112" s="840" t="s">
        <v>437</v>
      </c>
      <c r="AL112" s="838"/>
      <c r="AM112" s="838"/>
      <c r="AN112" s="838"/>
      <c r="AO112" s="839"/>
      <c r="AP112" s="885" t="s">
        <v>428</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8744160</v>
      </c>
      <c r="BR112" s="875"/>
      <c r="BS112" s="875"/>
      <c r="BT112" s="875"/>
      <c r="BU112" s="875"/>
      <c r="BV112" s="875">
        <v>8148802</v>
      </c>
      <c r="BW112" s="875"/>
      <c r="BX112" s="875"/>
      <c r="BY112" s="875"/>
      <c r="BZ112" s="875"/>
      <c r="CA112" s="875">
        <v>7542810</v>
      </c>
      <c r="CB112" s="875"/>
      <c r="CC112" s="875"/>
      <c r="CD112" s="875"/>
      <c r="CE112" s="875"/>
      <c r="CF112" s="936">
        <v>76.599999999999994</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440</v>
      </c>
      <c r="DH112" s="875"/>
      <c r="DI112" s="875"/>
      <c r="DJ112" s="875"/>
      <c r="DK112" s="875"/>
      <c r="DL112" s="875" t="s">
        <v>437</v>
      </c>
      <c r="DM112" s="875"/>
      <c r="DN112" s="875"/>
      <c r="DO112" s="875"/>
      <c r="DP112" s="875"/>
      <c r="DQ112" s="875" t="s">
        <v>431</v>
      </c>
      <c r="DR112" s="875"/>
      <c r="DS112" s="875"/>
      <c r="DT112" s="875"/>
      <c r="DU112" s="875"/>
      <c r="DV112" s="852" t="s">
        <v>431</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596191</v>
      </c>
      <c r="AB113" s="984"/>
      <c r="AC113" s="984"/>
      <c r="AD113" s="984"/>
      <c r="AE113" s="985"/>
      <c r="AF113" s="986">
        <v>544262</v>
      </c>
      <c r="AG113" s="984"/>
      <c r="AH113" s="984"/>
      <c r="AI113" s="984"/>
      <c r="AJ113" s="985"/>
      <c r="AK113" s="986">
        <v>566014</v>
      </c>
      <c r="AL113" s="984"/>
      <c r="AM113" s="984"/>
      <c r="AN113" s="984"/>
      <c r="AO113" s="985"/>
      <c r="AP113" s="987">
        <v>5.7</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1772849</v>
      </c>
      <c r="BR113" s="875"/>
      <c r="BS113" s="875"/>
      <c r="BT113" s="875"/>
      <c r="BU113" s="875"/>
      <c r="BV113" s="875">
        <v>1667133</v>
      </c>
      <c r="BW113" s="875"/>
      <c r="BX113" s="875"/>
      <c r="BY113" s="875"/>
      <c r="BZ113" s="875"/>
      <c r="CA113" s="875">
        <v>1369270</v>
      </c>
      <c r="CB113" s="875"/>
      <c r="CC113" s="875"/>
      <c r="CD113" s="875"/>
      <c r="CE113" s="875"/>
      <c r="CF113" s="936">
        <v>13.9</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444</v>
      </c>
      <c r="DH113" s="838"/>
      <c r="DI113" s="838"/>
      <c r="DJ113" s="838"/>
      <c r="DK113" s="839"/>
      <c r="DL113" s="840" t="s">
        <v>383</v>
      </c>
      <c r="DM113" s="838"/>
      <c r="DN113" s="838"/>
      <c r="DO113" s="838"/>
      <c r="DP113" s="839"/>
      <c r="DQ113" s="840" t="s">
        <v>428</v>
      </c>
      <c r="DR113" s="838"/>
      <c r="DS113" s="838"/>
      <c r="DT113" s="838"/>
      <c r="DU113" s="839"/>
      <c r="DV113" s="885" t="s">
        <v>383</v>
      </c>
      <c r="DW113" s="886"/>
      <c r="DX113" s="886"/>
      <c r="DY113" s="886"/>
      <c r="DZ113" s="887"/>
    </row>
    <row r="114" spans="1:130" s="226" customFormat="1" ht="26.25" customHeight="1">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11156</v>
      </c>
      <c r="AB114" s="838"/>
      <c r="AC114" s="838"/>
      <c r="AD114" s="838"/>
      <c r="AE114" s="839"/>
      <c r="AF114" s="840">
        <v>17694</v>
      </c>
      <c r="AG114" s="838"/>
      <c r="AH114" s="838"/>
      <c r="AI114" s="838"/>
      <c r="AJ114" s="839"/>
      <c r="AK114" s="840">
        <v>22391</v>
      </c>
      <c r="AL114" s="838"/>
      <c r="AM114" s="838"/>
      <c r="AN114" s="838"/>
      <c r="AO114" s="839"/>
      <c r="AP114" s="885">
        <v>0.2</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1768413</v>
      </c>
      <c r="BR114" s="875"/>
      <c r="BS114" s="875"/>
      <c r="BT114" s="875"/>
      <c r="BU114" s="875"/>
      <c r="BV114" s="875">
        <v>1733377</v>
      </c>
      <c r="BW114" s="875"/>
      <c r="BX114" s="875"/>
      <c r="BY114" s="875"/>
      <c r="BZ114" s="875"/>
      <c r="CA114" s="875">
        <v>1532398</v>
      </c>
      <c r="CB114" s="875"/>
      <c r="CC114" s="875"/>
      <c r="CD114" s="875"/>
      <c r="CE114" s="875"/>
      <c r="CF114" s="936">
        <v>15.6</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383</v>
      </c>
      <c r="DH114" s="838"/>
      <c r="DI114" s="838"/>
      <c r="DJ114" s="838"/>
      <c r="DK114" s="839"/>
      <c r="DL114" s="840" t="s">
        <v>434</v>
      </c>
      <c r="DM114" s="838"/>
      <c r="DN114" s="838"/>
      <c r="DO114" s="838"/>
      <c r="DP114" s="839"/>
      <c r="DQ114" s="840" t="s">
        <v>448</v>
      </c>
      <c r="DR114" s="838"/>
      <c r="DS114" s="838"/>
      <c r="DT114" s="838"/>
      <c r="DU114" s="839"/>
      <c r="DV114" s="885" t="s">
        <v>431</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302082</v>
      </c>
      <c r="AB115" s="984"/>
      <c r="AC115" s="984"/>
      <c r="AD115" s="984"/>
      <c r="AE115" s="985"/>
      <c r="AF115" s="986">
        <v>300050</v>
      </c>
      <c r="AG115" s="984"/>
      <c r="AH115" s="984"/>
      <c r="AI115" s="984"/>
      <c r="AJ115" s="985"/>
      <c r="AK115" s="986">
        <v>293760</v>
      </c>
      <c r="AL115" s="984"/>
      <c r="AM115" s="984"/>
      <c r="AN115" s="984"/>
      <c r="AO115" s="985"/>
      <c r="AP115" s="987">
        <v>3</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428</v>
      </c>
      <c r="BR115" s="875"/>
      <c r="BS115" s="875"/>
      <c r="BT115" s="875"/>
      <c r="BU115" s="875"/>
      <c r="BV115" s="875" t="s">
        <v>431</v>
      </c>
      <c r="BW115" s="875"/>
      <c r="BX115" s="875"/>
      <c r="BY115" s="875"/>
      <c r="BZ115" s="875"/>
      <c r="CA115" s="875" t="s">
        <v>383</v>
      </c>
      <c r="CB115" s="875"/>
      <c r="CC115" s="875"/>
      <c r="CD115" s="875"/>
      <c r="CE115" s="875"/>
      <c r="CF115" s="936" t="s">
        <v>383</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360533</v>
      </c>
      <c r="DH115" s="838"/>
      <c r="DI115" s="838"/>
      <c r="DJ115" s="838"/>
      <c r="DK115" s="839"/>
      <c r="DL115" s="840">
        <v>310664</v>
      </c>
      <c r="DM115" s="838"/>
      <c r="DN115" s="838"/>
      <c r="DO115" s="838"/>
      <c r="DP115" s="839"/>
      <c r="DQ115" s="840">
        <v>235339</v>
      </c>
      <c r="DR115" s="838"/>
      <c r="DS115" s="838"/>
      <c r="DT115" s="838"/>
      <c r="DU115" s="839"/>
      <c r="DV115" s="885">
        <v>2.4</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65</v>
      </c>
      <c r="AB116" s="838"/>
      <c r="AC116" s="838"/>
      <c r="AD116" s="838"/>
      <c r="AE116" s="839"/>
      <c r="AF116" s="840">
        <v>221</v>
      </c>
      <c r="AG116" s="838"/>
      <c r="AH116" s="838"/>
      <c r="AI116" s="838"/>
      <c r="AJ116" s="839"/>
      <c r="AK116" s="840">
        <v>69</v>
      </c>
      <c r="AL116" s="838"/>
      <c r="AM116" s="838"/>
      <c r="AN116" s="838"/>
      <c r="AO116" s="839"/>
      <c r="AP116" s="885">
        <v>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383</v>
      </c>
      <c r="BR116" s="875"/>
      <c r="BS116" s="875"/>
      <c r="BT116" s="875"/>
      <c r="BU116" s="875"/>
      <c r="BV116" s="875" t="s">
        <v>383</v>
      </c>
      <c r="BW116" s="875"/>
      <c r="BX116" s="875"/>
      <c r="BY116" s="875"/>
      <c r="BZ116" s="875"/>
      <c r="CA116" s="875" t="s">
        <v>428</v>
      </c>
      <c r="CB116" s="875"/>
      <c r="CC116" s="875"/>
      <c r="CD116" s="875"/>
      <c r="CE116" s="875"/>
      <c r="CF116" s="936" t="s">
        <v>428</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428</v>
      </c>
      <c r="DH116" s="838"/>
      <c r="DI116" s="838"/>
      <c r="DJ116" s="838"/>
      <c r="DK116" s="839"/>
      <c r="DL116" s="840" t="s">
        <v>430</v>
      </c>
      <c r="DM116" s="838"/>
      <c r="DN116" s="838"/>
      <c r="DO116" s="838"/>
      <c r="DP116" s="839"/>
      <c r="DQ116" s="840" t="s">
        <v>383</v>
      </c>
      <c r="DR116" s="838"/>
      <c r="DS116" s="838"/>
      <c r="DT116" s="838"/>
      <c r="DU116" s="839"/>
      <c r="DV116" s="885" t="s">
        <v>428</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3017018</v>
      </c>
      <c r="AB117" s="970"/>
      <c r="AC117" s="970"/>
      <c r="AD117" s="970"/>
      <c r="AE117" s="971"/>
      <c r="AF117" s="972">
        <v>2977179</v>
      </c>
      <c r="AG117" s="970"/>
      <c r="AH117" s="970"/>
      <c r="AI117" s="970"/>
      <c r="AJ117" s="971"/>
      <c r="AK117" s="972">
        <v>2966460</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431</v>
      </c>
      <c r="BR117" s="875"/>
      <c r="BS117" s="875"/>
      <c r="BT117" s="875"/>
      <c r="BU117" s="875"/>
      <c r="BV117" s="875" t="s">
        <v>428</v>
      </c>
      <c r="BW117" s="875"/>
      <c r="BX117" s="875"/>
      <c r="BY117" s="875"/>
      <c r="BZ117" s="875"/>
      <c r="CA117" s="875" t="s">
        <v>428</v>
      </c>
      <c r="CB117" s="875"/>
      <c r="CC117" s="875"/>
      <c r="CD117" s="875"/>
      <c r="CE117" s="875"/>
      <c r="CF117" s="936" t="s">
        <v>431</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437</v>
      </c>
      <c r="DH117" s="838"/>
      <c r="DI117" s="838"/>
      <c r="DJ117" s="838"/>
      <c r="DK117" s="839"/>
      <c r="DL117" s="840" t="s">
        <v>437</v>
      </c>
      <c r="DM117" s="838"/>
      <c r="DN117" s="838"/>
      <c r="DO117" s="838"/>
      <c r="DP117" s="839"/>
      <c r="DQ117" s="840" t="s">
        <v>428</v>
      </c>
      <c r="DR117" s="838"/>
      <c r="DS117" s="838"/>
      <c r="DT117" s="838"/>
      <c r="DU117" s="839"/>
      <c r="DV117" s="885" t="s">
        <v>458</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299</v>
      </c>
      <c r="AG118" s="963"/>
      <c r="AH118" s="963"/>
      <c r="AI118" s="963"/>
      <c r="AJ118" s="964"/>
      <c r="AK118" s="965" t="s">
        <v>298</v>
      </c>
      <c r="AL118" s="963"/>
      <c r="AM118" s="963"/>
      <c r="AN118" s="963"/>
      <c r="AO118" s="964"/>
      <c r="AP118" s="966" t="s">
        <v>422</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383</v>
      </c>
      <c r="BR118" s="906"/>
      <c r="BS118" s="906"/>
      <c r="BT118" s="906"/>
      <c r="BU118" s="906"/>
      <c r="BV118" s="906" t="s">
        <v>431</v>
      </c>
      <c r="BW118" s="906"/>
      <c r="BX118" s="906"/>
      <c r="BY118" s="906"/>
      <c r="BZ118" s="906"/>
      <c r="CA118" s="906" t="s">
        <v>431</v>
      </c>
      <c r="CB118" s="906"/>
      <c r="CC118" s="906"/>
      <c r="CD118" s="906"/>
      <c r="CE118" s="906"/>
      <c r="CF118" s="936" t="s">
        <v>430</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461</v>
      </c>
      <c r="DH118" s="838"/>
      <c r="DI118" s="838"/>
      <c r="DJ118" s="838"/>
      <c r="DK118" s="839"/>
      <c r="DL118" s="840" t="s">
        <v>431</v>
      </c>
      <c r="DM118" s="838"/>
      <c r="DN118" s="838"/>
      <c r="DO118" s="838"/>
      <c r="DP118" s="839"/>
      <c r="DQ118" s="840" t="s">
        <v>430</v>
      </c>
      <c r="DR118" s="838"/>
      <c r="DS118" s="838"/>
      <c r="DT118" s="838"/>
      <c r="DU118" s="839"/>
      <c r="DV118" s="885" t="s">
        <v>437</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431</v>
      </c>
      <c r="AB119" s="956"/>
      <c r="AC119" s="956"/>
      <c r="AD119" s="956"/>
      <c r="AE119" s="957"/>
      <c r="AF119" s="958" t="s">
        <v>437</v>
      </c>
      <c r="AG119" s="956"/>
      <c r="AH119" s="956"/>
      <c r="AI119" s="956"/>
      <c r="AJ119" s="957"/>
      <c r="AK119" s="958" t="s">
        <v>431</v>
      </c>
      <c r="AL119" s="956"/>
      <c r="AM119" s="956"/>
      <c r="AN119" s="956"/>
      <c r="AO119" s="957"/>
      <c r="AP119" s="959" t="s">
        <v>383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31233260</v>
      </c>
      <c r="BR119" s="906"/>
      <c r="BS119" s="906"/>
      <c r="BT119" s="906"/>
      <c r="BU119" s="906"/>
      <c r="BV119" s="906">
        <v>30435775</v>
      </c>
      <c r="BW119" s="906"/>
      <c r="BX119" s="906"/>
      <c r="BY119" s="906"/>
      <c r="BZ119" s="906"/>
      <c r="CA119" s="906">
        <v>28630813</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256491</v>
      </c>
      <c r="DH119" s="821"/>
      <c r="DI119" s="821"/>
      <c r="DJ119" s="821"/>
      <c r="DK119" s="822"/>
      <c r="DL119" s="823">
        <v>222723</v>
      </c>
      <c r="DM119" s="821"/>
      <c r="DN119" s="821"/>
      <c r="DO119" s="821"/>
      <c r="DP119" s="822"/>
      <c r="DQ119" s="823">
        <v>209189</v>
      </c>
      <c r="DR119" s="821"/>
      <c r="DS119" s="821"/>
      <c r="DT119" s="821"/>
      <c r="DU119" s="822"/>
      <c r="DV119" s="909">
        <v>2.1</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431</v>
      </c>
      <c r="AB120" s="838"/>
      <c r="AC120" s="838"/>
      <c r="AD120" s="838"/>
      <c r="AE120" s="839"/>
      <c r="AF120" s="840" t="s">
        <v>431</v>
      </c>
      <c r="AG120" s="838"/>
      <c r="AH120" s="838"/>
      <c r="AI120" s="838"/>
      <c r="AJ120" s="839"/>
      <c r="AK120" s="840" t="s">
        <v>448</v>
      </c>
      <c r="AL120" s="838"/>
      <c r="AM120" s="838"/>
      <c r="AN120" s="838"/>
      <c r="AO120" s="839"/>
      <c r="AP120" s="885" t="s">
        <v>430</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4667331</v>
      </c>
      <c r="BR120" s="903"/>
      <c r="BS120" s="903"/>
      <c r="BT120" s="903"/>
      <c r="BU120" s="903"/>
      <c r="BV120" s="903">
        <v>4525174</v>
      </c>
      <c r="BW120" s="903"/>
      <c r="BX120" s="903"/>
      <c r="BY120" s="903"/>
      <c r="BZ120" s="903"/>
      <c r="CA120" s="903">
        <v>3911286</v>
      </c>
      <c r="CB120" s="903"/>
      <c r="CC120" s="903"/>
      <c r="CD120" s="903"/>
      <c r="CE120" s="903"/>
      <c r="CF120" s="927">
        <v>39.700000000000003</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t="s">
        <v>430</v>
      </c>
      <c r="DH120" s="903"/>
      <c r="DI120" s="903"/>
      <c r="DJ120" s="903"/>
      <c r="DK120" s="903"/>
      <c r="DL120" s="903" t="s">
        <v>437</v>
      </c>
      <c r="DM120" s="903"/>
      <c r="DN120" s="903"/>
      <c r="DO120" s="903"/>
      <c r="DP120" s="903"/>
      <c r="DQ120" s="903">
        <v>7542810</v>
      </c>
      <c r="DR120" s="903"/>
      <c r="DS120" s="903"/>
      <c r="DT120" s="903"/>
      <c r="DU120" s="903"/>
      <c r="DV120" s="904">
        <v>76.599999999999994</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448</v>
      </c>
      <c r="AB121" s="838"/>
      <c r="AC121" s="838"/>
      <c r="AD121" s="838"/>
      <c r="AE121" s="839"/>
      <c r="AF121" s="840" t="s">
        <v>437</v>
      </c>
      <c r="AG121" s="838"/>
      <c r="AH121" s="838"/>
      <c r="AI121" s="838"/>
      <c r="AJ121" s="839"/>
      <c r="AK121" s="840" t="s">
        <v>448</v>
      </c>
      <c r="AL121" s="838"/>
      <c r="AM121" s="838"/>
      <c r="AN121" s="838"/>
      <c r="AO121" s="839"/>
      <c r="AP121" s="885" t="s">
        <v>461</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265888</v>
      </c>
      <c r="BR121" s="875"/>
      <c r="BS121" s="875"/>
      <c r="BT121" s="875"/>
      <c r="BU121" s="875"/>
      <c r="BV121" s="875">
        <v>228092</v>
      </c>
      <c r="BW121" s="875"/>
      <c r="BX121" s="875"/>
      <c r="BY121" s="875"/>
      <c r="BZ121" s="875"/>
      <c r="CA121" s="875">
        <v>162149</v>
      </c>
      <c r="CB121" s="875"/>
      <c r="CC121" s="875"/>
      <c r="CD121" s="875"/>
      <c r="CE121" s="875"/>
      <c r="CF121" s="936">
        <v>1.6</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379632</v>
      </c>
      <c r="DH121" s="875"/>
      <c r="DI121" s="875"/>
      <c r="DJ121" s="875"/>
      <c r="DK121" s="875"/>
      <c r="DL121" s="875">
        <v>451653</v>
      </c>
      <c r="DM121" s="875"/>
      <c r="DN121" s="875"/>
      <c r="DO121" s="875"/>
      <c r="DP121" s="875"/>
      <c r="DQ121" s="875" t="s">
        <v>437</v>
      </c>
      <c r="DR121" s="875"/>
      <c r="DS121" s="875"/>
      <c r="DT121" s="875"/>
      <c r="DU121" s="875"/>
      <c r="DV121" s="852" t="s">
        <v>437</v>
      </c>
      <c r="DW121" s="852"/>
      <c r="DX121" s="852"/>
      <c r="DY121" s="852"/>
      <c r="DZ121" s="853"/>
    </row>
    <row r="122" spans="1:130" s="226" customFormat="1" ht="26.25" customHeight="1">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461</v>
      </c>
      <c r="AB122" s="838"/>
      <c r="AC122" s="838"/>
      <c r="AD122" s="838"/>
      <c r="AE122" s="839"/>
      <c r="AF122" s="840" t="s">
        <v>448</v>
      </c>
      <c r="AG122" s="838"/>
      <c r="AH122" s="838"/>
      <c r="AI122" s="838"/>
      <c r="AJ122" s="839"/>
      <c r="AK122" s="840" t="s">
        <v>431</v>
      </c>
      <c r="AL122" s="838"/>
      <c r="AM122" s="838"/>
      <c r="AN122" s="838"/>
      <c r="AO122" s="839"/>
      <c r="AP122" s="885" t="s">
        <v>471</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19517546</v>
      </c>
      <c r="BR122" s="906"/>
      <c r="BS122" s="906"/>
      <c r="BT122" s="906"/>
      <c r="BU122" s="906"/>
      <c r="BV122" s="906">
        <v>19427130</v>
      </c>
      <c r="BW122" s="906"/>
      <c r="BX122" s="906"/>
      <c r="BY122" s="906"/>
      <c r="BZ122" s="906"/>
      <c r="CA122" s="906">
        <v>19018522</v>
      </c>
      <c r="CB122" s="906"/>
      <c r="CC122" s="906"/>
      <c r="CD122" s="906"/>
      <c r="CE122" s="906"/>
      <c r="CF122" s="907">
        <v>193.1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431</v>
      </c>
      <c r="AB123" s="838"/>
      <c r="AC123" s="838"/>
      <c r="AD123" s="838"/>
      <c r="AE123" s="839"/>
      <c r="AF123" s="840" t="s">
        <v>430</v>
      </c>
      <c r="AG123" s="838"/>
      <c r="AH123" s="838"/>
      <c r="AI123" s="838"/>
      <c r="AJ123" s="839"/>
      <c r="AK123" s="840" t="s">
        <v>431</v>
      </c>
      <c r="AL123" s="838"/>
      <c r="AM123" s="838"/>
      <c r="AN123" s="838"/>
      <c r="AO123" s="839"/>
      <c r="AP123" s="885" t="s">
        <v>458</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473</v>
      </c>
      <c r="BP123" s="939"/>
      <c r="BQ123" s="893">
        <v>24450765</v>
      </c>
      <c r="BR123" s="894"/>
      <c r="BS123" s="894"/>
      <c r="BT123" s="894"/>
      <c r="BU123" s="894"/>
      <c r="BV123" s="894">
        <v>24180396</v>
      </c>
      <c r="BW123" s="894"/>
      <c r="BX123" s="894"/>
      <c r="BY123" s="894"/>
      <c r="BZ123" s="894"/>
      <c r="CA123" s="894">
        <v>23091957</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448</v>
      </c>
      <c r="AB124" s="838"/>
      <c r="AC124" s="838"/>
      <c r="AD124" s="838"/>
      <c r="AE124" s="839"/>
      <c r="AF124" s="840" t="s">
        <v>431</v>
      </c>
      <c r="AG124" s="838"/>
      <c r="AH124" s="838"/>
      <c r="AI124" s="838"/>
      <c r="AJ124" s="839"/>
      <c r="AK124" s="840" t="s">
        <v>431</v>
      </c>
      <c r="AL124" s="838"/>
      <c r="AM124" s="838"/>
      <c r="AN124" s="838"/>
      <c r="AO124" s="839"/>
      <c r="AP124" s="885" t="s">
        <v>471</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69.2</v>
      </c>
      <c r="BR124" s="892"/>
      <c r="BS124" s="892"/>
      <c r="BT124" s="892"/>
      <c r="BU124" s="892"/>
      <c r="BV124" s="892">
        <v>64.3</v>
      </c>
      <c r="BW124" s="892"/>
      <c r="BX124" s="892"/>
      <c r="BY124" s="892"/>
      <c r="BZ124" s="892"/>
      <c r="CA124" s="892">
        <v>56.2</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v>8364528</v>
      </c>
      <c r="DH124" s="821"/>
      <c r="DI124" s="821"/>
      <c r="DJ124" s="821"/>
      <c r="DK124" s="822"/>
      <c r="DL124" s="823">
        <v>7697149</v>
      </c>
      <c r="DM124" s="821"/>
      <c r="DN124" s="821"/>
      <c r="DO124" s="821"/>
      <c r="DP124" s="822"/>
      <c r="DQ124" s="823" t="s">
        <v>458</v>
      </c>
      <c r="DR124" s="821"/>
      <c r="DS124" s="821"/>
      <c r="DT124" s="821"/>
      <c r="DU124" s="822"/>
      <c r="DV124" s="909" t="s">
        <v>471</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458</v>
      </c>
      <c r="AB125" s="838"/>
      <c r="AC125" s="838"/>
      <c r="AD125" s="838"/>
      <c r="AE125" s="839"/>
      <c r="AF125" s="840" t="s">
        <v>461</v>
      </c>
      <c r="AG125" s="838"/>
      <c r="AH125" s="838"/>
      <c r="AI125" s="838"/>
      <c r="AJ125" s="839"/>
      <c r="AK125" s="840" t="s">
        <v>458</v>
      </c>
      <c r="AL125" s="838"/>
      <c r="AM125" s="838"/>
      <c r="AN125" s="838"/>
      <c r="AO125" s="839"/>
      <c r="AP125" s="885" t="s">
        <v>458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458</v>
      </c>
      <c r="DH125" s="903"/>
      <c r="DI125" s="903"/>
      <c r="DJ125" s="903"/>
      <c r="DK125" s="903"/>
      <c r="DL125" s="903" t="s">
        <v>458</v>
      </c>
      <c r="DM125" s="903"/>
      <c r="DN125" s="903"/>
      <c r="DO125" s="903"/>
      <c r="DP125" s="903"/>
      <c r="DQ125" s="903" t="s">
        <v>471</v>
      </c>
      <c r="DR125" s="903"/>
      <c r="DS125" s="903"/>
      <c r="DT125" s="903"/>
      <c r="DU125" s="903"/>
      <c r="DV125" s="904" t="s">
        <v>458</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302082</v>
      </c>
      <c r="AB126" s="838"/>
      <c r="AC126" s="838"/>
      <c r="AD126" s="838"/>
      <c r="AE126" s="839"/>
      <c r="AF126" s="840">
        <v>300050</v>
      </c>
      <c r="AG126" s="838"/>
      <c r="AH126" s="838"/>
      <c r="AI126" s="838"/>
      <c r="AJ126" s="839"/>
      <c r="AK126" s="840">
        <v>293760</v>
      </c>
      <c r="AL126" s="838"/>
      <c r="AM126" s="838"/>
      <c r="AN126" s="838"/>
      <c r="AO126" s="839"/>
      <c r="AP126" s="885">
        <v>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458</v>
      </c>
      <c r="DH126" s="875"/>
      <c r="DI126" s="875"/>
      <c r="DJ126" s="875"/>
      <c r="DK126" s="875"/>
      <c r="DL126" s="875" t="s">
        <v>458</v>
      </c>
      <c r="DM126" s="875"/>
      <c r="DN126" s="875"/>
      <c r="DO126" s="875"/>
      <c r="DP126" s="875"/>
      <c r="DQ126" s="875" t="s">
        <v>471</v>
      </c>
      <c r="DR126" s="875"/>
      <c r="DS126" s="875"/>
      <c r="DT126" s="875"/>
      <c r="DU126" s="875"/>
      <c r="DV126" s="852" t="s">
        <v>471</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471</v>
      </c>
      <c r="AB127" s="838"/>
      <c r="AC127" s="838"/>
      <c r="AD127" s="838"/>
      <c r="AE127" s="839"/>
      <c r="AF127" s="840" t="s">
        <v>461</v>
      </c>
      <c r="AG127" s="838"/>
      <c r="AH127" s="838"/>
      <c r="AI127" s="838"/>
      <c r="AJ127" s="839"/>
      <c r="AK127" s="840" t="s">
        <v>461</v>
      </c>
      <c r="AL127" s="838"/>
      <c r="AM127" s="838"/>
      <c r="AN127" s="838"/>
      <c r="AO127" s="839"/>
      <c r="AP127" s="885" t="s">
        <v>471</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471</v>
      </c>
      <c r="DH127" s="875"/>
      <c r="DI127" s="875"/>
      <c r="DJ127" s="875"/>
      <c r="DK127" s="875"/>
      <c r="DL127" s="875" t="s">
        <v>458</v>
      </c>
      <c r="DM127" s="875"/>
      <c r="DN127" s="875"/>
      <c r="DO127" s="875"/>
      <c r="DP127" s="875"/>
      <c r="DQ127" s="875" t="s">
        <v>461</v>
      </c>
      <c r="DR127" s="875"/>
      <c r="DS127" s="875"/>
      <c r="DT127" s="875"/>
      <c r="DU127" s="875"/>
      <c r="DV127" s="852" t="s">
        <v>458</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56490</v>
      </c>
      <c r="AB128" s="859"/>
      <c r="AC128" s="859"/>
      <c r="AD128" s="859"/>
      <c r="AE128" s="860"/>
      <c r="AF128" s="861">
        <v>55175</v>
      </c>
      <c r="AG128" s="859"/>
      <c r="AH128" s="859"/>
      <c r="AI128" s="859"/>
      <c r="AJ128" s="860"/>
      <c r="AK128" s="861">
        <v>46131</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458</v>
      </c>
      <c r="BG128" s="845"/>
      <c r="BH128" s="845"/>
      <c r="BI128" s="845"/>
      <c r="BJ128" s="845"/>
      <c r="BK128" s="845"/>
      <c r="BL128" s="868"/>
      <c r="BM128" s="844">
        <v>13.1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489</v>
      </c>
      <c r="DH128" s="849"/>
      <c r="DI128" s="849"/>
      <c r="DJ128" s="849"/>
      <c r="DK128" s="849"/>
      <c r="DL128" s="849" t="s">
        <v>490</v>
      </c>
      <c r="DM128" s="849"/>
      <c r="DN128" s="849"/>
      <c r="DO128" s="849"/>
      <c r="DP128" s="849"/>
      <c r="DQ128" s="849" t="s">
        <v>458</v>
      </c>
      <c r="DR128" s="849"/>
      <c r="DS128" s="849"/>
      <c r="DT128" s="849"/>
      <c r="DU128" s="849"/>
      <c r="DV128" s="850" t="s">
        <v>489</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11538844</v>
      </c>
      <c r="AB129" s="838"/>
      <c r="AC129" s="838"/>
      <c r="AD129" s="838"/>
      <c r="AE129" s="839"/>
      <c r="AF129" s="840">
        <v>11486805</v>
      </c>
      <c r="AG129" s="838"/>
      <c r="AH129" s="838"/>
      <c r="AI129" s="838"/>
      <c r="AJ129" s="839"/>
      <c r="AK129" s="840">
        <v>11616567</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493</v>
      </c>
      <c r="BG129" s="828"/>
      <c r="BH129" s="828"/>
      <c r="BI129" s="828"/>
      <c r="BJ129" s="828"/>
      <c r="BK129" s="828"/>
      <c r="BL129" s="829"/>
      <c r="BM129" s="827">
        <v>18.100000000000001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1747401</v>
      </c>
      <c r="AB130" s="838"/>
      <c r="AC130" s="838"/>
      <c r="AD130" s="838"/>
      <c r="AE130" s="839"/>
      <c r="AF130" s="840">
        <v>1772894</v>
      </c>
      <c r="AG130" s="838"/>
      <c r="AH130" s="838"/>
      <c r="AI130" s="838"/>
      <c r="AJ130" s="839"/>
      <c r="AK130" s="840">
        <v>1765197</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11.9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9791443</v>
      </c>
      <c r="AB131" s="821"/>
      <c r="AC131" s="821"/>
      <c r="AD131" s="821"/>
      <c r="AE131" s="822"/>
      <c r="AF131" s="823">
        <v>9713911</v>
      </c>
      <c r="AG131" s="821"/>
      <c r="AH131" s="821"/>
      <c r="AI131" s="821"/>
      <c r="AJ131" s="822"/>
      <c r="AK131" s="823">
        <v>9851370</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v>56.2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12.38966514</v>
      </c>
      <c r="AB132" s="801"/>
      <c r="AC132" s="801"/>
      <c r="AD132" s="801"/>
      <c r="AE132" s="802"/>
      <c r="AF132" s="803">
        <v>11.829529839999999</v>
      </c>
      <c r="AG132" s="801"/>
      <c r="AH132" s="801"/>
      <c r="AI132" s="801"/>
      <c r="AJ132" s="802"/>
      <c r="AK132" s="803">
        <v>11.725597560000001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12.3</v>
      </c>
      <c r="AB133" s="780"/>
      <c r="AC133" s="780"/>
      <c r="AD133" s="780"/>
      <c r="AE133" s="781"/>
      <c r="AF133" s="779">
        <v>12.2</v>
      </c>
      <c r="AG133" s="780"/>
      <c r="AH133" s="780"/>
      <c r="AI133" s="780"/>
      <c r="AJ133" s="781"/>
      <c r="AK133" s="779">
        <v>11.9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f8A5zMyzaFNfUlizTrLVQHbsHY7vjxoU16OxpYfnw3Dp+ozmEr06A1gydjLPkvaPFeUX7BuP1MF57Nj7Y06ng==" saltValue="jBnp5d+FxE9NUcIHfcFYl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6rj7ykrpN+I6AI4VesE3MFKr2GSTdegxHf9VVKYIaRq13h+tMqt1Nc8wcQa7A914rYRtuypG+YahMsQn55Q1ow==" saltValue="k4n3x+4UTZ4A/LX7n5rP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Dqd/k2WxEwA/2D6VWt2PM3RpB/ql8vT+Wmvme50/0bLPVaPA7aQU7rmc7ZLddA4oQoS9yY/KYEVIedZz8jPXg==" saltValue="AY652X4GZEuDmHNJXjer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510</v>
      </c>
      <c r="AL9" s="1207"/>
      <c r="AM9" s="1207"/>
      <c r="AN9" s="1208"/>
      <c r="AO9" s="292">
        <v>3228374</v>
      </c>
      <c r="AP9" s="292">
        <v>54146</v>
      </c>
      <c r="AQ9" s="293">
        <v>57316</v>
      </c>
      <c r="AR9" s="294">
        <v>-5.5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511</v>
      </c>
      <c r="AL10" s="1207"/>
      <c r="AM10" s="1207"/>
      <c r="AN10" s="1208"/>
      <c r="AO10" s="295">
        <v>141893</v>
      </c>
      <c r="AP10" s="295">
        <v>2380</v>
      </c>
      <c r="AQ10" s="296">
        <v>3762</v>
      </c>
      <c r="AR10" s="297">
        <v>-36.700000000000003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512</v>
      </c>
      <c r="AL11" s="1207"/>
      <c r="AM11" s="1207"/>
      <c r="AN11" s="1208"/>
      <c r="AO11" s="295">
        <v>394420</v>
      </c>
      <c r="AP11" s="295">
        <v>6615</v>
      </c>
      <c r="AQ11" s="296">
        <v>6408</v>
      </c>
      <c r="AR11" s="297">
        <v>3.2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513</v>
      </c>
      <c r="AL12" s="1207"/>
      <c r="AM12" s="1207"/>
      <c r="AN12" s="1208"/>
      <c r="AO12" s="295">
        <v>5457</v>
      </c>
      <c r="AP12" s="295">
        <v>92</v>
      </c>
      <c r="AQ12" s="296">
        <v>891</v>
      </c>
      <c r="AR12" s="297">
        <v>-89.7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v>133</v>
      </c>
      <c r="AP13" s="295">
        <v>2</v>
      </c>
      <c r="AQ13" s="296">
        <v>1</v>
      </c>
      <c r="AR13" s="297">
        <v>100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89735</v>
      </c>
      <c r="AP14" s="295">
        <v>1505</v>
      </c>
      <c r="AQ14" s="296">
        <v>2694</v>
      </c>
      <c r="AR14" s="297">
        <v>-44.1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64079</v>
      </c>
      <c r="AP15" s="295">
        <v>1075</v>
      </c>
      <c r="AQ15" s="296">
        <v>1362</v>
      </c>
      <c r="AR15" s="297">
        <v>-21.1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-296817</v>
      </c>
      <c r="AP16" s="295">
        <v>-4978</v>
      </c>
      <c r="AQ16" s="296">
        <v>-4530</v>
      </c>
      <c r="AR16" s="297">
        <v>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3627274</v>
      </c>
      <c r="AP17" s="295">
        <v>60837</v>
      </c>
      <c r="AQ17" s="296">
        <v>67903</v>
      </c>
      <c r="AR17" s="297">
        <v>-10.4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5.27</v>
      </c>
      <c r="AP21" s="308">
        <v>6.2</v>
      </c>
      <c r="AQ21" s="309">
        <v>-0.93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101.5</v>
      </c>
      <c r="AP22" s="313">
        <v>98.7</v>
      </c>
      <c r="AQ22" s="314">
        <v>2.8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2084226</v>
      </c>
      <c r="AP32" s="322">
        <v>34957</v>
      </c>
      <c r="AQ32" s="323">
        <v>34720</v>
      </c>
      <c r="AR32" s="324">
        <v>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530</v>
      </c>
      <c r="AP33" s="322" t="s">
        <v>530</v>
      </c>
      <c r="AQ33" s="323">
        <v>1</v>
      </c>
      <c r="AR33" s="324" t="s">
        <v>530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531</v>
      </c>
      <c r="AL34" s="1195"/>
      <c r="AM34" s="1195"/>
      <c r="AN34" s="1196"/>
      <c r="AO34" s="322" t="s">
        <v>530</v>
      </c>
      <c r="AP34" s="322" t="s">
        <v>530</v>
      </c>
      <c r="AQ34" s="323">
        <v>22</v>
      </c>
      <c r="AR34" s="324" t="s">
        <v>530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532</v>
      </c>
      <c r="AL35" s="1195"/>
      <c r="AM35" s="1195"/>
      <c r="AN35" s="1196"/>
      <c r="AO35" s="322">
        <v>566014</v>
      </c>
      <c r="AP35" s="322">
        <v>9493</v>
      </c>
      <c r="AQ35" s="323">
        <v>9232</v>
      </c>
      <c r="AR35" s="324">
        <v>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533</v>
      </c>
      <c r="AL36" s="1195"/>
      <c r="AM36" s="1195"/>
      <c r="AN36" s="1196"/>
      <c r="AO36" s="322">
        <v>22391</v>
      </c>
      <c r="AP36" s="322">
        <v>376</v>
      </c>
      <c r="AQ36" s="323">
        <v>2017</v>
      </c>
      <c r="AR36" s="324">
        <v>-81.400000000000006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534</v>
      </c>
      <c r="AL37" s="1195"/>
      <c r="AM37" s="1195"/>
      <c r="AN37" s="1196"/>
      <c r="AO37" s="322">
        <v>293760</v>
      </c>
      <c r="AP37" s="322">
        <v>4927</v>
      </c>
      <c r="AQ37" s="323">
        <v>1146</v>
      </c>
      <c r="AR37" s="324">
        <v>329.9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535</v>
      </c>
      <c r="AL38" s="1198"/>
      <c r="AM38" s="1198"/>
      <c r="AN38" s="1199"/>
      <c r="AO38" s="325">
        <v>69</v>
      </c>
      <c r="AP38" s="325">
        <v>1</v>
      </c>
      <c r="AQ38" s="326">
        <v>1</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536</v>
      </c>
      <c r="AL39" s="1198"/>
      <c r="AM39" s="1198"/>
      <c r="AN39" s="1199"/>
      <c r="AO39" s="322">
        <v>-46131</v>
      </c>
      <c r="AP39" s="322">
        <v>-774</v>
      </c>
      <c r="AQ39" s="323">
        <v>-6713</v>
      </c>
      <c r="AR39" s="324">
        <v>-88.5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537</v>
      </c>
      <c r="AL40" s="1195"/>
      <c r="AM40" s="1195"/>
      <c r="AN40" s="1196"/>
      <c r="AO40" s="322">
        <v>-1765197</v>
      </c>
      <c r="AP40" s="322">
        <v>-29606</v>
      </c>
      <c r="AQ40" s="323">
        <v>-28519</v>
      </c>
      <c r="AR40" s="324">
        <v>3.8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1155132</v>
      </c>
      <c r="AP41" s="322">
        <v>19374</v>
      </c>
      <c r="AQ41" s="323">
        <v>11906</v>
      </c>
      <c r="AR41" s="324">
        <v>62.7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505</v>
      </c>
      <c r="AN49" s="1189" t="s">
        <v>541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1539291</v>
      </c>
      <c r="AN51" s="344">
        <v>25838</v>
      </c>
      <c r="AO51" s="345">
        <v>11.5</v>
      </c>
      <c r="AP51" s="346">
        <v>63956</v>
      </c>
      <c r="AQ51" s="347">
        <v>25.7</v>
      </c>
      <c r="AR51" s="348">
        <v>-14.2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767266</v>
      </c>
      <c r="AN52" s="352">
        <v>12879</v>
      </c>
      <c r="AO52" s="353">
        <v>-9</v>
      </c>
      <c r="AP52" s="354">
        <v>29239</v>
      </c>
      <c r="AQ52" s="355">
        <v>8.8000000000000007</v>
      </c>
      <c r="AR52" s="356">
        <v>-17.8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2200228</v>
      </c>
      <c r="AN53" s="344">
        <v>36974</v>
      </c>
      <c r="AO53" s="345">
        <v>43.1</v>
      </c>
      <c r="AP53" s="346">
        <v>66255</v>
      </c>
      <c r="AQ53" s="347">
        <v>3.6</v>
      </c>
      <c r="AR53" s="348">
        <v>39.5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1176023</v>
      </c>
      <c r="AN54" s="352">
        <v>19763</v>
      </c>
      <c r="AO54" s="353">
        <v>53.5</v>
      </c>
      <c r="AP54" s="354">
        <v>31822</v>
      </c>
      <c r="AQ54" s="355">
        <v>8.8000000000000007</v>
      </c>
      <c r="AR54" s="356">
        <v>44.7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2626659</v>
      </c>
      <c r="AN55" s="344">
        <v>44297</v>
      </c>
      <c r="AO55" s="345">
        <v>19.8</v>
      </c>
      <c r="AP55" s="346">
        <v>47278</v>
      </c>
      <c r="AQ55" s="347">
        <v>-28.6</v>
      </c>
      <c r="AR55" s="348">
        <v>48.4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1138649</v>
      </c>
      <c r="AN56" s="352">
        <v>19203</v>
      </c>
      <c r="AO56" s="353">
        <v>-2.8</v>
      </c>
      <c r="AP56" s="354">
        <v>24096</v>
      </c>
      <c r="AQ56" s="355">
        <v>-24.3</v>
      </c>
      <c r="AR56" s="356">
        <v>21.5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3001215</v>
      </c>
      <c r="AN57" s="344">
        <v>50538</v>
      </c>
      <c r="AO57" s="345">
        <v>14.1</v>
      </c>
      <c r="AP57" s="346">
        <v>44504</v>
      </c>
      <c r="AQ57" s="347">
        <v>-5.9</v>
      </c>
      <c r="AR57" s="348">
        <v>20</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1129036</v>
      </c>
      <c r="AN58" s="352">
        <v>19012</v>
      </c>
      <c r="AO58" s="353">
        <v>-1</v>
      </c>
      <c r="AP58" s="354">
        <v>25876</v>
      </c>
      <c r="AQ58" s="355">
        <v>7.4</v>
      </c>
      <c r="AR58" s="356">
        <v>-8.4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2335080</v>
      </c>
      <c r="AN59" s="344">
        <v>39164</v>
      </c>
      <c r="AO59" s="345">
        <v>-22.5</v>
      </c>
      <c r="AP59" s="346">
        <v>47820</v>
      </c>
      <c r="AQ59" s="347">
        <v>7.5</v>
      </c>
      <c r="AR59" s="348">
        <v>-30</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910955</v>
      </c>
      <c r="AN60" s="352">
        <v>15279</v>
      </c>
      <c r="AO60" s="353">
        <v>-19.600000000000001</v>
      </c>
      <c r="AP60" s="354">
        <v>25855</v>
      </c>
      <c r="AQ60" s="355">
        <v>-0.1</v>
      </c>
      <c r="AR60" s="356">
        <v>-19.5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2340495</v>
      </c>
      <c r="AN61" s="359">
        <v>39362</v>
      </c>
      <c r="AO61" s="360">
        <v>13.2</v>
      </c>
      <c r="AP61" s="361">
        <v>53963</v>
      </c>
      <c r="AQ61" s="362">
        <v>0.5</v>
      </c>
      <c r="AR61" s="348">
        <v>12.7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1024386</v>
      </c>
      <c r="AN62" s="352">
        <v>17227</v>
      </c>
      <c r="AO62" s="353">
        <v>4.2</v>
      </c>
      <c r="AP62" s="354">
        <v>27378</v>
      </c>
      <c r="AQ62" s="355">
        <v>0.1</v>
      </c>
      <c r="AR62" s="356">
        <v>4.0999999999999996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9jqyLbCo/21goDkxudyd5mRlnWAVxMfsbd08Eh5pqZCNdti6aDBbjvlo9QwpXLEPNGuzfV8J7B5LnUzGrY2KQ==" saltValue="cLROApKEGsNhDKAOyD5V9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JfmaU1AXVaF1xFM7HmUso+MtpWb3oF6B+LZYNaW8FrZSIYywDp1zxwC3vw2mLSOPOHpPbGWT/StSjwYtmd+1g==" saltValue="Q1w0+I6PHfvcvVLnMamF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bWONxV1V04NKYCGk41hwCTN6uNymxLWDCEzfScwWYPWcB53DTZgICTm3/FTu1Z95buioWdLJPNPdVOd1qNLWg==" saltValue="BeRvNHC/bz1yKaSUSdBu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32.43</v>
      </c>
      <c r="G47" s="12">
        <v>30.05</v>
      </c>
      <c r="H47" s="12">
        <v>28.75</v>
      </c>
      <c r="I47" s="12">
        <v>25.86</v>
      </c>
      <c r="J47" s="13">
        <v>19.149999999999999</v>
      </c>
    </row>
    <row r="48" spans="2:10" ht="57.75" customHeight="1">
      <c r="B48" s="14"/>
      <c r="C48" s="1214" t="s">
        <v>4</v>
      </c>
      <c r="D48" s="1214"/>
      <c r="E48" s="1215"/>
      <c r="F48" s="15">
        <v>8.2799999999999994</v>
      </c>
      <c r="G48" s="16">
        <v>7.74</v>
      </c>
      <c r="H48" s="16">
        <v>6.95</v>
      </c>
      <c r="I48" s="16">
        <v>3.85</v>
      </c>
      <c r="J48" s="17">
        <v>2.31</v>
      </c>
    </row>
    <row r="49" spans="2:10" ht="57.75" customHeight="1" thickBot="1">
      <c r="B49" s="18"/>
      <c r="C49" s="1216" t="s">
        <v>5</v>
      </c>
      <c r="D49" s="1216"/>
      <c r="E49" s="1217"/>
      <c r="F49" s="19">
        <v>2.61</v>
      </c>
      <c r="G49" s="20" t="s">
        <v>562</v>
      </c>
      <c r="H49" s="20" t="s">
        <v>563</v>
      </c>
      <c r="I49" s="20" t="s">
        <v>564</v>
      </c>
      <c r="J49" s="21" t="s">
        <v>565</v>
      </c>
    </row>
    <row r="50" spans="2:10" ht="13.5" customHeight="1"/>
    <row r="51" spans="2:10" ht="13.5" hidden="1" customHeight="1"/>
    <row r="52" spans="2:10" ht="13.5" hidden="1" customHeight="1"/>
    <row r="53" spans="2:10" ht="13.5" hidden="1" customHeight="1"/>
  </sheetData>
  <sheetProtection algorithmName="SHA-512" hashValue="EWQcNVVDIVZ8qvZD2XCuRp8uKklQD1AFxpr4eG6Jp9JoY8Q7RIiCQChSpQAdktx5N/6nOX1JTobButqFbRCfag==" saltValue="NMSmW+I7B/WS+0XVE7hw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2019-10-28T02:43:05Z</cp:lastPrinted>
  <dcterms:created xsi:type="dcterms:W3CDTF">2019-02-14T04:47:31Z</dcterms:created>
  <dcterms:modified xsi:type="dcterms:W3CDTF">2019-10-28T02:49:49Z</dcterms:modified>
  <cp:category/>
</cp:coreProperties>
</file>