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10305" yWindow="45" windowWidth="10200" windowHeight="80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BE36" i="10"/>
  <c r="AM36" i="10"/>
  <c r="CO35" i="10"/>
  <c r="BE35" i="10"/>
  <c r="C34" i="10"/>
  <c r="C35" i="10" s="1"/>
  <c r="C36" i="10" l="1"/>
  <c r="C37"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E34"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<sst xmlns="http://schemas.openxmlformats.org/spreadsheetml/2006/main" count="1151" uniqueCount="606">
  <si>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</si>
  <si>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</si>
  <si>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</si>
  <si>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</si>
  <si>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</si>
  <si>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</si>
  <si>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</si>
  <si>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</si>
  <si>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</si>
  <si>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</si>
  <si>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</si>
  <si>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</si>
  <si>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</si>
  <si>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</si>
  <si>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</si>
  <si>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</si>
  <si>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</si>
  <si>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</si>
  <si>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</si>
  <si>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</si>
  <si>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</si>
  <si>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</si>
  <si>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</si>
  <si>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</si>
  <si>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</si>
  <si>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</si>
  <si>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</si>
  <si>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</si>
  <si>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</si>
  <si>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</si>
  <si>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</si>
  <si>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</si>
  <si>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</si>
  <si>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</si>
  <si>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</si>
  <si>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</si>
  <si>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</si>
  <si>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</si>
  <si>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</si>
  <si>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</si>
  <si>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</si>
  <si>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</si>
  <si>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</si>
  <si>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</si>
  <si>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</si>
  <si>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</si>
  <si>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</si>
  <si>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</si>
  <si>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</si>
  <si>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</si>
  <si>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</si>
  <si>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</si>
  <si>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</si>
  <si>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</si>
  <si>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</si>
  <si>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</si>
  <si>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</si>
  <si>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</si>
  <si>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</si>
  <si>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</si>
  <si>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</si>
  <si>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</si>
  <si>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</si>
  <si>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</si>
  <si>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</si>
  <si>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</si>
  <si>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</si>
  <si>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</si>
  <si>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</si>
  <si>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</si>
  <si>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</si>
  <si>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</si>
  <si>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</si>
  <si>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</si>
  <si>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</si>
  <si>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</si>
  <si>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</si>
  <si>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</si>
  <si>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</si>
  <si>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</si>
  <si>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</si>
  <si>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</si>
  <si>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</si>
  <si>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</si>
  <si>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</si>
  <si>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</si>
  <si>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</si>
  <si>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</si>
  <si>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</si>
  <si>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</si>
  <si>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</si>
  <si>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</si>
  <si>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中間市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</si>
  <si>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</si>
  <si>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</si>
  <si>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</si>
  <si>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</si>
  <si>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</si>
  <si>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</si>
  <si>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</si>
  <si>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</si>
  <si>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</si>
  <si>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</si>
  <si>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</si>
  <si>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</si>
  <si>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</si>
  <si>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</si>
  <si>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</si>
  <si>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</si>
  <si>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</si>
  <si>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</si>
  <si>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</si>
  <si>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</si>
  <si>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</si>
  <si>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</si>
  <si>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</si>
  <si>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</si>
  <si>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</si>
  <si>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</si>
  <si>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</si>
  <si>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</si>
  <si>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</si>
  <si>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</si>
  <si>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</si>
  <si>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</si>
  <si>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</si>
  <si>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</si>
  <si>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</si>
  <si>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</si>
  <si>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</si>
  <si>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</si>
  <si>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</si>
  <si>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</si>
  <si>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</si>
  <si>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</si>
  <si>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</si>
  <si>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</si>
  <si>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</si>
  <si>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</si>
  <si>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</si>
  <si>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</si>
  <si>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</si>
  <si>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0"/>
  </si>
  <si>
    <t>うち日本人(％)</t>
    <phoneticPr fontId="5"/>
  </si>
  <si>
    <t>-1.1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</si>
  <si>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</si>
  <si>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</si>
  <si>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</si>
  <si>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</si>
  <si>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</si>
  <si>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</si>
  <si>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</si>
  <si>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</si>
  <si>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</si>
  <si>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</si>
  <si>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</si>
  <si>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</si>
  <si>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</si>
  <si>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</si>
  <si>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</si>
  <si>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</si>
  <si>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</si>
  <si>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</si>
  <si>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</si>
  <si>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</si>
  <si>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</si>
  <si>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</si>
  <si>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</si>
  <si>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</si>
  <si>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</si>
  <si>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</si>
  <si>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</si>
  <si>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</si>
  <si>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</si>
  <si>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</si>
  <si>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</si>
  <si>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</si>
  <si>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</si>
  <si>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</si>
  <si>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</si>
  <si>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</si>
  <si>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</si>
  <si>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</si>
  <si>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</si>
  <si>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</si>
  <si>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</si>
  <si>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</si>
  <si>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</si>
  <si>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</si>
  <si>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</si>
  <si>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</si>
  <si>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</si>
  <si>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</si>
  <si>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</si>
  <si>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</si>
  <si>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</si>
  <si>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</si>
  <si>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</si>
  <si>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</si>
  <si>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</si>
  <si>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</si>
  <si>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</si>
  <si>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福岡県中間市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</si>
  <si>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</si>
  <si>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</si>
  <si>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</si>
  <si>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</si>
  <si>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</si>
  <si>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</si>
  <si>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</si>
  <si>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</si>
  <si>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</si>
  <si>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</si>
  <si>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</si>
  <si>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</si>
  <si>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</si>
  <si>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</si>
  <si>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</si>
  <si>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</si>
  <si>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</si>
  <si>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</si>
  <si>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</si>
  <si>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</si>
  <si>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</si>
  <si>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</si>
  <si>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</si>
  <si>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</si>
  <si>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</si>
  <si>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</si>
  <si>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</si>
  <si>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</si>
  <si>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</si>
  <si>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</si>
  <si>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</si>
  <si>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</si>
  <si>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</si>
  <si>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</si>
  <si>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</si>
  <si>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</si>
  <si>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</si>
  <si>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</si>
  <si>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</si>
  <si>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</si>
  <si>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</si>
  <si>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</si>
  <si>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</si>
  <si>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</si>
  <si>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</si>
  <si>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</si>
  <si>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</si>
  <si>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</si>
  <si>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</si>
  <si>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</si>
  <si>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</si>
  <si>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</si>
  <si>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</si>
  <si>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</si>
  <si>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</si>
  <si>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</si>
  <si>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</si>
  <si>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</si>
  <si>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</si>
  <si>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</si>
  <si>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</si>
  <si>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</si>
  <si>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</si>
  <si>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</si>
  <si>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</si>
  <si>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</si>
  <si>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</si>
  <si>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</si>
  <si>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</si>
  <si>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</si>
  <si>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</si>
  <si>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</si>
  <si>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</si>
  <si>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</si>
  <si>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</si>
  <si>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</si>
  <si>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</si>
  <si>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</si>
  <si>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</si>
  <si>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</si>
  <si>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</si>
  <si>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</si>
  <si>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</si>
  <si>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</si>
  <si>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</si>
  <si>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</si>
  <si>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</si>
  <si>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</si>
  <si>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</si>
  <si>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</si>
  <si>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</si>
  <si>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</si>
  <si>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</si>
  <si>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</si>
  <si>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</si>
  <si>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</si>
  <si>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</si>
  <si>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</si>
  <si>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</si>
  <si>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</si>
  <si>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</si>
  <si>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</si>
  <si>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</si>
  <si>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</si>
  <si>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</si>
  <si>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</si>
  <si>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</si>
  <si>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</si>
  <si>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</si>
  <si>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</si>
  <si>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</si>
  <si>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</si>
  <si>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</si>
  <si>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</si>
  <si>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</si>
  <si>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</si>
  <si>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</si>
  <si>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</si>
  <si>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</si>
  <si>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</si>
  <si>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</si>
  <si>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</si>
  <si>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</si>
  <si>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</si>
  <si>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</si>
  <si>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</si>
  <si>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</si>
  <si>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</si>
  <si>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</si>
  <si>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</si>
  <si>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</si>
  <si>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</si>
  <si>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</si>
  <si>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</si>
  <si>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</si>
  <si>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</si>
  <si>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</si>
  <si>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</si>
  <si>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</si>
  <si>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</si>
  <si>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</si>
  <si>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</si>
  <si>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</si>
  <si>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</si>
  <si>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</si>
  <si>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</si>
  <si>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</si>
  <si>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</si>
  <si>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</si>
  <si>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</si>
  <si>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福岡県中間市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</si>
  <si>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</si>
  <si>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</si>
  <si>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</si>
  <si>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</si>
  <si>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</si>
  <si>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</si>
  <si>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</si>
  <si>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</si>
  <si>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</si>
  <si>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</si>
  <si>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</si>
  <si>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</si>
  <si>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</si>
  <si>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</si>
  <si>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</si>
  <si>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</si>
  <si>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</si>
  <si>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</si>
  <si>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</si>
  <si>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</si>
  <si>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公共用地先行取得特別会計</t>
    <phoneticPr fontId="5"/>
  </si>
  <si>
    <t>-</t>
    <phoneticPr fontId="5"/>
  </si>
  <si>
    <t>住宅新築資金等特別会計</t>
    <phoneticPr fontId="5"/>
  </si>
  <si>
    <t>地域下水道事業特別会計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</si>
  <si>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</si>
  <si>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</si>
  <si>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</si>
  <si>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</si>
  <si>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</si>
  <si>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</si>
  <si>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</si>
  <si>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</si>
  <si>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</si>
  <si>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</si>
  <si>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</si>
  <si>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</si>
  <si>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</si>
  <si>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特別会計国民健康保険事業</t>
    <phoneticPr fontId="5"/>
  </si>
  <si>
    <t>介護保険事業特別会計</t>
    <phoneticPr fontId="5"/>
  </si>
  <si>
    <t>後期高齢者医療特別会計</t>
    <phoneticPr fontId="5"/>
  </si>
  <si>
    <t>水道事業会計</t>
    <phoneticPr fontId="5"/>
  </si>
  <si>
    <t>法適用企業</t>
    <phoneticPr fontId="5"/>
  </si>
  <si>
    <t>病院事業会計</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</si>
  <si>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</si>
  <si>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</si>
  <si>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</si>
  <si>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</si>
  <si>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</si>
  <si>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</si>
  <si>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</si>
  <si>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</si>
  <si>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</si>
  <si>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</si>
  <si>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</si>
  <si>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</si>
  <si>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</si>
  <si>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</si>
  <si>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</si>
  <si>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</si>
  <si>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</si>
  <si>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</si>
  <si>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</si>
  <si>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</si>
  <si>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</si>
  <si>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</si>
  <si>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</si>
  <si>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</si>
  <si>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</si>
  <si>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</si>
  <si>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</si>
  <si>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</si>
  <si>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</si>
  <si>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</si>
  <si>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</si>
  <si>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</si>
  <si>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</si>
  <si>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</si>
  <si>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</si>
  <si>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</si>
  <si>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</si>
  <si>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</si>
  <si>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</si>
  <si>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</si>
  <si>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</si>
  <si>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</si>
  <si>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</si>
  <si>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</si>
  <si>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</si>
  <si>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</si>
  <si>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</si>
  <si>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</si>
  <si>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</si>
  <si>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</si>
  <si>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</si>
  <si>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</si>
  <si>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</si>
  <si>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</si>
  <si>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</si>
  <si>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</si>
  <si>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</si>
  <si>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</si>
  <si>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</si>
  <si>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</si>
  <si>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</si>
  <si>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</si>
  <si>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</si>
  <si>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</si>
  <si>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</si>
  <si>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</si>
  <si>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</si>
  <si>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</si>
  <si>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</si>
  <si>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</si>
  <si>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</si>
  <si>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</si>
  <si>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</si>
  <si>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</si>
  <si>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</si>
  <si>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</si>
  <si>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</si>
  <si>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</si>
  <si>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</si>
  <si>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</si>
  <si>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</si>
  <si>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</si>
  <si>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</si>
  <si>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</si>
  <si>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</si>
  <si>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</si>
  <si>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</si>
  <si>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</si>
  <si>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</si>
  <si>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</si>
  <si>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</si>
  <si>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</si>
  <si>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</si>
  <si>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</si>
  <si>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</si>
  <si>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</si>
  <si>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</si>
  <si>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</si>
  <si>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</si>
  <si>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</si>
  <si>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</si>
  <si>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</si>
  <si>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</si>
  <si>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</si>
  <si>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</si>
  <si>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</si>
  <si>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</si>
  <si>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</si>
  <si>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</si>
  <si>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</si>
  <si>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</si>
  <si>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</si>
  <si>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</si>
  <si>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</si>
  <si>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</si>
  <si>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</si>
  <si>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</si>
  <si>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</si>
  <si>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</si>
  <si>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</si>
  <si>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</si>
  <si>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</si>
  <si>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</si>
  <si>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</si>
  <si>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</si>
  <si>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</si>
  <si>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</si>
  <si>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</si>
  <si>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</si>
  <si>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</si>
  <si>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</si>
  <si>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</si>
  <si>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</si>
  <si>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</si>
  <si>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</si>
  <si>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</si>
  <si>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</si>
  <si>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</si>
  <si>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</si>
  <si>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</si>
  <si>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</si>
  <si>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</si>
  <si>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</si>
  <si>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</si>
  <si>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</si>
  <si>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</si>
  <si>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</si>
  <si>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</si>
  <si>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</si>
  <si>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</si>
  <si>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</si>
  <si>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</si>
  <si>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</si>
  <si>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</si>
  <si>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</si>
  <si>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2.07</t>
  </si>
  <si>
    <t>▲ 8.49</t>
  </si>
  <si>
    <t>▲ 4.44</t>
  </si>
  <si>
    <t>特別会計国民健康保険事業</t>
  </si>
  <si>
    <t>▲ 12.89</t>
  </si>
  <si>
    <t>▲ 12.86</t>
  </si>
  <si>
    <t>▲ 12.71</t>
  </si>
  <si>
    <t>▲ 10.58</t>
  </si>
  <si>
    <t>住宅新築資金等特別会計</t>
  </si>
  <si>
    <t>▲ 5.20</t>
  </si>
  <si>
    <t>▲ 4.33</t>
  </si>
  <si>
    <t>▲ 3.73</t>
  </si>
  <si>
    <t>▲ 3.63</t>
  </si>
  <si>
    <t>▲ 3.59</t>
  </si>
  <si>
    <t>水道事業会計</t>
  </si>
  <si>
    <t>一般会計</t>
  </si>
  <si>
    <t>介護保険事業特別会計</t>
  </si>
  <si>
    <t>病院事業会計</t>
  </si>
  <si>
    <t>後期高齢者医療特別会計</t>
  </si>
  <si>
    <t>公共下水道事業特別会計</t>
  </si>
  <si>
    <t>その他会計（赤字）</t>
  </si>
  <si>
    <t>その他会計（黒字）</t>
  </si>
  <si>
    <t>かんがい揚水施設管理運営基金</t>
    <phoneticPr fontId="11"/>
  </si>
  <si>
    <t>子孫にのこすふるさとづくり基金</t>
    <phoneticPr fontId="11"/>
  </si>
  <si>
    <t>五楽及び虫生津工場排水施設管理運営基金</t>
    <phoneticPr fontId="11"/>
  </si>
  <si>
    <t>まなびの森基金</t>
    <phoneticPr fontId="11"/>
  </si>
  <si>
    <t>福岡県中間市外二ヶ町山田川水利組合（一般会計）</t>
    <rPh sb="18" eb="20">
      <t>イッパン</t>
    </rPh>
    <rPh sb="20" eb="22">
      <t>カイケイ</t>
    </rPh>
    <phoneticPr fontId="2"/>
  </si>
  <si>
    <t>堀川水利組合（一般会計）</t>
  </si>
  <si>
    <t>福岡県市町村消防団員等公務災害補償組合（一般会計）</t>
  </si>
  <si>
    <t>福岡県市町村職員退職手当組合（一般会計）</t>
  </si>
  <si>
    <t>福岡県市町村職員退職手当組合（基金特別会計）</t>
    <rPh sb="15" eb="17">
      <t>キキン</t>
    </rPh>
    <rPh sb="17" eb="19">
      <t>トクベツ</t>
    </rPh>
    <rPh sb="19" eb="21">
      <t>カイケイ</t>
    </rPh>
    <phoneticPr fontId="2"/>
  </si>
  <si>
    <t>中間市行橋市競艇組合（一般会計）</t>
  </si>
  <si>
    <t>中間市行橋市競艇組合（特別会計）</t>
    <rPh sb="11" eb="13">
      <t>トクベツ</t>
    </rPh>
    <rPh sb="13" eb="15">
      <t>カイケイ</t>
    </rPh>
    <phoneticPr fontId="2"/>
  </si>
  <si>
    <t>遠賀・中間地域広域行政事務組合（一般会計）</t>
  </si>
  <si>
    <t>遠賀・中間地域広域行政事務組合（公共用地先行取得事業特別会計）</t>
    <rPh sb="16" eb="18">
      <t>コウキョウ</t>
    </rPh>
    <rPh sb="18" eb="20">
      <t>ヨウチ</t>
    </rPh>
    <rPh sb="20" eb="22">
      <t>センコウ</t>
    </rPh>
    <rPh sb="22" eb="24">
      <t>シュトク</t>
    </rPh>
    <rPh sb="24" eb="26">
      <t>ジギョウ</t>
    </rPh>
    <rPh sb="26" eb="28">
      <t>トクベツ</t>
    </rPh>
    <rPh sb="28" eb="30">
      <t>カイケイ</t>
    </rPh>
    <phoneticPr fontId="2"/>
  </si>
  <si>
    <t>福岡県自治振興組合（一般会計）</t>
  </si>
  <si>
    <t>福岡県自治振興組合（公文書館事業特別会計）</t>
    <rPh sb="10" eb="14">
      <t>コウブンショカン</t>
    </rPh>
    <rPh sb="14" eb="16">
      <t>ジギョウ</t>
    </rPh>
    <rPh sb="16" eb="18">
      <t>トクベツ</t>
    </rPh>
    <rPh sb="18" eb="20">
      <t>カイケイ</t>
    </rPh>
    <phoneticPr fontId="2"/>
  </si>
  <si>
    <t>福岡県後期高齢者医療広域連合（一般会計）</t>
  </si>
  <si>
    <t>福岡県後期高齢者医療広域連合（後期高齢者医療特別会計）</t>
    <rPh sb="15" eb="17">
      <t>コウキ</t>
    </rPh>
    <rPh sb="17" eb="20">
      <t>コウレイシャ</t>
    </rPh>
    <rPh sb="20" eb="22">
      <t>イリョウ</t>
    </rPh>
    <rPh sb="22" eb="24">
      <t>トクベツ</t>
    </rPh>
    <rPh sb="24" eb="26">
      <t>カイケイ</t>
    </rPh>
    <phoneticPr fontId="2"/>
  </si>
  <si>
    <t>中間市文化振興財団</t>
  </si>
  <si>
    <t>消防施設整備積立基金</t>
    <rPh sb="0" eb="2">
      <t>ショウボウ</t>
    </rPh>
    <rPh sb="2" eb="4">
      <t>シセツ</t>
    </rPh>
    <rPh sb="4" eb="6">
      <t>セイビ</t>
    </rPh>
    <rPh sb="6" eb="8">
      <t>ツミタテ</t>
    </rPh>
    <rPh sb="8" eb="10">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</si>
  <si>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</si>
  <si>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</si>
  <si>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</si>
  <si>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</si>
  <si>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</si>
  <si>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</si>
  <si>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</si>
  <si>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</si>
  <si>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</si>
  <si>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</si>
  <si>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</si>
  <si>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本市の将来負担比率及び有形固定資産減価償却率については、両指標とも類似団体の平均を上回る状況となっている。他団体と比較して施設の老朽化が進んでいることから、公共施設等総合管理計画及び策定予定である各施設の個別管理計画に基づき適正な施設管理を図ることとする。また、施設更新に係る起債については、将来負担比率が類似団体の平均を上回っている状況を踏まえ、後年度の公債費負担に十分留意することとする。</t>
    <rPh sb="0" eb="2">
      <t>ホンシ</t>
    </rPh>
    <rPh sb="3" eb="5">
      <t>ショウライ</t>
    </rPh>
    <rPh sb="5" eb="7">
      <t>フタン</t>
    </rPh>
    <rPh sb="7" eb="9">
      <t>ヒリツ</t>
    </rPh>
    <rPh sb="9" eb="10">
      <t>オヨ</t>
    </rPh>
    <rPh sb="11" eb="13">
      <t>ユウケイ</t>
    </rPh>
    <rPh sb="13" eb="15">
      <t>コテイ</t>
    </rPh>
    <rPh sb="15" eb="17">
      <t>シサン</t>
    </rPh>
    <rPh sb="17" eb="19">
      <t>ゲンカ</t>
    </rPh>
    <rPh sb="19" eb="21">
      <t>ショウキャク</t>
    </rPh>
    <rPh sb="21" eb="22">
      <t>リツ</t>
    </rPh>
    <rPh sb="28" eb="29">
      <t>リョウ</t>
    </rPh>
    <rPh sb="29" eb="31">
      <t>シヒョウ</t>
    </rPh>
    <rPh sb="33" eb="35">
      <t>ルイジ</t>
    </rPh>
    <rPh sb="35" eb="37">
      <t>ダンタイ</t>
    </rPh>
    <rPh sb="38" eb="40">
      <t>ヘイキン</t>
    </rPh>
    <rPh sb="41" eb="43">
      <t>ウワマワ</t>
    </rPh>
    <rPh sb="44" eb="46">
      <t>ジョウキョウ</t>
    </rPh>
    <rPh sb="53" eb="54">
      <t>タ</t>
    </rPh>
    <rPh sb="54" eb="56">
      <t>ダンタイ</t>
    </rPh>
    <rPh sb="57" eb="59">
      <t>ヒカク</t>
    </rPh>
    <rPh sb="61" eb="63">
      <t>シセツ</t>
    </rPh>
    <rPh sb="64" eb="67">
      <t>ロウキュウカ</t>
    </rPh>
    <rPh sb="68" eb="69">
      <t>スス</t>
    </rPh>
    <rPh sb="78" eb="80">
      <t>コウキョウ</t>
    </rPh>
    <rPh sb="80" eb="82">
      <t>シセツ</t>
    </rPh>
    <rPh sb="82" eb="83">
      <t>トウ</t>
    </rPh>
    <rPh sb="83" eb="85">
      <t>ソウゴウ</t>
    </rPh>
    <rPh sb="85" eb="87">
      <t>カンリ</t>
    </rPh>
    <rPh sb="87" eb="89">
      <t>ケイカク</t>
    </rPh>
    <rPh sb="89" eb="90">
      <t>オヨ</t>
    </rPh>
    <rPh sb="91" eb="93">
      <t>サクテイ</t>
    </rPh>
    <rPh sb="93" eb="95">
      <t>ヨテイ</t>
    </rPh>
    <rPh sb="98" eb="101">
      <t>カクシセツ</t>
    </rPh>
    <rPh sb="102" eb="104">
      <t>コベツ</t>
    </rPh>
    <rPh sb="104" eb="106">
      <t>カンリ</t>
    </rPh>
    <rPh sb="106" eb="108">
      <t>ケイカク</t>
    </rPh>
    <rPh sb="109" eb="110">
      <t>モト</t>
    </rPh>
    <rPh sb="112" eb="114">
      <t>テキセイ</t>
    </rPh>
    <rPh sb="115" eb="117">
      <t>シセツ</t>
    </rPh>
    <rPh sb="117" eb="119">
      <t>カンリ</t>
    </rPh>
    <rPh sb="120" eb="121">
      <t>ハカ</t>
    </rPh>
    <rPh sb="131" eb="133">
      <t>シセツ</t>
    </rPh>
    <rPh sb="133" eb="135">
      <t>コウシン</t>
    </rPh>
    <rPh sb="136" eb="137">
      <t>カカ</t>
    </rPh>
    <rPh sb="138" eb="140">
      <t>キサイ</t>
    </rPh>
    <rPh sb="146" eb="148">
      <t>ショウライ</t>
    </rPh>
    <rPh sb="148" eb="150">
      <t>フタン</t>
    </rPh>
    <rPh sb="150" eb="152">
      <t>ヒリツ</t>
    </rPh>
    <rPh sb="153" eb="155">
      <t>ルイジ</t>
    </rPh>
    <rPh sb="155" eb="157">
      <t>ダンタイ</t>
    </rPh>
    <rPh sb="158" eb="160">
      <t>ヘイキン</t>
    </rPh>
    <rPh sb="161" eb="163">
      <t>ウワマワ</t>
    </rPh>
    <rPh sb="167" eb="169">
      <t>ジョウキョウ</t>
    </rPh>
    <rPh sb="170" eb="171">
      <t>フ</t>
    </rPh>
    <rPh sb="174" eb="177">
      <t>コウネンド</t>
    </rPh>
    <rPh sb="178" eb="181">
      <t>コウサイヒ</t>
    </rPh>
    <rPh sb="181" eb="183">
      <t>フタン</t>
    </rPh>
    <rPh sb="184" eb="186">
      <t>ジュウブン</t>
    </rPh>
    <rPh sb="186" eb="188">
      <t>リュウイ</t>
    </rPh>
    <phoneticPr fontId="5"/>
  </si>
  <si>
    <t>本市の将来負担比率及び実質公債費比率については、両指標とも類似団体の平均を上回る状況となっている。実質公債費比率については、大型建設事業に係る起債の償還終了等に伴って改善傾向にあったが、下水道事業の推進に伴う公営企業会計等繰入額の増加により前年度から悪化している。また、将来負担比率についても、同様に改善傾向にあるが、財政調整基金の減額及び公営企業への繰入見込額の増加により、改善の度合は鈍化している。今後については、普通建設事業費の抑制や下水道事業実施による繰出金額の削減等を通じて公債費負担の削減に努めることとする。</t>
    <rPh sb="0" eb="2">
      <t>ホンシ</t>
    </rPh>
    <rPh sb="3" eb="5">
      <t>ショウライ</t>
    </rPh>
    <rPh sb="5" eb="7">
      <t>フタン</t>
    </rPh>
    <rPh sb="7" eb="9">
      <t>ヒリツ</t>
    </rPh>
    <rPh sb="9" eb="10">
      <t>オヨ</t>
    </rPh>
    <rPh sb="11" eb="13">
      <t>ジッシツ</t>
    </rPh>
    <rPh sb="13" eb="16">
      <t>コウサイヒ</t>
    </rPh>
    <rPh sb="16" eb="18">
      <t>ヒリツ</t>
    </rPh>
    <rPh sb="24" eb="25">
      <t>リョウ</t>
    </rPh>
    <rPh sb="25" eb="27">
      <t>シヒョウ</t>
    </rPh>
    <rPh sb="29" eb="31">
      <t>ルイジ</t>
    </rPh>
    <rPh sb="31" eb="33">
      <t>ダンタイ</t>
    </rPh>
    <rPh sb="34" eb="36">
      <t>ヘイキン</t>
    </rPh>
    <rPh sb="37" eb="39">
      <t>ウワマワ</t>
    </rPh>
    <rPh sb="40" eb="42">
      <t>ジョウキョウ</t>
    </rPh>
    <rPh sb="49" eb="51">
      <t>ジッシツ</t>
    </rPh>
    <rPh sb="51" eb="54">
      <t>コウサイヒ</t>
    </rPh>
    <rPh sb="54" eb="56">
      <t>ヒリツ</t>
    </rPh>
    <rPh sb="62" eb="64">
      <t>オオガタ</t>
    </rPh>
    <rPh sb="64" eb="66">
      <t>ケンセツ</t>
    </rPh>
    <rPh sb="66" eb="68">
      <t>ジギョウ</t>
    </rPh>
    <rPh sb="69" eb="70">
      <t>カカ</t>
    </rPh>
    <rPh sb="71" eb="73">
      <t>キサイ</t>
    </rPh>
    <rPh sb="74" eb="76">
      <t>ショウカン</t>
    </rPh>
    <rPh sb="76" eb="78">
      <t>シュウリョウ</t>
    </rPh>
    <rPh sb="78" eb="79">
      <t>トウ</t>
    </rPh>
    <rPh sb="80" eb="81">
      <t>トモナ</t>
    </rPh>
    <rPh sb="83" eb="85">
      <t>カイゼン</t>
    </rPh>
    <rPh sb="85" eb="87">
      <t>ケイコウ</t>
    </rPh>
    <rPh sb="93" eb="96">
      <t>ゲスイドウ</t>
    </rPh>
    <rPh sb="96" eb="98">
      <t>ジギョウ</t>
    </rPh>
    <rPh sb="99" eb="101">
      <t>スイシン</t>
    </rPh>
    <rPh sb="102" eb="103">
      <t>トモナ</t>
    </rPh>
    <rPh sb="104" eb="106">
      <t>コウエイ</t>
    </rPh>
    <rPh sb="106" eb="108">
      <t>キギョウ</t>
    </rPh>
    <rPh sb="108" eb="110">
      <t>カイケイ</t>
    </rPh>
    <rPh sb="110" eb="111">
      <t>トウ</t>
    </rPh>
    <rPh sb="111" eb="113">
      <t>クリイレ</t>
    </rPh>
    <rPh sb="113" eb="114">
      <t>ガク</t>
    </rPh>
    <rPh sb="115" eb="117">
      <t>ゾウカ</t>
    </rPh>
    <rPh sb="120" eb="123">
      <t>ゼンネンド</t>
    </rPh>
    <rPh sb="125" eb="127">
      <t>アッカ</t>
    </rPh>
    <rPh sb="135" eb="137">
      <t>ショウライ</t>
    </rPh>
    <rPh sb="137" eb="139">
      <t>フタン</t>
    </rPh>
    <rPh sb="139" eb="141">
      <t>ヒリツ</t>
    </rPh>
    <rPh sb="147" eb="149">
      <t>ドウヨウ</t>
    </rPh>
    <rPh sb="150" eb="152">
      <t>カイゼン</t>
    </rPh>
    <rPh sb="152" eb="154">
      <t>ケイコウ</t>
    </rPh>
    <rPh sb="159" eb="161">
      <t>ザイセイ</t>
    </rPh>
    <rPh sb="161" eb="163">
      <t>チョウセイ</t>
    </rPh>
    <rPh sb="163" eb="165">
      <t>キキン</t>
    </rPh>
    <rPh sb="166" eb="168">
      <t>ゲンガク</t>
    </rPh>
    <rPh sb="168" eb="169">
      <t>オヨ</t>
    </rPh>
    <rPh sb="170" eb="172">
      <t>コウエイ</t>
    </rPh>
    <rPh sb="172" eb="174">
      <t>キギョウ</t>
    </rPh>
    <rPh sb="176" eb="178">
      <t>クリイレ</t>
    </rPh>
    <rPh sb="178" eb="180">
      <t>ミコ</t>
    </rPh>
    <rPh sb="180" eb="181">
      <t>ガク</t>
    </rPh>
    <rPh sb="182" eb="184">
      <t>ゾウカ</t>
    </rPh>
    <rPh sb="188" eb="190">
      <t>カイゼン</t>
    </rPh>
    <rPh sb="191" eb="193">
      <t>ドアイ</t>
    </rPh>
    <rPh sb="194" eb="196">
      <t>ドンカ</t>
    </rPh>
    <rPh sb="201" eb="203">
      <t>コンゴ</t>
    </rPh>
    <rPh sb="209" eb="211">
      <t>フツウ</t>
    </rPh>
    <rPh sb="211" eb="213">
      <t>ケンセツ</t>
    </rPh>
    <rPh sb="213" eb="216">
      <t>ジギョウヒ</t>
    </rPh>
    <rPh sb="217" eb="219">
      <t>ヨクセイ</t>
    </rPh>
    <rPh sb="220" eb="223">
      <t>ゲスイドウ</t>
    </rPh>
    <rPh sb="223" eb="225">
      <t>ジギョウ</t>
    </rPh>
    <rPh sb="225" eb="227">
      <t>ジッシ</t>
    </rPh>
    <rPh sb="230" eb="232">
      <t>クリダ</t>
    </rPh>
    <rPh sb="232" eb="234">
      <t>キンガク</t>
    </rPh>
    <rPh sb="235" eb="237">
      <t>サクゲン</t>
    </rPh>
    <rPh sb="237" eb="238">
      <t>トウ</t>
    </rPh>
    <rPh sb="239" eb="240">
      <t>ツウ</t>
    </rPh>
    <rPh sb="242" eb="245">
      <t>コウサイヒ</t>
    </rPh>
    <rPh sb="245" eb="247">
      <t>フタン</t>
    </rPh>
    <rPh sb="248" eb="250">
      <t>サクゲン</t>
    </rPh>
    <rPh sb="251" eb="252">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</si>
</sst>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80149</c:v>
                </c:pt>
                <c:pt idx="1">
                  <c:v>57697</c:v>
                </c:pt>
                <c:pt idx="2">
                  <c:v>63727</c:v>
                </c:pt>
                <c:pt idx="3">
                  <c:v>66954</c:v>
                </c:pt>
                <c:pt idx="4">
                  <c:v>72656</c:v>
                </c:pt>
              </c:numCache>
            </c:numRef>
          </c:val>
          <c:smooth val="0"/>
          <c:extLst xmlns:c16r2="http://schemas.microsoft.com/office/drawing/2015/06/chart">
            <c:ext xmlns:c16="http://schemas.microsoft.com/office/drawing/2014/chart" uri="{C3380CC4-5D6E-409C-BE32-E72D297353CC}">
              <c16:uniqueId val="{00000000-E693-46A2-BBB6-1BEDFC9A96A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20059</c:v>
                </c:pt>
                <c:pt idx="1">
                  <c:v>27906</c:v>
                </c:pt>
                <c:pt idx="2">
                  <c:v>27041</c:v>
                </c:pt>
                <c:pt idx="3">
                  <c:v>27894</c:v>
                </c:pt>
                <c:pt idx="4">
                  <c:v>26940</c:v>
                </c:pt>
              </c:numCache>
            </c:numRef>
          </c:val>
          <c:smooth val="0"/>
          <c:extLst xmlns:c16r2="http://schemas.microsoft.com/office/drawing/2015/06/chart">
            <c:ext xmlns:c16="http://schemas.microsoft.com/office/drawing/2014/chart" uri="{C3380CC4-5D6E-409C-BE32-E72D297353CC}">
              <c16:uniqueId val="{00000001-E693-46A2-BBB6-1BEDFC9A96A3}"/>
            </c:ext>
          </c:extLst>
        </c:ser>
        <c:dLbls>
          <c:showLegendKey val="0"/>
          <c:showVal val="0"/>
          <c:showCatName val="0"/>
          <c:showSerName val="0"/>
          <c:showPercent val="0"/>
          <c:showBubbleSize val="0"/>
        </c:dLbls>
        <c:marker val="1"/>
        <c:smooth val="0"/>
        <c:axId val="212622152"/>
        <c:axId val="327116072"/>
      </c:lineChart>
      <c:catAx>
        <c:axId val="2126221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7116072"/>
        <c:crosses val="autoZero"/>
        <c:auto val="1"/>
        <c:lblAlgn val="ctr"/>
        <c:lblOffset val="100"/>
        <c:tickLblSkip val="1"/>
        <c:tickMarkSkip val="1"/>
        <c:noMultiLvlLbl val="0"/>
      </c:catAx>
      <c:valAx>
        <c:axId val="327116072"/>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26221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3.13</c:v>
                </c:pt>
                <c:pt idx="1">
                  <c:v>0.22</c:v>
                </c:pt>
                <c:pt idx="2">
                  <c:v>0.28000000000000003</c:v>
                </c:pt>
                <c:pt idx="3">
                  <c:v>0.81</c:v>
                </c:pt>
                <c:pt idx="4">
                  <c:v>0.28000000000000003</c:v>
                </c:pt>
              </c:numCache>
            </c:numRef>
          </c:val>
          <c:extLst xmlns:c16r2="http://schemas.microsoft.com/office/drawing/2015/06/chart">
            <c:ext xmlns:c16="http://schemas.microsoft.com/office/drawing/2014/chart" uri="{C3380CC4-5D6E-409C-BE32-E72D297353CC}">
              <c16:uniqueId val="{00000000-6C61-44D5-8EFB-CBC1AE4E435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17.010000000000002</c:v>
                </c:pt>
                <c:pt idx="1">
                  <c:v>22.44</c:v>
                </c:pt>
                <c:pt idx="2">
                  <c:v>20.149999999999999</c:v>
                </c:pt>
                <c:pt idx="3">
                  <c:v>11.5</c:v>
                </c:pt>
                <c:pt idx="4">
                  <c:v>7.6</c:v>
                </c:pt>
              </c:numCache>
            </c:numRef>
          </c:val>
          <c:extLst xmlns:c16r2="http://schemas.microsoft.com/office/drawing/2015/06/chart">
            <c:ext xmlns:c16="http://schemas.microsoft.com/office/drawing/2014/chart" uri="{C3380CC4-5D6E-409C-BE32-E72D297353CC}">
              <c16:uniqueId val="{00000001-6C61-44D5-8EFB-CBC1AE4E435A}"/>
            </c:ext>
          </c:extLst>
        </c:ser>
        <c:dLbls>
          <c:showLegendKey val="0"/>
          <c:showVal val="0"/>
          <c:showCatName val="0"/>
          <c:showSerName val="0"/>
          <c:showPercent val="0"/>
          <c:showBubbleSize val="0"/>
        </c:dLbls>
        <c:gapWidth val="250"/>
        <c:overlap val="100"/>
        <c:axId val="327117248"/>
        <c:axId val="3271180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2.1800000000000002</c:v>
                </c:pt>
                <c:pt idx="1">
                  <c:v>2.5</c:v>
                </c:pt>
                <c:pt idx="2">
                  <c:v>-2.0699999999999998</c:v>
                </c:pt>
                <c:pt idx="3">
                  <c:v>-8.49</c:v>
                </c:pt>
                <c:pt idx="4">
                  <c:v>-4.4400000000000004</c:v>
                </c:pt>
              </c:numCache>
            </c:numRef>
          </c:val>
          <c:smooth val="0"/>
          <c:extLst xmlns:c16r2="http://schemas.microsoft.com/office/drawing/2015/06/chart">
            <c:ext xmlns:c16="http://schemas.microsoft.com/office/drawing/2014/chart" uri="{C3380CC4-5D6E-409C-BE32-E72D297353CC}">
              <c16:uniqueId val="{00000002-6C61-44D5-8EFB-CBC1AE4E435A}"/>
            </c:ext>
          </c:extLst>
        </c:ser>
        <c:dLbls>
          <c:showLegendKey val="0"/>
          <c:showVal val="0"/>
          <c:showCatName val="0"/>
          <c:showSerName val="0"/>
          <c:showPercent val="0"/>
          <c:showBubbleSize val="0"/>
        </c:dLbls>
        <c:marker val="1"/>
        <c:smooth val="0"/>
        <c:axId val="327117248"/>
        <c:axId val="327118032"/>
      </c:lineChart>
      <c:catAx>
        <c:axId val="327117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27118032"/>
        <c:crosses val="autoZero"/>
        <c:auto val="1"/>
        <c:lblAlgn val="ctr"/>
        <c:lblOffset val="100"/>
        <c:tickLblSkip val="1"/>
        <c:tickMarkSkip val="1"/>
        <c:noMultiLvlLbl val="0"/>
      </c:catAx>
      <c:valAx>
        <c:axId val="327118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7117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0.01</c:v>
                </c:pt>
                <c:pt idx="2">
                  <c:v>#N/A</c:v>
                </c:pt>
                <c:pt idx="3">
                  <c:v>0.01</c:v>
                </c:pt>
                <c:pt idx="4">
                  <c:v>#N/A</c:v>
                </c:pt>
                <c:pt idx="5">
                  <c:v>0</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0-DD7E-436D-BA77-87270015F28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D7E-436D-BA77-87270015F28F}"/>
            </c:ext>
          </c:extLst>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0.08</c:v>
                </c:pt>
                <c:pt idx="2">
                  <c:v>#N/A</c:v>
                </c:pt>
                <c:pt idx="3">
                  <c:v>0.04</c:v>
                </c:pt>
                <c:pt idx="4">
                  <c:v>#N/A</c:v>
                </c:pt>
                <c:pt idx="5">
                  <c:v>0.03</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2-DD7E-436D-BA77-87270015F28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0.14000000000000001</c:v>
                </c:pt>
                <c:pt idx="2">
                  <c:v>#N/A</c:v>
                </c:pt>
                <c:pt idx="3">
                  <c:v>0.17</c:v>
                </c:pt>
                <c:pt idx="4">
                  <c:v>#N/A</c:v>
                </c:pt>
                <c:pt idx="5">
                  <c:v>0.18</c:v>
                </c:pt>
                <c:pt idx="6">
                  <c:v>#N/A</c:v>
                </c:pt>
                <c:pt idx="7">
                  <c:v>0.19</c:v>
                </c:pt>
                <c:pt idx="8">
                  <c:v>#N/A</c:v>
                </c:pt>
                <c:pt idx="9">
                  <c:v>0.17</c:v>
                </c:pt>
              </c:numCache>
            </c:numRef>
          </c:val>
          <c:extLst xmlns:c16r2="http://schemas.microsoft.com/office/drawing/2015/06/chart">
            <c:ext xmlns:c16="http://schemas.microsoft.com/office/drawing/2014/chart" uri="{C3380CC4-5D6E-409C-BE32-E72D297353CC}">
              <c16:uniqueId val="{00000003-DD7E-436D-BA77-87270015F28F}"/>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0.72</c:v>
                </c:pt>
                <c:pt idx="2">
                  <c:v>#N/A</c:v>
                </c:pt>
                <c:pt idx="3">
                  <c:v>0.88</c:v>
                </c:pt>
                <c:pt idx="4">
                  <c:v>#N/A</c:v>
                </c:pt>
                <c:pt idx="5">
                  <c:v>1.18</c:v>
                </c:pt>
                <c:pt idx="6">
                  <c:v>#N/A</c:v>
                </c:pt>
                <c:pt idx="7">
                  <c:v>1.1100000000000001</c:v>
                </c:pt>
                <c:pt idx="8">
                  <c:v>#N/A</c:v>
                </c:pt>
                <c:pt idx="9">
                  <c:v>0.31</c:v>
                </c:pt>
              </c:numCache>
            </c:numRef>
          </c:val>
          <c:extLst xmlns:c16r2="http://schemas.microsoft.com/office/drawing/2015/06/chart">
            <c:ext xmlns:c16="http://schemas.microsoft.com/office/drawing/2014/chart" uri="{C3380CC4-5D6E-409C-BE32-E72D297353CC}">
              <c16:uniqueId val="{00000004-DD7E-436D-BA77-87270015F28F}"/>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0.31</c:v>
                </c:pt>
                <c:pt idx="2">
                  <c:v>#N/A</c:v>
                </c:pt>
                <c:pt idx="3">
                  <c:v>0.64</c:v>
                </c:pt>
                <c:pt idx="4">
                  <c:v>#N/A</c:v>
                </c:pt>
                <c:pt idx="5">
                  <c:v>1.29</c:v>
                </c:pt>
                <c:pt idx="6">
                  <c:v>#N/A</c:v>
                </c:pt>
                <c:pt idx="7">
                  <c:v>1.66</c:v>
                </c:pt>
                <c:pt idx="8">
                  <c:v>#N/A</c:v>
                </c:pt>
                <c:pt idx="9">
                  <c:v>2.2599999999999998</c:v>
                </c:pt>
              </c:numCache>
            </c:numRef>
          </c:val>
          <c:extLst xmlns:c16r2="http://schemas.microsoft.com/office/drawing/2015/06/chart">
            <c:ext xmlns:c16="http://schemas.microsoft.com/office/drawing/2014/chart" uri="{C3380CC4-5D6E-409C-BE32-E72D297353CC}">
              <c16:uniqueId val="{00000005-DD7E-436D-BA77-87270015F28F}"/>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8.32</c:v>
                </c:pt>
                <c:pt idx="2">
                  <c:v>#N/A</c:v>
                </c:pt>
                <c:pt idx="3">
                  <c:v>4.54</c:v>
                </c:pt>
                <c:pt idx="4">
                  <c:v>#N/A</c:v>
                </c:pt>
                <c:pt idx="5">
                  <c:v>4</c:v>
                </c:pt>
                <c:pt idx="6">
                  <c:v>#N/A</c:v>
                </c:pt>
                <c:pt idx="7">
                  <c:v>4.42</c:v>
                </c:pt>
                <c:pt idx="8">
                  <c:v>#N/A</c:v>
                </c:pt>
                <c:pt idx="9">
                  <c:v>3.85</c:v>
                </c:pt>
              </c:numCache>
            </c:numRef>
          </c:val>
          <c:extLst xmlns:c16r2="http://schemas.microsoft.com/office/drawing/2015/06/chart">
            <c:ext xmlns:c16="http://schemas.microsoft.com/office/drawing/2014/chart" uri="{C3380CC4-5D6E-409C-BE32-E72D297353CC}">
              <c16:uniqueId val="{00000006-DD7E-436D-BA77-87270015F28F}"/>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17.420000000000002</c:v>
                </c:pt>
                <c:pt idx="2">
                  <c:v>#N/A</c:v>
                </c:pt>
                <c:pt idx="3">
                  <c:v>17.77</c:v>
                </c:pt>
                <c:pt idx="4">
                  <c:v>#N/A</c:v>
                </c:pt>
                <c:pt idx="5">
                  <c:v>17.54</c:v>
                </c:pt>
                <c:pt idx="6">
                  <c:v>#N/A</c:v>
                </c:pt>
                <c:pt idx="7">
                  <c:v>18.239999999999998</c:v>
                </c:pt>
                <c:pt idx="8">
                  <c:v>#N/A</c:v>
                </c:pt>
                <c:pt idx="9">
                  <c:v>17.96</c:v>
                </c:pt>
              </c:numCache>
            </c:numRef>
          </c:val>
          <c:extLst xmlns:c16r2="http://schemas.microsoft.com/office/drawing/2015/06/chart">
            <c:ext xmlns:c16="http://schemas.microsoft.com/office/drawing/2014/chart" uri="{C3380CC4-5D6E-409C-BE32-E72D297353CC}">
              <c16:uniqueId val="{00000007-DD7E-436D-BA77-87270015F28F}"/>
            </c:ext>
          </c:extLst>
        </c:ser>
        <c:ser>
          <c:idx val="8"/>
          <c:order val="8"/>
          <c:tx>
            <c:strRef>
              <c:f>データシート!$A$35</c:f>
              <c:strCache>
                <c:ptCount val="1"/>
                <c:pt idx="0">
                  <c:v>住宅新築資金等特別会計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5.2</c:v>
                </c:pt>
                <c:pt idx="1">
                  <c:v>#N/A</c:v>
                </c:pt>
                <c:pt idx="2">
                  <c:v>4.33</c:v>
                </c:pt>
                <c:pt idx="3">
                  <c:v>#N/A</c:v>
                </c:pt>
                <c:pt idx="4">
                  <c:v>3.73</c:v>
                </c:pt>
                <c:pt idx="5">
                  <c:v>#N/A</c:v>
                </c:pt>
                <c:pt idx="6">
                  <c:v>3.63</c:v>
                </c:pt>
                <c:pt idx="7">
                  <c:v>#N/A</c:v>
                </c:pt>
                <c:pt idx="8">
                  <c:v>3.59</c:v>
                </c:pt>
                <c:pt idx="9">
                  <c:v>#N/A</c:v>
                </c:pt>
              </c:numCache>
            </c:numRef>
          </c:val>
          <c:extLst xmlns:c16r2="http://schemas.microsoft.com/office/drawing/2015/06/chart">
            <c:ext xmlns:c16="http://schemas.microsoft.com/office/drawing/2014/chart" uri="{C3380CC4-5D6E-409C-BE32-E72D297353CC}">
              <c16:uniqueId val="{00000008-DD7E-436D-BA77-87270015F28F}"/>
            </c:ext>
          </c:extLst>
        </c:ser>
        <c:ser>
          <c:idx val="9"/>
          <c:order val="9"/>
          <c:tx>
            <c:strRef>
              <c:f>データシート!$A$36</c:f>
              <c:strCache>
                <c:ptCount val="1"/>
                <c:pt idx="0">
                  <c:v>特別会計国民健康保険事業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12.89</c:v>
                </c:pt>
                <c:pt idx="1">
                  <c:v>#N/A</c:v>
                </c:pt>
                <c:pt idx="2">
                  <c:v>12.86</c:v>
                </c:pt>
                <c:pt idx="3">
                  <c:v>#N/A</c:v>
                </c:pt>
                <c:pt idx="4">
                  <c:v>12.71</c:v>
                </c:pt>
                <c:pt idx="5">
                  <c:v>#N/A</c:v>
                </c:pt>
                <c:pt idx="6">
                  <c:v>12.89</c:v>
                </c:pt>
                <c:pt idx="7">
                  <c:v>#N/A</c:v>
                </c:pt>
                <c:pt idx="8">
                  <c:v>10.58</c:v>
                </c:pt>
                <c:pt idx="9">
                  <c:v>#N/A</c:v>
                </c:pt>
              </c:numCache>
            </c:numRef>
          </c:val>
          <c:extLst xmlns:c16r2="http://schemas.microsoft.com/office/drawing/2015/06/chart">
            <c:ext xmlns:c16="http://schemas.microsoft.com/office/drawing/2014/chart" uri="{C3380CC4-5D6E-409C-BE32-E72D297353CC}">
              <c16:uniqueId val="{00000009-DD7E-436D-BA77-87270015F28F}"/>
            </c:ext>
          </c:extLst>
        </c:ser>
        <c:dLbls>
          <c:showLegendKey val="0"/>
          <c:showVal val="0"/>
          <c:showCatName val="0"/>
          <c:showSerName val="0"/>
          <c:showPercent val="0"/>
          <c:showBubbleSize val="0"/>
        </c:dLbls>
        <c:gapWidth val="150"/>
        <c:overlap val="100"/>
        <c:axId val="327118816"/>
        <c:axId val="327119208"/>
      </c:barChart>
      <c:catAx>
        <c:axId val="327118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7119208"/>
        <c:crosses val="autoZero"/>
        <c:auto val="1"/>
        <c:lblAlgn val="ctr"/>
        <c:lblOffset val="100"/>
        <c:tickLblSkip val="1"/>
        <c:tickMarkSkip val="1"/>
        <c:noMultiLvlLbl val="0"/>
      </c:catAx>
      <c:valAx>
        <c:axId val="3271192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71188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1592</c:v>
                </c:pt>
                <c:pt idx="5">
                  <c:v>1609</c:v>
                </c:pt>
                <c:pt idx="8">
                  <c:v>1549</c:v>
                </c:pt>
                <c:pt idx="11">
                  <c:v>1501</c:v>
                </c:pt>
                <c:pt idx="14">
                  <c:v>1545</c:v>
                </c:pt>
              </c:numCache>
            </c:numRef>
          </c:val>
          <c:extLst xmlns:c16r2="http://schemas.microsoft.com/office/drawing/2015/06/chart">
            <c:ext xmlns:c16="http://schemas.microsoft.com/office/drawing/2014/chart" uri="{C3380CC4-5D6E-409C-BE32-E72D297353CC}">
              <c16:uniqueId val="{00000000-7CBA-45BE-B66B-D09B9B2B9A8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CBA-45BE-B66B-D09B9B2B9A8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7CBA-45BE-B66B-D09B9B2B9A8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118</c:v>
                </c:pt>
                <c:pt idx="3">
                  <c:v>114</c:v>
                </c:pt>
                <c:pt idx="6">
                  <c:v>85</c:v>
                </c:pt>
                <c:pt idx="9">
                  <c:v>88</c:v>
                </c:pt>
                <c:pt idx="12">
                  <c:v>92</c:v>
                </c:pt>
              </c:numCache>
            </c:numRef>
          </c:val>
          <c:extLst xmlns:c16r2="http://schemas.microsoft.com/office/drawing/2015/06/chart">
            <c:ext xmlns:c16="http://schemas.microsoft.com/office/drawing/2014/chart" uri="{C3380CC4-5D6E-409C-BE32-E72D297353CC}">
              <c16:uniqueId val="{00000003-7CBA-45BE-B66B-D09B9B2B9A8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599</c:v>
                </c:pt>
                <c:pt idx="3">
                  <c:v>555</c:v>
                </c:pt>
                <c:pt idx="6">
                  <c:v>671</c:v>
                </c:pt>
                <c:pt idx="9">
                  <c:v>730</c:v>
                </c:pt>
                <c:pt idx="12">
                  <c:v>704</c:v>
                </c:pt>
              </c:numCache>
            </c:numRef>
          </c:val>
          <c:extLst xmlns:c16r2="http://schemas.microsoft.com/office/drawing/2015/06/chart">
            <c:ext xmlns:c16="http://schemas.microsoft.com/office/drawing/2014/chart" uri="{C3380CC4-5D6E-409C-BE32-E72D297353CC}">
              <c16:uniqueId val="{00000004-7CBA-45BE-B66B-D09B9B2B9A8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CBA-45BE-B66B-D09B9B2B9A8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CBA-45BE-B66B-D09B9B2B9A8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2200</c:v>
                </c:pt>
                <c:pt idx="3">
                  <c:v>2083</c:v>
                </c:pt>
                <c:pt idx="6">
                  <c:v>2022</c:v>
                </c:pt>
                <c:pt idx="9">
                  <c:v>1947</c:v>
                </c:pt>
                <c:pt idx="12">
                  <c:v>1952</c:v>
                </c:pt>
              </c:numCache>
            </c:numRef>
          </c:val>
          <c:extLst xmlns:c16r2="http://schemas.microsoft.com/office/drawing/2015/06/chart">
            <c:ext xmlns:c16="http://schemas.microsoft.com/office/drawing/2014/chart" uri="{C3380CC4-5D6E-409C-BE32-E72D297353CC}">
              <c16:uniqueId val="{00000007-7CBA-45BE-B66B-D09B9B2B9A86}"/>
            </c:ext>
          </c:extLst>
        </c:ser>
        <c:dLbls>
          <c:showLegendKey val="0"/>
          <c:showVal val="0"/>
          <c:showCatName val="0"/>
          <c:showSerName val="0"/>
          <c:showPercent val="0"/>
          <c:showBubbleSize val="0"/>
        </c:dLbls>
        <c:gapWidth val="100"/>
        <c:overlap val="100"/>
        <c:axId val="476843288"/>
        <c:axId val="4768436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1325</c:v>
                </c:pt>
                <c:pt idx="2">
                  <c:v>#N/A</c:v>
                </c:pt>
                <c:pt idx="3">
                  <c:v>#N/A</c:v>
                </c:pt>
                <c:pt idx="4">
                  <c:v>1143</c:v>
                </c:pt>
                <c:pt idx="5">
                  <c:v>#N/A</c:v>
                </c:pt>
                <c:pt idx="6">
                  <c:v>#N/A</c:v>
                </c:pt>
                <c:pt idx="7">
                  <c:v>1229</c:v>
                </c:pt>
                <c:pt idx="8">
                  <c:v>#N/A</c:v>
                </c:pt>
                <c:pt idx="9">
                  <c:v>#N/A</c:v>
                </c:pt>
                <c:pt idx="10">
                  <c:v>1264</c:v>
                </c:pt>
                <c:pt idx="11">
                  <c:v>#N/A</c:v>
                </c:pt>
                <c:pt idx="12">
                  <c:v>#N/A</c:v>
                </c:pt>
                <c:pt idx="13">
                  <c:v>1203</c:v>
                </c:pt>
                <c:pt idx="14">
                  <c:v>#N/A</c:v>
                </c:pt>
              </c:numCache>
            </c:numRef>
          </c:val>
          <c:smooth val="0"/>
          <c:extLst xmlns:c16r2="http://schemas.microsoft.com/office/drawing/2015/06/chart">
            <c:ext xmlns:c16="http://schemas.microsoft.com/office/drawing/2014/chart" uri="{C3380CC4-5D6E-409C-BE32-E72D297353CC}">
              <c16:uniqueId val="{00000008-7CBA-45BE-B66B-D09B9B2B9A86}"/>
            </c:ext>
          </c:extLst>
        </c:ser>
        <c:dLbls>
          <c:showLegendKey val="0"/>
          <c:showVal val="0"/>
          <c:showCatName val="0"/>
          <c:showSerName val="0"/>
          <c:showPercent val="0"/>
          <c:showBubbleSize val="0"/>
        </c:dLbls>
        <c:marker val="1"/>
        <c:smooth val="0"/>
        <c:axId val="476843288"/>
        <c:axId val="476843680"/>
      </c:lineChart>
      <c:catAx>
        <c:axId val="476843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6843680"/>
        <c:crosses val="autoZero"/>
        <c:auto val="1"/>
        <c:lblAlgn val="ctr"/>
        <c:lblOffset val="100"/>
        <c:tickLblSkip val="1"/>
        <c:tickMarkSkip val="1"/>
        <c:noMultiLvlLbl val="0"/>
      </c:catAx>
      <c:valAx>
        <c:axId val="4768436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6843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15397</c:v>
                </c:pt>
                <c:pt idx="5">
                  <c:v>15418</c:v>
                </c:pt>
                <c:pt idx="8">
                  <c:v>15294</c:v>
                </c:pt>
                <c:pt idx="11">
                  <c:v>15155</c:v>
                </c:pt>
                <c:pt idx="14">
                  <c:v>15497</c:v>
                </c:pt>
              </c:numCache>
            </c:numRef>
          </c:val>
          <c:extLst xmlns:c16r2="http://schemas.microsoft.com/office/drawing/2015/06/chart">
            <c:ext xmlns:c16="http://schemas.microsoft.com/office/drawing/2014/chart" uri="{C3380CC4-5D6E-409C-BE32-E72D297353CC}">
              <c16:uniqueId val="{00000000-AFFD-4F9A-9B5C-068E5A36A2A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3767</c:v>
                </c:pt>
                <c:pt idx="5">
                  <c:v>3421</c:v>
                </c:pt>
                <c:pt idx="8">
                  <c:v>4008</c:v>
                </c:pt>
                <c:pt idx="11">
                  <c:v>4178</c:v>
                </c:pt>
                <c:pt idx="14">
                  <c:v>4380</c:v>
                </c:pt>
              </c:numCache>
            </c:numRef>
          </c:val>
          <c:extLst xmlns:c16r2="http://schemas.microsoft.com/office/drawing/2015/06/chart">
            <c:ext xmlns:c16="http://schemas.microsoft.com/office/drawing/2014/chart" uri="{C3380CC4-5D6E-409C-BE32-E72D297353CC}">
              <c16:uniqueId val="{00000001-AFFD-4F9A-9B5C-068E5A36A2A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3801</c:v>
                </c:pt>
                <c:pt idx="5">
                  <c:v>3688</c:v>
                </c:pt>
                <c:pt idx="8">
                  <c:v>3533</c:v>
                </c:pt>
                <c:pt idx="11">
                  <c:v>2711</c:v>
                </c:pt>
                <c:pt idx="14">
                  <c:v>2402</c:v>
                </c:pt>
              </c:numCache>
            </c:numRef>
          </c:val>
          <c:extLst xmlns:c16r2="http://schemas.microsoft.com/office/drawing/2015/06/chart">
            <c:ext xmlns:c16="http://schemas.microsoft.com/office/drawing/2014/chart" uri="{C3380CC4-5D6E-409C-BE32-E72D297353CC}">
              <c16:uniqueId val="{00000002-AFFD-4F9A-9B5C-068E5A36A2A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FFD-4F9A-9B5C-068E5A36A2A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FFD-4F9A-9B5C-068E5A36A2A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419</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FFD-4F9A-9B5C-068E5A36A2A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3155</c:v>
                </c:pt>
                <c:pt idx="3">
                  <c:v>2866</c:v>
                </c:pt>
                <c:pt idx="6">
                  <c:v>2577</c:v>
                </c:pt>
                <c:pt idx="9">
                  <c:v>2434</c:v>
                </c:pt>
                <c:pt idx="12">
                  <c:v>2121</c:v>
                </c:pt>
              </c:numCache>
            </c:numRef>
          </c:val>
          <c:extLst xmlns:c16r2="http://schemas.microsoft.com/office/drawing/2015/06/chart">
            <c:ext xmlns:c16="http://schemas.microsoft.com/office/drawing/2014/chart" uri="{C3380CC4-5D6E-409C-BE32-E72D297353CC}">
              <c16:uniqueId val="{00000006-AFFD-4F9A-9B5C-068E5A36A2A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784</c:v>
                </c:pt>
                <c:pt idx="3">
                  <c:v>705</c:v>
                </c:pt>
                <c:pt idx="6">
                  <c:v>630</c:v>
                </c:pt>
                <c:pt idx="9">
                  <c:v>551</c:v>
                </c:pt>
                <c:pt idx="12">
                  <c:v>468</c:v>
                </c:pt>
              </c:numCache>
            </c:numRef>
          </c:val>
          <c:extLst xmlns:c16r2="http://schemas.microsoft.com/office/drawing/2015/06/chart">
            <c:ext xmlns:c16="http://schemas.microsoft.com/office/drawing/2014/chart" uri="{C3380CC4-5D6E-409C-BE32-E72D297353CC}">
              <c16:uniqueId val="{00000007-AFFD-4F9A-9B5C-068E5A36A2A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12294</c:v>
                </c:pt>
                <c:pt idx="3">
                  <c:v>11510</c:v>
                </c:pt>
                <c:pt idx="6">
                  <c:v>11400</c:v>
                </c:pt>
                <c:pt idx="9">
                  <c:v>11759</c:v>
                </c:pt>
                <c:pt idx="12">
                  <c:v>12757</c:v>
                </c:pt>
              </c:numCache>
            </c:numRef>
          </c:val>
          <c:extLst xmlns:c16r2="http://schemas.microsoft.com/office/drawing/2015/06/chart">
            <c:ext xmlns:c16="http://schemas.microsoft.com/office/drawing/2014/chart" uri="{C3380CC4-5D6E-409C-BE32-E72D297353CC}">
              <c16:uniqueId val="{00000008-AFFD-4F9A-9B5C-068E5A36A2A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AFFD-4F9A-9B5C-068E5A36A2A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15140</c:v>
                </c:pt>
                <c:pt idx="3">
                  <c:v>14948</c:v>
                </c:pt>
                <c:pt idx="6">
                  <c:v>14323</c:v>
                </c:pt>
                <c:pt idx="9">
                  <c:v>13517</c:v>
                </c:pt>
                <c:pt idx="12">
                  <c:v>12792</c:v>
                </c:pt>
              </c:numCache>
            </c:numRef>
          </c:val>
          <c:extLst xmlns:c16r2="http://schemas.microsoft.com/office/drawing/2015/06/chart">
            <c:ext xmlns:c16="http://schemas.microsoft.com/office/drawing/2014/chart" uri="{C3380CC4-5D6E-409C-BE32-E72D297353CC}">
              <c16:uniqueId val="{0000000A-AFFD-4F9A-9B5C-068E5A36A2A0}"/>
            </c:ext>
          </c:extLst>
        </c:ser>
        <c:dLbls>
          <c:showLegendKey val="0"/>
          <c:showVal val="0"/>
          <c:showCatName val="0"/>
          <c:showSerName val="0"/>
          <c:showPercent val="0"/>
          <c:showBubbleSize val="0"/>
        </c:dLbls>
        <c:gapWidth val="100"/>
        <c:overlap val="100"/>
        <c:axId val="476844072"/>
        <c:axId val="4768448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8827</c:v>
                </c:pt>
                <c:pt idx="2">
                  <c:v>#N/A</c:v>
                </c:pt>
                <c:pt idx="3">
                  <c:v>#N/A</c:v>
                </c:pt>
                <c:pt idx="4">
                  <c:v>7502</c:v>
                </c:pt>
                <c:pt idx="5">
                  <c:v>#N/A</c:v>
                </c:pt>
                <c:pt idx="6">
                  <c:v>#N/A</c:v>
                </c:pt>
                <c:pt idx="7">
                  <c:v>6096</c:v>
                </c:pt>
                <c:pt idx="8">
                  <c:v>#N/A</c:v>
                </c:pt>
                <c:pt idx="9">
                  <c:v>#N/A</c:v>
                </c:pt>
                <c:pt idx="10">
                  <c:v>6216</c:v>
                </c:pt>
                <c:pt idx="11">
                  <c:v>#N/A</c:v>
                </c:pt>
                <c:pt idx="12">
                  <c:v>#N/A</c:v>
                </c:pt>
                <c:pt idx="13">
                  <c:v>5858</c:v>
                </c:pt>
                <c:pt idx="14">
                  <c:v>#N/A</c:v>
                </c:pt>
              </c:numCache>
            </c:numRef>
          </c:val>
          <c:smooth val="0"/>
          <c:extLst xmlns:c16r2="http://schemas.microsoft.com/office/drawing/2015/06/chart">
            <c:ext xmlns:c16="http://schemas.microsoft.com/office/drawing/2014/chart" uri="{C3380CC4-5D6E-409C-BE32-E72D297353CC}">
              <c16:uniqueId val="{0000000B-AFFD-4F9A-9B5C-068E5A36A2A0}"/>
            </c:ext>
          </c:extLst>
        </c:ser>
        <c:dLbls>
          <c:showLegendKey val="0"/>
          <c:showVal val="0"/>
          <c:showCatName val="0"/>
          <c:showSerName val="0"/>
          <c:showPercent val="0"/>
          <c:showBubbleSize val="0"/>
        </c:dLbls>
        <c:marker val="1"/>
        <c:smooth val="0"/>
        <c:axId val="476844072"/>
        <c:axId val="476844856"/>
      </c:lineChart>
      <c:catAx>
        <c:axId val="476844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6844856"/>
        <c:crosses val="autoZero"/>
        <c:auto val="1"/>
        <c:lblAlgn val="ctr"/>
        <c:lblOffset val="100"/>
        <c:tickLblSkip val="1"/>
        <c:tickMarkSkip val="1"/>
        <c:noMultiLvlLbl val="0"/>
      </c:catAx>
      <c:valAx>
        <c:axId val="476844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6844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1967</c:v>
                </c:pt>
                <c:pt idx="1">
                  <c:v>1103</c:v>
                </c:pt>
                <c:pt idx="2">
                  <c:v>728</c:v>
                </c:pt>
              </c:numCache>
            </c:numRef>
          </c:val>
          <c:extLst xmlns:c16r2="http://schemas.microsoft.com/office/drawing/2015/06/chart">
            <c:ext xmlns:c16="http://schemas.microsoft.com/office/drawing/2014/chart" uri="{C3380CC4-5D6E-409C-BE32-E72D297353CC}">
              <c16:uniqueId val="{00000000-D67B-4BB0-98BD-6505E3BA4EA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213</c:v>
                </c:pt>
                <c:pt idx="1">
                  <c:v>214</c:v>
                </c:pt>
                <c:pt idx="2">
                  <c:v>215</c:v>
                </c:pt>
              </c:numCache>
            </c:numRef>
          </c:val>
          <c:extLst xmlns:c16r2="http://schemas.microsoft.com/office/drawing/2015/06/chart">
            <c:ext xmlns:c16="http://schemas.microsoft.com/office/drawing/2014/chart" uri="{C3380CC4-5D6E-409C-BE32-E72D297353CC}">
              <c16:uniqueId val="{00000001-D67B-4BB0-98BD-6505E3BA4EA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1250</c:v>
                </c:pt>
                <c:pt idx="1">
                  <c:v>1211</c:v>
                </c:pt>
                <c:pt idx="2">
                  <c:v>1176</c:v>
                </c:pt>
              </c:numCache>
            </c:numRef>
          </c:val>
          <c:extLst xmlns:c16r2="http://schemas.microsoft.com/office/drawing/2015/06/chart">
            <c:ext xmlns:c16="http://schemas.microsoft.com/office/drawing/2014/chart" uri="{C3380CC4-5D6E-409C-BE32-E72D297353CC}">
              <c16:uniqueId val="{00000002-D67B-4BB0-98BD-6505E3BA4EA6}"/>
            </c:ext>
          </c:extLst>
        </c:ser>
        <c:dLbls>
          <c:showLegendKey val="0"/>
          <c:showVal val="0"/>
          <c:showCatName val="0"/>
          <c:showSerName val="0"/>
          <c:showPercent val="0"/>
          <c:showBubbleSize val="0"/>
        </c:dLbls>
        <c:gapWidth val="120"/>
        <c:overlap val="100"/>
        <c:axId val="476543704"/>
        <c:axId val="476544096"/>
      </c:barChart>
      <c:catAx>
        <c:axId val="476543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76544096"/>
        <c:crosses val="autoZero"/>
        <c:auto val="1"/>
        <c:lblAlgn val="ctr"/>
        <c:lblOffset val="100"/>
        <c:tickLblSkip val="1"/>
        <c:tickMarkSkip val="1"/>
        <c:noMultiLvlLbl val="0"/>
      </c:catAx>
      <c:valAx>
        <c:axId val="4765440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76543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56F-4B9F-A797-67C80723ED3A}"/>
                </c:ext>
                <c:ext xmlns:c15="http://schemas.microsoft.com/office/drawing/2012/chart" uri="{CE6537A1-D6FC-4f65-9D91-7224C49458BB}">
                  <c15:dlblFieldTable>
                    <c15:dlblFTEntry>
                      <c15:txfldGUID>{0AAF88E1-D40B-4853-8503-FF89D448A515}</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56F-4B9F-A797-67C80723ED3A}"/>
                </c:ext>
                <c:ext xmlns:c15="http://schemas.microsoft.com/office/drawing/2012/chart" uri="{CE6537A1-D6FC-4f65-9D91-7224C49458BB}">
                  <c15:dlblFieldTable>
                    <c15:dlblFTEntry>
                      <c15:txfldGUID>{465BAB1A-A9A3-4734-B0BF-2A76A1CA5FF0}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56F-4B9F-A797-67C80723ED3A}"/>
                </c:ext>
                <c:ext xmlns:c15="http://schemas.microsoft.com/office/drawing/2012/chart" uri="{CE6537A1-D6FC-4f65-9D91-7224C49458BB}">
                  <c15:dlblFieldTable>
                    <c15:dlblFTEntry>
                      <c15:txfldGUID>{D9FB11D9-DF8A-4723-B833-2681C00E0773}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56F-4B9F-A797-67C80723ED3A}"/>
                </c:ext>
                <c:ext xmlns:c15="http://schemas.microsoft.com/office/drawing/2012/chart" uri="{CE6537A1-D6FC-4f65-9D91-7224C49458BB}">
                  <c15:dlblFieldTable>
                    <c15:dlblFTEntry>
                      <c15:txfldGUID>{C5C1C2F6-122E-471B-B2F5-D966045ADB8D}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56F-4B9F-A797-67C80723ED3A}"/>
                </c:ext>
                <c:ext xmlns:c15="http://schemas.microsoft.com/office/drawing/2012/chart" uri="{CE6537A1-D6FC-4f65-9D91-7224C49458BB}">
                  <c15:dlblFieldTable>
                    <c15:dlblFTEntry>
                      <c15:txfldGUID>{266AF165-AB0F-4651-BC1A-5332EEC389D7}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56F-4B9F-A797-67C80723ED3A}"/>
                </c:ext>
                <c:ext xmlns:c15="http://schemas.microsoft.com/office/drawing/2012/chart" uri="{CE6537A1-D6FC-4f65-9D91-7224C49458BB}">
                  <c15:dlblFieldTable>
                    <c15:dlblFTEntry>
                      <c15:txfldGUID>{B2677A97-0F36-485E-9941-2C28E5B2CE20}</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56F-4B9F-A797-67C80723ED3A}"/>
                </c:ext>
                <c:ext xmlns:c15="http://schemas.microsoft.com/office/drawing/2012/chart" uri="{CE6537A1-D6FC-4f65-9D91-7224C49458BB}">
                  <c15:layout/>
                  <c15:dlblFieldTable>
                    <c15:dlblFTEntry>
                      <c15:txfldGUID>{F68C1D84-970F-4CA0-B5BD-6C14329374E3}</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56F-4B9F-A797-67C80723ED3A}"/>
                </c:ext>
                <c:ext xmlns:c15="http://schemas.microsoft.com/office/drawing/2012/chart" uri="{CE6537A1-D6FC-4f65-9D91-7224C49458BB}">
                  <c15:layout/>
                  <c15:dlblFieldTable>
                    <c15:dlblFTEntry>
                      <c15:txfldGUID>{7C80827F-9850-463B-A018-E0BBE1FFB41E}</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56F-4B9F-A797-67C80723ED3A}"/>
                </c:ext>
                <c:ext xmlns:c15="http://schemas.microsoft.com/office/drawing/2012/chart" uri="{CE6537A1-D6FC-4f65-9D91-7224C49458BB}">
                  <c15:dlblFieldTable>
                    <c15:dlblFTEntry>
                      <c15:txfldGUID>{97432F63-020F-45D4-9E30-510D7BC02857}</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61.9</c:v>
                </c:pt>
                <c:pt idx="24">
                  <c:v>65.2</c:v>
                </c:pt>
              </c:numCache>
            </c:numRef>
          </c:xVal>
          <c:yVal>
            <c:numRef>
              <c:f>公会計指標分析・財政指標組合せ分析表!$BP$51:$DC$51</c:f>
              <c:numCache>
                <c:formatCode>#,##0.0;"▲ "#,##0.0</c:formatCode>
                <c:ptCount val="40"/>
                <c:pt idx="16">
                  <c:v>71.599999999999994</c:v>
                </c:pt>
                <c:pt idx="24">
                  <c:v>74</c:v>
                </c:pt>
              </c:numCache>
            </c:numRef>
          </c:yVal>
          <c:smooth val="0"/>
          <c:extLst xmlns:c16r2="http://schemas.microsoft.com/office/drawing/2015/06/chart">
            <c:ext xmlns:c16="http://schemas.microsoft.com/office/drawing/2014/chart" uri="{C3380CC4-5D6E-409C-BE32-E72D297353CC}">
              <c16:uniqueId val="{00000009-A56F-4B9F-A797-67C80723ED3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56F-4B9F-A797-67C80723ED3A}"/>
                </c:ext>
                <c:ext xmlns:c15="http://schemas.microsoft.com/office/drawing/2012/chart" uri="{CE6537A1-D6FC-4f65-9D91-7224C49458BB}">
                  <c15:dlblFieldTable>
                    <c15:dlblFTEntry>
                      <c15:txfldGUID>{DD04469D-2726-4CD8-B187-2242241A13AF}</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56F-4B9F-A797-67C80723ED3A}"/>
                </c:ext>
                <c:ext xmlns:c15="http://schemas.microsoft.com/office/drawing/2012/chart" uri="{CE6537A1-D6FC-4f65-9D91-7224C49458BB}">
                  <c15:dlblFieldTable>
                    <c15:dlblFTEntry>
                      <c15:txfldGUID>{33FD961C-3823-499B-9971-7D1D70F92CD8}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56F-4B9F-A797-67C80723ED3A}"/>
                </c:ext>
                <c:ext xmlns:c15="http://schemas.microsoft.com/office/drawing/2012/chart" uri="{CE6537A1-D6FC-4f65-9D91-7224C49458BB}">
                  <c15:dlblFieldTable>
                    <c15:dlblFTEntry>
                      <c15:txfldGUID>{6F733585-18EC-408F-AC44-B721F25C87F0}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56F-4B9F-A797-67C80723ED3A}"/>
                </c:ext>
                <c:ext xmlns:c15="http://schemas.microsoft.com/office/drawing/2012/chart" uri="{CE6537A1-D6FC-4f65-9D91-7224C49458BB}">
                  <c15:dlblFieldTable>
                    <c15:dlblFTEntry>
                      <c15:txfldGUID>{B2E1DCF3-9355-4B15-B818-50EB0930059F}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56F-4B9F-A797-67C80723ED3A}"/>
                </c:ext>
                <c:ext xmlns:c15="http://schemas.microsoft.com/office/drawing/2012/chart" uri="{CE6537A1-D6FC-4f65-9D91-7224C49458BB}">
                  <c15:dlblFieldTable>
                    <c15:dlblFTEntry>
                      <c15:txfldGUID>{20248A62-33E9-49C7-9DAC-44D12F1623A3}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56F-4B9F-A797-67C80723ED3A}"/>
                </c:ext>
                <c:ext xmlns:c15="http://schemas.microsoft.com/office/drawing/2012/chart" uri="{CE6537A1-D6FC-4f65-9D91-7224C49458BB}">
                  <c15:dlblFieldTable>
                    <c15:dlblFTEntry>
                      <c15:txfldGUID>{E14B175A-415B-4753-B769-0F268421ACD4}</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56F-4B9F-A797-67C80723ED3A}"/>
                </c:ext>
                <c:ext xmlns:c15="http://schemas.microsoft.com/office/drawing/2012/chart" uri="{CE6537A1-D6FC-4f65-9D91-7224C49458BB}">
                  <c15:layout/>
                  <c15:dlblFieldTable>
                    <c15:dlblFTEntry>
                      <c15:txfldGUID>{932D7D3A-2437-42FF-9358-B113AFE6C125}</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56F-4B9F-A797-67C80723ED3A}"/>
                </c:ext>
                <c:ext xmlns:c15="http://schemas.microsoft.com/office/drawing/2012/chart" uri="{CE6537A1-D6FC-4f65-9D91-7224C49458BB}">
                  <c15:layout/>
                  <c15:dlblFieldTable>
                    <c15:dlblFTEntry>
                      <c15:txfldGUID>{F9070230-0800-4D1E-90CC-CC3D33115958}</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56F-4B9F-A797-67C80723ED3A}"/>
                </c:ext>
                <c:ext xmlns:c15="http://schemas.microsoft.com/office/drawing/2012/chart" uri="{CE6537A1-D6FC-4f65-9D91-7224C49458BB}">
                  <c15:dlblFieldTable>
                    <c15:dlblFTEntry>
                      <c15:txfldGUID>{5F33907A-A196-4C08-B6E0-A636756D6651}</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56.4</c:v>
                </c:pt>
                <c:pt idx="24">
                  <c:v>58.8</c:v>
                </c:pt>
              </c:numCache>
            </c:numRef>
          </c:xVal>
          <c:yVal>
            <c:numRef>
              <c:f>公会計指標分析・財政指標組合せ分析表!$BP$55:$DC$55</c:f>
              <c:numCache>
                <c:formatCode>#,##0.0;"▲ "#,##0.0</c:formatCode>
                <c:ptCount val="40"/>
                <c:pt idx="16">
                  <c:v>41.5</c:v>
                </c:pt>
                <c:pt idx="24">
                  <c:v>36.6</c:v>
                </c:pt>
              </c:numCache>
            </c:numRef>
          </c:yVal>
          <c:smooth val="0"/>
          <c:extLst xmlns:c16r2="http://schemas.microsoft.com/office/drawing/2015/06/chart">
            <c:ext xmlns:c16="http://schemas.microsoft.com/office/drawing/2014/chart" uri="{C3380CC4-5D6E-409C-BE32-E72D297353CC}">
              <c16:uniqueId val="{00000013-A56F-4B9F-A797-67C80723ED3A}"/>
            </c:ext>
          </c:extLst>
        </c:ser>
        <c:dLbls>
          <c:showLegendKey val="0"/>
          <c:showVal val="1"/>
          <c:showCatName val="0"/>
          <c:showSerName val="0"/>
          <c:showPercent val="0"/>
          <c:showBubbleSize val="0"/>
        </c:dLbls>
        <c:axId val="476542920"/>
        <c:axId val="476544488"/>
      </c:scatterChart>
      <c:valAx>
        <c:axId val="476542920"/>
        <c:scaling>
          <c:orientation val="minMax"/>
          <c:max val="66"/>
          <c:min val="5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6544488"/>
        <c:crosses val="autoZero"/>
        <c:crossBetween val="midCat"/>
      </c:valAx>
      <c:valAx>
        <c:axId val="476544488"/>
        <c:scaling>
          <c:orientation val="minMax"/>
          <c:max val="81"/>
          <c:min val="3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65429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BF1-4346-A839-869492B19F16}"/>
                </c:ext>
                <c:ext xmlns:c15="http://schemas.microsoft.com/office/drawing/2012/chart" uri="{CE6537A1-D6FC-4f65-9D91-7224C49458BB}">
                  <c15:layout/>
                  <c15:dlblFieldTable>
                    <c15:dlblFTEntry>
                      <c15:txfldGUID>{911087E7-B56C-496C-831E-A2E5671A7578}</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BF1-4346-A839-869492B19F16}"/>
                </c:ext>
                <c:ext xmlns:c15="http://schemas.microsoft.com/office/drawing/2012/chart" uri="{CE6537A1-D6FC-4f65-9D91-7224C49458BB}">
                  <c15:dlblFieldTable>
                    <c15:dlblFTEntry>
                      <c15:txfldGUID>{92DF5ECF-0CD4-4559-B836-AEA2768A2F1E}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BF1-4346-A839-869492B19F16}"/>
                </c:ext>
                <c:ext xmlns:c15="http://schemas.microsoft.com/office/drawing/2012/chart" uri="{CE6537A1-D6FC-4f65-9D91-7224C49458BB}">
                  <c15:dlblFieldTable>
                    <c15:dlblFTEntry>
                      <c15:txfldGUID>{BE183BF3-0327-4C91-8F67-1ADC88550AE5}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BF1-4346-A839-869492B19F16}"/>
                </c:ext>
                <c:ext xmlns:c15="http://schemas.microsoft.com/office/drawing/2012/chart" uri="{CE6537A1-D6FC-4f65-9D91-7224C49458BB}">
                  <c15:dlblFieldTable>
                    <c15:dlblFTEntry>
                      <c15:txfldGUID>{292D79BD-7A2D-4052-A984-E8381A967363}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BF1-4346-A839-869492B19F16}"/>
                </c:ext>
                <c:ext xmlns:c15="http://schemas.microsoft.com/office/drawing/2012/chart" uri="{CE6537A1-D6FC-4f65-9D91-7224C49458BB}">
                  <c15:dlblFieldTable>
                    <c15:dlblFTEntry>
                      <c15:txfldGUID>{EF29842C-D341-4DBF-9A4D-D6426AD7EC0D}</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BF1-4346-A839-869492B19F16}"/>
                </c:ext>
                <c:ext xmlns:c15="http://schemas.microsoft.com/office/drawing/2012/chart" uri="{CE6537A1-D6FC-4f65-9D91-7224C49458BB}">
                  <c15:layout/>
                  <c15:dlblFieldTable>
                    <c15:dlblFTEntry>
                      <c15:txfldGUID>{DF383F33-7096-494C-BF7F-3F26F1796326}</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0"/>
                  <c:y val="-2.7417842369411999E-3"/>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BF1-4346-A839-869492B19F16}"/>
                </c:ext>
                <c:ext xmlns:c15="http://schemas.microsoft.com/office/drawing/2012/chart" uri="{CE6537A1-D6FC-4f65-9D91-7224C49458BB}">
                  <c15:layout/>
                  <c15:dlblFieldTable>
                    <c15:dlblFTEntry>
                      <c15:txfldGUID>{9B7D0611-897C-4751-8C86-A60C92B82440}</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0"/>
                  <c:y val="-1.9077242591480144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BF1-4346-A839-869492B19F16}"/>
                </c:ext>
                <c:ext xmlns:c15="http://schemas.microsoft.com/office/drawing/2012/chart" uri="{CE6537A1-D6FC-4f65-9D91-7224C49458BB}">
                  <c15:layout/>
                  <c15:dlblFieldTable>
                    <c15:dlblFTEntry>
                      <c15:txfldGUID>{D2AF9AAF-9463-4EC9-8C19-2ACF9F688FC4}</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0"/>
                  <c:y val="2.1819026828421184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BF1-4346-A839-869492B19F16}"/>
                </c:ext>
                <c:ext xmlns:c15="http://schemas.microsoft.com/office/drawing/2012/chart" uri="{CE6537A1-D6FC-4f65-9D91-7224C49458BB}">
                  <c15:layout/>
                  <c15:dlblFieldTable>
                    <c15:dlblFTEntry>
                      <c15:txfldGUID>{2E56CF78-F89D-4383-A323-CD1B6F87221C}</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15.5</c:v>
                </c:pt>
                <c:pt idx="8">
                  <c:v>15</c:v>
                </c:pt>
                <c:pt idx="16">
                  <c:v>14.5</c:v>
                </c:pt>
                <c:pt idx="24">
                  <c:v>14.3</c:v>
                </c:pt>
                <c:pt idx="32">
                  <c:v>14.6</c:v>
                </c:pt>
              </c:numCache>
            </c:numRef>
          </c:xVal>
          <c:yVal>
            <c:numRef>
              <c:f>公会計指標分析・財政指標組合せ分析表!$BP$73:$DC$73</c:f>
              <c:numCache>
                <c:formatCode>#,##0.0;"▲ "#,##0.0</c:formatCode>
                <c:ptCount val="40"/>
                <c:pt idx="0">
                  <c:v>104.6</c:v>
                </c:pt>
                <c:pt idx="8">
                  <c:v>89.5</c:v>
                </c:pt>
                <c:pt idx="16">
                  <c:v>71.599999999999994</c:v>
                </c:pt>
                <c:pt idx="24">
                  <c:v>74</c:v>
                </c:pt>
                <c:pt idx="32">
                  <c:v>70.099999999999994</c:v>
                </c:pt>
              </c:numCache>
            </c:numRef>
          </c:yVal>
          <c:smooth val="0"/>
          <c:extLst xmlns:c16r2="http://schemas.microsoft.com/office/drawing/2015/06/chart">
            <c:ext xmlns:c16="http://schemas.microsoft.com/office/drawing/2014/chart" uri="{C3380CC4-5D6E-409C-BE32-E72D297353CC}">
              <c16:uniqueId val="{00000009-2BF1-4346-A839-869492B19F1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BF1-4346-A839-869492B19F16}"/>
                </c:ext>
                <c:ext xmlns:c15="http://schemas.microsoft.com/office/drawing/2012/chart" uri="{CE6537A1-D6FC-4f65-9D91-7224C49458BB}">
                  <c15:layout/>
                  <c15:dlblFieldTable>
                    <c15:dlblFTEntry>
                      <c15:txfldGUID>{E8D4B4EB-D5D0-47B1-96B4-3A64AEC0B4B9}</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BF1-4346-A839-869492B19F16}"/>
                </c:ext>
                <c:ext xmlns:c15="http://schemas.microsoft.com/office/drawing/2012/chart" uri="{CE6537A1-D6FC-4f65-9D91-7224C49458BB}">
                  <c15:dlblFieldTable>
                    <c15:dlblFTEntry>
                      <c15:txfldGUID>{916B5EB8-98C2-4E66-83D0-B5D0BB68DD34}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BF1-4346-A839-869492B19F16}"/>
                </c:ext>
                <c:ext xmlns:c15="http://schemas.microsoft.com/office/drawing/2012/chart" uri="{CE6537A1-D6FC-4f65-9D91-7224C49458BB}">
                  <c15:dlblFieldTable>
                    <c15:dlblFTEntry>
                      <c15:txfldGUID>{504E24A6-D225-4A36-9D43-6E49F9C4D663}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BF1-4346-A839-869492B19F16}"/>
                </c:ext>
                <c:ext xmlns:c15="http://schemas.microsoft.com/office/drawing/2012/chart" uri="{CE6537A1-D6FC-4f65-9D91-7224C49458BB}">
                  <c15:dlblFieldTable>
                    <c15:dlblFTEntry>
                      <c15:txfldGUID>{6455BBD8-3E08-43A3-B384-1714BDC6EE65}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BF1-4346-A839-869492B19F16}"/>
                </c:ext>
                <c:ext xmlns:c15="http://schemas.microsoft.com/office/drawing/2012/chart" uri="{CE6537A1-D6FC-4f65-9D91-7224C49458BB}">
                  <c15:dlblFieldTable>
                    <c15:dlblFTEntry>
                      <c15:txfldGUID>{F6C7577D-DFAB-4930-B2DA-845B02F0B4AD}</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BF1-4346-A839-869492B19F16}"/>
                </c:ext>
                <c:ext xmlns:c15="http://schemas.microsoft.com/office/drawing/2012/chart" uri="{CE6537A1-D6FC-4f65-9D91-7224C49458BB}">
                  <c15:layout/>
                  <c15:dlblFieldTable>
                    <c15:dlblFTEntry>
                      <c15:txfldGUID>{B70AA624-6382-418B-A6BD-903088AC8EDF}</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BF1-4346-A839-869492B19F16}"/>
                </c:ext>
                <c:ext xmlns:c15="http://schemas.microsoft.com/office/drawing/2012/chart" uri="{CE6537A1-D6FC-4f65-9D91-7224C49458BB}">
                  <c15:layout/>
                  <c15:dlblFieldTable>
                    <c15:dlblFTEntry>
                      <c15:txfldGUID>{06D0D5AF-EE97-4404-82AC-38E84A414F07}</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BF1-4346-A839-869492B19F16}"/>
                </c:ext>
                <c:ext xmlns:c15="http://schemas.microsoft.com/office/drawing/2012/chart" uri="{CE6537A1-D6FC-4f65-9D91-7224C49458BB}">
                  <c15:layout/>
                  <c15:dlblFieldTable>
                    <c15:dlblFTEntry>
                      <c15:txfldGUID>{42B06B7D-E85B-4680-9FA3-6013E9805732}</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BF1-4346-A839-869492B19F16}"/>
                </c:ext>
                <c:ext xmlns:c15="http://schemas.microsoft.com/office/drawing/2012/chart" uri="{CE6537A1-D6FC-4f65-9D91-7224C49458BB}">
                  <c15:layout/>
                  <c15:dlblFieldTable>
                    <c15:dlblFTEntry>
                      <c15:txfldGUID>{86AF6764-E9ED-4E82-952D-CC5240833CB0}</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13.2</c:v>
                </c:pt>
                <c:pt idx="8">
                  <c:v>12.6</c:v>
                </c:pt>
                <c:pt idx="16">
                  <c:v>9.6</c:v>
                </c:pt>
                <c:pt idx="24">
                  <c:v>9.1999999999999993</c:v>
                </c:pt>
                <c:pt idx="32">
                  <c:v>8.9</c:v>
                </c:pt>
              </c:numCache>
            </c:numRef>
          </c:xVal>
          <c:yVal>
            <c:numRef>
              <c:f>公会計指標分析・財政指標組合せ分析表!$BP$77:$DC$77</c:f>
              <c:numCache>
                <c:formatCode>#,##0.0;"▲ "#,##0.0</c:formatCode>
                <c:ptCount val="40"/>
                <c:pt idx="0">
                  <c:v>76.599999999999994</c:v>
                </c:pt>
                <c:pt idx="8">
                  <c:v>60.9</c:v>
                </c:pt>
                <c:pt idx="16">
                  <c:v>41.5</c:v>
                </c:pt>
                <c:pt idx="24">
                  <c:v>36.6</c:v>
                </c:pt>
                <c:pt idx="32">
                  <c:v>37.700000000000003</c:v>
                </c:pt>
              </c:numCache>
            </c:numRef>
          </c:yVal>
          <c:smooth val="0"/>
          <c:extLst xmlns:c16r2="http://schemas.microsoft.com/office/drawing/2015/06/chart">
            <c:ext xmlns:c16="http://schemas.microsoft.com/office/drawing/2014/chart" uri="{C3380CC4-5D6E-409C-BE32-E72D297353CC}">
              <c16:uniqueId val="{00000013-2BF1-4346-A839-869492B19F16}"/>
            </c:ext>
          </c:extLst>
        </c:ser>
        <c:dLbls>
          <c:showLegendKey val="0"/>
          <c:showVal val="1"/>
          <c:showCatName val="0"/>
          <c:showSerName val="0"/>
          <c:showPercent val="0"/>
          <c:showBubbleSize val="0"/>
        </c:dLbls>
        <c:axId val="476545664"/>
        <c:axId val="476546056"/>
      </c:scatterChart>
      <c:valAx>
        <c:axId val="476545664"/>
        <c:scaling>
          <c:orientation val="minMax"/>
          <c:max val="16.100000000000001"/>
          <c:min val="8.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6546056"/>
        <c:crosses val="autoZero"/>
        <c:crossBetween val="midCat"/>
      </c:valAx>
      <c:valAx>
        <c:axId val="476546056"/>
        <c:scaling>
          <c:orientation val="minMax"/>
          <c:max val="116"/>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654566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福岡県中間市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近年、財政状況に伴う普通建設事業の抑制や、バブル崩壊以降に積極的に実施した大型建設事業に係る起債の償還が終了しつつあ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ことにより元利償還金が減少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傾向にある。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1,952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年度の実質公債費比率は前年度から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悪化して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mn-lt"/>
              <a:ea typeface="+mn-ea"/>
              <a:cs typeface="+mn-cs"/>
            </a:rPr>
            <a:t>単年度の実質公債費比率は</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ポイント改善している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かしながら、他団体と比べて立ち遅れている下水道の整備に伴い公共下水道事業への繰出金が多額となっていることなどから、本市の実質公債費比率は類似団体の平均を上回る水準で推移している。今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老朽化する公共施設の建替え等が予想されるが、引き続き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普通建設事業費の抑制及び計画的な下水道事業実施による繰出金の削減に努めることとする。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福岡県中間市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普通会計地方債残高は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年々着実に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13,517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12,792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年度は公営住宅の賃借料等の増加（</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百万円増）をはじめ充当可能財源等が増加したことにより、</a:t>
          </a:r>
          <a:r>
            <a:rPr kumimoji="1" lang="ja-JP" altLang="ja-JP" sz="1100">
              <a:solidFill>
                <a:schemeClr val="dk1"/>
              </a:solidFill>
              <a:effectLst/>
              <a:latin typeface="+mn-lt"/>
              <a:ea typeface="+mn-ea"/>
              <a:cs typeface="+mn-cs"/>
            </a:rPr>
            <a:t>将来負担比率は前年度から</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しかしながら、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公共下水道事業推進に伴う公営企業債等繰入見込額の増加（</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11,759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12,757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は今後も続く見込みであり、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他団体との比較においても本市の将来負担比率は類似団体の平均を大きく上回っていることから、普通建設事業費の抑制による地方債残高の削減や計画的な下水道事業実施による繰出金の削減等を通じて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将来負担比率の改善に努めることとする。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福岡県中間市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年度までは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年連続で基金残高が増加していたが、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普通交付税、地方消費税交付金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、臨時財政対策債等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の経常一般財源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が大幅に減少したことにより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、基金に頼らざるをえない厳しい財政</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状況が続いている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。歳出面において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人口減少に伴う歳出抑制効果は少なく、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社会ニーズに応じた障害者福祉関連経費の増大、及び下水道整備事業の推進</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が増加しており、年々基金残高が減少している。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近年、増加する自然災害に備えることや、各公共施設の老朽化といった不安要素があるため基金残高を増加させたいものであるが、本市の財政構造からは安定的な財政運営が年々難しくなっている。今後は、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年度に策定した行政経営プラン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それに続く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年度からの新プラ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ンを基に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、歳入歳出構成を変えるような新たな取組み</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行い、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基金依存体質からの脱却に努めることとする。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本市の特定目的基金は普通会計に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基金あり、中でも、「都市計画事業等積立基金」及び「住宅基金」は、主に市営住宅の改善事業に活用し、下水道事業推進に伴う公共下水道事業特別会計への繰出金としても活用している。「子孫にのこすふるさとづくり基金」は、本市の将来のまちづくりに寄与するような事業に、主に世界遺産の保全や観光振興、教育分野など幅広く活用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年度「福祉対策積立基金」については、想像を上回るスピードで上昇する社会保障関連経費に対応し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特別会計国民健康保険事業や後期高齢者医療特別会計への繰出金に充当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するために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「まなびの森基金」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は、小学生を対象にした放課後対策事業や市民会館の修繕料に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活用するために、同じく</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百万円取り崩した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本市では、現在大規模な中鶴地区市営住宅建替事業が進行中であることから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「住宅基金」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を活用し、また、重要施策の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つである「観光都市なかまの構築」実現に向けて</a:t>
          </a:r>
          <a:r>
            <a:rPr kumimoji="1" lang="ja-JP" altLang="ja-JP" sz="1100">
              <a:solidFill>
                <a:schemeClr val="dk1"/>
              </a:solidFill>
              <a:effectLst/>
              <a:latin typeface="+mn-lt"/>
              <a:ea typeface="+mn-ea"/>
              <a:cs typeface="+mn-cs"/>
            </a:rPr>
            <a:t>「子孫にのこすふるさとづくり基金」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を活用する予定である。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歳出面において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、社会ニーズに応じた障害者福祉関連経費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の増大をはじめとする社</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会保障関連経費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が増加している。また、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歳入面においても、平成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年度に大幅に減少した普通交付税、地方消費税交付金等の経常一般財源の増加は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基金に頼らざるをえない厳しい財政運営となっており、平成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年度末基金残高は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728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百万円と極めて少額である。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歳出面、歳入面ともに、今後好転するような要因は見込めない。平成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年度にふるさと納税が大幅に増額した</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345</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が恒久財源とは言い難いことから、厳しい財政運営はこれからも続く。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年度に策定した行政経営プランに基づき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財政健全化に努める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ことは言うまでもなく、平成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年度からの新プランでは、歳入歳出構成を変えるような新たな取組みを行い、基金残高を減少させないように努めることとする。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近年、繰上償還等に伴う減債基金の取崩しはなく、毎年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百万円の積立を行っており、基金残高が増加している。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経済事情の変動等により財源が不足する場合等の不測の事態に備え、着実に積立を行い基金残高が増加するように努めることとする。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福岡県中間市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42,443
42,233
15.96
17,653,555
17,610,714
26,906
9,577,551
12,791,985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14.6
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本市の有形固定資産減価償却率は類似団体の平均を上回っており、施設の老朽化が進んでいる。施設の管理については、平成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年度に策定した公共施設等総合管理計画において、施設総量の縮減及び長寿命化により更新費用を</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縮減することとしている。今後、総合管理計画に基づき令和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年度までに各施設の個別管理計画を策定する予定としており、計画に基づき適正な施設管理を図ることとする。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20108</xdr:rowOff>
    </xdr:from>
    <xdr:to>
      <xdr:col>23</xdr:col>
      <xdr:colOff>85090</xdr:colOff>
      <xdr:row>34</xdr:row>
      <xdr:rowOff>82973</xdr:rowOff>
    </xdr:to>
    <xdr:cxnSp macro="">
      <xdr:nvCxnSpPr>
        <xdr:cNvPr id="64" name="直線コネクタ 63"/>
        <xdr:cNvCxnSpPr/>
      </xdr:nvCxnSpPr>
      <xdr:spPr>
        <a:xfrm flipV="1">
          <a:off x="4760595" y="5420783"/>
          <a:ext cx="127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65" name="有形固定資産減価償却率最小値テキスト"/>
        <xdr:cNvSpPr txBox="1"/>
      </xdr:nvSpPr>
      <xdr:spPr>
        <a:xfrm>
          <a:off x="4813300" y="668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66" name="直線コネクタ 65"/>
        <xdr:cNvCxnSpPr/>
      </xdr:nvCxnSpPr>
      <xdr:spPr>
        <a:xfrm>
          <a:off x="4673600" y="668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138235</xdr:rowOff>
    </xdr:from>
    <xdr:ext cx="405111" cy="259045"/>
    <xdr:sp macro="" textlink="">
      <xdr:nvSpPr>
        <xdr:cNvPr id="67" name="有形固定資産減価償却率最大値テキスト"/>
        <xdr:cNvSpPr txBox="1"/>
      </xdr:nvSpPr>
      <xdr:spPr>
        <a:xfrm>
          <a:off x="4813300" y="5196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20108</xdr:rowOff>
    </xdr:from>
    <xdr:to>
      <xdr:col>23</xdr:col>
      <xdr:colOff>174625</xdr:colOff>
      <xdr:row>27</xdr:row>
      <xdr:rowOff>20108</xdr:rowOff>
    </xdr:to>
    <xdr:cxnSp macro="">
      <xdr:nvCxnSpPr>
        <xdr:cNvPr id="68" name="直線コネクタ 67"/>
        <xdr:cNvCxnSpPr/>
      </xdr:nvCxnSpPr>
      <xdr:spPr>
        <a:xfrm>
          <a:off x="4673600" y="5420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88282</xdr:rowOff>
    </xdr:from>
    <xdr:ext cx="405111" cy="259045"/>
    <xdr:sp macro="" textlink="">
      <xdr:nvSpPr>
        <xdr:cNvPr id="69" name="有形固定資産減価償却率平均値テキスト"/>
        <xdr:cNvSpPr txBox="1"/>
      </xdr:nvSpPr>
      <xdr:spPr>
        <a:xfrm>
          <a:off x="4813300" y="6003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0" name="フローチャート: 判断 69"/>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71" name="フローチャート: 判断 70"/>
        <xdr:cNvSpPr/>
      </xdr:nvSpPr>
      <xdr:spPr>
        <a:xfrm>
          <a:off x="4000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24765</xdr:rowOff>
    </xdr:from>
    <xdr:to>
      <xdr:col>15</xdr:col>
      <xdr:colOff>187325</xdr:colOff>
      <xdr:row>31</xdr:row>
      <xdr:rowOff>126365</xdr:rowOff>
    </xdr:to>
    <xdr:sp macro="" textlink="">
      <xdr:nvSpPr>
        <xdr:cNvPr id="72" name="フローチャート: 判断 71"/>
        <xdr:cNvSpPr/>
      </xdr:nvSpPr>
      <xdr:spPr>
        <a:xfrm>
          <a:off x="3238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51012</xdr:rowOff>
    </xdr:from>
    <xdr:to>
      <xdr:col>19</xdr:col>
      <xdr:colOff>187325</xdr:colOff>
      <xdr:row>29</xdr:row>
      <xdr:rowOff>152612</xdr:rowOff>
    </xdr:to>
    <xdr:sp macro="" textlink="">
      <xdr:nvSpPr>
        <xdr:cNvPr id="78" name="楕円 77"/>
        <xdr:cNvSpPr/>
      </xdr:nvSpPr>
      <xdr:spPr>
        <a:xfrm>
          <a:off x="4000500" y="57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169757</xdr:rowOff>
    </xdr:from>
    <xdr:to>
      <xdr:col>15</xdr:col>
      <xdr:colOff>187325</xdr:colOff>
      <xdr:row>30</xdr:row>
      <xdr:rowOff>99907</xdr:rowOff>
    </xdr:to>
    <xdr:sp macro="" textlink="">
      <xdr:nvSpPr>
        <xdr:cNvPr id="79" name="楕円 78"/>
        <xdr:cNvSpPr/>
      </xdr:nvSpPr>
      <xdr:spPr>
        <a:xfrm>
          <a:off x="3238500" y="591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101812</xdr:rowOff>
    </xdr:from>
    <xdr:to>
      <xdr:col>19</xdr:col>
      <xdr:colOff>136525</xdr:colOff>
      <xdr:row>30</xdr:row>
      <xdr:rowOff>49107</xdr:rowOff>
    </xdr:to>
    <xdr:cxnSp macro="">
      <xdr:nvCxnSpPr>
        <xdr:cNvPr id="80" name="直線コネクタ 79"/>
        <xdr:cNvCxnSpPr/>
      </xdr:nvCxnSpPr>
      <xdr:spPr>
        <a:xfrm flipV="1">
          <a:off x="3289300" y="5845387"/>
          <a:ext cx="762000" cy="1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31132</xdr:rowOff>
    </xdr:from>
    <xdr:ext cx="405111" cy="259045"/>
    <xdr:sp macro="" textlink="">
      <xdr:nvSpPr>
        <xdr:cNvPr id="81" name="n_1aveValue有形固定資産減価償却率"/>
        <xdr:cNvSpPr txBox="1"/>
      </xdr:nvSpPr>
      <xdr:spPr>
        <a:xfrm>
          <a:off x="383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117492</xdr:rowOff>
    </xdr:from>
    <xdr:ext cx="405111" cy="259045"/>
    <xdr:sp macro="" textlink="">
      <xdr:nvSpPr>
        <xdr:cNvPr id="82" name="n_2aveValue有形固定資産減価償却率"/>
        <xdr:cNvSpPr txBox="1"/>
      </xdr:nvSpPr>
      <xdr:spPr>
        <a:xfrm>
          <a:off x="3086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169139</xdr:rowOff>
    </xdr:from>
    <xdr:ext cx="405111" cy="259045"/>
    <xdr:sp macro="" textlink="">
      <xdr:nvSpPr>
        <xdr:cNvPr id="83" name="n_1mainValue有形固定資産減価償却率"/>
        <xdr:cNvSpPr txBox="1"/>
      </xdr:nvSpPr>
      <xdr:spPr>
        <a:xfrm>
          <a:off x="3836044" y="55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116434</xdr:rowOff>
    </xdr:from>
    <xdr:ext cx="405111" cy="259045"/>
    <xdr:sp macro="" textlink="">
      <xdr:nvSpPr>
        <xdr:cNvPr id="84" name="n_2mainValue有形固定資産減価償却率"/>
        <xdr:cNvSpPr txBox="1"/>
      </xdr:nvSpPr>
      <xdr:spPr>
        <a:xfrm>
          <a:off x="3086744" y="5688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7" name="正方形/長方形 86"/>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本市の債務償還可能年数は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公営企業への繰入見込額の増加に伴う将来負担額の増加及び財政調整基金の減額に伴う充当可能基金残高の減少により、</a:t>
          </a:r>
          <a:r>
            <a:rPr kumimoji="1" lang="ja-JP" altLang="en-US" sz="1100">
              <a:latin typeface="ＭＳ Ｐゴシック" panose="020B0600070205080204" pitchFamily="50" charset="-128"/>
              <a:ea typeface="ＭＳ Ｐゴシック" panose="020B0600070205080204" pitchFamily="50" charset="-128"/>
            </a:rPr>
            <a:t>類似団体の平均を上回る状況となっている。今後も、普通建設事業費の抑制や計画的な下水道事業実施による繰出金額の削減等を通じて、債務負担の軽減を図ることとする。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8" name="テキスト ボックス 9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0" name="直線コネクタ 9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1" name="テキスト ボックス 10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2" name="直線コネクタ 10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3" name="テキスト ボックス 102"/>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4" name="直線コネクタ 10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5" name="テキスト ボックス 104"/>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6" name="直線コネクタ 10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7" name="テキスト ボックス 106"/>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8" name="直線コネクタ 10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9" name="テキスト ボックス 108"/>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0" name="直線コネクタ 10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1" name="テキスト ボックス 110"/>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2"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107597</xdr:rowOff>
    </xdr:from>
    <xdr:to>
      <xdr:col>76</xdr:col>
      <xdr:colOff>21589</xdr:colOff>
      <xdr:row>34</xdr:row>
      <xdr:rowOff>79375</xdr:rowOff>
    </xdr:to>
    <xdr:cxnSp macro="">
      <xdr:nvCxnSpPr>
        <xdr:cNvPr id="113" name="直線コネクタ 112"/>
        <xdr:cNvCxnSpPr/>
      </xdr:nvCxnSpPr>
      <xdr:spPr>
        <a:xfrm flipV="1">
          <a:off x="14793595" y="5336822"/>
          <a:ext cx="1269" cy="1343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14" name="債務償還可能年数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15" name="直線コネクタ 114"/>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54274</xdr:rowOff>
    </xdr:from>
    <xdr:ext cx="405111" cy="259045"/>
    <xdr:sp macro="" textlink="">
      <xdr:nvSpPr>
        <xdr:cNvPr id="116" name="債務償還可能年数最大値テキスト"/>
        <xdr:cNvSpPr txBox="1"/>
      </xdr:nvSpPr>
      <xdr:spPr>
        <a:xfrm>
          <a:off x="14846300" y="511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107597</xdr:rowOff>
    </xdr:from>
    <xdr:to>
      <xdr:col>76</xdr:col>
      <xdr:colOff>111125</xdr:colOff>
      <xdr:row>26</xdr:row>
      <xdr:rowOff>107597</xdr:rowOff>
    </xdr:to>
    <xdr:cxnSp macro="">
      <xdr:nvCxnSpPr>
        <xdr:cNvPr id="117" name="直線コネクタ 116"/>
        <xdr:cNvCxnSpPr/>
      </xdr:nvCxnSpPr>
      <xdr:spPr>
        <a:xfrm>
          <a:off x="14706600" y="5336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132591</xdr:rowOff>
    </xdr:from>
    <xdr:ext cx="340478" cy="259045"/>
    <xdr:sp macro="" textlink="">
      <xdr:nvSpPr>
        <xdr:cNvPr id="118" name="債務償還可能年数平均値テキスト"/>
        <xdr:cNvSpPr txBox="1"/>
      </xdr:nvSpPr>
      <xdr:spPr>
        <a:xfrm>
          <a:off x="14846300" y="5876166"/>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154164</xdr:rowOff>
    </xdr:from>
    <xdr:to>
      <xdr:col>76</xdr:col>
      <xdr:colOff>73025</xdr:colOff>
      <xdr:row>30</xdr:row>
      <xdr:rowOff>84314</xdr:rowOff>
    </xdr:to>
    <xdr:sp macro="" textlink="">
      <xdr:nvSpPr>
        <xdr:cNvPr id="119" name="フローチャート: 判断 118"/>
        <xdr:cNvSpPr/>
      </xdr:nvSpPr>
      <xdr:spPr>
        <a:xfrm>
          <a:off x="14744700" y="589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0" name="テキスト ボックス 11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1" name="テキスト ボックス 12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2" name="テキスト ボックス 12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3" name="テキスト ボックス 12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4" name="テキスト ボックス 12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22225</xdr:rowOff>
    </xdr:from>
    <xdr:to>
      <xdr:col>76</xdr:col>
      <xdr:colOff>73025</xdr:colOff>
      <xdr:row>29</xdr:row>
      <xdr:rowOff>123825</xdr:rowOff>
    </xdr:to>
    <xdr:sp macro="" textlink="">
      <xdr:nvSpPr>
        <xdr:cNvPr id="125" name="楕円 124"/>
        <xdr:cNvSpPr/>
      </xdr:nvSpPr>
      <xdr:spPr>
        <a:xfrm>
          <a:off x="147447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45102</xdr:rowOff>
    </xdr:from>
    <xdr:ext cx="340478" cy="259045"/>
    <xdr:sp macro="" textlink="">
      <xdr:nvSpPr>
        <xdr:cNvPr id="126" name="債務償還可能年数該当値テキスト"/>
        <xdr:cNvSpPr txBox="1"/>
      </xdr:nvSpPr>
      <xdr:spPr>
        <a:xfrm>
          <a:off x="14846300" y="5617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7" name="正方形/長方形 12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8" name="正方形/長方形 12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9" name="テキスト ボックス 12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0" name="テキスト ボックス 12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1" name="テキスト ボックス 13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2" name="テキスト ボックス 13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福岡県中間市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42,443
42,233
15.96
17,653,555
17,610,714
26,906
9,577,551
12,791,985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14.6
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81915</xdr:rowOff>
    </xdr:from>
    <xdr:to>
      <xdr:col>24</xdr:col>
      <xdr:colOff>62865</xdr:colOff>
      <xdr:row>41</xdr:row>
      <xdr:rowOff>142875</xdr:rowOff>
    </xdr:to>
    <xdr:cxnSp macro="">
      <xdr:nvCxnSpPr>
        <xdr:cNvPr id="56" name="直線コネクタ 55"/>
        <xdr:cNvCxnSpPr/>
      </xdr:nvCxnSpPr>
      <xdr:spPr>
        <a:xfrm flipV="1">
          <a:off x="4634865" y="5739765"/>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146702</xdr:rowOff>
    </xdr:from>
    <xdr:ext cx="405111" cy="259045"/>
    <xdr:sp macro="" textlink="">
      <xdr:nvSpPr>
        <xdr:cNvPr id="57" name="【道路】&#10;有形固定資産減価償却率最小値テキスト"/>
        <xdr:cNvSpPr txBox="1"/>
      </xdr:nvSpPr>
      <xdr:spPr>
        <a:xfrm>
          <a:off x="4673600"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142875</xdr:rowOff>
    </xdr:from>
    <xdr:to>
      <xdr:col>24</xdr:col>
      <xdr:colOff>152400</xdr:colOff>
      <xdr:row>41</xdr:row>
      <xdr:rowOff>142875</xdr:rowOff>
    </xdr:to>
    <xdr:cxnSp macro="">
      <xdr:nvCxnSpPr>
        <xdr:cNvPr id="58" name="直線コネクタ 57"/>
        <xdr:cNvCxnSpPr/>
      </xdr:nvCxnSpPr>
      <xdr:spPr>
        <a:xfrm>
          <a:off x="4546600" y="717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28592</xdr:rowOff>
    </xdr:from>
    <xdr:ext cx="405111" cy="259045"/>
    <xdr:sp macro="" textlink="">
      <xdr:nvSpPr>
        <xdr:cNvPr id="59" name="【道路】&#10;有形固定資産減価償却率最大値テキスト"/>
        <xdr:cNvSpPr txBox="1"/>
      </xdr:nvSpPr>
      <xdr:spPr>
        <a:xfrm>
          <a:off x="4673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81915</xdr:rowOff>
    </xdr:from>
    <xdr:to>
      <xdr:col>24</xdr:col>
      <xdr:colOff>152400</xdr:colOff>
      <xdr:row>33</xdr:row>
      <xdr:rowOff>81915</xdr:rowOff>
    </xdr:to>
    <xdr:cxnSp macro="">
      <xdr:nvCxnSpPr>
        <xdr:cNvPr id="60" name="直線コネクタ 59"/>
        <xdr:cNvCxnSpPr/>
      </xdr:nvCxnSpPr>
      <xdr:spPr>
        <a:xfrm>
          <a:off x="4546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144797</xdr:rowOff>
    </xdr:from>
    <xdr:ext cx="405111" cy="259045"/>
    <xdr:sp macro="" textlink="">
      <xdr:nvSpPr>
        <xdr:cNvPr id="61" name="【道路】&#10;有形固定資産減価償却率平均値テキスト"/>
        <xdr:cNvSpPr txBox="1"/>
      </xdr:nvSpPr>
      <xdr:spPr>
        <a:xfrm>
          <a:off x="4673600" y="648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166370</xdr:rowOff>
    </xdr:from>
    <xdr:to>
      <xdr:col>24</xdr:col>
      <xdr:colOff>114300</xdr:colOff>
      <xdr:row>38</xdr:row>
      <xdr:rowOff>96520</xdr:rowOff>
    </xdr:to>
    <xdr:sp macro="" textlink="">
      <xdr:nvSpPr>
        <xdr:cNvPr id="62" name="フローチャート: 判断 61"/>
        <xdr:cNvSpPr/>
      </xdr:nvSpPr>
      <xdr:spPr>
        <a:xfrm>
          <a:off x="45847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3" name="フローチャート: 判断 62"/>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21590</xdr:rowOff>
    </xdr:from>
    <xdr:to>
      <xdr:col>15</xdr:col>
      <xdr:colOff>101600</xdr:colOff>
      <xdr:row>38</xdr:row>
      <xdr:rowOff>123190</xdr:rowOff>
    </xdr:to>
    <xdr:sp macro="" textlink="">
      <xdr:nvSpPr>
        <xdr:cNvPr id="64" name="フローチャート: 判断 63"/>
        <xdr:cNvSpPr/>
      </xdr:nvSpPr>
      <xdr:spPr>
        <a:xfrm>
          <a:off x="2857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xdr:rowOff>
    </xdr:from>
    <xdr:to>
      <xdr:col>20</xdr:col>
      <xdr:colOff>38100</xdr:colOff>
      <xdr:row>37</xdr:row>
      <xdr:rowOff>109855</xdr:rowOff>
    </xdr:to>
    <xdr:sp macro="" textlink="">
      <xdr:nvSpPr>
        <xdr:cNvPr id="70" name="楕円 69"/>
        <xdr:cNvSpPr/>
      </xdr:nvSpPr>
      <xdr:spPr>
        <a:xfrm>
          <a:off x="3746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82550</xdr:rowOff>
    </xdr:from>
    <xdr:to>
      <xdr:col>15</xdr:col>
      <xdr:colOff>101600</xdr:colOff>
      <xdr:row>38</xdr:row>
      <xdr:rowOff>12700</xdr:rowOff>
    </xdr:to>
    <xdr:sp macro="" textlink="">
      <xdr:nvSpPr>
        <xdr:cNvPr id="71" name="楕円 70"/>
        <xdr:cNvSpPr/>
      </xdr:nvSpPr>
      <xdr:spPr>
        <a:xfrm>
          <a:off x="2857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59055</xdr:rowOff>
    </xdr:from>
    <xdr:to>
      <xdr:col>19</xdr:col>
      <xdr:colOff>177800</xdr:colOff>
      <xdr:row>37</xdr:row>
      <xdr:rowOff>133350</xdr:rowOff>
    </xdr:to>
    <xdr:cxnSp macro="">
      <xdr:nvCxnSpPr>
        <xdr:cNvPr id="72" name="直線コネクタ 71"/>
        <xdr:cNvCxnSpPr/>
      </xdr:nvCxnSpPr>
      <xdr:spPr>
        <a:xfrm flipV="1">
          <a:off x="2908300" y="640270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73" name="n_1aveValue【道路】&#10;有形固定資産減価償却率"/>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114317</xdr:rowOff>
    </xdr:from>
    <xdr:ext cx="405111" cy="259045"/>
    <xdr:sp macro="" textlink="">
      <xdr:nvSpPr>
        <xdr:cNvPr id="74" name="n_2aveValue【道路】&#10;有形固定資産減価償却率"/>
        <xdr:cNvSpPr txBox="1"/>
      </xdr:nvSpPr>
      <xdr:spPr>
        <a:xfrm>
          <a:off x="2705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126382</xdr:rowOff>
    </xdr:from>
    <xdr:ext cx="405111" cy="259045"/>
    <xdr:sp macro="" textlink="">
      <xdr:nvSpPr>
        <xdr:cNvPr id="75" name="n_1mainValue【道路】&#10;有形固定資産減価償却率"/>
        <xdr:cNvSpPr txBox="1"/>
      </xdr:nvSpPr>
      <xdr:spPr>
        <a:xfrm>
          <a:off x="35820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29227</xdr:rowOff>
    </xdr:from>
    <xdr:ext cx="405111" cy="259045"/>
    <xdr:sp macro="" textlink="">
      <xdr:nvSpPr>
        <xdr:cNvPr id="76" name="n_2mainValue【道路】&#10;有形固定資産減価償却率"/>
        <xdr:cNvSpPr txBox="1"/>
      </xdr:nvSpPr>
      <xdr:spPr>
        <a:xfrm>
          <a:off x="2705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2" name="テキスト ボックス 91"/>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4" name="テキスト ボックス 93"/>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6" name="テキスト ボックス 95"/>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29261</xdr:rowOff>
    </xdr:from>
    <xdr:to>
      <xdr:col>54</xdr:col>
      <xdr:colOff>189865</xdr:colOff>
      <xdr:row>41</xdr:row>
      <xdr:rowOff>94317</xdr:rowOff>
    </xdr:to>
    <xdr:cxnSp macro="">
      <xdr:nvCxnSpPr>
        <xdr:cNvPr id="100" name="直線コネクタ 99"/>
        <xdr:cNvCxnSpPr/>
      </xdr:nvCxnSpPr>
      <xdr:spPr>
        <a:xfrm flipV="1">
          <a:off x="10476865" y="5858561"/>
          <a:ext cx="0" cy="1265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98144</xdr:rowOff>
    </xdr:from>
    <xdr:ext cx="469744" cy="259045"/>
    <xdr:sp macro="" textlink="">
      <xdr:nvSpPr>
        <xdr:cNvPr id="101" name="【道路】&#10;一人当たり延長最小値テキスト"/>
        <xdr:cNvSpPr txBox="1"/>
      </xdr:nvSpPr>
      <xdr:spPr>
        <a:xfrm>
          <a:off x="10515600" y="7127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94317</xdr:rowOff>
    </xdr:from>
    <xdr:to>
      <xdr:col>55</xdr:col>
      <xdr:colOff>88900</xdr:colOff>
      <xdr:row>41</xdr:row>
      <xdr:rowOff>94317</xdr:rowOff>
    </xdr:to>
    <xdr:cxnSp macro="">
      <xdr:nvCxnSpPr>
        <xdr:cNvPr id="102" name="直線コネクタ 101"/>
        <xdr:cNvCxnSpPr/>
      </xdr:nvCxnSpPr>
      <xdr:spPr>
        <a:xfrm>
          <a:off x="10388600" y="7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147388</xdr:rowOff>
    </xdr:from>
    <xdr:ext cx="534377" cy="259045"/>
    <xdr:sp macro="" textlink="">
      <xdr:nvSpPr>
        <xdr:cNvPr id="103" name="【道路】&#10;一人当たり延長最大値テキスト"/>
        <xdr:cNvSpPr txBox="1"/>
      </xdr:nvSpPr>
      <xdr:spPr>
        <a:xfrm>
          <a:off x="10515600" y="563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29261</xdr:rowOff>
    </xdr:from>
    <xdr:to>
      <xdr:col>55</xdr:col>
      <xdr:colOff>88900</xdr:colOff>
      <xdr:row>34</xdr:row>
      <xdr:rowOff>29261</xdr:rowOff>
    </xdr:to>
    <xdr:cxnSp macro="">
      <xdr:nvCxnSpPr>
        <xdr:cNvPr id="104" name="直線コネクタ 103"/>
        <xdr:cNvCxnSpPr/>
      </xdr:nvCxnSpPr>
      <xdr:spPr>
        <a:xfrm>
          <a:off x="10388600" y="585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170552</xdr:rowOff>
    </xdr:from>
    <xdr:ext cx="534377" cy="259045"/>
    <xdr:sp macro="" textlink="">
      <xdr:nvSpPr>
        <xdr:cNvPr id="105" name="【道路】&#10;一人当たり延長平均値テキスト"/>
        <xdr:cNvSpPr txBox="1"/>
      </xdr:nvSpPr>
      <xdr:spPr>
        <a:xfrm>
          <a:off x="10515600" y="6857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20675</xdr:rowOff>
    </xdr:from>
    <xdr:to>
      <xdr:col>55</xdr:col>
      <xdr:colOff>50800</xdr:colOff>
      <xdr:row>40</xdr:row>
      <xdr:rowOff>122275</xdr:rowOff>
    </xdr:to>
    <xdr:sp macro="" textlink="">
      <xdr:nvSpPr>
        <xdr:cNvPr id="106" name="フローチャート: 判断 105"/>
        <xdr:cNvSpPr/>
      </xdr:nvSpPr>
      <xdr:spPr>
        <a:xfrm>
          <a:off x="10426700" y="687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34296</xdr:rowOff>
    </xdr:from>
    <xdr:to>
      <xdr:col>50</xdr:col>
      <xdr:colOff>165100</xdr:colOff>
      <xdr:row>40</xdr:row>
      <xdr:rowOff>135896</xdr:rowOff>
    </xdr:to>
    <xdr:sp macro="" textlink="">
      <xdr:nvSpPr>
        <xdr:cNvPr id="107" name="フローチャート: 判断 106"/>
        <xdr:cNvSpPr/>
      </xdr:nvSpPr>
      <xdr:spPr>
        <a:xfrm>
          <a:off x="9588500" y="689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73882</xdr:rowOff>
    </xdr:from>
    <xdr:to>
      <xdr:col>46</xdr:col>
      <xdr:colOff>38100</xdr:colOff>
      <xdr:row>41</xdr:row>
      <xdr:rowOff>4032</xdr:rowOff>
    </xdr:to>
    <xdr:sp macro="" textlink="">
      <xdr:nvSpPr>
        <xdr:cNvPr id="108" name="フローチャート: 判断 107"/>
        <xdr:cNvSpPr/>
      </xdr:nvSpPr>
      <xdr:spPr>
        <a:xfrm>
          <a:off x="8699500" y="693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46089</xdr:rowOff>
    </xdr:from>
    <xdr:to>
      <xdr:col>50</xdr:col>
      <xdr:colOff>165100</xdr:colOff>
      <xdr:row>41</xdr:row>
      <xdr:rowOff>147689</xdr:rowOff>
    </xdr:to>
    <xdr:sp macro="" textlink="">
      <xdr:nvSpPr>
        <xdr:cNvPr id="114" name="楕円 113"/>
        <xdr:cNvSpPr/>
      </xdr:nvSpPr>
      <xdr:spPr>
        <a:xfrm>
          <a:off x="9588500" y="707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47136</xdr:rowOff>
    </xdr:from>
    <xdr:to>
      <xdr:col>46</xdr:col>
      <xdr:colOff>38100</xdr:colOff>
      <xdr:row>41</xdr:row>
      <xdr:rowOff>148736</xdr:rowOff>
    </xdr:to>
    <xdr:sp macro="" textlink="">
      <xdr:nvSpPr>
        <xdr:cNvPr id="115" name="楕円 114"/>
        <xdr:cNvSpPr/>
      </xdr:nvSpPr>
      <xdr:spPr>
        <a:xfrm>
          <a:off x="8699500" y="70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96889</xdr:rowOff>
    </xdr:from>
    <xdr:to>
      <xdr:col>50</xdr:col>
      <xdr:colOff>114300</xdr:colOff>
      <xdr:row>41</xdr:row>
      <xdr:rowOff>97936</xdr:rowOff>
    </xdr:to>
    <xdr:cxnSp macro="">
      <xdr:nvCxnSpPr>
        <xdr:cNvPr id="116" name="直線コネクタ 115"/>
        <xdr:cNvCxnSpPr/>
      </xdr:nvCxnSpPr>
      <xdr:spPr>
        <a:xfrm flipV="1">
          <a:off x="8750300" y="7126339"/>
          <a:ext cx="889000" cy="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152423</xdr:rowOff>
    </xdr:from>
    <xdr:ext cx="534377" cy="259045"/>
    <xdr:sp macro="" textlink="">
      <xdr:nvSpPr>
        <xdr:cNvPr id="117" name="n_1aveValue【道路】&#10;一人当たり延長"/>
        <xdr:cNvSpPr txBox="1"/>
      </xdr:nvSpPr>
      <xdr:spPr>
        <a:xfrm>
          <a:off x="9359411" y="666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20559</xdr:rowOff>
    </xdr:from>
    <xdr:ext cx="534377" cy="259045"/>
    <xdr:sp macro="" textlink="">
      <xdr:nvSpPr>
        <xdr:cNvPr id="118" name="n_2aveValue【道路】&#10;一人当たり延長"/>
        <xdr:cNvSpPr txBox="1"/>
      </xdr:nvSpPr>
      <xdr:spPr>
        <a:xfrm>
          <a:off x="8483111" y="670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138816</xdr:rowOff>
    </xdr:from>
    <xdr:ext cx="469744" cy="259045"/>
    <xdr:sp macro="" textlink="">
      <xdr:nvSpPr>
        <xdr:cNvPr id="119" name="n_1mainValue【道路】&#10;一人当たり延長"/>
        <xdr:cNvSpPr txBox="1"/>
      </xdr:nvSpPr>
      <xdr:spPr>
        <a:xfrm>
          <a:off x="9391727" y="716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139863</xdr:rowOff>
    </xdr:from>
    <xdr:ext cx="469744" cy="259045"/>
    <xdr:sp macro="" textlink="">
      <xdr:nvSpPr>
        <xdr:cNvPr id="120" name="n_2mainValue【道路】&#10;一人当たり延長"/>
        <xdr:cNvSpPr txBox="1"/>
      </xdr:nvSpPr>
      <xdr:spPr>
        <a:xfrm>
          <a:off x="8515427" y="716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2" name="直線コネクタ 13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3" name="テキスト ボックス 13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4" name="直線コネクタ 13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5" name="テキスト ボックス 13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6" name="直線コネクタ 13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7" name="テキスト ボックス 13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8" name="直線コネクタ 13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39" name="テキスト ボックス 13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63</xdr:row>
      <xdr:rowOff>41148</xdr:rowOff>
    </xdr:to>
    <xdr:cxnSp macro="">
      <xdr:nvCxnSpPr>
        <xdr:cNvPr id="143" name="直線コネクタ 142"/>
        <xdr:cNvCxnSpPr/>
      </xdr:nvCxnSpPr>
      <xdr:spPr>
        <a:xfrm flipV="1">
          <a:off x="4634865" y="9555480"/>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44975</xdr:rowOff>
    </xdr:from>
    <xdr:ext cx="405111" cy="259045"/>
    <xdr:sp macro="" textlink="">
      <xdr:nvSpPr>
        <xdr:cNvPr id="144" name="【橋りょう・トンネル】&#10;有形固定資産減価償却率最小値テキスト"/>
        <xdr:cNvSpPr txBox="1"/>
      </xdr:nvSpPr>
      <xdr:spPr>
        <a:xfrm>
          <a:off x="4673600" y="10846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41148</xdr:rowOff>
    </xdr:from>
    <xdr:to>
      <xdr:col>24</xdr:col>
      <xdr:colOff>152400</xdr:colOff>
      <xdr:row>63</xdr:row>
      <xdr:rowOff>41148</xdr:rowOff>
    </xdr:to>
    <xdr:cxnSp macro="">
      <xdr:nvCxnSpPr>
        <xdr:cNvPr id="145" name="直線コネクタ 144"/>
        <xdr:cNvCxnSpPr/>
      </xdr:nvCxnSpPr>
      <xdr:spPr>
        <a:xfrm>
          <a:off x="4546600" y="1084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405111" cy="259045"/>
    <xdr:sp macro="" textlink="">
      <xdr:nvSpPr>
        <xdr:cNvPr id="146" name="【橋りょう・トンネル】&#10;有形固定資産減価償却率最大値テキスト"/>
        <xdr:cNvSpPr txBox="1"/>
      </xdr:nvSpPr>
      <xdr:spPr>
        <a:xfrm>
          <a:off x="4673600"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47" name="直線コネクタ 146"/>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131081</xdr:rowOff>
    </xdr:from>
    <xdr:ext cx="405111" cy="259045"/>
    <xdr:sp macro="" textlink="">
      <xdr:nvSpPr>
        <xdr:cNvPr id="148" name="【橋りょう・トンネル】&#10;有形固定資産減価償却率平均値テキスト"/>
        <xdr:cNvSpPr txBox="1"/>
      </xdr:nvSpPr>
      <xdr:spPr>
        <a:xfrm>
          <a:off x="4673600" y="10075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152654</xdr:rowOff>
    </xdr:from>
    <xdr:to>
      <xdr:col>24</xdr:col>
      <xdr:colOff>114300</xdr:colOff>
      <xdr:row>59</xdr:row>
      <xdr:rowOff>82804</xdr:rowOff>
    </xdr:to>
    <xdr:sp macro="" textlink="">
      <xdr:nvSpPr>
        <xdr:cNvPr id="149" name="フローチャート: 判断 148"/>
        <xdr:cNvSpPr/>
      </xdr:nvSpPr>
      <xdr:spPr>
        <a:xfrm>
          <a:off x="4584700" y="100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152654</xdr:rowOff>
    </xdr:from>
    <xdr:to>
      <xdr:col>20</xdr:col>
      <xdr:colOff>38100</xdr:colOff>
      <xdr:row>59</xdr:row>
      <xdr:rowOff>82804</xdr:rowOff>
    </xdr:to>
    <xdr:sp macro="" textlink="">
      <xdr:nvSpPr>
        <xdr:cNvPr id="150" name="フローチャート: 判断 149"/>
        <xdr:cNvSpPr/>
      </xdr:nvSpPr>
      <xdr:spPr>
        <a:xfrm>
          <a:off x="3746500" y="100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31496</xdr:rowOff>
    </xdr:from>
    <xdr:to>
      <xdr:col>15</xdr:col>
      <xdr:colOff>101600</xdr:colOff>
      <xdr:row>59</xdr:row>
      <xdr:rowOff>133096</xdr:rowOff>
    </xdr:to>
    <xdr:sp macro="" textlink="">
      <xdr:nvSpPr>
        <xdr:cNvPr id="151" name="フローチャート: 判断 150"/>
        <xdr:cNvSpPr/>
      </xdr:nvSpPr>
      <xdr:spPr>
        <a:xfrm>
          <a:off x="2857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2" name="テキスト ボックス 15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3" name="テキスト ボックス 15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4" name="テキスト ボックス 15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5" name="テキスト ボックス 15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6" name="テキスト ボックス 15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143510</xdr:rowOff>
    </xdr:from>
    <xdr:to>
      <xdr:col>20</xdr:col>
      <xdr:colOff>38100</xdr:colOff>
      <xdr:row>58</xdr:row>
      <xdr:rowOff>73660</xdr:rowOff>
    </xdr:to>
    <xdr:sp macro="" textlink="">
      <xdr:nvSpPr>
        <xdr:cNvPr id="157" name="楕円 156"/>
        <xdr:cNvSpPr/>
      </xdr:nvSpPr>
      <xdr:spPr>
        <a:xfrm>
          <a:off x="3746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79502</xdr:rowOff>
    </xdr:from>
    <xdr:to>
      <xdr:col>15</xdr:col>
      <xdr:colOff>101600</xdr:colOff>
      <xdr:row>59</xdr:row>
      <xdr:rowOff>9652</xdr:rowOff>
    </xdr:to>
    <xdr:sp macro="" textlink="">
      <xdr:nvSpPr>
        <xdr:cNvPr id="158" name="楕円 157"/>
        <xdr:cNvSpPr/>
      </xdr:nvSpPr>
      <xdr:spPr>
        <a:xfrm>
          <a:off x="2857500" y="1002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22860</xdr:rowOff>
    </xdr:from>
    <xdr:to>
      <xdr:col>19</xdr:col>
      <xdr:colOff>177800</xdr:colOff>
      <xdr:row>58</xdr:row>
      <xdr:rowOff>130302</xdr:rowOff>
    </xdr:to>
    <xdr:cxnSp macro="">
      <xdr:nvCxnSpPr>
        <xdr:cNvPr id="159" name="直線コネクタ 158"/>
        <xdr:cNvCxnSpPr/>
      </xdr:nvCxnSpPr>
      <xdr:spPr>
        <a:xfrm flipV="1">
          <a:off x="2908300" y="9966960"/>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73931</xdr:rowOff>
    </xdr:from>
    <xdr:ext cx="405111" cy="259045"/>
    <xdr:sp macro="" textlink="">
      <xdr:nvSpPr>
        <xdr:cNvPr id="160" name="n_1aveValue【橋りょう・トンネル】&#10;有形固定資産減価償却率"/>
        <xdr:cNvSpPr txBox="1"/>
      </xdr:nvSpPr>
      <xdr:spPr>
        <a:xfrm>
          <a:off x="3582044" y="10189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124223</xdr:rowOff>
    </xdr:from>
    <xdr:ext cx="405111" cy="259045"/>
    <xdr:sp macro="" textlink="">
      <xdr:nvSpPr>
        <xdr:cNvPr id="161" name="n_2aveValue【橋りょう・トンネル】&#10;有形固定資産減価償却率"/>
        <xdr:cNvSpPr txBox="1"/>
      </xdr:nvSpPr>
      <xdr:spPr>
        <a:xfrm>
          <a:off x="2705744" y="1023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90187</xdr:rowOff>
    </xdr:from>
    <xdr:ext cx="405111" cy="259045"/>
    <xdr:sp macro="" textlink="">
      <xdr:nvSpPr>
        <xdr:cNvPr id="162" name="n_1mainValue【橋りょう・トンネル】&#10;有形固定資産減価償却率"/>
        <xdr:cNvSpPr txBox="1"/>
      </xdr:nvSpPr>
      <xdr:spPr>
        <a:xfrm>
          <a:off x="35820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26179</xdr:rowOff>
    </xdr:from>
    <xdr:ext cx="405111" cy="259045"/>
    <xdr:sp macro="" textlink="">
      <xdr:nvSpPr>
        <xdr:cNvPr id="163" name="n_2mainValue【橋りょう・トンネル】&#10;有形固定資産減価償却率"/>
        <xdr:cNvSpPr txBox="1"/>
      </xdr:nvSpPr>
      <xdr:spPr>
        <a:xfrm>
          <a:off x="2705744" y="979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4" name="正方形/長方形 16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5" name="正方形/長方形 16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6" name="正方形/長方形 16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7" name="正方形/長方形 16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8" name="正方形/長方形 16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9" name="正方形/長方形 16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0" name="正方形/長方形 16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1" name="正方形/長方形 17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2" name="テキスト ボックス 17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3" name="直線コネクタ 17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4" name="直線コネクタ 17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5" name="テキスト ボックス 17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6" name="直線コネクタ 17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7" name="テキスト ボックス 176"/>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8" name="直線コネクタ 17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9" name="テキスト ボックス 17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0" name="直線コネクタ 17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1" name="テキスト ボックス 180"/>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2" name="直線コネクタ 18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83" name="テキスト ボックス 182"/>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4" name="直線コネクタ 18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5" name="テキスト ボックス 18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154572</xdr:rowOff>
    </xdr:from>
    <xdr:to>
      <xdr:col>54</xdr:col>
      <xdr:colOff>189865</xdr:colOff>
      <xdr:row>64</xdr:row>
      <xdr:rowOff>31865</xdr:rowOff>
    </xdr:to>
    <xdr:cxnSp macro="">
      <xdr:nvCxnSpPr>
        <xdr:cNvPr id="187" name="直線コネクタ 186"/>
        <xdr:cNvCxnSpPr/>
      </xdr:nvCxnSpPr>
      <xdr:spPr>
        <a:xfrm flipV="1">
          <a:off x="10476865" y="9412872"/>
          <a:ext cx="0" cy="1591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35692</xdr:rowOff>
    </xdr:from>
    <xdr:ext cx="534377" cy="259045"/>
    <xdr:sp macro="" textlink="">
      <xdr:nvSpPr>
        <xdr:cNvPr id="188" name="【橋りょう・トンネル】&#10;一人当たり有形固定資産（償却資産）額最小値テキスト"/>
        <xdr:cNvSpPr txBox="1"/>
      </xdr:nvSpPr>
      <xdr:spPr>
        <a:xfrm>
          <a:off x="10515600" y="1100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31865</xdr:rowOff>
    </xdr:from>
    <xdr:to>
      <xdr:col>55</xdr:col>
      <xdr:colOff>88900</xdr:colOff>
      <xdr:row>64</xdr:row>
      <xdr:rowOff>31865</xdr:rowOff>
    </xdr:to>
    <xdr:cxnSp macro="">
      <xdr:nvCxnSpPr>
        <xdr:cNvPr id="189" name="直線コネクタ 188"/>
        <xdr:cNvCxnSpPr/>
      </xdr:nvCxnSpPr>
      <xdr:spPr>
        <a:xfrm>
          <a:off x="10388600" y="11004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101249</xdr:rowOff>
    </xdr:from>
    <xdr:ext cx="599010" cy="259045"/>
    <xdr:sp macro="" textlink="">
      <xdr:nvSpPr>
        <xdr:cNvPr id="190" name="【橋りょう・トンネル】&#10;一人当たり有形固定資産（償却資産）額最大値テキスト"/>
        <xdr:cNvSpPr txBox="1"/>
      </xdr:nvSpPr>
      <xdr:spPr>
        <a:xfrm>
          <a:off x="10515600" y="918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154572</xdr:rowOff>
    </xdr:from>
    <xdr:to>
      <xdr:col>55</xdr:col>
      <xdr:colOff>88900</xdr:colOff>
      <xdr:row>54</xdr:row>
      <xdr:rowOff>154572</xdr:rowOff>
    </xdr:to>
    <xdr:cxnSp macro="">
      <xdr:nvCxnSpPr>
        <xdr:cNvPr id="191" name="直線コネクタ 190"/>
        <xdr:cNvCxnSpPr/>
      </xdr:nvCxnSpPr>
      <xdr:spPr>
        <a:xfrm>
          <a:off x="10388600" y="941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153630</xdr:rowOff>
    </xdr:from>
    <xdr:ext cx="599010" cy="259045"/>
    <xdr:sp macro="" textlink="">
      <xdr:nvSpPr>
        <xdr:cNvPr id="192" name="【橋りょう・トンネル】&#10;一人当たり有形固定資産（償却資産）額平均値テキスト"/>
        <xdr:cNvSpPr txBox="1"/>
      </xdr:nvSpPr>
      <xdr:spPr>
        <a:xfrm>
          <a:off x="10515600" y="104406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3753</xdr:rowOff>
    </xdr:from>
    <xdr:to>
      <xdr:col>55</xdr:col>
      <xdr:colOff>50800</xdr:colOff>
      <xdr:row>61</xdr:row>
      <xdr:rowOff>105353</xdr:rowOff>
    </xdr:to>
    <xdr:sp macro="" textlink="">
      <xdr:nvSpPr>
        <xdr:cNvPr id="193" name="フローチャート: 判断 192"/>
        <xdr:cNvSpPr/>
      </xdr:nvSpPr>
      <xdr:spPr>
        <a:xfrm>
          <a:off x="10426700" y="104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54308</xdr:rowOff>
    </xdr:from>
    <xdr:to>
      <xdr:col>50</xdr:col>
      <xdr:colOff>165100</xdr:colOff>
      <xdr:row>61</xdr:row>
      <xdr:rowOff>155908</xdr:rowOff>
    </xdr:to>
    <xdr:sp macro="" textlink="">
      <xdr:nvSpPr>
        <xdr:cNvPr id="194" name="フローチャート: 判断 193"/>
        <xdr:cNvSpPr/>
      </xdr:nvSpPr>
      <xdr:spPr>
        <a:xfrm>
          <a:off x="9588500" y="1051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72065</xdr:rowOff>
    </xdr:from>
    <xdr:to>
      <xdr:col>46</xdr:col>
      <xdr:colOff>38100</xdr:colOff>
      <xdr:row>62</xdr:row>
      <xdr:rowOff>2215</xdr:rowOff>
    </xdr:to>
    <xdr:sp macro="" textlink="">
      <xdr:nvSpPr>
        <xdr:cNvPr id="195" name="フローチャート: 判断 194"/>
        <xdr:cNvSpPr/>
      </xdr:nvSpPr>
      <xdr:spPr>
        <a:xfrm>
          <a:off x="8699500" y="1053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6" name="テキスト ボックス 19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7" name="テキスト ボックス 19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8" name="テキスト ボックス 19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9" name="テキスト ボックス 19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0" name="テキスト ボックス 19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4045</xdr:rowOff>
    </xdr:from>
    <xdr:to>
      <xdr:col>50</xdr:col>
      <xdr:colOff>165100</xdr:colOff>
      <xdr:row>64</xdr:row>
      <xdr:rowOff>105645</xdr:rowOff>
    </xdr:to>
    <xdr:sp macro="" textlink="">
      <xdr:nvSpPr>
        <xdr:cNvPr id="201" name="楕円 200"/>
        <xdr:cNvSpPr/>
      </xdr:nvSpPr>
      <xdr:spPr>
        <a:xfrm>
          <a:off x="9588500" y="1097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5597</xdr:rowOff>
    </xdr:from>
    <xdr:to>
      <xdr:col>46</xdr:col>
      <xdr:colOff>38100</xdr:colOff>
      <xdr:row>64</xdr:row>
      <xdr:rowOff>107197</xdr:rowOff>
    </xdr:to>
    <xdr:sp macro="" textlink="">
      <xdr:nvSpPr>
        <xdr:cNvPr id="202" name="楕円 201"/>
        <xdr:cNvSpPr/>
      </xdr:nvSpPr>
      <xdr:spPr>
        <a:xfrm>
          <a:off x="8699500" y="1097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54845</xdr:rowOff>
    </xdr:from>
    <xdr:to>
      <xdr:col>50</xdr:col>
      <xdr:colOff>114300</xdr:colOff>
      <xdr:row>64</xdr:row>
      <xdr:rowOff>56397</xdr:rowOff>
    </xdr:to>
    <xdr:cxnSp macro="">
      <xdr:nvCxnSpPr>
        <xdr:cNvPr id="203" name="直線コネクタ 202"/>
        <xdr:cNvCxnSpPr/>
      </xdr:nvCxnSpPr>
      <xdr:spPr>
        <a:xfrm flipV="1">
          <a:off x="8750300" y="11027645"/>
          <a:ext cx="889000" cy="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985</xdr:rowOff>
    </xdr:from>
    <xdr:ext cx="599010" cy="259045"/>
    <xdr:sp macro="" textlink="">
      <xdr:nvSpPr>
        <xdr:cNvPr id="204" name="n_1aveValue【橋りょう・トンネル】&#10;一人当たり有形固定資産（償却資産）額"/>
        <xdr:cNvSpPr txBox="1"/>
      </xdr:nvSpPr>
      <xdr:spPr>
        <a:xfrm>
          <a:off x="9327095" y="1028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18742</xdr:rowOff>
    </xdr:from>
    <xdr:ext cx="599010" cy="259045"/>
    <xdr:sp macro="" textlink="">
      <xdr:nvSpPr>
        <xdr:cNvPr id="205" name="n_2aveValue【橋りょう・トンネル】&#10;一人当たり有形固定資産（償却資産）額"/>
        <xdr:cNvSpPr txBox="1"/>
      </xdr:nvSpPr>
      <xdr:spPr>
        <a:xfrm>
          <a:off x="8450795" y="1030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96772</xdr:rowOff>
    </xdr:from>
    <xdr:ext cx="534377" cy="259045"/>
    <xdr:sp macro="" textlink="">
      <xdr:nvSpPr>
        <xdr:cNvPr id="206" name="n_1mainValue【橋りょう・トンネル】&#10;一人当たり有形固定資産（償却資産）額"/>
        <xdr:cNvSpPr txBox="1"/>
      </xdr:nvSpPr>
      <xdr:spPr>
        <a:xfrm>
          <a:off x="9359411" y="1106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98324</xdr:rowOff>
    </xdr:from>
    <xdr:ext cx="534377" cy="259045"/>
    <xdr:sp macro="" textlink="">
      <xdr:nvSpPr>
        <xdr:cNvPr id="207" name="n_2mainValue【橋りょう・トンネル】&#10;一人当たり有形固定資産（償却資産）額"/>
        <xdr:cNvSpPr txBox="1"/>
      </xdr:nvSpPr>
      <xdr:spPr>
        <a:xfrm>
          <a:off x="8483111" y="1107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8" name="正方形/長方形 20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9" name="正方形/長方形 20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0" name="正方形/長方形 20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1" name="正方形/長方形 21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2" name="正方形/長方形 21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3" name="正方形/長方形 21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4" name="正方形/長方形 21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5" name="正方形/長方形 21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6" name="テキスト ボックス 21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7" name="直線コネクタ 21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8" name="テキスト ボックス 21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9" name="直線コネクタ 21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0" name="テキスト ボックス 21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1" name="直線コネクタ 22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2" name="テキスト ボックス 22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3" name="直線コネクタ 22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4" name="テキスト ボックス 22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5" name="直線コネクタ 22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6" name="テキスト ボックス 22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7" name="直線コネクタ 22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8" name="テキスト ボックス 22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9" name="直線コネクタ 22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0" name="テキスト ボックス 22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34289</xdr:rowOff>
    </xdr:from>
    <xdr:to>
      <xdr:col>24</xdr:col>
      <xdr:colOff>62865</xdr:colOff>
      <xdr:row>86</xdr:row>
      <xdr:rowOff>163830</xdr:rowOff>
    </xdr:to>
    <xdr:cxnSp macro="">
      <xdr:nvCxnSpPr>
        <xdr:cNvPr id="232" name="直線コネクタ 231"/>
        <xdr:cNvCxnSpPr/>
      </xdr:nvCxnSpPr>
      <xdr:spPr>
        <a:xfrm flipV="1">
          <a:off x="4634865" y="13407389"/>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167657</xdr:rowOff>
    </xdr:from>
    <xdr:ext cx="405111" cy="259045"/>
    <xdr:sp macro="" textlink="">
      <xdr:nvSpPr>
        <xdr:cNvPr id="233" name="【公営住宅】&#10;有形固定資産減価償却率最小値テキスト"/>
        <xdr:cNvSpPr txBox="1"/>
      </xdr:nvSpPr>
      <xdr:spPr>
        <a:xfrm>
          <a:off x="4673600" y="1491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163830</xdr:rowOff>
    </xdr:from>
    <xdr:to>
      <xdr:col>24</xdr:col>
      <xdr:colOff>152400</xdr:colOff>
      <xdr:row>86</xdr:row>
      <xdr:rowOff>163830</xdr:rowOff>
    </xdr:to>
    <xdr:cxnSp macro="">
      <xdr:nvCxnSpPr>
        <xdr:cNvPr id="234" name="直線コネクタ 233"/>
        <xdr:cNvCxnSpPr/>
      </xdr:nvCxnSpPr>
      <xdr:spPr>
        <a:xfrm>
          <a:off x="4546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152416</xdr:rowOff>
    </xdr:from>
    <xdr:ext cx="405111" cy="259045"/>
    <xdr:sp macro="" textlink="">
      <xdr:nvSpPr>
        <xdr:cNvPr id="235" name="【公営住宅】&#10;有形固定資産減価償却率最大値テキスト"/>
        <xdr:cNvSpPr txBox="1"/>
      </xdr:nvSpPr>
      <xdr:spPr>
        <a:xfrm>
          <a:off x="4673600" y="13182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34289</xdr:rowOff>
    </xdr:from>
    <xdr:to>
      <xdr:col>24</xdr:col>
      <xdr:colOff>152400</xdr:colOff>
      <xdr:row>78</xdr:row>
      <xdr:rowOff>34289</xdr:rowOff>
    </xdr:to>
    <xdr:cxnSp macro="">
      <xdr:nvCxnSpPr>
        <xdr:cNvPr id="236" name="直線コネクタ 235"/>
        <xdr:cNvCxnSpPr/>
      </xdr:nvCxnSpPr>
      <xdr:spPr>
        <a:xfrm>
          <a:off x="4546600" y="1340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154322</xdr:rowOff>
    </xdr:from>
    <xdr:ext cx="405111" cy="259045"/>
    <xdr:sp macro="" textlink="">
      <xdr:nvSpPr>
        <xdr:cNvPr id="237" name="【公営住宅】&#10;有形固定資産減価償却率平均値テキスト"/>
        <xdr:cNvSpPr txBox="1"/>
      </xdr:nvSpPr>
      <xdr:spPr>
        <a:xfrm>
          <a:off x="4673600" y="1387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xdr:rowOff>
    </xdr:from>
    <xdr:to>
      <xdr:col>24</xdr:col>
      <xdr:colOff>114300</xdr:colOff>
      <xdr:row>81</xdr:row>
      <xdr:rowOff>106045</xdr:rowOff>
    </xdr:to>
    <xdr:sp macro="" textlink="">
      <xdr:nvSpPr>
        <xdr:cNvPr id="238" name="フローチャート: 判断 237"/>
        <xdr:cNvSpPr/>
      </xdr:nvSpPr>
      <xdr:spPr>
        <a:xfrm>
          <a:off x="45847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156845</xdr:rowOff>
    </xdr:from>
    <xdr:to>
      <xdr:col>20</xdr:col>
      <xdr:colOff>38100</xdr:colOff>
      <xdr:row>81</xdr:row>
      <xdr:rowOff>86995</xdr:rowOff>
    </xdr:to>
    <xdr:sp macro="" textlink="">
      <xdr:nvSpPr>
        <xdr:cNvPr id="239" name="フローチャート: 判断 238"/>
        <xdr:cNvSpPr/>
      </xdr:nvSpPr>
      <xdr:spPr>
        <a:xfrm>
          <a:off x="3746500" y="1387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240" name="フローチャート: 判断 239"/>
        <xdr:cNvSpPr/>
      </xdr:nvSpPr>
      <xdr:spPr>
        <a:xfrm>
          <a:off x="2857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1" name="テキスト ボックス 24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2" name="テキスト ボックス 24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3" name="テキスト ボックス 24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4" name="テキスト ボックス 24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5" name="テキスト ボックス 24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2539</xdr:rowOff>
    </xdr:from>
    <xdr:to>
      <xdr:col>20</xdr:col>
      <xdr:colOff>38100</xdr:colOff>
      <xdr:row>80</xdr:row>
      <xdr:rowOff>104139</xdr:rowOff>
    </xdr:to>
    <xdr:sp macro="" textlink="">
      <xdr:nvSpPr>
        <xdr:cNvPr id="246" name="楕円 245"/>
        <xdr:cNvSpPr/>
      </xdr:nvSpPr>
      <xdr:spPr>
        <a:xfrm>
          <a:off x="3746500" y="137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27305</xdr:rowOff>
    </xdr:from>
    <xdr:to>
      <xdr:col>15</xdr:col>
      <xdr:colOff>101600</xdr:colOff>
      <xdr:row>80</xdr:row>
      <xdr:rowOff>128905</xdr:rowOff>
    </xdr:to>
    <xdr:sp macro="" textlink="">
      <xdr:nvSpPr>
        <xdr:cNvPr id="247" name="楕円 246"/>
        <xdr:cNvSpPr/>
      </xdr:nvSpPr>
      <xdr:spPr>
        <a:xfrm>
          <a:off x="2857500" y="1374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53339</xdr:rowOff>
    </xdr:from>
    <xdr:to>
      <xdr:col>19</xdr:col>
      <xdr:colOff>177800</xdr:colOff>
      <xdr:row>80</xdr:row>
      <xdr:rowOff>78105</xdr:rowOff>
    </xdr:to>
    <xdr:cxnSp macro="">
      <xdr:nvCxnSpPr>
        <xdr:cNvPr id="248" name="直線コネクタ 247"/>
        <xdr:cNvCxnSpPr/>
      </xdr:nvCxnSpPr>
      <xdr:spPr>
        <a:xfrm flipV="1">
          <a:off x="2908300" y="1376933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78122</xdr:rowOff>
    </xdr:from>
    <xdr:ext cx="405111" cy="259045"/>
    <xdr:sp macro="" textlink="">
      <xdr:nvSpPr>
        <xdr:cNvPr id="249" name="n_1aveValue【公営住宅】&#10;有形固定資産減価償却率"/>
        <xdr:cNvSpPr txBox="1"/>
      </xdr:nvSpPr>
      <xdr:spPr>
        <a:xfrm>
          <a:off x="3582044" y="1396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142891</xdr:rowOff>
    </xdr:from>
    <xdr:ext cx="405111" cy="259045"/>
    <xdr:sp macro="" textlink="">
      <xdr:nvSpPr>
        <xdr:cNvPr id="250" name="n_2aveValue【公営住宅】&#10;有形固定資産減価償却率"/>
        <xdr:cNvSpPr txBox="1"/>
      </xdr:nvSpPr>
      <xdr:spPr>
        <a:xfrm>
          <a:off x="27057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120666</xdr:rowOff>
    </xdr:from>
    <xdr:ext cx="405111" cy="259045"/>
    <xdr:sp macro="" textlink="">
      <xdr:nvSpPr>
        <xdr:cNvPr id="251" name="n_1mainValue【公営住宅】&#10;有形固定資産減価償却率"/>
        <xdr:cNvSpPr txBox="1"/>
      </xdr:nvSpPr>
      <xdr:spPr>
        <a:xfrm>
          <a:off x="3582044"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145432</xdr:rowOff>
    </xdr:from>
    <xdr:ext cx="405111" cy="259045"/>
    <xdr:sp macro="" textlink="">
      <xdr:nvSpPr>
        <xdr:cNvPr id="252" name="n_2mainValue【公営住宅】&#10;有形固定資産減価償却率"/>
        <xdr:cNvSpPr txBox="1"/>
      </xdr:nvSpPr>
      <xdr:spPr>
        <a:xfrm>
          <a:off x="2705744"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4" name="正方形/長方形 25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5" name="正方形/長方形 25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6" name="正方形/長方形 25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7" name="正方形/長方形 25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8" name="正方形/長方形 25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9" name="正方形/長方形 25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0" name="正方形/長方形 25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1" name="テキスト ボックス 26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2" name="直線コネクタ 26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3" name="直線コネクタ 26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4" name="テキスト ボックス 26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5" name="直線コネクタ 26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66" name="テキスト ボックス 265"/>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7" name="直線コネクタ 26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68" name="テキスト ボックス 267"/>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69" name="直線コネクタ 26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70" name="テキスト ボックス 269"/>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1" name="直線コネクタ 27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2" name="テキスト ボックス 27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131254</xdr:rowOff>
    </xdr:from>
    <xdr:to>
      <xdr:col>54</xdr:col>
      <xdr:colOff>189865</xdr:colOff>
      <xdr:row>86</xdr:row>
      <xdr:rowOff>32041</xdr:rowOff>
    </xdr:to>
    <xdr:cxnSp macro="">
      <xdr:nvCxnSpPr>
        <xdr:cNvPr id="274" name="直線コネクタ 273"/>
        <xdr:cNvCxnSpPr/>
      </xdr:nvCxnSpPr>
      <xdr:spPr>
        <a:xfrm flipV="1">
          <a:off x="10476865" y="13504354"/>
          <a:ext cx="0" cy="1272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36467</xdr:rowOff>
    </xdr:from>
    <xdr:ext cx="469744" cy="259045"/>
    <xdr:sp macro="" textlink="">
      <xdr:nvSpPr>
        <xdr:cNvPr id="275" name="【公営住宅】&#10;一人当たり面積最小値テキスト"/>
        <xdr:cNvSpPr txBox="1"/>
      </xdr:nvSpPr>
      <xdr:spPr>
        <a:xfrm>
          <a:off x="10515600" y="1478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32041</xdr:rowOff>
    </xdr:from>
    <xdr:to>
      <xdr:col>55</xdr:col>
      <xdr:colOff>88900</xdr:colOff>
      <xdr:row>86</xdr:row>
      <xdr:rowOff>32041</xdr:rowOff>
    </xdr:to>
    <xdr:cxnSp macro="">
      <xdr:nvCxnSpPr>
        <xdr:cNvPr id="276" name="直線コネクタ 275"/>
        <xdr:cNvCxnSpPr/>
      </xdr:nvCxnSpPr>
      <xdr:spPr>
        <a:xfrm>
          <a:off x="10388600" y="14776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77931</xdr:rowOff>
    </xdr:from>
    <xdr:ext cx="534377" cy="259045"/>
    <xdr:sp macro="" textlink="">
      <xdr:nvSpPr>
        <xdr:cNvPr id="277" name="【公営住宅】&#10;一人当たり面積最大値テキスト"/>
        <xdr:cNvSpPr txBox="1"/>
      </xdr:nvSpPr>
      <xdr:spPr>
        <a:xfrm>
          <a:off x="10515600" y="1327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131254</xdr:rowOff>
    </xdr:from>
    <xdr:to>
      <xdr:col>55</xdr:col>
      <xdr:colOff>88900</xdr:colOff>
      <xdr:row>78</xdr:row>
      <xdr:rowOff>131254</xdr:rowOff>
    </xdr:to>
    <xdr:cxnSp macro="">
      <xdr:nvCxnSpPr>
        <xdr:cNvPr id="278" name="直線コネクタ 277"/>
        <xdr:cNvCxnSpPr/>
      </xdr:nvCxnSpPr>
      <xdr:spPr>
        <a:xfrm>
          <a:off x="10388600" y="1350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80918</xdr:rowOff>
    </xdr:from>
    <xdr:ext cx="469744" cy="259045"/>
    <xdr:sp macro="" textlink="">
      <xdr:nvSpPr>
        <xdr:cNvPr id="279" name="【公営住宅】&#10;一人当たり面積平均値テキスト"/>
        <xdr:cNvSpPr txBox="1"/>
      </xdr:nvSpPr>
      <xdr:spPr>
        <a:xfrm>
          <a:off x="10515600" y="146541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102491</xdr:rowOff>
    </xdr:from>
    <xdr:to>
      <xdr:col>55</xdr:col>
      <xdr:colOff>50800</xdr:colOff>
      <xdr:row>86</xdr:row>
      <xdr:rowOff>32641</xdr:rowOff>
    </xdr:to>
    <xdr:sp macro="" textlink="">
      <xdr:nvSpPr>
        <xdr:cNvPr id="280" name="フローチャート: 判断 279"/>
        <xdr:cNvSpPr/>
      </xdr:nvSpPr>
      <xdr:spPr>
        <a:xfrm>
          <a:off x="10426700" y="1467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94376</xdr:rowOff>
    </xdr:from>
    <xdr:to>
      <xdr:col>50</xdr:col>
      <xdr:colOff>165100</xdr:colOff>
      <xdr:row>86</xdr:row>
      <xdr:rowOff>24526</xdr:rowOff>
    </xdr:to>
    <xdr:sp macro="" textlink="">
      <xdr:nvSpPr>
        <xdr:cNvPr id="281" name="フローチャート: 判断 280"/>
        <xdr:cNvSpPr/>
      </xdr:nvSpPr>
      <xdr:spPr>
        <a:xfrm>
          <a:off x="9588500" y="146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85781</xdr:rowOff>
    </xdr:from>
    <xdr:to>
      <xdr:col>46</xdr:col>
      <xdr:colOff>38100</xdr:colOff>
      <xdr:row>86</xdr:row>
      <xdr:rowOff>15931</xdr:rowOff>
    </xdr:to>
    <xdr:sp macro="" textlink="">
      <xdr:nvSpPr>
        <xdr:cNvPr id="282" name="フローチャート: 判断 281"/>
        <xdr:cNvSpPr/>
      </xdr:nvSpPr>
      <xdr:spPr>
        <a:xfrm>
          <a:off x="8699500" y="1465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3" name="テキスト ボックス 28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4" name="テキスト ボックス 28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5" name="テキスト ボックス 28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6" name="テキスト ボックス 28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7" name="テキスト ボックス 28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141284</xdr:rowOff>
    </xdr:from>
    <xdr:to>
      <xdr:col>50</xdr:col>
      <xdr:colOff>165100</xdr:colOff>
      <xdr:row>86</xdr:row>
      <xdr:rowOff>71434</xdr:rowOff>
    </xdr:to>
    <xdr:sp macro="" textlink="">
      <xdr:nvSpPr>
        <xdr:cNvPr id="288" name="楕円 287"/>
        <xdr:cNvSpPr/>
      </xdr:nvSpPr>
      <xdr:spPr>
        <a:xfrm>
          <a:off x="9588500" y="1471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141101</xdr:rowOff>
    </xdr:from>
    <xdr:to>
      <xdr:col>46</xdr:col>
      <xdr:colOff>38100</xdr:colOff>
      <xdr:row>86</xdr:row>
      <xdr:rowOff>71251</xdr:rowOff>
    </xdr:to>
    <xdr:sp macro="" textlink="">
      <xdr:nvSpPr>
        <xdr:cNvPr id="289" name="楕円 288"/>
        <xdr:cNvSpPr/>
      </xdr:nvSpPr>
      <xdr:spPr>
        <a:xfrm>
          <a:off x="8699500" y="1471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20451</xdr:rowOff>
    </xdr:from>
    <xdr:to>
      <xdr:col>50</xdr:col>
      <xdr:colOff>114300</xdr:colOff>
      <xdr:row>86</xdr:row>
      <xdr:rowOff>20634</xdr:rowOff>
    </xdr:to>
    <xdr:cxnSp macro="">
      <xdr:nvCxnSpPr>
        <xdr:cNvPr id="290" name="直線コネクタ 289"/>
        <xdr:cNvCxnSpPr/>
      </xdr:nvCxnSpPr>
      <xdr:spPr>
        <a:xfrm>
          <a:off x="8750300" y="14765151"/>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41053</xdr:rowOff>
    </xdr:from>
    <xdr:ext cx="469744" cy="259045"/>
    <xdr:sp macro="" textlink="">
      <xdr:nvSpPr>
        <xdr:cNvPr id="291" name="n_1aveValue【公営住宅】&#10;一人当たり面積"/>
        <xdr:cNvSpPr txBox="1"/>
      </xdr:nvSpPr>
      <xdr:spPr>
        <a:xfrm>
          <a:off x="9391727" y="144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32458</xdr:rowOff>
    </xdr:from>
    <xdr:ext cx="469744" cy="259045"/>
    <xdr:sp macro="" textlink="">
      <xdr:nvSpPr>
        <xdr:cNvPr id="292" name="n_2aveValue【公営住宅】&#10;一人当たり面積"/>
        <xdr:cNvSpPr txBox="1"/>
      </xdr:nvSpPr>
      <xdr:spPr>
        <a:xfrm>
          <a:off x="8515427" y="1443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62561</xdr:rowOff>
    </xdr:from>
    <xdr:ext cx="469744" cy="259045"/>
    <xdr:sp macro="" textlink="">
      <xdr:nvSpPr>
        <xdr:cNvPr id="293" name="n_1mainValue【公営住宅】&#10;一人当たり面積"/>
        <xdr:cNvSpPr txBox="1"/>
      </xdr:nvSpPr>
      <xdr:spPr>
        <a:xfrm>
          <a:off x="9391727" y="1480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62378</xdr:rowOff>
    </xdr:from>
    <xdr:ext cx="469744" cy="259045"/>
    <xdr:sp macro="" textlink="">
      <xdr:nvSpPr>
        <xdr:cNvPr id="294" name="n_2mainValue【公営住宅】&#10;一人当たり面積"/>
        <xdr:cNvSpPr txBox="1"/>
      </xdr:nvSpPr>
      <xdr:spPr>
        <a:xfrm>
          <a:off x="8515427" y="1480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5" name="正方形/長方形 29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6" name="正方形/長方形 29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7" name="正方形/長方形 29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8" name="正方形/長方形 29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9" name="正方形/長方形 29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0" name="正方形/長方形 29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1" name="正方形/長方形 30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正方形/長方形 30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3" name="正方形/長方形 30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4" name="正方形/長方形 30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5" name="正方形/長方形 30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6" name="正方形/長方形 30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7" name="正方形/長方形 30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8" name="正方形/長方形 30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9" name="正方形/長方形 30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0" name="正方形/長方形 30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1" name="正方形/長方形 31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2" name="正方形/長方形 31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3" name="正方形/長方形 31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4" name="正方形/長方形 31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5" name="正方形/長方形 31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6" name="正方形/長方形 31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7" name="正方形/長方形 31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正方形/長方形 31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9" name="テキスト ボックス 31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0" name="直線コネクタ 31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1" name="テキスト ボックス 32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2" name="直線コネクタ 32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3" name="テキスト ボックス 32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4" name="直線コネクタ 32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5" name="テキスト ボックス 32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26" name="直線コネクタ 32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27" name="テキスト ボックス 32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28" name="直線コネクタ 32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29" name="テキスト ボックス 32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0" name="直線コネクタ 32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1" name="テキスト ボックス 33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2" name="直線コネクタ 33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3" name="テキスト ボックス 33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85725</xdr:rowOff>
    </xdr:to>
    <xdr:cxnSp macro="">
      <xdr:nvCxnSpPr>
        <xdr:cNvPr id="335" name="直線コネクタ 334"/>
        <xdr:cNvCxnSpPr/>
      </xdr:nvCxnSpPr>
      <xdr:spPr>
        <a:xfrm flipV="1">
          <a:off x="16318864" y="57150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89552</xdr:rowOff>
    </xdr:from>
    <xdr:ext cx="405111" cy="259045"/>
    <xdr:sp macro="" textlink="">
      <xdr:nvSpPr>
        <xdr:cNvPr id="336" name="【認定こども園・幼稚園・保育所】&#10;有形固定資産減価償却率最小値テキスト"/>
        <xdr:cNvSpPr txBox="1"/>
      </xdr:nvSpPr>
      <xdr:spPr>
        <a:xfrm>
          <a:off x="16357600" y="711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85725</xdr:rowOff>
    </xdr:from>
    <xdr:to>
      <xdr:col>86</xdr:col>
      <xdr:colOff>25400</xdr:colOff>
      <xdr:row>41</xdr:row>
      <xdr:rowOff>85725</xdr:rowOff>
    </xdr:to>
    <xdr:cxnSp macro="">
      <xdr:nvCxnSpPr>
        <xdr:cNvPr id="337" name="直線コネクタ 336"/>
        <xdr:cNvCxnSpPr/>
      </xdr:nvCxnSpPr>
      <xdr:spPr>
        <a:xfrm>
          <a:off x="16230600" y="711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38"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39" name="直線コネクタ 338"/>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34307</xdr:rowOff>
    </xdr:from>
    <xdr:ext cx="405111" cy="259045"/>
    <xdr:sp macro="" textlink="">
      <xdr:nvSpPr>
        <xdr:cNvPr id="340" name="【認定こども園・幼稚園・保育所】&#10;有形固定資産減価償却率平均値テキスト"/>
        <xdr:cNvSpPr txBox="1"/>
      </xdr:nvSpPr>
      <xdr:spPr>
        <a:xfrm>
          <a:off x="16357600" y="6549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55880</xdr:rowOff>
    </xdr:from>
    <xdr:to>
      <xdr:col>85</xdr:col>
      <xdr:colOff>177800</xdr:colOff>
      <xdr:row>38</xdr:row>
      <xdr:rowOff>157480</xdr:rowOff>
    </xdr:to>
    <xdr:sp macro="" textlink="">
      <xdr:nvSpPr>
        <xdr:cNvPr id="341" name="フローチャート: 判断 340"/>
        <xdr:cNvSpPr/>
      </xdr:nvSpPr>
      <xdr:spPr>
        <a:xfrm>
          <a:off x="16268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78740</xdr:rowOff>
    </xdr:from>
    <xdr:to>
      <xdr:col>81</xdr:col>
      <xdr:colOff>101600</xdr:colOff>
      <xdr:row>39</xdr:row>
      <xdr:rowOff>8890</xdr:rowOff>
    </xdr:to>
    <xdr:sp macro="" textlink="">
      <xdr:nvSpPr>
        <xdr:cNvPr id="342" name="フローチャート: 判断 341"/>
        <xdr:cNvSpPr/>
      </xdr:nvSpPr>
      <xdr:spPr>
        <a:xfrm>
          <a:off x="15430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137795</xdr:rowOff>
    </xdr:from>
    <xdr:to>
      <xdr:col>76</xdr:col>
      <xdr:colOff>165100</xdr:colOff>
      <xdr:row>39</xdr:row>
      <xdr:rowOff>67945</xdr:rowOff>
    </xdr:to>
    <xdr:sp macro="" textlink="">
      <xdr:nvSpPr>
        <xdr:cNvPr id="343" name="フローチャート: 判断 342"/>
        <xdr:cNvSpPr/>
      </xdr:nvSpPr>
      <xdr:spPr>
        <a:xfrm>
          <a:off x="14541500" y="665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4" name="テキスト ボックス 34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5" name="テキスト ボックス 34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6" name="テキスト ボックス 34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7" name="テキスト ボックス 34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8" name="テキスト ボックス 34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76835</xdr:rowOff>
    </xdr:from>
    <xdr:to>
      <xdr:col>81</xdr:col>
      <xdr:colOff>101600</xdr:colOff>
      <xdr:row>42</xdr:row>
      <xdr:rowOff>6985</xdr:rowOff>
    </xdr:to>
    <xdr:sp macro="" textlink="">
      <xdr:nvSpPr>
        <xdr:cNvPr id="349" name="楕円 348"/>
        <xdr:cNvSpPr/>
      </xdr:nvSpPr>
      <xdr:spPr>
        <a:xfrm>
          <a:off x="15430500"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41</xdr:row>
      <xdr:rowOff>69215</xdr:rowOff>
    </xdr:from>
    <xdr:to>
      <xdr:col>76</xdr:col>
      <xdr:colOff>165100</xdr:colOff>
      <xdr:row>41</xdr:row>
      <xdr:rowOff>170815</xdr:rowOff>
    </xdr:to>
    <xdr:sp macro="" textlink="">
      <xdr:nvSpPr>
        <xdr:cNvPr id="350" name="楕円 349"/>
        <xdr:cNvSpPr/>
      </xdr:nvSpPr>
      <xdr:spPr>
        <a:xfrm>
          <a:off x="14541500" y="709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120015</xdr:rowOff>
    </xdr:from>
    <xdr:to>
      <xdr:col>81</xdr:col>
      <xdr:colOff>50800</xdr:colOff>
      <xdr:row>41</xdr:row>
      <xdr:rowOff>127635</xdr:rowOff>
    </xdr:to>
    <xdr:cxnSp macro="">
      <xdr:nvCxnSpPr>
        <xdr:cNvPr id="351" name="直線コネクタ 350"/>
        <xdr:cNvCxnSpPr/>
      </xdr:nvCxnSpPr>
      <xdr:spPr>
        <a:xfrm>
          <a:off x="14592300" y="714946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25417</xdr:rowOff>
    </xdr:from>
    <xdr:ext cx="405111" cy="259045"/>
    <xdr:sp macro="" textlink="">
      <xdr:nvSpPr>
        <xdr:cNvPr id="352" name="n_1aveValue【認定こども園・幼稚園・保育所】&#10;有形固定資産減価償却率"/>
        <xdr:cNvSpPr txBox="1"/>
      </xdr:nvSpPr>
      <xdr:spPr>
        <a:xfrm>
          <a:off x="15266044" y="636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84472</xdr:rowOff>
    </xdr:from>
    <xdr:ext cx="405111" cy="259045"/>
    <xdr:sp macro="" textlink="">
      <xdr:nvSpPr>
        <xdr:cNvPr id="353" name="n_2aveValue【認定こども園・幼稚園・保育所】&#10;有形固定資産減価償却率"/>
        <xdr:cNvSpPr txBox="1"/>
      </xdr:nvSpPr>
      <xdr:spPr>
        <a:xfrm>
          <a:off x="14389744" y="642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169562</xdr:rowOff>
    </xdr:from>
    <xdr:ext cx="405111" cy="259045"/>
    <xdr:sp macro="" textlink="">
      <xdr:nvSpPr>
        <xdr:cNvPr id="354" name="n_1mainValue【認定こども園・幼稚園・保育所】&#10;有形固定資産減価償却率"/>
        <xdr:cNvSpPr txBox="1"/>
      </xdr:nvSpPr>
      <xdr:spPr>
        <a:xfrm>
          <a:off x="15266044"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161942</xdr:rowOff>
    </xdr:from>
    <xdr:ext cx="405111" cy="259045"/>
    <xdr:sp macro="" textlink="">
      <xdr:nvSpPr>
        <xdr:cNvPr id="355" name="n_2mainValue【認定こども園・幼稚園・保育所】&#10;有形固定資産減価償却率"/>
        <xdr:cNvSpPr txBox="1"/>
      </xdr:nvSpPr>
      <xdr:spPr>
        <a:xfrm>
          <a:off x="14389744"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6" name="直線コネクタ 36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7" name="テキスト ボックス 36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8" name="直線コネクタ 36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9" name="テキスト ボックス 36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0" name="直線コネクタ 36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1" name="テキスト ボックス 37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2" name="直線コネクタ 37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3" name="テキスト ボックス 37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4" name="直線コネクタ 37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5" name="テキスト ボックス 37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6" name="直線コネクタ 3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7" name="テキスト ボックス 37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41</xdr:row>
      <xdr:rowOff>22098</xdr:rowOff>
    </xdr:from>
    <xdr:to>
      <xdr:col>116</xdr:col>
      <xdr:colOff>62864</xdr:colOff>
      <xdr:row>42</xdr:row>
      <xdr:rowOff>32004</xdr:rowOff>
    </xdr:to>
    <xdr:cxnSp macro="">
      <xdr:nvCxnSpPr>
        <xdr:cNvPr id="379" name="直線コネクタ 378"/>
        <xdr:cNvCxnSpPr/>
      </xdr:nvCxnSpPr>
      <xdr:spPr>
        <a:xfrm flipV="1">
          <a:off x="22160864" y="7051548"/>
          <a:ext cx="0" cy="181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35831</xdr:rowOff>
    </xdr:from>
    <xdr:ext cx="469744" cy="259045"/>
    <xdr:sp macro="" textlink="">
      <xdr:nvSpPr>
        <xdr:cNvPr id="380" name="【認定こども園・幼稚園・保育所】&#10;一人当たり面積最小値テキスト"/>
        <xdr:cNvSpPr txBox="1"/>
      </xdr:nvSpPr>
      <xdr:spPr>
        <a:xfrm>
          <a:off x="22199600" y="723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32004</xdr:rowOff>
    </xdr:from>
    <xdr:to>
      <xdr:col>116</xdr:col>
      <xdr:colOff>152400</xdr:colOff>
      <xdr:row>42</xdr:row>
      <xdr:rowOff>32004</xdr:rowOff>
    </xdr:to>
    <xdr:cxnSp macro="">
      <xdr:nvCxnSpPr>
        <xdr:cNvPr id="381" name="直線コネクタ 380"/>
        <xdr:cNvCxnSpPr/>
      </xdr:nvCxnSpPr>
      <xdr:spPr>
        <a:xfrm>
          <a:off x="22072600" y="723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140225</xdr:rowOff>
    </xdr:from>
    <xdr:ext cx="469744" cy="259045"/>
    <xdr:sp macro="" textlink="">
      <xdr:nvSpPr>
        <xdr:cNvPr id="382" name="【認定こども園・幼稚園・保育所】&#10;一人当たり面積最大値テキスト"/>
        <xdr:cNvSpPr txBox="1"/>
      </xdr:nvSpPr>
      <xdr:spPr>
        <a:xfrm>
          <a:off x="22199600" y="682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22098</xdr:rowOff>
    </xdr:from>
    <xdr:to>
      <xdr:col>116</xdr:col>
      <xdr:colOff>152400</xdr:colOff>
      <xdr:row>41</xdr:row>
      <xdr:rowOff>22098</xdr:rowOff>
    </xdr:to>
    <xdr:cxnSp macro="">
      <xdr:nvCxnSpPr>
        <xdr:cNvPr id="383" name="直線コネクタ 382"/>
        <xdr:cNvCxnSpPr/>
      </xdr:nvCxnSpPr>
      <xdr:spPr>
        <a:xfrm>
          <a:off x="22072600" y="705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72407</xdr:rowOff>
    </xdr:from>
    <xdr:ext cx="469744" cy="259045"/>
    <xdr:sp macro="" textlink="">
      <xdr:nvSpPr>
        <xdr:cNvPr id="384" name="【認定こども園・幼稚園・保育所】&#10;一人当たり面積平均値テキスト"/>
        <xdr:cNvSpPr txBox="1"/>
      </xdr:nvSpPr>
      <xdr:spPr>
        <a:xfrm>
          <a:off x="22199600" y="7101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93980</xdr:rowOff>
    </xdr:from>
    <xdr:to>
      <xdr:col>116</xdr:col>
      <xdr:colOff>114300</xdr:colOff>
      <xdr:row>42</xdr:row>
      <xdr:rowOff>24130</xdr:rowOff>
    </xdr:to>
    <xdr:sp macro="" textlink="">
      <xdr:nvSpPr>
        <xdr:cNvPr id="385" name="フローチャート: 判断 384"/>
        <xdr:cNvSpPr/>
      </xdr:nvSpPr>
      <xdr:spPr>
        <a:xfrm>
          <a:off x="22110700" y="712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101981</xdr:rowOff>
    </xdr:from>
    <xdr:to>
      <xdr:col>112</xdr:col>
      <xdr:colOff>38100</xdr:colOff>
      <xdr:row>42</xdr:row>
      <xdr:rowOff>32131</xdr:rowOff>
    </xdr:to>
    <xdr:sp macro="" textlink="">
      <xdr:nvSpPr>
        <xdr:cNvPr id="386" name="フローチャート: 判断 385"/>
        <xdr:cNvSpPr/>
      </xdr:nvSpPr>
      <xdr:spPr>
        <a:xfrm>
          <a:off x="21272500" y="713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157226</xdr:rowOff>
    </xdr:from>
    <xdr:to>
      <xdr:col>107</xdr:col>
      <xdr:colOff>101600</xdr:colOff>
      <xdr:row>41</xdr:row>
      <xdr:rowOff>87376</xdr:rowOff>
    </xdr:to>
    <xdr:sp macro="" textlink="">
      <xdr:nvSpPr>
        <xdr:cNvPr id="387" name="フローチャート: 判断 386"/>
        <xdr:cNvSpPr/>
      </xdr:nvSpPr>
      <xdr:spPr>
        <a:xfrm>
          <a:off x="20383500" y="70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147320</xdr:rowOff>
    </xdr:from>
    <xdr:to>
      <xdr:col>112</xdr:col>
      <xdr:colOff>38100</xdr:colOff>
      <xdr:row>42</xdr:row>
      <xdr:rowOff>77470</xdr:rowOff>
    </xdr:to>
    <xdr:sp macro="" textlink="">
      <xdr:nvSpPr>
        <xdr:cNvPr id="393" name="楕円 392"/>
        <xdr:cNvSpPr/>
      </xdr:nvSpPr>
      <xdr:spPr>
        <a:xfrm>
          <a:off x="21272500" y="717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32</xdr:row>
      <xdr:rowOff>153035</xdr:rowOff>
    </xdr:from>
    <xdr:to>
      <xdr:col>107</xdr:col>
      <xdr:colOff>101600</xdr:colOff>
      <xdr:row>33</xdr:row>
      <xdr:rowOff>83185</xdr:rowOff>
    </xdr:to>
    <xdr:sp macro="" textlink="">
      <xdr:nvSpPr>
        <xdr:cNvPr id="394" name="楕円 393"/>
        <xdr:cNvSpPr/>
      </xdr:nvSpPr>
      <xdr:spPr>
        <a:xfrm>
          <a:off x="20383500" y="563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32385</xdr:rowOff>
    </xdr:from>
    <xdr:to>
      <xdr:col>111</xdr:col>
      <xdr:colOff>177800</xdr:colOff>
      <xdr:row>42</xdr:row>
      <xdr:rowOff>26670</xdr:rowOff>
    </xdr:to>
    <xdr:cxnSp macro="">
      <xdr:nvCxnSpPr>
        <xdr:cNvPr id="395" name="直線コネクタ 394"/>
        <xdr:cNvCxnSpPr/>
      </xdr:nvCxnSpPr>
      <xdr:spPr>
        <a:xfrm>
          <a:off x="20434300" y="5690235"/>
          <a:ext cx="889000" cy="153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48658</xdr:rowOff>
    </xdr:from>
    <xdr:ext cx="469744" cy="259045"/>
    <xdr:sp macro="" textlink="">
      <xdr:nvSpPr>
        <xdr:cNvPr id="396" name="n_1aveValue【認定こども園・幼稚園・保育所】&#10;一人当たり面積"/>
        <xdr:cNvSpPr txBox="1"/>
      </xdr:nvSpPr>
      <xdr:spPr>
        <a:xfrm>
          <a:off x="21075727" y="690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78503</xdr:rowOff>
    </xdr:from>
    <xdr:ext cx="469744" cy="259045"/>
    <xdr:sp macro="" textlink="">
      <xdr:nvSpPr>
        <xdr:cNvPr id="397" name="n_2aveValue【認定こども園・幼稚園・保育所】&#10;一人当たり面積"/>
        <xdr:cNvSpPr txBox="1"/>
      </xdr:nvSpPr>
      <xdr:spPr>
        <a:xfrm>
          <a:off x="20199427"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68597</xdr:rowOff>
    </xdr:from>
    <xdr:ext cx="469744" cy="259045"/>
    <xdr:sp macro="" textlink="">
      <xdr:nvSpPr>
        <xdr:cNvPr id="398" name="n_1mainValue【認定こども園・幼稚園・保育所】&#10;一人当たり面積"/>
        <xdr:cNvSpPr txBox="1"/>
      </xdr:nvSpPr>
      <xdr:spPr>
        <a:xfrm>
          <a:off x="21075727"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31</xdr:row>
      <xdr:rowOff>99712</xdr:rowOff>
    </xdr:from>
    <xdr:ext cx="469744" cy="259045"/>
    <xdr:sp macro="" textlink="">
      <xdr:nvSpPr>
        <xdr:cNvPr id="399" name="n_2mainValue【認定こども園・幼稚園・保育所】&#10;一人当たり面積"/>
        <xdr:cNvSpPr txBox="1"/>
      </xdr:nvSpPr>
      <xdr:spPr>
        <a:xfrm>
          <a:off x="20199427" y="5414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0" name="正方形/長方形 3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1" name="正方形/長方形 4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2" name="正方形/長方形 4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3" name="正方形/長方形 4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4" name="正方形/長方形 4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5" name="正方形/長方形 4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6" name="正方形/長方形 4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7" name="正方形/長方形 4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8" name="テキスト ボックス 4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9" name="直線コネクタ 4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0" name="テキスト ボックス 40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1" name="直線コネクタ 41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2" name="テキスト ボックス 411"/>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3" name="直線コネクタ 41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4" name="テキスト ボックス 41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5" name="直線コネクタ 41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6" name="テキスト ボックス 41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7" name="直線コネクタ 41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8" name="テキスト ボックス 41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9" name="直線コネクタ 41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0" name="テキスト ボックス 41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1" name="直線コネクタ 42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2" name="テキスト ボックス 421"/>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3" name="直線コネクタ 4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4" name="テキスト ボックス 42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160020</xdr:rowOff>
    </xdr:to>
    <xdr:cxnSp macro="">
      <xdr:nvCxnSpPr>
        <xdr:cNvPr id="426" name="直線コネクタ 425"/>
        <xdr:cNvCxnSpPr/>
      </xdr:nvCxnSpPr>
      <xdr:spPr>
        <a:xfrm flipV="1">
          <a:off x="16318864" y="9653451"/>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163847</xdr:rowOff>
    </xdr:from>
    <xdr:ext cx="405111" cy="259045"/>
    <xdr:sp macro="" textlink="">
      <xdr:nvSpPr>
        <xdr:cNvPr id="427" name="【学校施設】&#10;有形固定資産減価償却率最小値テキスト"/>
        <xdr:cNvSpPr txBox="1"/>
      </xdr:nvSpPr>
      <xdr:spPr>
        <a:xfrm>
          <a:off x="16357600" y="1113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160020</xdr:rowOff>
    </xdr:from>
    <xdr:to>
      <xdr:col>86</xdr:col>
      <xdr:colOff>25400</xdr:colOff>
      <xdr:row>64</xdr:row>
      <xdr:rowOff>160020</xdr:rowOff>
    </xdr:to>
    <xdr:cxnSp macro="">
      <xdr:nvCxnSpPr>
        <xdr:cNvPr id="428" name="直線コネクタ 427"/>
        <xdr:cNvCxnSpPr/>
      </xdr:nvCxnSpPr>
      <xdr:spPr>
        <a:xfrm>
          <a:off x="162306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429" name="【学校施設】&#10;有形固定資産減価償却率最大値テキスト"/>
        <xdr:cNvSpPr txBox="1"/>
      </xdr:nvSpPr>
      <xdr:spPr>
        <a:xfrm>
          <a:off x="16357600" y="942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430" name="直線コネクタ 429"/>
        <xdr:cNvCxnSpPr/>
      </xdr:nvCxnSpPr>
      <xdr:spPr>
        <a:xfrm>
          <a:off x="16230600" y="965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68053</xdr:rowOff>
    </xdr:from>
    <xdr:ext cx="405111" cy="259045"/>
    <xdr:sp macro="" textlink="">
      <xdr:nvSpPr>
        <xdr:cNvPr id="431" name="【学校施設】&#10;有形固定資産減価償却率平均値テキスト"/>
        <xdr:cNvSpPr txBox="1"/>
      </xdr:nvSpPr>
      <xdr:spPr>
        <a:xfrm>
          <a:off x="16357600" y="10355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89626</xdr:rowOff>
    </xdr:from>
    <xdr:to>
      <xdr:col>85</xdr:col>
      <xdr:colOff>177800</xdr:colOff>
      <xdr:row>61</xdr:row>
      <xdr:rowOff>19776</xdr:rowOff>
    </xdr:to>
    <xdr:sp macro="" textlink="">
      <xdr:nvSpPr>
        <xdr:cNvPr id="432" name="フローチャート: 判断 431"/>
        <xdr:cNvSpPr/>
      </xdr:nvSpPr>
      <xdr:spPr>
        <a:xfrm>
          <a:off x="162687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115751</xdr:rowOff>
    </xdr:from>
    <xdr:to>
      <xdr:col>81</xdr:col>
      <xdr:colOff>101600</xdr:colOff>
      <xdr:row>61</xdr:row>
      <xdr:rowOff>45901</xdr:rowOff>
    </xdr:to>
    <xdr:sp macro="" textlink="">
      <xdr:nvSpPr>
        <xdr:cNvPr id="433" name="フローチャート: 判断 432"/>
        <xdr:cNvSpPr/>
      </xdr:nvSpPr>
      <xdr:spPr>
        <a:xfrm>
          <a:off x="15430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434" name="フローチャート: 判断 433"/>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5" name="テキスト ボックス 4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6" name="テキスト ボックス 4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7" name="テキスト ボックス 4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8" name="テキスト ボックス 4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9" name="テキスト ボックス 4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151674</xdr:rowOff>
    </xdr:from>
    <xdr:to>
      <xdr:col>81</xdr:col>
      <xdr:colOff>101600</xdr:colOff>
      <xdr:row>57</xdr:row>
      <xdr:rowOff>81824</xdr:rowOff>
    </xdr:to>
    <xdr:sp macro="" textlink="">
      <xdr:nvSpPr>
        <xdr:cNvPr id="440" name="楕円 439"/>
        <xdr:cNvSpPr/>
      </xdr:nvSpPr>
      <xdr:spPr>
        <a:xfrm>
          <a:off x="15430500" y="975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16147</xdr:rowOff>
    </xdr:from>
    <xdr:to>
      <xdr:col>76</xdr:col>
      <xdr:colOff>165100</xdr:colOff>
      <xdr:row>57</xdr:row>
      <xdr:rowOff>117747</xdr:rowOff>
    </xdr:to>
    <xdr:sp macro="" textlink="">
      <xdr:nvSpPr>
        <xdr:cNvPr id="441" name="楕円 440"/>
        <xdr:cNvSpPr/>
      </xdr:nvSpPr>
      <xdr:spPr>
        <a:xfrm>
          <a:off x="14541500" y="978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31024</xdr:rowOff>
    </xdr:from>
    <xdr:to>
      <xdr:col>81</xdr:col>
      <xdr:colOff>50800</xdr:colOff>
      <xdr:row>57</xdr:row>
      <xdr:rowOff>66947</xdr:rowOff>
    </xdr:to>
    <xdr:cxnSp macro="">
      <xdr:nvCxnSpPr>
        <xdr:cNvPr id="442" name="直線コネクタ 441"/>
        <xdr:cNvCxnSpPr/>
      </xdr:nvCxnSpPr>
      <xdr:spPr>
        <a:xfrm flipV="1">
          <a:off x="14592300" y="980367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37028</xdr:rowOff>
    </xdr:from>
    <xdr:ext cx="405111" cy="259045"/>
    <xdr:sp macro="" textlink="">
      <xdr:nvSpPr>
        <xdr:cNvPr id="443" name="n_1aveValue【学校施設】&#10;有形固定資産減価償却率"/>
        <xdr:cNvSpPr txBox="1"/>
      </xdr:nvSpPr>
      <xdr:spPr>
        <a:xfrm>
          <a:off x="152660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444" name="n_2aveValue【学校施設】&#10;有形固定資産減価償却率"/>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98351</xdr:rowOff>
    </xdr:from>
    <xdr:ext cx="405111" cy="259045"/>
    <xdr:sp macro="" textlink="">
      <xdr:nvSpPr>
        <xdr:cNvPr id="445" name="n_1mainValue【学校施設】&#10;有形固定資産減価償却率"/>
        <xdr:cNvSpPr txBox="1"/>
      </xdr:nvSpPr>
      <xdr:spPr>
        <a:xfrm>
          <a:off x="15266044" y="952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134274</xdr:rowOff>
    </xdr:from>
    <xdr:ext cx="405111" cy="259045"/>
    <xdr:sp macro="" textlink="">
      <xdr:nvSpPr>
        <xdr:cNvPr id="446" name="n_2mainValue【学校施設】&#10;有形固定資産減価償却率"/>
        <xdr:cNvSpPr txBox="1"/>
      </xdr:nvSpPr>
      <xdr:spPr>
        <a:xfrm>
          <a:off x="14389744" y="956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7" name="正方形/長方形 44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8" name="正方形/長方形 44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9" name="正方形/長方形 44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0" name="正方形/長方形 44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1" name="正方形/長方形 45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2" name="正方形/長方形 45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3" name="正方形/長方形 45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4" name="正方形/長方形 45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5" name="テキスト ボックス 45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6" name="直線コネクタ 45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7" name="テキスト ボックス 45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58" name="直線コネクタ 45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9" name="テキスト ボックス 45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0" name="直線コネクタ 45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1" name="テキスト ボックス 46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2" name="直線コネクタ 46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3" name="テキスト ボックス 46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4" name="直線コネクタ 46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5" name="テキスト ボックス 46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6" name="直線コネクタ 46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7" name="テキスト ボックス 46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457</xdr:rowOff>
    </xdr:from>
    <xdr:to>
      <xdr:col>116</xdr:col>
      <xdr:colOff>62864</xdr:colOff>
      <xdr:row>63</xdr:row>
      <xdr:rowOff>45720</xdr:rowOff>
    </xdr:to>
    <xdr:cxnSp macro="">
      <xdr:nvCxnSpPr>
        <xdr:cNvPr id="469" name="直線コネクタ 468"/>
        <xdr:cNvCxnSpPr/>
      </xdr:nvCxnSpPr>
      <xdr:spPr>
        <a:xfrm flipV="1">
          <a:off x="22160864" y="9773107"/>
          <a:ext cx="0" cy="1073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49547</xdr:rowOff>
    </xdr:from>
    <xdr:ext cx="469744" cy="259045"/>
    <xdr:sp macro="" textlink="">
      <xdr:nvSpPr>
        <xdr:cNvPr id="470" name="【学校施設】&#10;一人当たり面積最小値テキスト"/>
        <xdr:cNvSpPr txBox="1"/>
      </xdr:nvSpPr>
      <xdr:spPr>
        <a:xfrm>
          <a:off x="22199600"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45720</xdr:rowOff>
    </xdr:from>
    <xdr:to>
      <xdr:col>116</xdr:col>
      <xdr:colOff>152400</xdr:colOff>
      <xdr:row>63</xdr:row>
      <xdr:rowOff>45720</xdr:rowOff>
    </xdr:to>
    <xdr:cxnSp macro="">
      <xdr:nvCxnSpPr>
        <xdr:cNvPr id="471" name="直線コネクタ 470"/>
        <xdr:cNvCxnSpPr/>
      </xdr:nvCxnSpPr>
      <xdr:spPr>
        <a:xfrm>
          <a:off x="22072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118584</xdr:rowOff>
    </xdr:from>
    <xdr:ext cx="469744" cy="259045"/>
    <xdr:sp macro="" textlink="">
      <xdr:nvSpPr>
        <xdr:cNvPr id="472" name="【学校施設】&#10;一人当たり面積最大値テキスト"/>
        <xdr:cNvSpPr txBox="1"/>
      </xdr:nvSpPr>
      <xdr:spPr>
        <a:xfrm>
          <a:off x="22199600" y="954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457</xdr:rowOff>
    </xdr:from>
    <xdr:to>
      <xdr:col>116</xdr:col>
      <xdr:colOff>152400</xdr:colOff>
      <xdr:row>57</xdr:row>
      <xdr:rowOff>457</xdr:rowOff>
    </xdr:to>
    <xdr:cxnSp macro="">
      <xdr:nvCxnSpPr>
        <xdr:cNvPr id="473" name="直線コネクタ 472"/>
        <xdr:cNvCxnSpPr/>
      </xdr:nvCxnSpPr>
      <xdr:spPr>
        <a:xfrm>
          <a:off x="22072600" y="977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37355</xdr:rowOff>
    </xdr:from>
    <xdr:ext cx="469744" cy="259045"/>
    <xdr:sp macro="" textlink="">
      <xdr:nvSpPr>
        <xdr:cNvPr id="474" name="【学校施設】&#10;一人当たり面積平均値テキスト"/>
        <xdr:cNvSpPr txBox="1"/>
      </xdr:nvSpPr>
      <xdr:spPr>
        <a:xfrm>
          <a:off x="22199600" y="10495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58928</xdr:rowOff>
    </xdr:from>
    <xdr:to>
      <xdr:col>116</xdr:col>
      <xdr:colOff>114300</xdr:colOff>
      <xdr:row>61</xdr:row>
      <xdr:rowOff>160528</xdr:rowOff>
    </xdr:to>
    <xdr:sp macro="" textlink="">
      <xdr:nvSpPr>
        <xdr:cNvPr id="475" name="フローチャート: 判断 474"/>
        <xdr:cNvSpPr/>
      </xdr:nvSpPr>
      <xdr:spPr>
        <a:xfrm>
          <a:off x="221107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48413</xdr:rowOff>
    </xdr:from>
    <xdr:to>
      <xdr:col>112</xdr:col>
      <xdr:colOff>38100</xdr:colOff>
      <xdr:row>61</xdr:row>
      <xdr:rowOff>150013</xdr:rowOff>
    </xdr:to>
    <xdr:sp macro="" textlink="">
      <xdr:nvSpPr>
        <xdr:cNvPr id="476" name="フローチャート: 判断 475"/>
        <xdr:cNvSpPr/>
      </xdr:nvSpPr>
      <xdr:spPr>
        <a:xfrm>
          <a:off x="21272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49784</xdr:rowOff>
    </xdr:from>
    <xdr:to>
      <xdr:col>107</xdr:col>
      <xdr:colOff>101600</xdr:colOff>
      <xdr:row>61</xdr:row>
      <xdr:rowOff>151384</xdr:rowOff>
    </xdr:to>
    <xdr:sp macro="" textlink="">
      <xdr:nvSpPr>
        <xdr:cNvPr id="477" name="フローチャート: 判断 476"/>
        <xdr:cNvSpPr/>
      </xdr:nvSpPr>
      <xdr:spPr>
        <a:xfrm>
          <a:off x="20383500" y="1050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8" name="テキスト ボックス 47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9" name="テキスト ボックス 47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0" name="テキスト ボックス 47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1" name="テキスト ボックス 48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2" name="テキスト ボックス 48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37897</xdr:rowOff>
    </xdr:from>
    <xdr:to>
      <xdr:col>112</xdr:col>
      <xdr:colOff>38100</xdr:colOff>
      <xdr:row>62</xdr:row>
      <xdr:rowOff>139497</xdr:rowOff>
    </xdr:to>
    <xdr:sp macro="" textlink="">
      <xdr:nvSpPr>
        <xdr:cNvPr id="483" name="楕円 482"/>
        <xdr:cNvSpPr/>
      </xdr:nvSpPr>
      <xdr:spPr>
        <a:xfrm>
          <a:off x="21272500" y="1066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45669</xdr:rowOff>
    </xdr:from>
    <xdr:to>
      <xdr:col>107</xdr:col>
      <xdr:colOff>101600</xdr:colOff>
      <xdr:row>62</xdr:row>
      <xdr:rowOff>147269</xdr:rowOff>
    </xdr:to>
    <xdr:sp macro="" textlink="">
      <xdr:nvSpPr>
        <xdr:cNvPr id="484" name="楕円 483"/>
        <xdr:cNvSpPr/>
      </xdr:nvSpPr>
      <xdr:spPr>
        <a:xfrm>
          <a:off x="20383500" y="1067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88697</xdr:rowOff>
    </xdr:from>
    <xdr:to>
      <xdr:col>111</xdr:col>
      <xdr:colOff>177800</xdr:colOff>
      <xdr:row>62</xdr:row>
      <xdr:rowOff>96469</xdr:rowOff>
    </xdr:to>
    <xdr:cxnSp macro="">
      <xdr:nvCxnSpPr>
        <xdr:cNvPr id="485" name="直線コネクタ 484"/>
        <xdr:cNvCxnSpPr/>
      </xdr:nvCxnSpPr>
      <xdr:spPr>
        <a:xfrm flipV="1">
          <a:off x="20434300" y="10718597"/>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166540</xdr:rowOff>
    </xdr:from>
    <xdr:ext cx="469744" cy="259045"/>
    <xdr:sp macro="" textlink="">
      <xdr:nvSpPr>
        <xdr:cNvPr id="486" name="n_1aveValue【学校施設】&#10;一人当たり面積"/>
        <xdr:cNvSpPr txBox="1"/>
      </xdr:nvSpPr>
      <xdr:spPr>
        <a:xfrm>
          <a:off x="210757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167911</xdr:rowOff>
    </xdr:from>
    <xdr:ext cx="469744" cy="259045"/>
    <xdr:sp macro="" textlink="">
      <xdr:nvSpPr>
        <xdr:cNvPr id="487" name="n_2aveValue【学校施設】&#10;一人当たり面積"/>
        <xdr:cNvSpPr txBox="1"/>
      </xdr:nvSpPr>
      <xdr:spPr>
        <a:xfrm>
          <a:off x="20199427" y="1028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130624</xdr:rowOff>
    </xdr:from>
    <xdr:ext cx="469744" cy="259045"/>
    <xdr:sp macro="" textlink="">
      <xdr:nvSpPr>
        <xdr:cNvPr id="488" name="n_1mainValue【学校施設】&#10;一人当たり面積"/>
        <xdr:cNvSpPr txBox="1"/>
      </xdr:nvSpPr>
      <xdr:spPr>
        <a:xfrm>
          <a:off x="21075727" y="1076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138396</xdr:rowOff>
    </xdr:from>
    <xdr:ext cx="469744" cy="259045"/>
    <xdr:sp macro="" textlink="">
      <xdr:nvSpPr>
        <xdr:cNvPr id="489" name="n_2mainValue【学校施設】&#10;一人当たり面積"/>
        <xdr:cNvSpPr txBox="1"/>
      </xdr:nvSpPr>
      <xdr:spPr>
        <a:xfrm>
          <a:off x="20199427" y="1076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0" name="正方形/長方形 48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1" name="正方形/長方形 49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2" name="正方形/長方形 49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3" name="正方形/長方形 49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4" name="正方形/長方形 49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5" name="正方形/長方形 49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6" name="正方形/長方形 49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7" name="正方形/長方形 49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8" name="テキスト ボックス 49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9" name="直線コネクタ 49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0" name="直線コネクタ 49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1" name="テキスト ボックス 50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2" name="直線コネクタ 50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3" name="テキスト ボックス 50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4" name="直線コネクタ 50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5" name="テキスト ボックス 50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6" name="直線コネクタ 50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7" name="テキスト ボックス 50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8" name="直線コネクタ 50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9" name="テキスト ボックス 50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0" name="直線コネクタ 50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1" name="テキスト ボックス 51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2" name="直線コネクタ 51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3" name="テキスト ボックス 51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82</xdr:row>
      <xdr:rowOff>168729</xdr:rowOff>
    </xdr:to>
    <xdr:cxnSp macro="">
      <xdr:nvCxnSpPr>
        <xdr:cNvPr id="515" name="直線コネクタ 514"/>
        <xdr:cNvCxnSpPr/>
      </xdr:nvCxnSpPr>
      <xdr:spPr>
        <a:xfrm flipV="1">
          <a:off x="16318864" y="13280571"/>
          <a:ext cx="0" cy="947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1106</xdr:rowOff>
    </xdr:from>
    <xdr:ext cx="405111" cy="259045"/>
    <xdr:sp macro="" textlink="">
      <xdr:nvSpPr>
        <xdr:cNvPr id="516" name="【児童館】&#10;有形固定資産減価償却率最小値テキスト"/>
        <xdr:cNvSpPr txBox="1"/>
      </xdr:nvSpPr>
      <xdr:spPr>
        <a:xfrm>
          <a:off x="16357600" y="14231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82</xdr:row>
      <xdr:rowOff>168729</xdr:rowOff>
    </xdr:from>
    <xdr:to>
      <xdr:col>86</xdr:col>
      <xdr:colOff>25400</xdr:colOff>
      <xdr:row>82</xdr:row>
      <xdr:rowOff>168729</xdr:rowOff>
    </xdr:to>
    <xdr:cxnSp macro="">
      <xdr:nvCxnSpPr>
        <xdr:cNvPr id="517" name="直線コネクタ 516"/>
        <xdr:cNvCxnSpPr/>
      </xdr:nvCxnSpPr>
      <xdr:spPr>
        <a:xfrm>
          <a:off x="16230600" y="1422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18"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19" name="直線コネクタ 518"/>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xdr:rowOff>
    </xdr:from>
    <xdr:ext cx="405111" cy="259045"/>
    <xdr:sp macro="" textlink="">
      <xdr:nvSpPr>
        <xdr:cNvPr id="520" name="【児童館】&#10;有形固定資産減価償却率平均値テキスト"/>
        <xdr:cNvSpPr txBox="1"/>
      </xdr:nvSpPr>
      <xdr:spPr>
        <a:xfrm>
          <a:off x="16357600" y="13716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21589</xdr:rowOff>
    </xdr:from>
    <xdr:to>
      <xdr:col>85</xdr:col>
      <xdr:colOff>177800</xdr:colOff>
      <xdr:row>80</xdr:row>
      <xdr:rowOff>123189</xdr:rowOff>
    </xdr:to>
    <xdr:sp macro="" textlink="">
      <xdr:nvSpPr>
        <xdr:cNvPr id="521" name="フローチャート: 判断 520"/>
        <xdr:cNvSpPr/>
      </xdr:nvSpPr>
      <xdr:spPr>
        <a:xfrm>
          <a:off x="16268700" y="1373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26488</xdr:rowOff>
    </xdr:from>
    <xdr:to>
      <xdr:col>81</xdr:col>
      <xdr:colOff>101600</xdr:colOff>
      <xdr:row>80</xdr:row>
      <xdr:rowOff>128088</xdr:rowOff>
    </xdr:to>
    <xdr:sp macro="" textlink="">
      <xdr:nvSpPr>
        <xdr:cNvPr id="522" name="フローチャート: 判断 521"/>
        <xdr:cNvSpPr/>
      </xdr:nvSpPr>
      <xdr:spPr>
        <a:xfrm>
          <a:off x="15430500" y="1374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64044</xdr:rowOff>
    </xdr:from>
    <xdr:to>
      <xdr:col>76</xdr:col>
      <xdr:colOff>165100</xdr:colOff>
      <xdr:row>80</xdr:row>
      <xdr:rowOff>165644</xdr:rowOff>
    </xdr:to>
    <xdr:sp macro="" textlink="">
      <xdr:nvSpPr>
        <xdr:cNvPr id="523" name="フローチャート: 判断 522"/>
        <xdr:cNvSpPr/>
      </xdr:nvSpPr>
      <xdr:spPr>
        <a:xfrm>
          <a:off x="14541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4" name="テキスト ボックス 52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5" name="テキスト ボックス 52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6" name="テキスト ボックス 52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7" name="テキスト ボックス 52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8" name="テキスト ボックス 52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73842</xdr:rowOff>
    </xdr:from>
    <xdr:to>
      <xdr:col>81</xdr:col>
      <xdr:colOff>101600</xdr:colOff>
      <xdr:row>86</xdr:row>
      <xdr:rowOff>3992</xdr:rowOff>
    </xdr:to>
    <xdr:sp macro="" textlink="">
      <xdr:nvSpPr>
        <xdr:cNvPr id="529" name="楕円 528"/>
        <xdr:cNvSpPr/>
      </xdr:nvSpPr>
      <xdr:spPr>
        <a:xfrm>
          <a:off x="15430500" y="146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85</xdr:row>
      <xdr:rowOff>109764</xdr:rowOff>
    </xdr:from>
    <xdr:to>
      <xdr:col>76</xdr:col>
      <xdr:colOff>165100</xdr:colOff>
      <xdr:row>86</xdr:row>
      <xdr:rowOff>39914</xdr:rowOff>
    </xdr:to>
    <xdr:sp macro="" textlink="">
      <xdr:nvSpPr>
        <xdr:cNvPr id="530" name="楕円 529"/>
        <xdr:cNvSpPr/>
      </xdr:nvSpPr>
      <xdr:spPr>
        <a:xfrm>
          <a:off x="14541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124642</xdr:rowOff>
    </xdr:from>
    <xdr:to>
      <xdr:col>81</xdr:col>
      <xdr:colOff>50800</xdr:colOff>
      <xdr:row>85</xdr:row>
      <xdr:rowOff>160564</xdr:rowOff>
    </xdr:to>
    <xdr:cxnSp macro="">
      <xdr:nvCxnSpPr>
        <xdr:cNvPr id="531" name="直線コネクタ 530"/>
        <xdr:cNvCxnSpPr/>
      </xdr:nvCxnSpPr>
      <xdr:spPr>
        <a:xfrm flipV="1">
          <a:off x="14592300" y="1469789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144615</xdr:rowOff>
    </xdr:from>
    <xdr:ext cx="405111" cy="259045"/>
    <xdr:sp macro="" textlink="">
      <xdr:nvSpPr>
        <xdr:cNvPr id="532" name="n_1aveValue【児童館】&#10;有形固定資産減価償却率"/>
        <xdr:cNvSpPr txBox="1"/>
      </xdr:nvSpPr>
      <xdr:spPr>
        <a:xfrm>
          <a:off x="15266044" y="1351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10721</xdr:rowOff>
    </xdr:from>
    <xdr:ext cx="405111" cy="259045"/>
    <xdr:sp macro="" textlink="">
      <xdr:nvSpPr>
        <xdr:cNvPr id="533" name="n_2aveValue【児童館】&#10;有形固定資産減価償却率"/>
        <xdr:cNvSpPr txBox="1"/>
      </xdr:nvSpPr>
      <xdr:spPr>
        <a:xfrm>
          <a:off x="14389744"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166569</xdr:rowOff>
    </xdr:from>
    <xdr:ext cx="405111" cy="259045"/>
    <xdr:sp macro="" textlink="">
      <xdr:nvSpPr>
        <xdr:cNvPr id="534" name="n_1mainValue【児童館】&#10;有形固定資産減価償却率"/>
        <xdr:cNvSpPr txBox="1"/>
      </xdr:nvSpPr>
      <xdr:spPr>
        <a:xfrm>
          <a:off x="15266044" y="14739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31041</xdr:rowOff>
    </xdr:from>
    <xdr:ext cx="405111" cy="259045"/>
    <xdr:sp macro="" textlink="">
      <xdr:nvSpPr>
        <xdr:cNvPr id="535" name="n_2mainValue【児童館】&#10;有形固定資産減価償却率"/>
        <xdr:cNvSpPr txBox="1"/>
      </xdr:nvSpPr>
      <xdr:spPr>
        <a:xfrm>
          <a:off x="14389744" y="1477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4" name="テキスト ボックス 54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5" name="直線コネクタ 54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6" name="直線コネクタ 54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7" name="テキスト ボックス 54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8" name="直線コネクタ 54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9" name="テキスト ボックス 54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0" name="直線コネクタ 54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1" name="テキスト ボックス 55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2" name="直線コネクタ 55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3" name="テキスト ボックス 55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4" name="直線コネクタ 55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5" name="テキスト ボックス 55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6" name="直線コネクタ 55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7" name="テキスト ボックス 55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11430</xdr:rowOff>
    </xdr:from>
    <xdr:to>
      <xdr:col>116</xdr:col>
      <xdr:colOff>62864</xdr:colOff>
      <xdr:row>86</xdr:row>
      <xdr:rowOff>60961</xdr:rowOff>
    </xdr:to>
    <xdr:cxnSp macro="">
      <xdr:nvCxnSpPr>
        <xdr:cNvPr id="559" name="直線コネクタ 558"/>
        <xdr:cNvCxnSpPr/>
      </xdr:nvCxnSpPr>
      <xdr:spPr>
        <a:xfrm flipV="1">
          <a:off x="22160864" y="13555980"/>
          <a:ext cx="0" cy="1249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64788</xdr:rowOff>
    </xdr:from>
    <xdr:ext cx="469744" cy="259045"/>
    <xdr:sp macro="" textlink="">
      <xdr:nvSpPr>
        <xdr:cNvPr id="560" name="【児童館】&#10;一人当たり面積最小値テキスト"/>
        <xdr:cNvSpPr txBox="1"/>
      </xdr:nvSpPr>
      <xdr:spPr>
        <a:xfrm>
          <a:off x="22199600"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60961</xdr:rowOff>
    </xdr:from>
    <xdr:to>
      <xdr:col>116</xdr:col>
      <xdr:colOff>152400</xdr:colOff>
      <xdr:row>86</xdr:row>
      <xdr:rowOff>60961</xdr:rowOff>
    </xdr:to>
    <xdr:cxnSp macro="">
      <xdr:nvCxnSpPr>
        <xdr:cNvPr id="561" name="直線コネクタ 560"/>
        <xdr:cNvCxnSpPr/>
      </xdr:nvCxnSpPr>
      <xdr:spPr>
        <a:xfrm>
          <a:off x="22072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129557</xdr:rowOff>
    </xdr:from>
    <xdr:ext cx="469744" cy="259045"/>
    <xdr:sp macro="" textlink="">
      <xdr:nvSpPr>
        <xdr:cNvPr id="562" name="【児童館】&#10;一人当たり面積最大値テキスト"/>
        <xdr:cNvSpPr txBox="1"/>
      </xdr:nvSpPr>
      <xdr:spPr>
        <a:xfrm>
          <a:off x="22199600" y="1333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11430</xdr:rowOff>
    </xdr:from>
    <xdr:to>
      <xdr:col>116</xdr:col>
      <xdr:colOff>152400</xdr:colOff>
      <xdr:row>79</xdr:row>
      <xdr:rowOff>11430</xdr:rowOff>
    </xdr:to>
    <xdr:cxnSp macro="">
      <xdr:nvCxnSpPr>
        <xdr:cNvPr id="563" name="直線コネクタ 562"/>
        <xdr:cNvCxnSpPr/>
      </xdr:nvCxnSpPr>
      <xdr:spPr>
        <a:xfrm>
          <a:off x="22072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125747</xdr:rowOff>
    </xdr:from>
    <xdr:ext cx="469744" cy="259045"/>
    <xdr:sp macro="" textlink="">
      <xdr:nvSpPr>
        <xdr:cNvPr id="564" name="【児童館】&#10;一人当たり面積平均値テキスト"/>
        <xdr:cNvSpPr txBox="1"/>
      </xdr:nvSpPr>
      <xdr:spPr>
        <a:xfrm>
          <a:off x="22199600" y="1452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565" name="フローチャート: 判断 564"/>
        <xdr:cNvSpPr/>
      </xdr:nvSpPr>
      <xdr:spPr>
        <a:xfrm>
          <a:off x="22110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566" name="フローチャート: 判断 565"/>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21589</xdr:rowOff>
    </xdr:from>
    <xdr:to>
      <xdr:col>107</xdr:col>
      <xdr:colOff>101600</xdr:colOff>
      <xdr:row>85</xdr:row>
      <xdr:rowOff>123189</xdr:rowOff>
    </xdr:to>
    <xdr:sp macro="" textlink="">
      <xdr:nvSpPr>
        <xdr:cNvPr id="567" name="フローチャート: 判断 566"/>
        <xdr:cNvSpPr/>
      </xdr:nvSpPr>
      <xdr:spPr>
        <a:xfrm>
          <a:off x="20383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8" name="テキスト ボックス 56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9" name="テキスト ボックス 56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0" name="テキスト ボックス 56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1" name="テキスト ボックス 57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2" name="テキスト ボックス 57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33020</xdr:rowOff>
    </xdr:from>
    <xdr:to>
      <xdr:col>112</xdr:col>
      <xdr:colOff>38100</xdr:colOff>
      <xdr:row>86</xdr:row>
      <xdr:rowOff>134620</xdr:rowOff>
    </xdr:to>
    <xdr:sp macro="" textlink="">
      <xdr:nvSpPr>
        <xdr:cNvPr id="573" name="楕円 572"/>
        <xdr:cNvSpPr/>
      </xdr:nvSpPr>
      <xdr:spPr>
        <a:xfrm>
          <a:off x="21272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33020</xdr:rowOff>
    </xdr:from>
    <xdr:to>
      <xdr:col>107</xdr:col>
      <xdr:colOff>101600</xdr:colOff>
      <xdr:row>86</xdr:row>
      <xdr:rowOff>134620</xdr:rowOff>
    </xdr:to>
    <xdr:sp macro="" textlink="">
      <xdr:nvSpPr>
        <xdr:cNvPr id="574" name="楕円 573"/>
        <xdr:cNvSpPr/>
      </xdr:nvSpPr>
      <xdr:spPr>
        <a:xfrm>
          <a:off x="20383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83820</xdr:rowOff>
    </xdr:from>
    <xdr:to>
      <xdr:col>111</xdr:col>
      <xdr:colOff>177800</xdr:colOff>
      <xdr:row>86</xdr:row>
      <xdr:rowOff>83820</xdr:rowOff>
    </xdr:to>
    <xdr:cxnSp macro="">
      <xdr:nvCxnSpPr>
        <xdr:cNvPr id="575" name="直線コネクタ 574"/>
        <xdr:cNvCxnSpPr/>
      </xdr:nvCxnSpPr>
      <xdr:spPr>
        <a:xfrm>
          <a:off x="20434300" y="1482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576" name="n_1aveValue【児童館】&#10;一人当たり面積"/>
        <xdr:cNvSpPr txBox="1"/>
      </xdr:nvSpPr>
      <xdr:spPr>
        <a:xfrm>
          <a:off x="210757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139716</xdr:rowOff>
    </xdr:from>
    <xdr:ext cx="469744" cy="259045"/>
    <xdr:sp macro="" textlink="">
      <xdr:nvSpPr>
        <xdr:cNvPr id="577" name="n_2aveValue【児童館】&#10;一人当たり面積"/>
        <xdr:cNvSpPr txBox="1"/>
      </xdr:nvSpPr>
      <xdr:spPr>
        <a:xfrm>
          <a:off x="20199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125747</xdr:rowOff>
    </xdr:from>
    <xdr:ext cx="469744" cy="259045"/>
    <xdr:sp macro="" textlink="">
      <xdr:nvSpPr>
        <xdr:cNvPr id="578" name="n_1mainValue【児童館】&#10;一人当たり面積"/>
        <xdr:cNvSpPr txBox="1"/>
      </xdr:nvSpPr>
      <xdr:spPr>
        <a:xfrm>
          <a:off x="210757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125747</xdr:rowOff>
    </xdr:from>
    <xdr:ext cx="469744" cy="259045"/>
    <xdr:sp macro="" textlink="">
      <xdr:nvSpPr>
        <xdr:cNvPr id="579" name="n_2mainValue【児童館】&#10;一人当たり面積"/>
        <xdr:cNvSpPr txBox="1"/>
      </xdr:nvSpPr>
      <xdr:spPr>
        <a:xfrm>
          <a:off x="201994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0" name="正方形/長方形 57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1" name="正方形/長方形 58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2" name="正方形/長方形 58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3" name="正方形/長方形 58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4" name="正方形/長方形 58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5" name="正方形/長方形 58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6" name="正方形/長方形 58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7" name="正方形/長方形 58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8" name="テキスト ボックス 58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9" name="直線コネクタ 58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90" name="テキスト ボックス 58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91" name="直線コネクタ 59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92" name="テキスト ボックス 59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93" name="直線コネクタ 59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94" name="テキスト ボックス 59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95" name="直線コネクタ 59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96" name="テキスト ボックス 59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97" name="直線コネクタ 59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98" name="テキスト ボックス 597"/>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9" name="直線コネクタ 59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0" name="テキスト ボックス 59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23622</xdr:rowOff>
    </xdr:from>
    <xdr:to>
      <xdr:col>85</xdr:col>
      <xdr:colOff>126364</xdr:colOff>
      <xdr:row>108</xdr:row>
      <xdr:rowOff>85344</xdr:rowOff>
    </xdr:to>
    <xdr:cxnSp macro="">
      <xdr:nvCxnSpPr>
        <xdr:cNvPr id="602" name="直線コネクタ 601"/>
        <xdr:cNvCxnSpPr/>
      </xdr:nvCxnSpPr>
      <xdr:spPr>
        <a:xfrm flipV="1">
          <a:off x="16318864" y="17340072"/>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89171</xdr:rowOff>
    </xdr:from>
    <xdr:ext cx="405111" cy="259045"/>
    <xdr:sp macro="" textlink="">
      <xdr:nvSpPr>
        <xdr:cNvPr id="603" name="【公民館】&#10;有形固定資産減価償却率最小値テキスト"/>
        <xdr:cNvSpPr txBox="1"/>
      </xdr:nvSpPr>
      <xdr:spPr>
        <a:xfrm>
          <a:off x="16357600" y="1860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85344</xdr:rowOff>
    </xdr:from>
    <xdr:to>
      <xdr:col>86</xdr:col>
      <xdr:colOff>25400</xdr:colOff>
      <xdr:row>108</xdr:row>
      <xdr:rowOff>85344</xdr:rowOff>
    </xdr:to>
    <xdr:cxnSp macro="">
      <xdr:nvCxnSpPr>
        <xdr:cNvPr id="604" name="直線コネクタ 603"/>
        <xdr:cNvCxnSpPr/>
      </xdr:nvCxnSpPr>
      <xdr:spPr>
        <a:xfrm>
          <a:off x="16230600" y="1860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141749</xdr:rowOff>
    </xdr:from>
    <xdr:ext cx="405111" cy="259045"/>
    <xdr:sp macro="" textlink="">
      <xdr:nvSpPr>
        <xdr:cNvPr id="605" name="【公民館】&#10;有形固定資産減価償却率最大値テキスト"/>
        <xdr:cNvSpPr txBox="1"/>
      </xdr:nvSpPr>
      <xdr:spPr>
        <a:xfrm>
          <a:off x="16357600" y="17115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23622</xdr:rowOff>
    </xdr:from>
    <xdr:to>
      <xdr:col>86</xdr:col>
      <xdr:colOff>25400</xdr:colOff>
      <xdr:row>101</xdr:row>
      <xdr:rowOff>23622</xdr:rowOff>
    </xdr:to>
    <xdr:cxnSp macro="">
      <xdr:nvCxnSpPr>
        <xdr:cNvPr id="606" name="直線コネクタ 605"/>
        <xdr:cNvCxnSpPr/>
      </xdr:nvCxnSpPr>
      <xdr:spPr>
        <a:xfrm>
          <a:off x="16230600" y="1734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97553</xdr:rowOff>
    </xdr:from>
    <xdr:ext cx="405111" cy="259045"/>
    <xdr:sp macro="" textlink="">
      <xdr:nvSpPr>
        <xdr:cNvPr id="607" name="【公民館】&#10;有形固定資産減価償却率平均値テキスト"/>
        <xdr:cNvSpPr txBox="1"/>
      </xdr:nvSpPr>
      <xdr:spPr>
        <a:xfrm>
          <a:off x="16357600" y="17928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119126</xdr:rowOff>
    </xdr:from>
    <xdr:to>
      <xdr:col>85</xdr:col>
      <xdr:colOff>177800</xdr:colOff>
      <xdr:row>105</xdr:row>
      <xdr:rowOff>49276</xdr:rowOff>
    </xdr:to>
    <xdr:sp macro="" textlink="">
      <xdr:nvSpPr>
        <xdr:cNvPr id="608" name="フローチャート: 判断 607"/>
        <xdr:cNvSpPr/>
      </xdr:nvSpPr>
      <xdr:spPr>
        <a:xfrm>
          <a:off x="16268700" y="1794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146558</xdr:rowOff>
    </xdr:from>
    <xdr:to>
      <xdr:col>81</xdr:col>
      <xdr:colOff>101600</xdr:colOff>
      <xdr:row>105</xdr:row>
      <xdr:rowOff>76708</xdr:rowOff>
    </xdr:to>
    <xdr:sp macro="" textlink="">
      <xdr:nvSpPr>
        <xdr:cNvPr id="609" name="フローチャート: 判断 608"/>
        <xdr:cNvSpPr/>
      </xdr:nvSpPr>
      <xdr:spPr>
        <a:xfrm>
          <a:off x="15430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100837</xdr:rowOff>
    </xdr:from>
    <xdr:to>
      <xdr:col>76</xdr:col>
      <xdr:colOff>165100</xdr:colOff>
      <xdr:row>106</xdr:row>
      <xdr:rowOff>30987</xdr:rowOff>
    </xdr:to>
    <xdr:sp macro="" textlink="">
      <xdr:nvSpPr>
        <xdr:cNvPr id="610" name="フローチャート: 判断 609"/>
        <xdr:cNvSpPr/>
      </xdr:nvSpPr>
      <xdr:spPr>
        <a:xfrm>
          <a:off x="14541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1" name="テキスト ボックス 61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2" name="テキスト ボックス 61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3" name="テキスト ボックス 61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4" name="テキスト ボックス 61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5" name="テキスト ボックス 61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39115</xdr:rowOff>
    </xdr:from>
    <xdr:to>
      <xdr:col>81</xdr:col>
      <xdr:colOff>101600</xdr:colOff>
      <xdr:row>103</xdr:row>
      <xdr:rowOff>140715</xdr:rowOff>
    </xdr:to>
    <xdr:sp macro="" textlink="">
      <xdr:nvSpPr>
        <xdr:cNvPr id="616" name="楕円 615"/>
        <xdr:cNvSpPr/>
      </xdr:nvSpPr>
      <xdr:spPr>
        <a:xfrm>
          <a:off x="15430500" y="1769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82550</xdr:rowOff>
    </xdr:from>
    <xdr:to>
      <xdr:col>76</xdr:col>
      <xdr:colOff>165100</xdr:colOff>
      <xdr:row>104</xdr:row>
      <xdr:rowOff>12700</xdr:rowOff>
    </xdr:to>
    <xdr:sp macro="" textlink="">
      <xdr:nvSpPr>
        <xdr:cNvPr id="617" name="楕円 616"/>
        <xdr:cNvSpPr/>
      </xdr:nvSpPr>
      <xdr:spPr>
        <a:xfrm>
          <a:off x="14541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89915</xdr:rowOff>
    </xdr:from>
    <xdr:to>
      <xdr:col>81</xdr:col>
      <xdr:colOff>50800</xdr:colOff>
      <xdr:row>103</xdr:row>
      <xdr:rowOff>133350</xdr:rowOff>
    </xdr:to>
    <xdr:cxnSp macro="">
      <xdr:nvCxnSpPr>
        <xdr:cNvPr id="618" name="直線コネクタ 617"/>
        <xdr:cNvCxnSpPr/>
      </xdr:nvCxnSpPr>
      <xdr:spPr>
        <a:xfrm flipV="1">
          <a:off x="14592300" y="17749265"/>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67835</xdr:rowOff>
    </xdr:from>
    <xdr:ext cx="405111" cy="259045"/>
    <xdr:sp macro="" textlink="">
      <xdr:nvSpPr>
        <xdr:cNvPr id="619" name="n_1aveValue【公民館】&#10;有形固定資産減価償却率"/>
        <xdr:cNvSpPr txBox="1"/>
      </xdr:nvSpPr>
      <xdr:spPr>
        <a:xfrm>
          <a:off x="15266044" y="1807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22114</xdr:rowOff>
    </xdr:from>
    <xdr:ext cx="405111" cy="259045"/>
    <xdr:sp macro="" textlink="">
      <xdr:nvSpPr>
        <xdr:cNvPr id="620" name="n_2aveValue【公民館】&#10;有形固定資産減価償却率"/>
        <xdr:cNvSpPr txBox="1"/>
      </xdr:nvSpPr>
      <xdr:spPr>
        <a:xfrm>
          <a:off x="14389744" y="18195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157242</xdr:rowOff>
    </xdr:from>
    <xdr:ext cx="405111" cy="259045"/>
    <xdr:sp macro="" textlink="">
      <xdr:nvSpPr>
        <xdr:cNvPr id="621" name="n_1mainValue【公民館】&#10;有形固定資産減価償却率"/>
        <xdr:cNvSpPr txBox="1"/>
      </xdr:nvSpPr>
      <xdr:spPr>
        <a:xfrm>
          <a:off x="15266044" y="1747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29227</xdr:rowOff>
    </xdr:from>
    <xdr:ext cx="405111" cy="259045"/>
    <xdr:sp macro="" textlink="">
      <xdr:nvSpPr>
        <xdr:cNvPr id="622" name="n_2mainValue【公民館】&#10;有形固定資産減価償却率"/>
        <xdr:cNvSpPr txBox="1"/>
      </xdr:nvSpPr>
      <xdr:spPr>
        <a:xfrm>
          <a:off x="14389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3" name="正方形/長方形 62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4" name="正方形/長方形 62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5" name="正方形/長方形 62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6" name="正方形/長方形 62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7" name="正方形/長方形 62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8" name="正方形/長方形 62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9" name="正方形/長方形 62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0" name="正方形/長方形 62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1" name="テキスト ボックス 63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2" name="直線コネクタ 63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3" name="直線コネクタ 63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4" name="テキスト ボックス 63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35" name="直線コネクタ 63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36" name="テキスト ボックス 63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37" name="直線コネクタ 63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38" name="テキスト ボックス 63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39" name="直線コネクタ 63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0" name="テキスト ボックス 63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1" name="直線コネクタ 64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2" name="テキスト ボックス 64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3" name="直線コネクタ 64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4" name="テキスト ボックス 64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148589</xdr:rowOff>
    </xdr:from>
    <xdr:to>
      <xdr:col>116</xdr:col>
      <xdr:colOff>62864</xdr:colOff>
      <xdr:row>108</xdr:row>
      <xdr:rowOff>81914</xdr:rowOff>
    </xdr:to>
    <xdr:cxnSp macro="">
      <xdr:nvCxnSpPr>
        <xdr:cNvPr id="646" name="直線コネクタ 645"/>
        <xdr:cNvCxnSpPr/>
      </xdr:nvCxnSpPr>
      <xdr:spPr>
        <a:xfrm flipV="1">
          <a:off x="22160864" y="17293589"/>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85741</xdr:rowOff>
    </xdr:from>
    <xdr:ext cx="469744" cy="259045"/>
    <xdr:sp macro="" textlink="">
      <xdr:nvSpPr>
        <xdr:cNvPr id="647" name="【公民館】&#10;一人当たり面積最小値テキスト"/>
        <xdr:cNvSpPr txBox="1"/>
      </xdr:nvSpPr>
      <xdr:spPr>
        <a:xfrm>
          <a:off x="22199600" y="1860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81914</xdr:rowOff>
    </xdr:from>
    <xdr:to>
      <xdr:col>116</xdr:col>
      <xdr:colOff>152400</xdr:colOff>
      <xdr:row>108</xdr:row>
      <xdr:rowOff>81914</xdr:rowOff>
    </xdr:to>
    <xdr:cxnSp macro="">
      <xdr:nvCxnSpPr>
        <xdr:cNvPr id="648" name="直線コネクタ 647"/>
        <xdr:cNvCxnSpPr/>
      </xdr:nvCxnSpPr>
      <xdr:spPr>
        <a:xfrm>
          <a:off x="22072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95266</xdr:rowOff>
    </xdr:from>
    <xdr:ext cx="469744" cy="259045"/>
    <xdr:sp macro="" textlink="">
      <xdr:nvSpPr>
        <xdr:cNvPr id="649" name="【公民館】&#10;一人当たり面積最大値テキスト"/>
        <xdr:cNvSpPr txBox="1"/>
      </xdr:nvSpPr>
      <xdr:spPr>
        <a:xfrm>
          <a:off x="22199600" y="1706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148589</xdr:rowOff>
    </xdr:from>
    <xdr:to>
      <xdr:col>116</xdr:col>
      <xdr:colOff>152400</xdr:colOff>
      <xdr:row>100</xdr:row>
      <xdr:rowOff>148589</xdr:rowOff>
    </xdr:to>
    <xdr:cxnSp macro="">
      <xdr:nvCxnSpPr>
        <xdr:cNvPr id="650" name="直線コネクタ 649"/>
        <xdr:cNvCxnSpPr/>
      </xdr:nvCxnSpPr>
      <xdr:spPr>
        <a:xfrm>
          <a:off x="22072600" y="172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161941</xdr:rowOff>
    </xdr:from>
    <xdr:ext cx="469744" cy="259045"/>
    <xdr:sp macro="" textlink="">
      <xdr:nvSpPr>
        <xdr:cNvPr id="651" name="【公民館】&#10;一人当たり面積平均値テキスト"/>
        <xdr:cNvSpPr txBox="1"/>
      </xdr:nvSpPr>
      <xdr:spPr>
        <a:xfrm>
          <a:off x="22199600" y="18164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12064</xdr:rowOff>
    </xdr:from>
    <xdr:to>
      <xdr:col>116</xdr:col>
      <xdr:colOff>114300</xdr:colOff>
      <xdr:row>106</xdr:row>
      <xdr:rowOff>113664</xdr:rowOff>
    </xdr:to>
    <xdr:sp macro="" textlink="">
      <xdr:nvSpPr>
        <xdr:cNvPr id="652" name="フローチャート: 判断 651"/>
        <xdr:cNvSpPr/>
      </xdr:nvSpPr>
      <xdr:spPr>
        <a:xfrm>
          <a:off x="22110700" y="1818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29211</xdr:rowOff>
    </xdr:from>
    <xdr:to>
      <xdr:col>112</xdr:col>
      <xdr:colOff>38100</xdr:colOff>
      <xdr:row>106</xdr:row>
      <xdr:rowOff>130811</xdr:rowOff>
    </xdr:to>
    <xdr:sp macro="" textlink="">
      <xdr:nvSpPr>
        <xdr:cNvPr id="653" name="フローチャート: 判断 652"/>
        <xdr:cNvSpPr/>
      </xdr:nvSpPr>
      <xdr:spPr>
        <a:xfrm>
          <a:off x="21272500" y="182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90170</xdr:rowOff>
    </xdr:from>
    <xdr:to>
      <xdr:col>107</xdr:col>
      <xdr:colOff>101600</xdr:colOff>
      <xdr:row>107</xdr:row>
      <xdr:rowOff>20320</xdr:rowOff>
    </xdr:to>
    <xdr:sp macro="" textlink="">
      <xdr:nvSpPr>
        <xdr:cNvPr id="654" name="フローチャート: 判断 653"/>
        <xdr:cNvSpPr/>
      </xdr:nvSpPr>
      <xdr:spPr>
        <a:xfrm>
          <a:off x="20383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5" name="テキスト ボックス 65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6" name="テキスト ボックス 65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7" name="テキスト ボックス 65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8" name="テキスト ボックス 65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9" name="テキスト ボックス 65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6350</xdr:rowOff>
    </xdr:from>
    <xdr:to>
      <xdr:col>112</xdr:col>
      <xdr:colOff>38100</xdr:colOff>
      <xdr:row>108</xdr:row>
      <xdr:rowOff>107950</xdr:rowOff>
    </xdr:to>
    <xdr:sp macro="" textlink="">
      <xdr:nvSpPr>
        <xdr:cNvPr id="660" name="楕円 659"/>
        <xdr:cNvSpPr/>
      </xdr:nvSpPr>
      <xdr:spPr>
        <a:xfrm>
          <a:off x="21272500" y="185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6350</xdr:rowOff>
    </xdr:from>
    <xdr:to>
      <xdr:col>107</xdr:col>
      <xdr:colOff>101600</xdr:colOff>
      <xdr:row>108</xdr:row>
      <xdr:rowOff>107950</xdr:rowOff>
    </xdr:to>
    <xdr:sp macro="" textlink="">
      <xdr:nvSpPr>
        <xdr:cNvPr id="661" name="楕円 660"/>
        <xdr:cNvSpPr/>
      </xdr:nvSpPr>
      <xdr:spPr>
        <a:xfrm>
          <a:off x="20383500" y="185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57150</xdr:rowOff>
    </xdr:from>
    <xdr:to>
      <xdr:col>111</xdr:col>
      <xdr:colOff>177800</xdr:colOff>
      <xdr:row>108</xdr:row>
      <xdr:rowOff>57150</xdr:rowOff>
    </xdr:to>
    <xdr:cxnSp macro="">
      <xdr:nvCxnSpPr>
        <xdr:cNvPr id="662" name="直線コネクタ 661"/>
        <xdr:cNvCxnSpPr/>
      </xdr:nvCxnSpPr>
      <xdr:spPr>
        <a:xfrm>
          <a:off x="20434300" y="1857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147338</xdr:rowOff>
    </xdr:from>
    <xdr:ext cx="469744" cy="259045"/>
    <xdr:sp macro="" textlink="">
      <xdr:nvSpPr>
        <xdr:cNvPr id="663" name="n_1aveValue【公民館】&#10;一人当たり面積"/>
        <xdr:cNvSpPr txBox="1"/>
      </xdr:nvSpPr>
      <xdr:spPr>
        <a:xfrm>
          <a:off x="21075727" y="1797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36847</xdr:rowOff>
    </xdr:from>
    <xdr:ext cx="469744" cy="259045"/>
    <xdr:sp macro="" textlink="">
      <xdr:nvSpPr>
        <xdr:cNvPr id="664" name="n_2aveValue【公民館】&#10;一人当たり面積"/>
        <xdr:cNvSpPr txBox="1"/>
      </xdr:nvSpPr>
      <xdr:spPr>
        <a:xfrm>
          <a:off x="20199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99077</xdr:rowOff>
    </xdr:from>
    <xdr:ext cx="469744" cy="259045"/>
    <xdr:sp macro="" textlink="">
      <xdr:nvSpPr>
        <xdr:cNvPr id="665" name="n_1mainValue【公民館】&#10;一人当たり面積"/>
        <xdr:cNvSpPr txBox="1"/>
      </xdr:nvSpPr>
      <xdr:spPr>
        <a:xfrm>
          <a:off x="21075727"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99077</xdr:rowOff>
    </xdr:from>
    <xdr:ext cx="469744" cy="259045"/>
    <xdr:sp macro="" textlink="">
      <xdr:nvSpPr>
        <xdr:cNvPr id="666" name="n_2mainValue【公民館】&#10;一人当たり面積"/>
        <xdr:cNvSpPr txBox="1"/>
      </xdr:nvSpPr>
      <xdr:spPr>
        <a:xfrm>
          <a:off x="20199427"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7" name="正方形/長方形 66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8" name="正方形/長方形 66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9" name="テキスト ボックス 66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本市は、人口規模と比較して面積が狭小であることから、人口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施設延長・面積については、道路をはじめ多くの資産で類似団体の平均を下回っている。一方、有形固定資産減価償却率については、類似団体の平均を上回っている施設が多く、施設の老朽化が進んでいる。特に、有形固定資産の多くを占める学校施設の老朽化が著しいことから、公共施設等総合管理計画及び今後策定予定の各施設の個別管理計画に基づき適正な施設管理を図ることとす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福岡県中間市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42,443
42,233
15.96
17,653,555
17,610,714
26,906
9,577,551
12,791,985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14.6
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41</xdr:row>
      <xdr:rowOff>166007</xdr:rowOff>
    </xdr:to>
    <xdr:cxnSp macro="">
      <xdr:nvCxnSpPr>
        <xdr:cNvPr id="57" name="直線コネクタ 56"/>
        <xdr:cNvCxnSpPr/>
      </xdr:nvCxnSpPr>
      <xdr:spPr>
        <a:xfrm flipV="1">
          <a:off x="4634865" y="5836920"/>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169834</xdr:rowOff>
    </xdr:from>
    <xdr:ext cx="340478" cy="259045"/>
    <xdr:sp macro="" textlink="">
      <xdr:nvSpPr>
        <xdr:cNvPr id="58" name="【図書館】&#10;有形固定資産減価償却率最小値テキスト"/>
        <xdr:cNvSpPr txBox="1"/>
      </xdr:nvSpPr>
      <xdr:spPr>
        <a:xfrm>
          <a:off x="4673600" y="719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166007</xdr:rowOff>
    </xdr:from>
    <xdr:to>
      <xdr:col>24</xdr:col>
      <xdr:colOff>152400</xdr:colOff>
      <xdr:row>41</xdr:row>
      <xdr:rowOff>166007</xdr:rowOff>
    </xdr:to>
    <xdr:cxnSp macro="">
      <xdr:nvCxnSpPr>
        <xdr:cNvPr id="59" name="直線コネクタ 58"/>
        <xdr:cNvCxnSpPr/>
      </xdr:nvCxnSpPr>
      <xdr:spPr>
        <a:xfrm>
          <a:off x="4546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0" name="【図書館】&#10;有形固定資産減価償却率最大値テキスト"/>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1" name="直線コネクタ 60"/>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69141</xdr:rowOff>
    </xdr:from>
    <xdr:ext cx="405111" cy="259045"/>
    <xdr:sp macro="" textlink="">
      <xdr:nvSpPr>
        <xdr:cNvPr id="62" name="【図書館】&#10;有形固定資産減価償却率平均値テキスト"/>
        <xdr:cNvSpPr txBox="1"/>
      </xdr:nvSpPr>
      <xdr:spPr>
        <a:xfrm>
          <a:off x="4673600" y="6241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90714</xdr:rowOff>
    </xdr:from>
    <xdr:to>
      <xdr:col>24</xdr:col>
      <xdr:colOff>114300</xdr:colOff>
      <xdr:row>37</xdr:row>
      <xdr:rowOff>20864</xdr:rowOff>
    </xdr:to>
    <xdr:sp macro="" textlink="">
      <xdr:nvSpPr>
        <xdr:cNvPr id="63" name="フローチャート: 判断 62"/>
        <xdr:cNvSpPr/>
      </xdr:nvSpPr>
      <xdr:spPr>
        <a:xfrm>
          <a:off x="4584700" y="62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133169</xdr:rowOff>
    </xdr:from>
    <xdr:to>
      <xdr:col>20</xdr:col>
      <xdr:colOff>38100</xdr:colOff>
      <xdr:row>37</xdr:row>
      <xdr:rowOff>63319</xdr:rowOff>
    </xdr:to>
    <xdr:sp macro="" textlink="">
      <xdr:nvSpPr>
        <xdr:cNvPr id="64" name="フローチャート: 判断 63"/>
        <xdr:cNvSpPr/>
      </xdr:nvSpPr>
      <xdr:spPr>
        <a:xfrm>
          <a:off x="3746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79846</xdr:rowOff>
    </xdr:from>
    <xdr:ext cx="405111" cy="259045"/>
    <xdr:sp macro="" textlink="">
      <xdr:nvSpPr>
        <xdr:cNvPr id="65" name="n_1aveValue【図書館】&#10;有形固定資産減価償却率"/>
        <xdr:cNvSpPr txBox="1"/>
      </xdr:nvSpPr>
      <xdr:spPr>
        <a:xfrm>
          <a:off x="35820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107043</xdr:rowOff>
    </xdr:from>
    <xdr:to>
      <xdr:col>15</xdr:col>
      <xdr:colOff>101600</xdr:colOff>
      <xdr:row>37</xdr:row>
      <xdr:rowOff>37193</xdr:rowOff>
    </xdr:to>
    <xdr:sp macro="" textlink="">
      <xdr:nvSpPr>
        <xdr:cNvPr id="66" name="フローチャート: 判断 65"/>
        <xdr:cNvSpPr/>
      </xdr:nvSpPr>
      <xdr:spPr>
        <a:xfrm>
          <a:off x="2857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35</xdr:row>
      <xdr:rowOff>53720</xdr:rowOff>
    </xdr:from>
    <xdr:ext cx="405111" cy="259045"/>
    <xdr:sp macro="" textlink="">
      <xdr:nvSpPr>
        <xdr:cNvPr id="67" name="n_2aveValue【図書館】&#10;有形固定資産減価償却率"/>
        <xdr:cNvSpPr txBox="1"/>
      </xdr:nvSpPr>
      <xdr:spPr>
        <a:xfrm>
          <a:off x="2705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170724</xdr:rowOff>
    </xdr:from>
    <xdr:to>
      <xdr:col>20</xdr:col>
      <xdr:colOff>38100</xdr:colOff>
      <xdr:row>37</xdr:row>
      <xdr:rowOff>100874</xdr:rowOff>
    </xdr:to>
    <xdr:sp macro="" textlink="">
      <xdr:nvSpPr>
        <xdr:cNvPr id="73" name="楕円 72"/>
        <xdr:cNvSpPr/>
      </xdr:nvSpPr>
      <xdr:spPr>
        <a:xfrm>
          <a:off x="3746500" y="63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31931</xdr:rowOff>
    </xdr:from>
    <xdr:to>
      <xdr:col>15</xdr:col>
      <xdr:colOff>101600</xdr:colOff>
      <xdr:row>37</xdr:row>
      <xdr:rowOff>133531</xdr:rowOff>
    </xdr:to>
    <xdr:sp macro="" textlink="">
      <xdr:nvSpPr>
        <xdr:cNvPr id="74" name="楕円 73"/>
        <xdr:cNvSpPr/>
      </xdr:nvSpPr>
      <xdr:spPr>
        <a:xfrm>
          <a:off x="2857500" y="637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50074</xdr:rowOff>
    </xdr:from>
    <xdr:to>
      <xdr:col>19</xdr:col>
      <xdr:colOff>177800</xdr:colOff>
      <xdr:row>37</xdr:row>
      <xdr:rowOff>82731</xdr:rowOff>
    </xdr:to>
    <xdr:cxnSp macro="">
      <xdr:nvCxnSpPr>
        <xdr:cNvPr id="75" name="直線コネクタ 74"/>
        <xdr:cNvCxnSpPr/>
      </xdr:nvCxnSpPr>
      <xdr:spPr>
        <a:xfrm flipV="1">
          <a:off x="2908300" y="63937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92001</xdr:rowOff>
    </xdr:from>
    <xdr:ext cx="405111" cy="259045"/>
    <xdr:sp macro="" textlink="">
      <xdr:nvSpPr>
        <xdr:cNvPr id="76" name="n_1mainValue【図書館】&#10;有形固定資産減価償却率"/>
        <xdr:cNvSpPr txBox="1"/>
      </xdr:nvSpPr>
      <xdr:spPr>
        <a:xfrm>
          <a:off x="3582044" y="643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124658</xdr:rowOff>
    </xdr:from>
    <xdr:ext cx="405111" cy="259045"/>
    <xdr:sp macro="" textlink="">
      <xdr:nvSpPr>
        <xdr:cNvPr id="77" name="n_2mainValue【図書館】&#10;有形固定資産減価償却率"/>
        <xdr:cNvSpPr txBox="1"/>
      </xdr:nvSpPr>
      <xdr:spPr>
        <a:xfrm>
          <a:off x="2705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8" name="テキスト ボックス 87"/>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89" name="直線コネクタ 8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0" name="テキスト ボックス 8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1" name="直線コネクタ 9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2" name="テキスト ボックス 91"/>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3" name="直線コネクタ 9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4" name="テキスト ボックス 93"/>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5" name="直線コネクタ 9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6" name="テキスト ボックス 95"/>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7" name="直線コネクタ 9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8" name="テキスト ボックス 97"/>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9" name="直線コネクタ 9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0" name="テキスト ボックス 99"/>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84364</xdr:rowOff>
    </xdr:from>
    <xdr:to>
      <xdr:col>54</xdr:col>
      <xdr:colOff>189865</xdr:colOff>
      <xdr:row>42</xdr:row>
      <xdr:rowOff>108857</xdr:rowOff>
    </xdr:to>
    <xdr:cxnSp macro="">
      <xdr:nvCxnSpPr>
        <xdr:cNvPr id="104" name="直線コネクタ 103"/>
        <xdr:cNvCxnSpPr/>
      </xdr:nvCxnSpPr>
      <xdr:spPr>
        <a:xfrm flipV="1">
          <a:off x="10476865" y="574221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112684</xdr:rowOff>
    </xdr:from>
    <xdr:ext cx="469744" cy="259045"/>
    <xdr:sp macro="" textlink="">
      <xdr:nvSpPr>
        <xdr:cNvPr id="105" name="【図書館】&#10;一人当たり面積最小値テキスト"/>
        <xdr:cNvSpPr txBox="1"/>
      </xdr:nvSpPr>
      <xdr:spPr>
        <a:xfrm>
          <a:off x="10515600" y="731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108857</xdr:rowOff>
    </xdr:from>
    <xdr:to>
      <xdr:col>55</xdr:col>
      <xdr:colOff>88900</xdr:colOff>
      <xdr:row>42</xdr:row>
      <xdr:rowOff>108857</xdr:rowOff>
    </xdr:to>
    <xdr:cxnSp macro="">
      <xdr:nvCxnSpPr>
        <xdr:cNvPr id="106" name="直線コネクタ 105"/>
        <xdr:cNvCxnSpPr/>
      </xdr:nvCxnSpPr>
      <xdr:spPr>
        <a:xfrm>
          <a:off x="10388600" y="730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31041</xdr:rowOff>
    </xdr:from>
    <xdr:ext cx="469744" cy="259045"/>
    <xdr:sp macro="" textlink="">
      <xdr:nvSpPr>
        <xdr:cNvPr id="107" name="【図書館】&#10;一人当たり面積最大値テキスト"/>
        <xdr:cNvSpPr txBox="1"/>
      </xdr:nvSpPr>
      <xdr:spPr>
        <a:xfrm>
          <a:off x="10515600" y="551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84364</xdr:rowOff>
    </xdr:from>
    <xdr:to>
      <xdr:col>55</xdr:col>
      <xdr:colOff>88900</xdr:colOff>
      <xdr:row>33</xdr:row>
      <xdr:rowOff>84364</xdr:rowOff>
    </xdr:to>
    <xdr:cxnSp macro="">
      <xdr:nvCxnSpPr>
        <xdr:cNvPr id="108" name="直線コネクタ 107"/>
        <xdr:cNvCxnSpPr/>
      </xdr:nvCxnSpPr>
      <xdr:spPr>
        <a:xfrm>
          <a:off x="10388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60977</xdr:rowOff>
    </xdr:from>
    <xdr:ext cx="469744" cy="259045"/>
    <xdr:sp macro="" textlink="">
      <xdr:nvSpPr>
        <xdr:cNvPr id="109" name="【図書館】&#10;一人当たり面積平均値テキスト"/>
        <xdr:cNvSpPr txBox="1"/>
      </xdr:nvSpPr>
      <xdr:spPr>
        <a:xfrm>
          <a:off x="10515600" y="674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10" name="フローチャート: 判断 109"/>
        <xdr:cNvSpPr/>
      </xdr:nvSpPr>
      <xdr:spPr>
        <a:xfrm>
          <a:off x="10426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9072</xdr:rowOff>
    </xdr:from>
    <xdr:to>
      <xdr:col>50</xdr:col>
      <xdr:colOff>165100</xdr:colOff>
      <xdr:row>40</xdr:row>
      <xdr:rowOff>110672</xdr:rowOff>
    </xdr:to>
    <xdr:sp macro="" textlink="">
      <xdr:nvSpPr>
        <xdr:cNvPr id="111" name="フローチャート: 判断 110"/>
        <xdr:cNvSpPr/>
      </xdr:nvSpPr>
      <xdr:spPr>
        <a:xfrm>
          <a:off x="9588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101799</xdr:rowOff>
    </xdr:from>
    <xdr:ext cx="469744" cy="259045"/>
    <xdr:sp macro="" textlink="">
      <xdr:nvSpPr>
        <xdr:cNvPr id="112" name="n_1aveValue【図書館】&#10;一人当たり面積"/>
        <xdr:cNvSpPr txBox="1"/>
      </xdr:nvSpPr>
      <xdr:spPr>
        <a:xfrm>
          <a:off x="9391727"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90715</xdr:rowOff>
    </xdr:from>
    <xdr:to>
      <xdr:col>46</xdr:col>
      <xdr:colOff>38100</xdr:colOff>
      <xdr:row>41</xdr:row>
      <xdr:rowOff>20865</xdr:rowOff>
    </xdr:to>
    <xdr:sp macro="" textlink="">
      <xdr:nvSpPr>
        <xdr:cNvPr id="113" name="フローチャート: 判断 112"/>
        <xdr:cNvSpPr/>
      </xdr:nvSpPr>
      <xdr:spPr>
        <a:xfrm>
          <a:off x="8699500" y="69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41</xdr:row>
      <xdr:rowOff>11992</xdr:rowOff>
    </xdr:from>
    <xdr:ext cx="469744" cy="259045"/>
    <xdr:sp macro="" textlink="">
      <xdr:nvSpPr>
        <xdr:cNvPr id="114" name="n_2aveValue【図書館】&#10;一人当たり面積"/>
        <xdr:cNvSpPr txBox="1"/>
      </xdr:nvSpPr>
      <xdr:spPr>
        <a:xfrm>
          <a:off x="8515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164193</xdr:rowOff>
    </xdr:from>
    <xdr:to>
      <xdr:col>50</xdr:col>
      <xdr:colOff>165100</xdr:colOff>
      <xdr:row>40</xdr:row>
      <xdr:rowOff>94343</xdr:rowOff>
    </xdr:to>
    <xdr:sp macro="" textlink="">
      <xdr:nvSpPr>
        <xdr:cNvPr id="120" name="楕円 119"/>
        <xdr:cNvSpPr/>
      </xdr:nvSpPr>
      <xdr:spPr>
        <a:xfrm>
          <a:off x="9588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1" name="楕円 120"/>
        <xdr:cNvSpPr/>
      </xdr:nvSpPr>
      <xdr:spPr>
        <a:xfrm>
          <a:off x="8699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43543</xdr:rowOff>
    </xdr:from>
    <xdr:to>
      <xdr:col>50</xdr:col>
      <xdr:colOff>114300</xdr:colOff>
      <xdr:row>40</xdr:row>
      <xdr:rowOff>43543</xdr:rowOff>
    </xdr:to>
    <xdr:cxnSp macro="">
      <xdr:nvCxnSpPr>
        <xdr:cNvPr id="122" name="直線コネクタ 121"/>
        <xdr:cNvCxnSpPr/>
      </xdr:nvCxnSpPr>
      <xdr:spPr>
        <a:xfrm>
          <a:off x="8750300" y="690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110870</xdr:rowOff>
    </xdr:from>
    <xdr:ext cx="469744" cy="259045"/>
    <xdr:sp macro="" textlink="">
      <xdr:nvSpPr>
        <xdr:cNvPr id="123" name="n_1mainValue【図書館】&#10;一人当たり面積"/>
        <xdr:cNvSpPr txBox="1"/>
      </xdr:nvSpPr>
      <xdr:spPr>
        <a:xfrm>
          <a:off x="93917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24" name="n_2mainValue【図書館】&#10;一人当たり面積"/>
        <xdr:cNvSpPr txBox="1"/>
      </xdr:nvSpPr>
      <xdr:spPr>
        <a:xfrm>
          <a:off x="8515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5" name="テキスト ボックス 13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6" name="直線コネクタ 135"/>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7" name="テキスト ボックス 136"/>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8" name="直線コネクタ 137"/>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9" name="テキスト ボックス 138"/>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0" name="直線コネクタ 139"/>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1" name="テキスト ボックス 140"/>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2" name="直線コネクタ 141"/>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43" name="テキスト ボックス 142"/>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80010</xdr:rowOff>
    </xdr:to>
    <xdr:cxnSp macro="">
      <xdr:nvCxnSpPr>
        <xdr:cNvPr id="147" name="直線コネクタ 146"/>
        <xdr:cNvCxnSpPr/>
      </xdr:nvCxnSpPr>
      <xdr:spPr>
        <a:xfrm flipV="1">
          <a:off x="4634865" y="960120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83837</xdr:rowOff>
    </xdr:from>
    <xdr:ext cx="405111" cy="259045"/>
    <xdr:sp macro="" textlink="">
      <xdr:nvSpPr>
        <xdr:cNvPr id="148" name="【体育館・プール】&#10;有形固定資産減価償却率最小値テキスト"/>
        <xdr:cNvSpPr txBox="1"/>
      </xdr:nvSpPr>
      <xdr:spPr>
        <a:xfrm>
          <a:off x="4673600" y="1105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80010</xdr:rowOff>
    </xdr:from>
    <xdr:to>
      <xdr:col>24</xdr:col>
      <xdr:colOff>152400</xdr:colOff>
      <xdr:row>64</xdr:row>
      <xdr:rowOff>80010</xdr:rowOff>
    </xdr:to>
    <xdr:cxnSp macro="">
      <xdr:nvCxnSpPr>
        <xdr:cNvPr id="149" name="直線コネクタ 148"/>
        <xdr:cNvCxnSpPr/>
      </xdr:nvCxnSpPr>
      <xdr:spPr>
        <a:xfrm>
          <a:off x="4546600" y="1105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50"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51" name="直線コネクタ 150"/>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94505</xdr:rowOff>
    </xdr:from>
    <xdr:ext cx="405111" cy="259045"/>
    <xdr:sp macro="" textlink="">
      <xdr:nvSpPr>
        <xdr:cNvPr id="152" name="【体育館・プール】&#10;有形固定資産減価償却率平均値テキスト"/>
        <xdr:cNvSpPr txBox="1"/>
      </xdr:nvSpPr>
      <xdr:spPr>
        <a:xfrm>
          <a:off x="4673600" y="10381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116078</xdr:rowOff>
    </xdr:from>
    <xdr:to>
      <xdr:col>24</xdr:col>
      <xdr:colOff>114300</xdr:colOff>
      <xdr:row>61</xdr:row>
      <xdr:rowOff>46228</xdr:rowOff>
    </xdr:to>
    <xdr:sp macro="" textlink="">
      <xdr:nvSpPr>
        <xdr:cNvPr id="153" name="フローチャート: 判断 152"/>
        <xdr:cNvSpPr/>
      </xdr:nvSpPr>
      <xdr:spPr>
        <a:xfrm>
          <a:off x="4584700" y="104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170942</xdr:rowOff>
    </xdr:from>
    <xdr:to>
      <xdr:col>20</xdr:col>
      <xdr:colOff>38100</xdr:colOff>
      <xdr:row>61</xdr:row>
      <xdr:rowOff>101092</xdr:rowOff>
    </xdr:to>
    <xdr:sp macro="" textlink="">
      <xdr:nvSpPr>
        <xdr:cNvPr id="154" name="フローチャート: 判断 153"/>
        <xdr:cNvSpPr/>
      </xdr:nvSpPr>
      <xdr:spPr>
        <a:xfrm>
          <a:off x="3746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61</xdr:row>
      <xdr:rowOff>92219</xdr:rowOff>
    </xdr:from>
    <xdr:ext cx="405111" cy="259045"/>
    <xdr:sp macro="" textlink="">
      <xdr:nvSpPr>
        <xdr:cNvPr id="155" name="n_1aveValue【体育館・プール】&#10;有形固定資産減価償却率"/>
        <xdr:cNvSpPr txBox="1"/>
      </xdr:nvSpPr>
      <xdr:spPr>
        <a:xfrm>
          <a:off x="3582044" y="1055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61</xdr:row>
      <xdr:rowOff>47498</xdr:rowOff>
    </xdr:from>
    <xdr:to>
      <xdr:col>15</xdr:col>
      <xdr:colOff>101600</xdr:colOff>
      <xdr:row>61</xdr:row>
      <xdr:rowOff>149098</xdr:rowOff>
    </xdr:to>
    <xdr:sp macro="" textlink="">
      <xdr:nvSpPr>
        <xdr:cNvPr id="156" name="フローチャート: 判断 155"/>
        <xdr:cNvSpPr/>
      </xdr:nvSpPr>
      <xdr:spPr>
        <a:xfrm>
          <a:off x="28575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61</xdr:row>
      <xdr:rowOff>140225</xdr:rowOff>
    </xdr:from>
    <xdr:ext cx="405111" cy="259045"/>
    <xdr:sp macro="" textlink="">
      <xdr:nvSpPr>
        <xdr:cNvPr id="157" name="n_2aveValue【体育館・プール】&#10;有形固定資産減価償却率"/>
        <xdr:cNvSpPr txBox="1"/>
      </xdr:nvSpPr>
      <xdr:spPr>
        <a:xfrm>
          <a:off x="2705744" y="1059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8" name="テキスト ボックス 15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152654</xdr:rowOff>
    </xdr:from>
    <xdr:to>
      <xdr:col>20</xdr:col>
      <xdr:colOff>38100</xdr:colOff>
      <xdr:row>58</xdr:row>
      <xdr:rowOff>82804</xdr:rowOff>
    </xdr:to>
    <xdr:sp macro="" textlink="">
      <xdr:nvSpPr>
        <xdr:cNvPr id="163" name="楕円 162"/>
        <xdr:cNvSpPr/>
      </xdr:nvSpPr>
      <xdr:spPr>
        <a:xfrm>
          <a:off x="3746500" y="992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31496</xdr:rowOff>
    </xdr:from>
    <xdr:to>
      <xdr:col>15</xdr:col>
      <xdr:colOff>101600</xdr:colOff>
      <xdr:row>58</xdr:row>
      <xdr:rowOff>133096</xdr:rowOff>
    </xdr:to>
    <xdr:sp macro="" textlink="">
      <xdr:nvSpPr>
        <xdr:cNvPr id="164" name="楕円 163"/>
        <xdr:cNvSpPr/>
      </xdr:nvSpPr>
      <xdr:spPr>
        <a:xfrm>
          <a:off x="2857500" y="997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32004</xdr:rowOff>
    </xdr:from>
    <xdr:to>
      <xdr:col>19</xdr:col>
      <xdr:colOff>177800</xdr:colOff>
      <xdr:row>58</xdr:row>
      <xdr:rowOff>82296</xdr:rowOff>
    </xdr:to>
    <xdr:cxnSp macro="">
      <xdr:nvCxnSpPr>
        <xdr:cNvPr id="165" name="直線コネクタ 164"/>
        <xdr:cNvCxnSpPr/>
      </xdr:nvCxnSpPr>
      <xdr:spPr>
        <a:xfrm flipV="1">
          <a:off x="2908300" y="99761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99331</xdr:rowOff>
    </xdr:from>
    <xdr:ext cx="405111" cy="259045"/>
    <xdr:sp macro="" textlink="">
      <xdr:nvSpPr>
        <xdr:cNvPr id="166" name="n_1mainValue【体育館・プール】&#10;有形固定資産減価償却率"/>
        <xdr:cNvSpPr txBox="1"/>
      </xdr:nvSpPr>
      <xdr:spPr>
        <a:xfrm>
          <a:off x="3582044" y="970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149623</xdr:rowOff>
    </xdr:from>
    <xdr:ext cx="405111" cy="259045"/>
    <xdr:sp macro="" textlink="">
      <xdr:nvSpPr>
        <xdr:cNvPr id="167" name="n_2mainValue【体育館・プール】&#10;有形固定資産減価償却率"/>
        <xdr:cNvSpPr txBox="1"/>
      </xdr:nvSpPr>
      <xdr:spPr>
        <a:xfrm>
          <a:off x="2705744" y="975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8" name="直線コネクタ 17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9" name="テキスト ボックス 17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0" name="直線コネクタ 17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1" name="テキスト ボックス 18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2" name="直線コネクタ 18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3" name="テキスト ボックス 18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4" name="直線コネクタ 18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5" name="テキスト ボックス 18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6" name="直線コネクタ 18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7" name="テキスト ボックス 18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9" name="テキスト ボックス 18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66675</xdr:rowOff>
    </xdr:from>
    <xdr:to>
      <xdr:col>54</xdr:col>
      <xdr:colOff>189865</xdr:colOff>
      <xdr:row>63</xdr:row>
      <xdr:rowOff>127635</xdr:rowOff>
    </xdr:to>
    <xdr:cxnSp macro="">
      <xdr:nvCxnSpPr>
        <xdr:cNvPr id="191" name="直線コネクタ 190"/>
        <xdr:cNvCxnSpPr/>
      </xdr:nvCxnSpPr>
      <xdr:spPr>
        <a:xfrm flipV="1">
          <a:off x="10476865" y="9667875"/>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131462</xdr:rowOff>
    </xdr:from>
    <xdr:ext cx="469744" cy="259045"/>
    <xdr:sp macro="" textlink="">
      <xdr:nvSpPr>
        <xdr:cNvPr id="192" name="【体育館・プール】&#10;一人当たり面積最小値テキスト"/>
        <xdr:cNvSpPr txBox="1"/>
      </xdr:nvSpPr>
      <xdr:spPr>
        <a:xfrm>
          <a:off x="10515600" y="10932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127635</xdr:rowOff>
    </xdr:from>
    <xdr:to>
      <xdr:col>55</xdr:col>
      <xdr:colOff>88900</xdr:colOff>
      <xdr:row>63</xdr:row>
      <xdr:rowOff>127635</xdr:rowOff>
    </xdr:to>
    <xdr:cxnSp macro="">
      <xdr:nvCxnSpPr>
        <xdr:cNvPr id="193" name="直線コネクタ 192"/>
        <xdr:cNvCxnSpPr/>
      </xdr:nvCxnSpPr>
      <xdr:spPr>
        <a:xfrm>
          <a:off x="10388600" y="109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13352</xdr:rowOff>
    </xdr:from>
    <xdr:ext cx="469744" cy="259045"/>
    <xdr:sp macro="" textlink="">
      <xdr:nvSpPr>
        <xdr:cNvPr id="194" name="【体育館・プール】&#10;一人当たり面積最大値テキスト"/>
        <xdr:cNvSpPr txBox="1"/>
      </xdr:nvSpPr>
      <xdr:spPr>
        <a:xfrm>
          <a:off x="10515600" y="944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66675</xdr:rowOff>
    </xdr:from>
    <xdr:to>
      <xdr:col>55</xdr:col>
      <xdr:colOff>88900</xdr:colOff>
      <xdr:row>56</xdr:row>
      <xdr:rowOff>66675</xdr:rowOff>
    </xdr:to>
    <xdr:cxnSp macro="">
      <xdr:nvCxnSpPr>
        <xdr:cNvPr id="195" name="直線コネクタ 194"/>
        <xdr:cNvCxnSpPr/>
      </xdr:nvCxnSpPr>
      <xdr:spPr>
        <a:xfrm>
          <a:off x="10388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32402</xdr:rowOff>
    </xdr:from>
    <xdr:ext cx="469744" cy="259045"/>
    <xdr:sp macro="" textlink="">
      <xdr:nvSpPr>
        <xdr:cNvPr id="196" name="【体育館・プール】&#10;一人当たり面積平均値テキスト"/>
        <xdr:cNvSpPr txBox="1"/>
      </xdr:nvSpPr>
      <xdr:spPr>
        <a:xfrm>
          <a:off x="10515600" y="104908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53975</xdr:rowOff>
    </xdr:from>
    <xdr:to>
      <xdr:col>55</xdr:col>
      <xdr:colOff>50800</xdr:colOff>
      <xdr:row>61</xdr:row>
      <xdr:rowOff>155575</xdr:rowOff>
    </xdr:to>
    <xdr:sp macro="" textlink="">
      <xdr:nvSpPr>
        <xdr:cNvPr id="197" name="フローチャート: 判断 196"/>
        <xdr:cNvSpPr/>
      </xdr:nvSpPr>
      <xdr:spPr>
        <a:xfrm>
          <a:off x="104267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153035</xdr:rowOff>
    </xdr:from>
    <xdr:to>
      <xdr:col>50</xdr:col>
      <xdr:colOff>165100</xdr:colOff>
      <xdr:row>61</xdr:row>
      <xdr:rowOff>83185</xdr:rowOff>
    </xdr:to>
    <xdr:sp macro="" textlink="">
      <xdr:nvSpPr>
        <xdr:cNvPr id="198" name="フローチャート: 判断 197"/>
        <xdr:cNvSpPr/>
      </xdr:nvSpPr>
      <xdr:spPr>
        <a:xfrm>
          <a:off x="9588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99712</xdr:rowOff>
    </xdr:from>
    <xdr:ext cx="469744" cy="259045"/>
    <xdr:sp macro="" textlink="">
      <xdr:nvSpPr>
        <xdr:cNvPr id="199" name="n_1aveValue【体育館・プール】&#10;一人当たり面積"/>
        <xdr:cNvSpPr txBox="1"/>
      </xdr:nvSpPr>
      <xdr:spPr>
        <a:xfrm>
          <a:off x="9391727" y="1021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19685</xdr:rowOff>
    </xdr:from>
    <xdr:to>
      <xdr:col>46</xdr:col>
      <xdr:colOff>38100</xdr:colOff>
      <xdr:row>61</xdr:row>
      <xdr:rowOff>121285</xdr:rowOff>
    </xdr:to>
    <xdr:sp macro="" textlink="">
      <xdr:nvSpPr>
        <xdr:cNvPr id="200" name="フローチャート: 判断 199"/>
        <xdr:cNvSpPr/>
      </xdr:nvSpPr>
      <xdr:spPr>
        <a:xfrm>
          <a:off x="8699500" y="1047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137812</xdr:rowOff>
    </xdr:from>
    <xdr:ext cx="469744" cy="259045"/>
    <xdr:sp macro="" textlink="">
      <xdr:nvSpPr>
        <xdr:cNvPr id="201" name="n_2aveValue【体育館・プール】&#10;一人当たり面積"/>
        <xdr:cNvSpPr txBox="1"/>
      </xdr:nvSpPr>
      <xdr:spPr>
        <a:xfrm>
          <a:off x="8515427" y="1025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2" name="テキスト ボックス 20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3" name="テキスト ボックス 20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4" name="テキスト ボックス 20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5" name="テキスト ボックス 20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6" name="テキスト ボックス 20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31115</xdr:rowOff>
    </xdr:from>
    <xdr:to>
      <xdr:col>50</xdr:col>
      <xdr:colOff>165100</xdr:colOff>
      <xdr:row>63</xdr:row>
      <xdr:rowOff>132715</xdr:rowOff>
    </xdr:to>
    <xdr:sp macro="" textlink="">
      <xdr:nvSpPr>
        <xdr:cNvPr id="207" name="楕円 206"/>
        <xdr:cNvSpPr/>
      </xdr:nvSpPr>
      <xdr:spPr>
        <a:xfrm>
          <a:off x="9588500" y="108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33020</xdr:rowOff>
    </xdr:from>
    <xdr:to>
      <xdr:col>46</xdr:col>
      <xdr:colOff>38100</xdr:colOff>
      <xdr:row>63</xdr:row>
      <xdr:rowOff>134620</xdr:rowOff>
    </xdr:to>
    <xdr:sp macro="" textlink="">
      <xdr:nvSpPr>
        <xdr:cNvPr id="208" name="楕円 207"/>
        <xdr:cNvSpPr/>
      </xdr:nvSpPr>
      <xdr:spPr>
        <a:xfrm>
          <a:off x="8699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81915</xdr:rowOff>
    </xdr:from>
    <xdr:to>
      <xdr:col>50</xdr:col>
      <xdr:colOff>114300</xdr:colOff>
      <xdr:row>63</xdr:row>
      <xdr:rowOff>83820</xdr:rowOff>
    </xdr:to>
    <xdr:cxnSp macro="">
      <xdr:nvCxnSpPr>
        <xdr:cNvPr id="209" name="直線コネクタ 208"/>
        <xdr:cNvCxnSpPr/>
      </xdr:nvCxnSpPr>
      <xdr:spPr>
        <a:xfrm flipV="1">
          <a:off x="8750300" y="108832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123842</xdr:rowOff>
    </xdr:from>
    <xdr:ext cx="469744" cy="259045"/>
    <xdr:sp macro="" textlink="">
      <xdr:nvSpPr>
        <xdr:cNvPr id="210" name="n_1mainValue【体育館・プール】&#10;一人当たり面積"/>
        <xdr:cNvSpPr txBox="1"/>
      </xdr:nvSpPr>
      <xdr:spPr>
        <a:xfrm>
          <a:off x="9391727" y="1092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125747</xdr:rowOff>
    </xdr:from>
    <xdr:ext cx="469744" cy="259045"/>
    <xdr:sp macro="" textlink="">
      <xdr:nvSpPr>
        <xdr:cNvPr id="211" name="n_2mainValue【体育館・プール】&#10;一人当たり面積"/>
        <xdr:cNvSpPr txBox="1"/>
      </xdr:nvSpPr>
      <xdr:spPr>
        <a:xfrm>
          <a:off x="8515427"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22" name="直線コネクタ 22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3" name="テキスト ボックス 222"/>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4" name="直線コネクタ 22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5" name="テキスト ボックス 22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6" name="直線コネクタ 22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7" name="テキスト ボックス 22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8" name="直線コネクタ 22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9" name="テキスト ボックス 22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0" name="直線コネクタ 22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1" name="テキスト ボックス 23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2" name="直線コネクタ 23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3" name="テキスト ボックス 232"/>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4" name="直線コネクタ 23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5" name="テキスト ボックス 23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10342</xdr:rowOff>
    </xdr:from>
    <xdr:to>
      <xdr:col>24</xdr:col>
      <xdr:colOff>62865</xdr:colOff>
      <xdr:row>85</xdr:row>
      <xdr:rowOff>85452</xdr:rowOff>
    </xdr:to>
    <xdr:cxnSp macro="">
      <xdr:nvCxnSpPr>
        <xdr:cNvPr id="237" name="直線コネクタ 236"/>
        <xdr:cNvCxnSpPr/>
      </xdr:nvCxnSpPr>
      <xdr:spPr>
        <a:xfrm flipV="1">
          <a:off x="4634865" y="13383442"/>
          <a:ext cx="0" cy="127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89279</xdr:rowOff>
    </xdr:from>
    <xdr:ext cx="405111" cy="259045"/>
    <xdr:sp macro="" textlink="">
      <xdr:nvSpPr>
        <xdr:cNvPr id="238" name="【福祉施設】&#10;有形固定資産減価償却率最小値テキスト"/>
        <xdr:cNvSpPr txBox="1"/>
      </xdr:nvSpPr>
      <xdr:spPr>
        <a:xfrm>
          <a:off x="4673600" y="14662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85452</xdr:rowOff>
    </xdr:from>
    <xdr:to>
      <xdr:col>24</xdr:col>
      <xdr:colOff>152400</xdr:colOff>
      <xdr:row>85</xdr:row>
      <xdr:rowOff>85452</xdr:rowOff>
    </xdr:to>
    <xdr:cxnSp macro="">
      <xdr:nvCxnSpPr>
        <xdr:cNvPr id="239" name="直線コネクタ 238"/>
        <xdr:cNvCxnSpPr/>
      </xdr:nvCxnSpPr>
      <xdr:spPr>
        <a:xfrm>
          <a:off x="4546600" y="1465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128469</xdr:rowOff>
    </xdr:from>
    <xdr:ext cx="405111" cy="259045"/>
    <xdr:sp macro="" textlink="">
      <xdr:nvSpPr>
        <xdr:cNvPr id="240" name="【福祉施設】&#10;有形固定資産減価償却率最大値テキスト"/>
        <xdr:cNvSpPr txBox="1"/>
      </xdr:nvSpPr>
      <xdr:spPr>
        <a:xfrm>
          <a:off x="4673600" y="13158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10342</xdr:rowOff>
    </xdr:from>
    <xdr:to>
      <xdr:col>24</xdr:col>
      <xdr:colOff>152400</xdr:colOff>
      <xdr:row>78</xdr:row>
      <xdr:rowOff>10342</xdr:rowOff>
    </xdr:to>
    <xdr:cxnSp macro="">
      <xdr:nvCxnSpPr>
        <xdr:cNvPr id="241" name="直線コネクタ 240"/>
        <xdr:cNvCxnSpPr/>
      </xdr:nvCxnSpPr>
      <xdr:spPr>
        <a:xfrm>
          <a:off x="4546600" y="1338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156771</xdr:rowOff>
    </xdr:from>
    <xdr:ext cx="405111" cy="259045"/>
    <xdr:sp macro="" textlink="">
      <xdr:nvSpPr>
        <xdr:cNvPr id="242" name="【福祉施設】&#10;有形固定資産減価償却率平均値テキスト"/>
        <xdr:cNvSpPr txBox="1"/>
      </xdr:nvSpPr>
      <xdr:spPr>
        <a:xfrm>
          <a:off x="4673600" y="13872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6894</xdr:rowOff>
    </xdr:from>
    <xdr:to>
      <xdr:col>24</xdr:col>
      <xdr:colOff>114300</xdr:colOff>
      <xdr:row>81</xdr:row>
      <xdr:rowOff>108494</xdr:rowOff>
    </xdr:to>
    <xdr:sp macro="" textlink="">
      <xdr:nvSpPr>
        <xdr:cNvPr id="243" name="フローチャート: 判断 242"/>
        <xdr:cNvSpPr/>
      </xdr:nvSpPr>
      <xdr:spPr>
        <a:xfrm>
          <a:off x="4584700" y="1389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19957</xdr:rowOff>
    </xdr:from>
    <xdr:to>
      <xdr:col>20</xdr:col>
      <xdr:colOff>38100</xdr:colOff>
      <xdr:row>81</xdr:row>
      <xdr:rowOff>121557</xdr:rowOff>
    </xdr:to>
    <xdr:sp macro="" textlink="">
      <xdr:nvSpPr>
        <xdr:cNvPr id="244" name="フローチャート: 判断 243"/>
        <xdr:cNvSpPr/>
      </xdr:nvSpPr>
      <xdr:spPr>
        <a:xfrm>
          <a:off x="3746500" y="1390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138084</xdr:rowOff>
    </xdr:from>
    <xdr:ext cx="405111" cy="259045"/>
    <xdr:sp macro="" textlink="">
      <xdr:nvSpPr>
        <xdr:cNvPr id="245" name="n_1aveValue【福祉施設】&#10;有形固定資産減価償却率"/>
        <xdr:cNvSpPr txBox="1"/>
      </xdr:nvSpPr>
      <xdr:spPr>
        <a:xfrm>
          <a:off x="3582044" y="1368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170180</xdr:rowOff>
    </xdr:from>
    <xdr:to>
      <xdr:col>15</xdr:col>
      <xdr:colOff>101600</xdr:colOff>
      <xdr:row>82</xdr:row>
      <xdr:rowOff>100330</xdr:rowOff>
    </xdr:to>
    <xdr:sp macro="" textlink="">
      <xdr:nvSpPr>
        <xdr:cNvPr id="246" name="フローチャート: 判断 245"/>
        <xdr:cNvSpPr/>
      </xdr:nvSpPr>
      <xdr:spPr>
        <a:xfrm>
          <a:off x="2857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116857</xdr:rowOff>
    </xdr:from>
    <xdr:ext cx="405111" cy="259045"/>
    <xdr:sp macro="" textlink="">
      <xdr:nvSpPr>
        <xdr:cNvPr id="247" name="n_2aveValue【福祉施設】&#10;有形固定資産減価償却率"/>
        <xdr:cNvSpPr txBox="1"/>
      </xdr:nvSpPr>
      <xdr:spPr>
        <a:xfrm>
          <a:off x="2705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8" name="テキスト ボックス 24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9" name="テキスト ボックス 24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0" name="テキスト ボックス 24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1" name="テキスト ボックス 25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2" name="テキスト ボックス 25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68943</xdr:rowOff>
    </xdr:from>
    <xdr:to>
      <xdr:col>20</xdr:col>
      <xdr:colOff>38100</xdr:colOff>
      <xdr:row>85</xdr:row>
      <xdr:rowOff>170543</xdr:rowOff>
    </xdr:to>
    <xdr:sp macro="" textlink="">
      <xdr:nvSpPr>
        <xdr:cNvPr id="253" name="楕円 252"/>
        <xdr:cNvSpPr/>
      </xdr:nvSpPr>
      <xdr:spPr>
        <a:xfrm>
          <a:off x="3746500" y="1464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85</xdr:row>
      <xdr:rowOff>113030</xdr:rowOff>
    </xdr:from>
    <xdr:to>
      <xdr:col>15</xdr:col>
      <xdr:colOff>101600</xdr:colOff>
      <xdr:row>86</xdr:row>
      <xdr:rowOff>43180</xdr:rowOff>
    </xdr:to>
    <xdr:sp macro="" textlink="">
      <xdr:nvSpPr>
        <xdr:cNvPr id="254" name="楕円 253"/>
        <xdr:cNvSpPr/>
      </xdr:nvSpPr>
      <xdr:spPr>
        <a:xfrm>
          <a:off x="2857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119743</xdr:rowOff>
    </xdr:from>
    <xdr:to>
      <xdr:col>19</xdr:col>
      <xdr:colOff>177800</xdr:colOff>
      <xdr:row>85</xdr:row>
      <xdr:rowOff>163830</xdr:rowOff>
    </xdr:to>
    <xdr:cxnSp macro="">
      <xdr:nvCxnSpPr>
        <xdr:cNvPr id="255" name="直線コネクタ 254"/>
        <xdr:cNvCxnSpPr/>
      </xdr:nvCxnSpPr>
      <xdr:spPr>
        <a:xfrm flipV="1">
          <a:off x="2908300" y="1469299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85</xdr:row>
      <xdr:rowOff>161670</xdr:rowOff>
    </xdr:from>
    <xdr:ext cx="405111" cy="259045"/>
    <xdr:sp macro="" textlink="">
      <xdr:nvSpPr>
        <xdr:cNvPr id="256" name="n_1mainValue【福祉施設】&#10;有形固定資産減価償却率"/>
        <xdr:cNvSpPr txBox="1"/>
      </xdr:nvSpPr>
      <xdr:spPr>
        <a:xfrm>
          <a:off x="3582044" y="1473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34307</xdr:rowOff>
    </xdr:from>
    <xdr:ext cx="405111" cy="259045"/>
    <xdr:sp macro="" textlink="">
      <xdr:nvSpPr>
        <xdr:cNvPr id="257" name="n_2mainValue【福祉施設】&#10;有形固定資産減価償却率"/>
        <xdr:cNvSpPr txBox="1"/>
      </xdr:nvSpPr>
      <xdr:spPr>
        <a:xfrm>
          <a:off x="2705744"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8" name="正方形/長方形 25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9" name="正方形/長方形 25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0" name="正方形/長方形 25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1" name="正方形/長方形 26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2" name="正方形/長方形 26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3" name="正方形/長方形 26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4" name="正方形/長方形 26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5" name="正方形/長方形 26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6" name="テキスト ボックス 26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7" name="直線コネクタ 26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8" name="直線コネクタ 26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9" name="テキスト ボックス 26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0" name="直線コネクタ 26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1" name="テキスト ボックス 27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72" name="直線コネクタ 27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73" name="テキスト ボックス 27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4" name="直線コネクタ 27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5" name="テキスト ボックス 27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6" name="直線コネクタ 27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7" name="テキスト ボックス 27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8" name="直線コネクタ 27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9" name="テキスト ボックス 27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0" name="直線コネクタ 27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1" name="テキスト ボックス 28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109945</xdr:rowOff>
    </xdr:from>
    <xdr:to>
      <xdr:col>54</xdr:col>
      <xdr:colOff>189865</xdr:colOff>
      <xdr:row>86</xdr:row>
      <xdr:rowOff>103414</xdr:rowOff>
    </xdr:to>
    <xdr:cxnSp macro="">
      <xdr:nvCxnSpPr>
        <xdr:cNvPr id="283" name="直線コネクタ 282"/>
        <xdr:cNvCxnSpPr/>
      </xdr:nvCxnSpPr>
      <xdr:spPr>
        <a:xfrm flipV="1">
          <a:off x="10476865" y="13483045"/>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107241</xdr:rowOff>
    </xdr:from>
    <xdr:ext cx="469744" cy="259045"/>
    <xdr:sp macro="" textlink="">
      <xdr:nvSpPr>
        <xdr:cNvPr id="284" name="【福祉施設】&#10;一人当たり面積最小値テキスト"/>
        <xdr:cNvSpPr txBox="1"/>
      </xdr:nvSpPr>
      <xdr:spPr>
        <a:xfrm>
          <a:off x="10515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103414</xdr:rowOff>
    </xdr:from>
    <xdr:to>
      <xdr:col>55</xdr:col>
      <xdr:colOff>88900</xdr:colOff>
      <xdr:row>86</xdr:row>
      <xdr:rowOff>103414</xdr:rowOff>
    </xdr:to>
    <xdr:cxnSp macro="">
      <xdr:nvCxnSpPr>
        <xdr:cNvPr id="285" name="直線コネクタ 284"/>
        <xdr:cNvCxnSpPr/>
      </xdr:nvCxnSpPr>
      <xdr:spPr>
        <a:xfrm>
          <a:off x="10388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56622</xdr:rowOff>
    </xdr:from>
    <xdr:ext cx="469744" cy="259045"/>
    <xdr:sp macro="" textlink="">
      <xdr:nvSpPr>
        <xdr:cNvPr id="286" name="【福祉施設】&#10;一人当たり面積最大値テキスト"/>
        <xdr:cNvSpPr txBox="1"/>
      </xdr:nvSpPr>
      <xdr:spPr>
        <a:xfrm>
          <a:off x="10515600" y="1325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109945</xdr:rowOff>
    </xdr:from>
    <xdr:to>
      <xdr:col>55</xdr:col>
      <xdr:colOff>88900</xdr:colOff>
      <xdr:row>78</xdr:row>
      <xdr:rowOff>109945</xdr:rowOff>
    </xdr:to>
    <xdr:cxnSp macro="">
      <xdr:nvCxnSpPr>
        <xdr:cNvPr id="287" name="直線コネクタ 286"/>
        <xdr:cNvCxnSpPr/>
      </xdr:nvCxnSpPr>
      <xdr:spPr>
        <a:xfrm>
          <a:off x="10388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93090</xdr:rowOff>
    </xdr:from>
    <xdr:ext cx="469744" cy="259045"/>
    <xdr:sp macro="" textlink="">
      <xdr:nvSpPr>
        <xdr:cNvPr id="288" name="【福祉施設】&#10;一人当たり面積平均値テキスト"/>
        <xdr:cNvSpPr txBox="1"/>
      </xdr:nvSpPr>
      <xdr:spPr>
        <a:xfrm>
          <a:off x="10515600" y="14494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114663</xdr:rowOff>
    </xdr:from>
    <xdr:to>
      <xdr:col>55</xdr:col>
      <xdr:colOff>50800</xdr:colOff>
      <xdr:row>85</xdr:row>
      <xdr:rowOff>44813</xdr:rowOff>
    </xdr:to>
    <xdr:sp macro="" textlink="">
      <xdr:nvSpPr>
        <xdr:cNvPr id="289" name="フローチャート: 判断 288"/>
        <xdr:cNvSpPr/>
      </xdr:nvSpPr>
      <xdr:spPr>
        <a:xfrm>
          <a:off x="10426700" y="145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95069</xdr:rowOff>
    </xdr:from>
    <xdr:to>
      <xdr:col>50</xdr:col>
      <xdr:colOff>165100</xdr:colOff>
      <xdr:row>85</xdr:row>
      <xdr:rowOff>25219</xdr:rowOff>
    </xdr:to>
    <xdr:sp macro="" textlink="">
      <xdr:nvSpPr>
        <xdr:cNvPr id="290" name="フローチャート: 判断 289"/>
        <xdr:cNvSpPr/>
      </xdr:nvSpPr>
      <xdr:spPr>
        <a:xfrm>
          <a:off x="95885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41746</xdr:rowOff>
    </xdr:from>
    <xdr:ext cx="469744" cy="259045"/>
    <xdr:sp macro="" textlink="">
      <xdr:nvSpPr>
        <xdr:cNvPr id="291" name="n_1aveValue【福祉施設】&#10;一人当たり面積"/>
        <xdr:cNvSpPr txBox="1"/>
      </xdr:nvSpPr>
      <xdr:spPr>
        <a:xfrm>
          <a:off x="9391727" y="1427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82006</xdr:rowOff>
    </xdr:from>
    <xdr:to>
      <xdr:col>46</xdr:col>
      <xdr:colOff>38100</xdr:colOff>
      <xdr:row>85</xdr:row>
      <xdr:rowOff>12156</xdr:rowOff>
    </xdr:to>
    <xdr:sp macro="" textlink="">
      <xdr:nvSpPr>
        <xdr:cNvPr id="292" name="フローチャート: 判断 291"/>
        <xdr:cNvSpPr/>
      </xdr:nvSpPr>
      <xdr:spPr>
        <a:xfrm>
          <a:off x="8699500" y="14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28683</xdr:rowOff>
    </xdr:from>
    <xdr:ext cx="469744" cy="259045"/>
    <xdr:sp macro="" textlink="">
      <xdr:nvSpPr>
        <xdr:cNvPr id="293" name="n_2aveValue【福祉施設】&#10;一人当たり面積"/>
        <xdr:cNvSpPr txBox="1"/>
      </xdr:nvSpPr>
      <xdr:spPr>
        <a:xfrm>
          <a:off x="8515427" y="1425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94" name="テキスト ボックス 29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5" name="テキスト ボックス 29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6" name="テキスト ボックス 29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7" name="テキスト ボックス 29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8" name="テキスト ボックス 29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82006</xdr:rowOff>
    </xdr:from>
    <xdr:to>
      <xdr:col>50</xdr:col>
      <xdr:colOff>165100</xdr:colOff>
      <xdr:row>87</xdr:row>
      <xdr:rowOff>12156</xdr:rowOff>
    </xdr:to>
    <xdr:sp macro="" textlink="">
      <xdr:nvSpPr>
        <xdr:cNvPr id="299" name="楕円 298"/>
        <xdr:cNvSpPr/>
      </xdr:nvSpPr>
      <xdr:spPr>
        <a:xfrm>
          <a:off x="9588500" y="1482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85271</xdr:rowOff>
    </xdr:from>
    <xdr:to>
      <xdr:col>46</xdr:col>
      <xdr:colOff>38100</xdr:colOff>
      <xdr:row>87</xdr:row>
      <xdr:rowOff>15421</xdr:rowOff>
    </xdr:to>
    <xdr:sp macro="" textlink="">
      <xdr:nvSpPr>
        <xdr:cNvPr id="300" name="楕円 299"/>
        <xdr:cNvSpPr/>
      </xdr:nvSpPr>
      <xdr:spPr>
        <a:xfrm>
          <a:off x="86995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132806</xdr:rowOff>
    </xdr:from>
    <xdr:to>
      <xdr:col>50</xdr:col>
      <xdr:colOff>114300</xdr:colOff>
      <xdr:row>86</xdr:row>
      <xdr:rowOff>136071</xdr:rowOff>
    </xdr:to>
    <xdr:cxnSp macro="">
      <xdr:nvCxnSpPr>
        <xdr:cNvPr id="301" name="直線コネクタ 300"/>
        <xdr:cNvCxnSpPr/>
      </xdr:nvCxnSpPr>
      <xdr:spPr>
        <a:xfrm flipV="1">
          <a:off x="8750300" y="148775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87</xdr:row>
      <xdr:rowOff>3283</xdr:rowOff>
    </xdr:from>
    <xdr:ext cx="469744" cy="259045"/>
    <xdr:sp macro="" textlink="">
      <xdr:nvSpPr>
        <xdr:cNvPr id="302" name="n_1mainValue【福祉施設】&#10;一人当たり面積"/>
        <xdr:cNvSpPr txBox="1"/>
      </xdr:nvSpPr>
      <xdr:spPr>
        <a:xfrm>
          <a:off x="9391727" y="1491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6548</xdr:rowOff>
    </xdr:from>
    <xdr:ext cx="469744" cy="259045"/>
    <xdr:sp macro="" textlink="">
      <xdr:nvSpPr>
        <xdr:cNvPr id="303" name="n_2mainValue【福祉施設】&#10;一人当たり面積"/>
        <xdr:cNvSpPr txBox="1"/>
      </xdr:nvSpPr>
      <xdr:spPr>
        <a:xfrm>
          <a:off x="8515427" y="1492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4" name="正方形/長方形 30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5" name="正方形/長方形 30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6" name="正方形/長方形 30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7" name="正方形/長方形 30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8" name="正方形/長方形 30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9" name="正方形/長方形 30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0" name="正方形/長方形 30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1" name="正方形/長方形 31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2" name="テキスト ボックス 31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3" name="直線コネクタ 31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14" name="直線コネクタ 31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5" name="テキスト ボックス 314"/>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6" name="直線コネクタ 31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7" name="テキスト ボックス 31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8" name="直線コネクタ 31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9" name="テキスト ボックス 31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20" name="直線コネクタ 31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21" name="テキスト ボックス 32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22" name="直線コネクタ 32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3" name="テキスト ボックス 32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24" name="直線コネクタ 32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5" name="テキスト ボックス 324"/>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6" name="直線コネクタ 32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7" name="テキスト ボックス 32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43543</xdr:rowOff>
    </xdr:to>
    <xdr:cxnSp macro="">
      <xdr:nvCxnSpPr>
        <xdr:cNvPr id="329" name="直線コネクタ 328"/>
        <xdr:cNvCxnSpPr/>
      </xdr:nvCxnSpPr>
      <xdr:spPr>
        <a:xfrm flipV="1">
          <a:off x="4634865" y="17106900"/>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47370</xdr:rowOff>
    </xdr:from>
    <xdr:ext cx="405111" cy="259045"/>
    <xdr:sp macro="" textlink="">
      <xdr:nvSpPr>
        <xdr:cNvPr id="330" name="【市民会館】&#10;有形固定資産減価償却率最小値テキスト"/>
        <xdr:cNvSpPr txBox="1"/>
      </xdr:nvSpPr>
      <xdr:spPr>
        <a:xfrm>
          <a:off x="4673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43543</xdr:rowOff>
    </xdr:from>
    <xdr:to>
      <xdr:col>24</xdr:col>
      <xdr:colOff>152400</xdr:colOff>
      <xdr:row>108</xdr:row>
      <xdr:rowOff>43543</xdr:rowOff>
    </xdr:to>
    <xdr:cxnSp macro="">
      <xdr:nvCxnSpPr>
        <xdr:cNvPr id="331" name="直線コネクタ 330"/>
        <xdr:cNvCxnSpPr/>
      </xdr:nvCxnSpPr>
      <xdr:spPr>
        <a:xfrm>
          <a:off x="4546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332" name="【市民会館】&#10;有形固定資産減価償却率最大値テキスト"/>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333" name="直線コネクタ 332"/>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147519</xdr:rowOff>
    </xdr:from>
    <xdr:ext cx="405111" cy="259045"/>
    <xdr:sp macro="" textlink="">
      <xdr:nvSpPr>
        <xdr:cNvPr id="334" name="【市民会館】&#10;有形固定資産減価償却率平均値テキスト"/>
        <xdr:cNvSpPr txBox="1"/>
      </xdr:nvSpPr>
      <xdr:spPr>
        <a:xfrm>
          <a:off x="4673600" y="17806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169092</xdr:rowOff>
    </xdr:from>
    <xdr:to>
      <xdr:col>24</xdr:col>
      <xdr:colOff>114300</xdr:colOff>
      <xdr:row>104</xdr:row>
      <xdr:rowOff>99242</xdr:rowOff>
    </xdr:to>
    <xdr:sp macro="" textlink="">
      <xdr:nvSpPr>
        <xdr:cNvPr id="335" name="フローチャート: 判断 334"/>
        <xdr:cNvSpPr/>
      </xdr:nvSpPr>
      <xdr:spPr>
        <a:xfrm>
          <a:off x="45847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7438</xdr:rowOff>
    </xdr:from>
    <xdr:to>
      <xdr:col>20</xdr:col>
      <xdr:colOff>38100</xdr:colOff>
      <xdr:row>104</xdr:row>
      <xdr:rowOff>109038</xdr:rowOff>
    </xdr:to>
    <xdr:sp macro="" textlink="">
      <xdr:nvSpPr>
        <xdr:cNvPr id="336" name="フローチャート: 判断 335"/>
        <xdr:cNvSpPr/>
      </xdr:nvSpPr>
      <xdr:spPr>
        <a:xfrm>
          <a:off x="3746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125565</xdr:rowOff>
    </xdr:from>
    <xdr:ext cx="405111" cy="259045"/>
    <xdr:sp macro="" textlink="">
      <xdr:nvSpPr>
        <xdr:cNvPr id="337" name="n_1aveValue【市民会館】&#10;有形固定資産減価償却率"/>
        <xdr:cNvSpPr txBox="1"/>
      </xdr:nvSpPr>
      <xdr:spPr>
        <a:xfrm>
          <a:off x="35820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10705</xdr:rowOff>
    </xdr:from>
    <xdr:to>
      <xdr:col>15</xdr:col>
      <xdr:colOff>101600</xdr:colOff>
      <xdr:row>104</xdr:row>
      <xdr:rowOff>112305</xdr:rowOff>
    </xdr:to>
    <xdr:sp macro="" textlink="">
      <xdr:nvSpPr>
        <xdr:cNvPr id="338" name="フローチャート: 判断 337"/>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128832</xdr:rowOff>
    </xdr:from>
    <xdr:ext cx="405111" cy="259045"/>
    <xdr:sp macro="" textlink="">
      <xdr:nvSpPr>
        <xdr:cNvPr id="339" name="n_2aveValue【市民会館】&#10;有形固定資産減価償却率"/>
        <xdr:cNvSpPr txBox="1"/>
      </xdr:nvSpPr>
      <xdr:spPr>
        <a:xfrm>
          <a:off x="2705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40" name="テキスト ボックス 33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1" name="テキスト ボックス 34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2" name="テキスト ボックス 34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3" name="テキスト ボックス 34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4" name="テキスト ボックス 34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4173</xdr:rowOff>
    </xdr:from>
    <xdr:to>
      <xdr:col>20</xdr:col>
      <xdr:colOff>38100</xdr:colOff>
      <xdr:row>105</xdr:row>
      <xdr:rowOff>105773</xdr:rowOff>
    </xdr:to>
    <xdr:sp macro="" textlink="">
      <xdr:nvSpPr>
        <xdr:cNvPr id="345" name="楕円 344"/>
        <xdr:cNvSpPr/>
      </xdr:nvSpPr>
      <xdr:spPr>
        <a:xfrm>
          <a:off x="3746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49893</xdr:rowOff>
    </xdr:from>
    <xdr:to>
      <xdr:col>15</xdr:col>
      <xdr:colOff>101600</xdr:colOff>
      <xdr:row>105</xdr:row>
      <xdr:rowOff>151493</xdr:rowOff>
    </xdr:to>
    <xdr:sp macro="" textlink="">
      <xdr:nvSpPr>
        <xdr:cNvPr id="346" name="楕円 345"/>
        <xdr:cNvSpPr/>
      </xdr:nvSpPr>
      <xdr:spPr>
        <a:xfrm>
          <a:off x="2857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54973</xdr:rowOff>
    </xdr:from>
    <xdr:to>
      <xdr:col>19</xdr:col>
      <xdr:colOff>177800</xdr:colOff>
      <xdr:row>105</xdr:row>
      <xdr:rowOff>100693</xdr:rowOff>
    </xdr:to>
    <xdr:cxnSp macro="">
      <xdr:nvCxnSpPr>
        <xdr:cNvPr id="347" name="直線コネクタ 346"/>
        <xdr:cNvCxnSpPr/>
      </xdr:nvCxnSpPr>
      <xdr:spPr>
        <a:xfrm flipV="1">
          <a:off x="2908300" y="1805722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96900</xdr:rowOff>
    </xdr:from>
    <xdr:ext cx="405111" cy="259045"/>
    <xdr:sp macro="" textlink="">
      <xdr:nvSpPr>
        <xdr:cNvPr id="348" name="n_1mainValue【市民会館】&#10;有形固定資産減価償却率"/>
        <xdr:cNvSpPr txBox="1"/>
      </xdr:nvSpPr>
      <xdr:spPr>
        <a:xfrm>
          <a:off x="3582044"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142620</xdr:rowOff>
    </xdr:from>
    <xdr:ext cx="405111" cy="259045"/>
    <xdr:sp macro="" textlink="">
      <xdr:nvSpPr>
        <xdr:cNvPr id="349" name="n_2mainValue【市民会館】&#10;有形固定資産減価償却率"/>
        <xdr:cNvSpPr txBox="1"/>
      </xdr:nvSpPr>
      <xdr:spPr>
        <a:xfrm>
          <a:off x="27057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0" name="正方形/長方形 34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1" name="正方形/長方形 35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2" name="正方形/長方形 35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3" name="正方形/長方形 35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4" name="正方形/長方形 35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5" name="正方形/長方形 35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6" name="正方形/長方形 35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7" name="正方形/長方形 35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8" name="テキスト ボックス 35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9" name="直線コネクタ 35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60" name="直線コネクタ 35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61" name="テキスト ボックス 36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62" name="直線コネクタ 36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63" name="テキスト ボックス 36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64" name="直線コネクタ 36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65" name="テキスト ボックス 36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66" name="直線コネクタ 36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67" name="テキスト ボックス 36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68" name="直線コネクタ 36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69" name="テキスト ボックス 36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70" name="直線コネクタ 36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71" name="テキスト ボックス 37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2" name="直線コネクタ 37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73" name="テキスト ボックス 37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141514</xdr:rowOff>
    </xdr:from>
    <xdr:to>
      <xdr:col>54</xdr:col>
      <xdr:colOff>189865</xdr:colOff>
      <xdr:row>108</xdr:row>
      <xdr:rowOff>92529</xdr:rowOff>
    </xdr:to>
    <xdr:cxnSp macro="">
      <xdr:nvCxnSpPr>
        <xdr:cNvPr id="375" name="直線コネクタ 374"/>
        <xdr:cNvCxnSpPr/>
      </xdr:nvCxnSpPr>
      <xdr:spPr>
        <a:xfrm flipV="1">
          <a:off x="10476865" y="17286514"/>
          <a:ext cx="0" cy="1322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96356</xdr:rowOff>
    </xdr:from>
    <xdr:ext cx="469744" cy="259045"/>
    <xdr:sp macro="" textlink="">
      <xdr:nvSpPr>
        <xdr:cNvPr id="376" name="【市民会館】&#10;一人当たり面積最小値テキスト"/>
        <xdr:cNvSpPr txBox="1"/>
      </xdr:nvSpPr>
      <xdr:spPr>
        <a:xfrm>
          <a:off x="10515600" y="1861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92529</xdr:rowOff>
    </xdr:from>
    <xdr:to>
      <xdr:col>55</xdr:col>
      <xdr:colOff>88900</xdr:colOff>
      <xdr:row>108</xdr:row>
      <xdr:rowOff>92529</xdr:rowOff>
    </xdr:to>
    <xdr:cxnSp macro="">
      <xdr:nvCxnSpPr>
        <xdr:cNvPr id="377" name="直線コネクタ 376"/>
        <xdr:cNvCxnSpPr/>
      </xdr:nvCxnSpPr>
      <xdr:spPr>
        <a:xfrm>
          <a:off x="10388600" y="1860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88191</xdr:rowOff>
    </xdr:from>
    <xdr:ext cx="469744" cy="259045"/>
    <xdr:sp macro="" textlink="">
      <xdr:nvSpPr>
        <xdr:cNvPr id="378" name="【市民会館】&#10;一人当たり面積最大値テキスト"/>
        <xdr:cNvSpPr txBox="1"/>
      </xdr:nvSpPr>
      <xdr:spPr>
        <a:xfrm>
          <a:off x="10515600" y="1706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141514</xdr:rowOff>
    </xdr:from>
    <xdr:to>
      <xdr:col>55</xdr:col>
      <xdr:colOff>88900</xdr:colOff>
      <xdr:row>100</xdr:row>
      <xdr:rowOff>141514</xdr:rowOff>
    </xdr:to>
    <xdr:cxnSp macro="">
      <xdr:nvCxnSpPr>
        <xdr:cNvPr id="379" name="直線コネクタ 378"/>
        <xdr:cNvCxnSpPr/>
      </xdr:nvCxnSpPr>
      <xdr:spPr>
        <a:xfrm>
          <a:off x="10388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23421</xdr:rowOff>
    </xdr:from>
    <xdr:ext cx="469744" cy="259045"/>
    <xdr:sp macro="" textlink="">
      <xdr:nvSpPr>
        <xdr:cNvPr id="380" name="【市民会館】&#10;一人当たり面積平均値テキスト"/>
        <xdr:cNvSpPr txBox="1"/>
      </xdr:nvSpPr>
      <xdr:spPr>
        <a:xfrm>
          <a:off x="10515600" y="18368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44994</xdr:rowOff>
    </xdr:from>
    <xdr:to>
      <xdr:col>55</xdr:col>
      <xdr:colOff>50800</xdr:colOff>
      <xdr:row>107</xdr:row>
      <xdr:rowOff>146594</xdr:rowOff>
    </xdr:to>
    <xdr:sp macro="" textlink="">
      <xdr:nvSpPr>
        <xdr:cNvPr id="381" name="フローチャート: 判断 380"/>
        <xdr:cNvSpPr/>
      </xdr:nvSpPr>
      <xdr:spPr>
        <a:xfrm>
          <a:off x="10426700" y="1839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25400</xdr:rowOff>
    </xdr:from>
    <xdr:to>
      <xdr:col>50</xdr:col>
      <xdr:colOff>165100</xdr:colOff>
      <xdr:row>107</xdr:row>
      <xdr:rowOff>127000</xdr:rowOff>
    </xdr:to>
    <xdr:sp macro="" textlink="">
      <xdr:nvSpPr>
        <xdr:cNvPr id="382" name="フローチャート: 判断 381"/>
        <xdr:cNvSpPr/>
      </xdr:nvSpPr>
      <xdr:spPr>
        <a:xfrm>
          <a:off x="9588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118127</xdr:rowOff>
    </xdr:from>
    <xdr:ext cx="469744" cy="259045"/>
    <xdr:sp macro="" textlink="">
      <xdr:nvSpPr>
        <xdr:cNvPr id="383" name="n_1aveValue【市民会館】&#10;一人当たり面積"/>
        <xdr:cNvSpPr txBox="1"/>
      </xdr:nvSpPr>
      <xdr:spPr>
        <a:xfrm>
          <a:off x="93917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15602</xdr:rowOff>
    </xdr:from>
    <xdr:to>
      <xdr:col>46</xdr:col>
      <xdr:colOff>38100</xdr:colOff>
      <xdr:row>107</xdr:row>
      <xdr:rowOff>117202</xdr:rowOff>
    </xdr:to>
    <xdr:sp macro="" textlink="">
      <xdr:nvSpPr>
        <xdr:cNvPr id="384" name="フローチャート: 判断 383"/>
        <xdr:cNvSpPr/>
      </xdr:nvSpPr>
      <xdr:spPr>
        <a:xfrm>
          <a:off x="8699500" y="1836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133729</xdr:rowOff>
    </xdr:from>
    <xdr:ext cx="469744" cy="259045"/>
    <xdr:sp macro="" textlink="">
      <xdr:nvSpPr>
        <xdr:cNvPr id="385" name="n_2aveValue【市民会館】&#10;一人当たり面積"/>
        <xdr:cNvSpPr txBox="1"/>
      </xdr:nvSpPr>
      <xdr:spPr>
        <a:xfrm>
          <a:off x="8515427" y="1813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86" name="テキスト ボックス 38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7" name="テキスト ボックス 38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8" name="テキスト ボックス 38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9" name="テキスト ボックス 38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0" name="テキスト ボックス 38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151130</xdr:rowOff>
    </xdr:from>
    <xdr:to>
      <xdr:col>50</xdr:col>
      <xdr:colOff>165100</xdr:colOff>
      <xdr:row>107</xdr:row>
      <xdr:rowOff>81280</xdr:rowOff>
    </xdr:to>
    <xdr:sp macro="" textlink="">
      <xdr:nvSpPr>
        <xdr:cNvPr id="391" name="楕円 390"/>
        <xdr:cNvSpPr/>
      </xdr:nvSpPr>
      <xdr:spPr>
        <a:xfrm>
          <a:off x="9588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66221</xdr:rowOff>
    </xdr:from>
    <xdr:to>
      <xdr:col>46</xdr:col>
      <xdr:colOff>38100</xdr:colOff>
      <xdr:row>107</xdr:row>
      <xdr:rowOff>167821</xdr:rowOff>
    </xdr:to>
    <xdr:sp macro="" textlink="">
      <xdr:nvSpPr>
        <xdr:cNvPr id="392" name="楕円 391"/>
        <xdr:cNvSpPr/>
      </xdr:nvSpPr>
      <xdr:spPr>
        <a:xfrm>
          <a:off x="8699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30480</xdr:rowOff>
    </xdr:from>
    <xdr:to>
      <xdr:col>50</xdr:col>
      <xdr:colOff>114300</xdr:colOff>
      <xdr:row>107</xdr:row>
      <xdr:rowOff>117021</xdr:rowOff>
    </xdr:to>
    <xdr:cxnSp macro="">
      <xdr:nvCxnSpPr>
        <xdr:cNvPr id="393" name="直線コネクタ 392"/>
        <xdr:cNvCxnSpPr/>
      </xdr:nvCxnSpPr>
      <xdr:spPr>
        <a:xfrm flipV="1">
          <a:off x="8750300" y="18375630"/>
          <a:ext cx="8890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97807</xdr:rowOff>
    </xdr:from>
    <xdr:ext cx="469744" cy="259045"/>
    <xdr:sp macro="" textlink="">
      <xdr:nvSpPr>
        <xdr:cNvPr id="394" name="n_1mainValue【市民会館】&#10;一人当たり面積"/>
        <xdr:cNvSpPr txBox="1"/>
      </xdr:nvSpPr>
      <xdr:spPr>
        <a:xfrm>
          <a:off x="93917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158948</xdr:rowOff>
    </xdr:from>
    <xdr:ext cx="469744" cy="259045"/>
    <xdr:sp macro="" textlink="">
      <xdr:nvSpPr>
        <xdr:cNvPr id="395" name="n_2mainValue【市民会館】&#10;一人当たり面積"/>
        <xdr:cNvSpPr txBox="1"/>
      </xdr:nvSpPr>
      <xdr:spPr>
        <a:xfrm>
          <a:off x="85154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22" name="テキスト ボックス 42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3" name="直線コネクタ 42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24" name="テキスト ボックス 42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5" name="直線コネクタ 42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6" name="テキスト ボックス 42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7" name="直線コネクタ 4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8" name="テキスト ボックス 4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9" name="直線コネクタ 42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0" name="テキスト ボックス 42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1" name="直線コネクタ 43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32" name="テキスト ボックス 43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34" name="テキスト ボックス 43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152400</xdr:rowOff>
    </xdr:to>
    <xdr:cxnSp macro="">
      <xdr:nvCxnSpPr>
        <xdr:cNvPr id="436" name="直線コネクタ 435"/>
        <xdr:cNvCxnSpPr/>
      </xdr:nvCxnSpPr>
      <xdr:spPr>
        <a:xfrm flipV="1">
          <a:off x="16318864" y="95250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156227</xdr:rowOff>
    </xdr:from>
    <xdr:ext cx="405111" cy="259045"/>
    <xdr:sp macro="" textlink="">
      <xdr:nvSpPr>
        <xdr:cNvPr id="437" name="【保健センター・保健所】&#10;有形固定資産減価償却率最小値テキスト"/>
        <xdr:cNvSpPr txBox="1"/>
      </xdr:nvSpPr>
      <xdr:spPr>
        <a:xfrm>
          <a:off x="163576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152400</xdr:rowOff>
    </xdr:from>
    <xdr:to>
      <xdr:col>86</xdr:col>
      <xdr:colOff>25400</xdr:colOff>
      <xdr:row>62</xdr:row>
      <xdr:rowOff>152400</xdr:rowOff>
    </xdr:to>
    <xdr:cxnSp macro="">
      <xdr:nvCxnSpPr>
        <xdr:cNvPr id="438" name="直線コネクタ 437"/>
        <xdr:cNvCxnSpPr/>
      </xdr:nvCxnSpPr>
      <xdr:spPr>
        <a:xfrm>
          <a:off x="16230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69744" cy="259045"/>
    <xdr:sp macro="" textlink="">
      <xdr:nvSpPr>
        <xdr:cNvPr id="439" name="【保健センター・保健所】&#10;有形固定資産減価償却率最大値テキスト"/>
        <xdr:cNvSpPr txBox="1"/>
      </xdr:nvSpPr>
      <xdr:spPr>
        <a:xfrm>
          <a:off x="16357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40" name="直線コネクタ 439"/>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62882</xdr:rowOff>
    </xdr:from>
    <xdr:ext cx="405111" cy="259045"/>
    <xdr:sp macro="" textlink="">
      <xdr:nvSpPr>
        <xdr:cNvPr id="441" name="【保健センター・保健所】&#10;有形固定資産減価償却率平均値テキスト"/>
        <xdr:cNvSpPr txBox="1"/>
      </xdr:nvSpPr>
      <xdr:spPr>
        <a:xfrm>
          <a:off x="16357600" y="10521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84455</xdr:rowOff>
    </xdr:from>
    <xdr:to>
      <xdr:col>85</xdr:col>
      <xdr:colOff>177800</xdr:colOff>
      <xdr:row>62</xdr:row>
      <xdr:rowOff>14605</xdr:rowOff>
    </xdr:to>
    <xdr:sp macro="" textlink="">
      <xdr:nvSpPr>
        <xdr:cNvPr id="442" name="フローチャート: 判断 441"/>
        <xdr:cNvSpPr/>
      </xdr:nvSpPr>
      <xdr:spPr>
        <a:xfrm>
          <a:off x="162687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92075</xdr:rowOff>
    </xdr:from>
    <xdr:to>
      <xdr:col>81</xdr:col>
      <xdr:colOff>101600</xdr:colOff>
      <xdr:row>62</xdr:row>
      <xdr:rowOff>22225</xdr:rowOff>
    </xdr:to>
    <xdr:sp macro="" textlink="">
      <xdr:nvSpPr>
        <xdr:cNvPr id="443" name="フローチャート: 判断 442"/>
        <xdr:cNvSpPr/>
      </xdr:nvSpPr>
      <xdr:spPr>
        <a:xfrm>
          <a:off x="154305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62</xdr:row>
      <xdr:rowOff>13352</xdr:rowOff>
    </xdr:from>
    <xdr:ext cx="405111" cy="259045"/>
    <xdr:sp macro="" textlink="">
      <xdr:nvSpPr>
        <xdr:cNvPr id="444" name="n_1aveValue【保健センター・保健所】&#10;有形固定資産減価償却率"/>
        <xdr:cNvSpPr txBox="1"/>
      </xdr:nvSpPr>
      <xdr:spPr>
        <a:xfrm>
          <a:off x="152660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46355</xdr:rowOff>
    </xdr:from>
    <xdr:to>
      <xdr:col>76</xdr:col>
      <xdr:colOff>165100</xdr:colOff>
      <xdr:row>61</xdr:row>
      <xdr:rowOff>147955</xdr:rowOff>
    </xdr:to>
    <xdr:sp macro="" textlink="">
      <xdr:nvSpPr>
        <xdr:cNvPr id="445" name="フローチャート: 判断 444"/>
        <xdr:cNvSpPr/>
      </xdr:nvSpPr>
      <xdr:spPr>
        <a:xfrm>
          <a:off x="14541500" y="1050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164482</xdr:rowOff>
    </xdr:from>
    <xdr:ext cx="405111" cy="259045"/>
    <xdr:sp macro="" textlink="">
      <xdr:nvSpPr>
        <xdr:cNvPr id="446" name="n_2aveValue【保健センター・保健所】&#10;有形固定資産減価償却率"/>
        <xdr:cNvSpPr txBox="1"/>
      </xdr:nvSpPr>
      <xdr:spPr>
        <a:xfrm>
          <a:off x="14389744" y="1028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47" name="テキスト ボックス 4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82550</xdr:rowOff>
    </xdr:from>
    <xdr:to>
      <xdr:col>81</xdr:col>
      <xdr:colOff>101600</xdr:colOff>
      <xdr:row>62</xdr:row>
      <xdr:rowOff>12700</xdr:rowOff>
    </xdr:to>
    <xdr:sp macro="" textlink="">
      <xdr:nvSpPr>
        <xdr:cNvPr id="452" name="楕円 451"/>
        <xdr:cNvSpPr/>
      </xdr:nvSpPr>
      <xdr:spPr>
        <a:xfrm>
          <a:off x="15430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120650</xdr:rowOff>
    </xdr:from>
    <xdr:to>
      <xdr:col>76</xdr:col>
      <xdr:colOff>165100</xdr:colOff>
      <xdr:row>62</xdr:row>
      <xdr:rowOff>50800</xdr:rowOff>
    </xdr:to>
    <xdr:sp macro="" textlink="">
      <xdr:nvSpPr>
        <xdr:cNvPr id="453" name="楕円 452"/>
        <xdr:cNvSpPr/>
      </xdr:nvSpPr>
      <xdr:spPr>
        <a:xfrm>
          <a:off x="14541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133350</xdr:rowOff>
    </xdr:from>
    <xdr:to>
      <xdr:col>81</xdr:col>
      <xdr:colOff>50800</xdr:colOff>
      <xdr:row>62</xdr:row>
      <xdr:rowOff>0</xdr:rowOff>
    </xdr:to>
    <xdr:cxnSp macro="">
      <xdr:nvCxnSpPr>
        <xdr:cNvPr id="454" name="直線コネクタ 453"/>
        <xdr:cNvCxnSpPr/>
      </xdr:nvCxnSpPr>
      <xdr:spPr>
        <a:xfrm flipV="1">
          <a:off x="14592300" y="10591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29227</xdr:rowOff>
    </xdr:from>
    <xdr:ext cx="405111" cy="259045"/>
    <xdr:sp macro="" textlink="">
      <xdr:nvSpPr>
        <xdr:cNvPr id="455" name="n_1mainValue【保健センター・保健所】&#10;有形固定資産減価償却率"/>
        <xdr:cNvSpPr txBox="1"/>
      </xdr:nvSpPr>
      <xdr:spPr>
        <a:xfrm>
          <a:off x="15266044" y="1031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41927</xdr:rowOff>
    </xdr:from>
    <xdr:ext cx="405111" cy="259045"/>
    <xdr:sp macro="" textlink="">
      <xdr:nvSpPr>
        <xdr:cNvPr id="456" name="n_2mainValue【保健センター・保健所】&#10;有形固定資産減価償却率"/>
        <xdr:cNvSpPr txBox="1"/>
      </xdr:nvSpPr>
      <xdr:spPr>
        <a:xfrm>
          <a:off x="14389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7" name="正方形/長方形 4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8" name="正方形/長方形 4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9" name="正方形/長方形 4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0" name="正方形/長方形 4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1" name="正方形/長方形 4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2" name="正方形/長方形 4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3" name="正方形/長方形 4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4" name="正方形/長方形 4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5" name="テキスト ボックス 4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6" name="直線コネクタ 4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67" name="直線コネクタ 46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8" name="テキスト ボックス 46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9" name="直線コネクタ 46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0" name="テキスト ボックス 46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1" name="直線コネクタ 47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2" name="テキスト ボックス 47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3" name="直線コネクタ 47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4" name="テキスト ボックス 47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5" name="直線コネクタ 47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6" name="テキスト ボックス 47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63</xdr:row>
      <xdr:rowOff>125730</xdr:rowOff>
    </xdr:to>
    <xdr:cxnSp macro="">
      <xdr:nvCxnSpPr>
        <xdr:cNvPr id="478" name="直線コネクタ 477"/>
        <xdr:cNvCxnSpPr/>
      </xdr:nvCxnSpPr>
      <xdr:spPr>
        <a:xfrm flipV="1">
          <a:off x="22160864" y="96012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479"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480" name="直線コネクタ 479"/>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481"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482" name="直線コネクタ 481"/>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89933</xdr:rowOff>
    </xdr:from>
    <xdr:ext cx="469744" cy="259045"/>
    <xdr:sp macro="" textlink="">
      <xdr:nvSpPr>
        <xdr:cNvPr id="483" name="【保健センター・保健所】&#10;一人当たり面積平均値テキスト"/>
        <xdr:cNvSpPr txBox="1"/>
      </xdr:nvSpPr>
      <xdr:spPr>
        <a:xfrm>
          <a:off x="22199600" y="1054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484" name="フローチャート: 判断 483"/>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152654</xdr:rowOff>
    </xdr:from>
    <xdr:to>
      <xdr:col>112</xdr:col>
      <xdr:colOff>38100</xdr:colOff>
      <xdr:row>62</xdr:row>
      <xdr:rowOff>82804</xdr:rowOff>
    </xdr:to>
    <xdr:sp macro="" textlink="">
      <xdr:nvSpPr>
        <xdr:cNvPr id="485" name="フローチャート: 判断 484"/>
        <xdr:cNvSpPr/>
      </xdr:nvSpPr>
      <xdr:spPr>
        <a:xfrm>
          <a:off x="21272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99331</xdr:rowOff>
    </xdr:from>
    <xdr:ext cx="469744" cy="259045"/>
    <xdr:sp macro="" textlink="">
      <xdr:nvSpPr>
        <xdr:cNvPr id="486" name="n_1aveValue【保健センター・保健所】&#10;一人当たり面積"/>
        <xdr:cNvSpPr txBox="1"/>
      </xdr:nvSpPr>
      <xdr:spPr>
        <a:xfrm>
          <a:off x="210757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45212</xdr:rowOff>
    </xdr:from>
    <xdr:to>
      <xdr:col>107</xdr:col>
      <xdr:colOff>101600</xdr:colOff>
      <xdr:row>62</xdr:row>
      <xdr:rowOff>146812</xdr:rowOff>
    </xdr:to>
    <xdr:sp macro="" textlink="">
      <xdr:nvSpPr>
        <xdr:cNvPr id="487" name="フローチャート: 判断 486"/>
        <xdr:cNvSpPr/>
      </xdr:nvSpPr>
      <xdr:spPr>
        <a:xfrm>
          <a:off x="20383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163339</xdr:rowOff>
    </xdr:from>
    <xdr:ext cx="469744" cy="259045"/>
    <xdr:sp macro="" textlink="">
      <xdr:nvSpPr>
        <xdr:cNvPr id="488" name="n_2aveValue【保健センター・保健所】&#10;一人当たり面積"/>
        <xdr:cNvSpPr txBox="1"/>
      </xdr:nvSpPr>
      <xdr:spPr>
        <a:xfrm>
          <a:off x="20199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89" name="テキスト ボックス 48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0" name="テキスト ボックス 48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1" name="テキスト ボックス 49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2" name="テキスト ボックス 49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3" name="テキスト ボックス 49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154940</xdr:rowOff>
    </xdr:from>
    <xdr:to>
      <xdr:col>112</xdr:col>
      <xdr:colOff>38100</xdr:colOff>
      <xdr:row>63</xdr:row>
      <xdr:rowOff>85090</xdr:rowOff>
    </xdr:to>
    <xdr:sp macro="" textlink="">
      <xdr:nvSpPr>
        <xdr:cNvPr id="494" name="楕円 493"/>
        <xdr:cNvSpPr/>
      </xdr:nvSpPr>
      <xdr:spPr>
        <a:xfrm>
          <a:off x="21272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154940</xdr:rowOff>
    </xdr:from>
    <xdr:to>
      <xdr:col>107</xdr:col>
      <xdr:colOff>101600</xdr:colOff>
      <xdr:row>63</xdr:row>
      <xdr:rowOff>85090</xdr:rowOff>
    </xdr:to>
    <xdr:sp macro="" textlink="">
      <xdr:nvSpPr>
        <xdr:cNvPr id="495" name="楕円 494"/>
        <xdr:cNvSpPr/>
      </xdr:nvSpPr>
      <xdr:spPr>
        <a:xfrm>
          <a:off x="20383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34290</xdr:rowOff>
    </xdr:from>
    <xdr:to>
      <xdr:col>111</xdr:col>
      <xdr:colOff>177800</xdr:colOff>
      <xdr:row>63</xdr:row>
      <xdr:rowOff>34290</xdr:rowOff>
    </xdr:to>
    <xdr:cxnSp macro="">
      <xdr:nvCxnSpPr>
        <xdr:cNvPr id="496" name="直線コネクタ 495"/>
        <xdr:cNvCxnSpPr/>
      </xdr:nvCxnSpPr>
      <xdr:spPr>
        <a:xfrm>
          <a:off x="20434300" y="1083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76217</xdr:rowOff>
    </xdr:from>
    <xdr:ext cx="469744" cy="259045"/>
    <xdr:sp macro="" textlink="">
      <xdr:nvSpPr>
        <xdr:cNvPr id="497" name="n_1mainValue【保健センター・保健所】&#10;一人当たり面積"/>
        <xdr:cNvSpPr txBox="1"/>
      </xdr:nvSpPr>
      <xdr:spPr>
        <a:xfrm>
          <a:off x="210757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76217</xdr:rowOff>
    </xdr:from>
    <xdr:ext cx="469744" cy="259045"/>
    <xdr:sp macro="" textlink="">
      <xdr:nvSpPr>
        <xdr:cNvPr id="498" name="n_2mainValue【保健センター・保健所】&#10;一人当たり面積"/>
        <xdr:cNvSpPr txBox="1"/>
      </xdr:nvSpPr>
      <xdr:spPr>
        <a:xfrm>
          <a:off x="20199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9" name="正方形/長方形 49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0" name="正方形/長方形 49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1" name="正方形/長方形 50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2" name="正方形/長方形 50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3" name="正方形/長方形 50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4" name="正方形/長方形 50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5" name="正方形/長方形 50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6" name="正方形/長方形 50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7" name="テキスト ボックス 50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8" name="直線コネクタ 50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9" name="直線コネクタ 50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10" name="テキスト ボックス 50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1" name="直線コネクタ 51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2" name="テキスト ボックス 51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3" name="直線コネクタ 51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4" name="テキスト ボックス 51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5" name="直線コネクタ 51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6" name="テキスト ボックス 51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7" name="直線コネクタ 51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8" name="テキスト ボックス 51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9" name="直線コネクタ 51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20" name="テキスト ボックス 51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1" name="直線コネクタ 52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22" name="テキスト ボックス 52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96882</xdr:rowOff>
    </xdr:to>
    <xdr:cxnSp macro="">
      <xdr:nvCxnSpPr>
        <xdr:cNvPr id="524" name="直線コネクタ 523"/>
        <xdr:cNvCxnSpPr/>
      </xdr:nvCxnSpPr>
      <xdr:spPr>
        <a:xfrm flipV="1">
          <a:off x="16318864" y="13280571"/>
          <a:ext cx="0" cy="1389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100709</xdr:rowOff>
    </xdr:from>
    <xdr:ext cx="405111" cy="259045"/>
    <xdr:sp macro="" textlink="">
      <xdr:nvSpPr>
        <xdr:cNvPr id="525" name="【消防施設】&#10;有形固定資産減価償却率最小値テキスト"/>
        <xdr:cNvSpPr txBox="1"/>
      </xdr:nvSpPr>
      <xdr:spPr>
        <a:xfrm>
          <a:off x="16357600" y="14673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96882</xdr:rowOff>
    </xdr:from>
    <xdr:to>
      <xdr:col>86</xdr:col>
      <xdr:colOff>25400</xdr:colOff>
      <xdr:row>85</xdr:row>
      <xdr:rowOff>96882</xdr:rowOff>
    </xdr:to>
    <xdr:cxnSp macro="">
      <xdr:nvCxnSpPr>
        <xdr:cNvPr id="526" name="直線コネクタ 525"/>
        <xdr:cNvCxnSpPr/>
      </xdr:nvCxnSpPr>
      <xdr:spPr>
        <a:xfrm>
          <a:off x="16230600" y="14670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27"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28" name="直線コネクタ 527"/>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122482</xdr:rowOff>
    </xdr:from>
    <xdr:ext cx="405111" cy="259045"/>
    <xdr:sp macro="" textlink="">
      <xdr:nvSpPr>
        <xdr:cNvPr id="529" name="【消防施設】&#10;有形固定資産減価償却率平均値テキスト"/>
        <xdr:cNvSpPr txBox="1"/>
      </xdr:nvSpPr>
      <xdr:spPr>
        <a:xfrm>
          <a:off x="16357600" y="13838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144055</xdr:rowOff>
    </xdr:from>
    <xdr:to>
      <xdr:col>85</xdr:col>
      <xdr:colOff>177800</xdr:colOff>
      <xdr:row>81</xdr:row>
      <xdr:rowOff>74205</xdr:rowOff>
    </xdr:to>
    <xdr:sp macro="" textlink="">
      <xdr:nvSpPr>
        <xdr:cNvPr id="530" name="フローチャート: 判断 529"/>
        <xdr:cNvSpPr/>
      </xdr:nvSpPr>
      <xdr:spPr>
        <a:xfrm>
          <a:off x="16268700" y="1386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531" name="フローチャート: 判断 530"/>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2557</xdr:rowOff>
    </xdr:from>
    <xdr:ext cx="405111" cy="259045"/>
    <xdr:sp macro="" textlink="">
      <xdr:nvSpPr>
        <xdr:cNvPr id="532" name="n_1aveValue【消防施設】&#10;有形固定資産減価償却率"/>
        <xdr:cNvSpPr txBox="1"/>
      </xdr:nvSpPr>
      <xdr:spPr>
        <a:xfrm>
          <a:off x="152660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168548</xdr:rowOff>
    </xdr:from>
    <xdr:to>
      <xdr:col>76</xdr:col>
      <xdr:colOff>165100</xdr:colOff>
      <xdr:row>81</xdr:row>
      <xdr:rowOff>98698</xdr:rowOff>
    </xdr:to>
    <xdr:sp macro="" textlink="">
      <xdr:nvSpPr>
        <xdr:cNvPr id="533" name="フローチャート: 判断 532"/>
        <xdr:cNvSpPr/>
      </xdr:nvSpPr>
      <xdr:spPr>
        <a:xfrm>
          <a:off x="14541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115225</xdr:rowOff>
    </xdr:from>
    <xdr:ext cx="405111" cy="259045"/>
    <xdr:sp macro="" textlink="">
      <xdr:nvSpPr>
        <xdr:cNvPr id="534" name="n_2aveValue【消防施設】&#10;有形固定資産減価償却率"/>
        <xdr:cNvSpPr txBox="1"/>
      </xdr:nvSpPr>
      <xdr:spPr>
        <a:xfrm>
          <a:off x="143897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35" name="テキスト ボックス 53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6" name="テキスト ボックス 53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7" name="テキスト ボックス 53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8" name="テキスト ボックス 53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9" name="テキスト ボックス 53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99968</xdr:rowOff>
    </xdr:from>
    <xdr:to>
      <xdr:col>81</xdr:col>
      <xdr:colOff>101600</xdr:colOff>
      <xdr:row>82</xdr:row>
      <xdr:rowOff>30118</xdr:rowOff>
    </xdr:to>
    <xdr:sp macro="" textlink="">
      <xdr:nvSpPr>
        <xdr:cNvPr id="540" name="楕円 539"/>
        <xdr:cNvSpPr/>
      </xdr:nvSpPr>
      <xdr:spPr>
        <a:xfrm>
          <a:off x="15430500" y="139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104866</xdr:rowOff>
    </xdr:from>
    <xdr:to>
      <xdr:col>76</xdr:col>
      <xdr:colOff>165100</xdr:colOff>
      <xdr:row>82</xdr:row>
      <xdr:rowOff>35016</xdr:rowOff>
    </xdr:to>
    <xdr:sp macro="" textlink="">
      <xdr:nvSpPr>
        <xdr:cNvPr id="541" name="楕円 540"/>
        <xdr:cNvSpPr/>
      </xdr:nvSpPr>
      <xdr:spPr>
        <a:xfrm>
          <a:off x="14541500" y="139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150768</xdr:rowOff>
    </xdr:from>
    <xdr:to>
      <xdr:col>81</xdr:col>
      <xdr:colOff>50800</xdr:colOff>
      <xdr:row>81</xdr:row>
      <xdr:rowOff>155666</xdr:rowOff>
    </xdr:to>
    <xdr:cxnSp macro="">
      <xdr:nvCxnSpPr>
        <xdr:cNvPr id="542" name="直線コネクタ 541"/>
        <xdr:cNvCxnSpPr/>
      </xdr:nvCxnSpPr>
      <xdr:spPr>
        <a:xfrm flipV="1">
          <a:off x="14592300" y="14038218"/>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21245</xdr:rowOff>
    </xdr:from>
    <xdr:ext cx="405111" cy="259045"/>
    <xdr:sp macro="" textlink="">
      <xdr:nvSpPr>
        <xdr:cNvPr id="543" name="n_1mainValue【消防施設】&#10;有形固定資産減価償却率"/>
        <xdr:cNvSpPr txBox="1"/>
      </xdr:nvSpPr>
      <xdr:spPr>
        <a:xfrm>
          <a:off x="15266044" y="1408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26143</xdr:rowOff>
    </xdr:from>
    <xdr:ext cx="405111" cy="259045"/>
    <xdr:sp macro="" textlink="">
      <xdr:nvSpPr>
        <xdr:cNvPr id="544" name="n_2mainValue【消防施設】&#10;有形固定資産減価償却率"/>
        <xdr:cNvSpPr txBox="1"/>
      </xdr:nvSpPr>
      <xdr:spPr>
        <a:xfrm>
          <a:off x="14389744" y="1408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5" name="正方形/長方形 54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6" name="正方形/長方形 54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7" name="正方形/長方形 54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8" name="正方形/長方形 54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9" name="正方形/長方形 54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0" name="正方形/長方形 54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1" name="正方形/長方形 55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2" name="正方形/長方形 55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3" name="テキスト ボックス 55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4" name="直線コネクタ 55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55" name="直線コネクタ 55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56" name="テキスト ボックス 55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57" name="直線コネクタ 55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58" name="テキスト ボックス 55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59" name="直線コネクタ 55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60" name="テキスト ボックス 55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61" name="直線コネクタ 56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62" name="テキスト ボックス 56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3" name="直線コネクタ 56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4" name="テキスト ボックス 56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170687</xdr:rowOff>
    </xdr:from>
    <xdr:to>
      <xdr:col>116</xdr:col>
      <xdr:colOff>62864</xdr:colOff>
      <xdr:row>86</xdr:row>
      <xdr:rowOff>26670</xdr:rowOff>
    </xdr:to>
    <xdr:cxnSp macro="">
      <xdr:nvCxnSpPr>
        <xdr:cNvPr id="566" name="直線コネクタ 565"/>
        <xdr:cNvCxnSpPr/>
      </xdr:nvCxnSpPr>
      <xdr:spPr>
        <a:xfrm flipV="1">
          <a:off x="22160864" y="13543787"/>
          <a:ext cx="0" cy="1227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567"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568" name="直線コネクタ 567"/>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117364</xdr:rowOff>
    </xdr:from>
    <xdr:ext cx="469744" cy="259045"/>
    <xdr:sp macro="" textlink="">
      <xdr:nvSpPr>
        <xdr:cNvPr id="569" name="【消防施設】&#10;一人当たり面積最大値テキスト"/>
        <xdr:cNvSpPr txBox="1"/>
      </xdr:nvSpPr>
      <xdr:spPr>
        <a:xfrm>
          <a:off x="22199600" y="1331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170687</xdr:rowOff>
    </xdr:from>
    <xdr:to>
      <xdr:col>116</xdr:col>
      <xdr:colOff>152400</xdr:colOff>
      <xdr:row>78</xdr:row>
      <xdr:rowOff>170687</xdr:rowOff>
    </xdr:to>
    <xdr:cxnSp macro="">
      <xdr:nvCxnSpPr>
        <xdr:cNvPr id="570" name="直線コネクタ 569"/>
        <xdr:cNvCxnSpPr/>
      </xdr:nvCxnSpPr>
      <xdr:spPr>
        <a:xfrm>
          <a:off x="22072600" y="135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93742</xdr:rowOff>
    </xdr:from>
    <xdr:ext cx="469744" cy="259045"/>
    <xdr:sp macro="" textlink="">
      <xdr:nvSpPr>
        <xdr:cNvPr id="571" name="【消防施設】&#10;一人当たり面積平均値テキスト"/>
        <xdr:cNvSpPr txBox="1"/>
      </xdr:nvSpPr>
      <xdr:spPr>
        <a:xfrm>
          <a:off x="22199600" y="144955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115315</xdr:rowOff>
    </xdr:from>
    <xdr:to>
      <xdr:col>116</xdr:col>
      <xdr:colOff>114300</xdr:colOff>
      <xdr:row>85</xdr:row>
      <xdr:rowOff>45465</xdr:rowOff>
    </xdr:to>
    <xdr:sp macro="" textlink="">
      <xdr:nvSpPr>
        <xdr:cNvPr id="572" name="フローチャート: 判断 571"/>
        <xdr:cNvSpPr/>
      </xdr:nvSpPr>
      <xdr:spPr>
        <a:xfrm>
          <a:off x="22110700" y="1451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124461</xdr:rowOff>
    </xdr:from>
    <xdr:to>
      <xdr:col>112</xdr:col>
      <xdr:colOff>38100</xdr:colOff>
      <xdr:row>85</xdr:row>
      <xdr:rowOff>54611</xdr:rowOff>
    </xdr:to>
    <xdr:sp macro="" textlink="">
      <xdr:nvSpPr>
        <xdr:cNvPr id="573" name="フローチャート: 判断 572"/>
        <xdr:cNvSpPr/>
      </xdr:nvSpPr>
      <xdr:spPr>
        <a:xfrm>
          <a:off x="21272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71138</xdr:rowOff>
    </xdr:from>
    <xdr:ext cx="469744" cy="259045"/>
    <xdr:sp macro="" textlink="">
      <xdr:nvSpPr>
        <xdr:cNvPr id="574" name="n_1aveValue【消防施設】&#10;一人当たり面積"/>
        <xdr:cNvSpPr txBox="1"/>
      </xdr:nvSpPr>
      <xdr:spPr>
        <a:xfrm>
          <a:off x="210757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138176</xdr:rowOff>
    </xdr:from>
    <xdr:to>
      <xdr:col>107</xdr:col>
      <xdr:colOff>101600</xdr:colOff>
      <xdr:row>85</xdr:row>
      <xdr:rowOff>68326</xdr:rowOff>
    </xdr:to>
    <xdr:sp macro="" textlink="">
      <xdr:nvSpPr>
        <xdr:cNvPr id="575" name="フローチャート: 判断 574"/>
        <xdr:cNvSpPr/>
      </xdr:nvSpPr>
      <xdr:spPr>
        <a:xfrm>
          <a:off x="20383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84853</xdr:rowOff>
    </xdr:from>
    <xdr:ext cx="469744" cy="259045"/>
    <xdr:sp macro="" textlink="">
      <xdr:nvSpPr>
        <xdr:cNvPr id="576" name="n_2aveValue【消防施設】&#10;一人当たり面積"/>
        <xdr:cNvSpPr txBox="1"/>
      </xdr:nvSpPr>
      <xdr:spPr>
        <a:xfrm>
          <a:off x="201994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77" name="テキスト ボックス 57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8" name="テキスト ボックス 57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9" name="テキスト ボックス 57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0" name="テキスト ボックス 57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1" name="テキスト ボックス 58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161037</xdr:rowOff>
    </xdr:from>
    <xdr:to>
      <xdr:col>112</xdr:col>
      <xdr:colOff>38100</xdr:colOff>
      <xdr:row>85</xdr:row>
      <xdr:rowOff>91187</xdr:rowOff>
    </xdr:to>
    <xdr:sp macro="" textlink="">
      <xdr:nvSpPr>
        <xdr:cNvPr id="582" name="楕円 581"/>
        <xdr:cNvSpPr/>
      </xdr:nvSpPr>
      <xdr:spPr>
        <a:xfrm>
          <a:off x="21272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163322</xdr:rowOff>
    </xdr:from>
    <xdr:to>
      <xdr:col>107</xdr:col>
      <xdr:colOff>101600</xdr:colOff>
      <xdr:row>85</xdr:row>
      <xdr:rowOff>93472</xdr:rowOff>
    </xdr:to>
    <xdr:sp macro="" textlink="">
      <xdr:nvSpPr>
        <xdr:cNvPr id="583" name="楕円 582"/>
        <xdr:cNvSpPr/>
      </xdr:nvSpPr>
      <xdr:spPr>
        <a:xfrm>
          <a:off x="20383500" y="1456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40387</xdr:rowOff>
    </xdr:from>
    <xdr:to>
      <xdr:col>111</xdr:col>
      <xdr:colOff>177800</xdr:colOff>
      <xdr:row>85</xdr:row>
      <xdr:rowOff>42672</xdr:rowOff>
    </xdr:to>
    <xdr:cxnSp macro="">
      <xdr:nvCxnSpPr>
        <xdr:cNvPr id="584" name="直線コネクタ 583"/>
        <xdr:cNvCxnSpPr/>
      </xdr:nvCxnSpPr>
      <xdr:spPr>
        <a:xfrm flipV="1">
          <a:off x="20434300" y="1461363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82314</xdr:rowOff>
    </xdr:from>
    <xdr:ext cx="469744" cy="259045"/>
    <xdr:sp macro="" textlink="">
      <xdr:nvSpPr>
        <xdr:cNvPr id="585" name="n_1mainValue【消防施設】&#10;一人当たり面積"/>
        <xdr:cNvSpPr txBox="1"/>
      </xdr:nvSpPr>
      <xdr:spPr>
        <a:xfrm>
          <a:off x="210757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84599</xdr:rowOff>
    </xdr:from>
    <xdr:ext cx="469744" cy="259045"/>
    <xdr:sp macro="" textlink="">
      <xdr:nvSpPr>
        <xdr:cNvPr id="586" name="n_2mainValue【消防施設】&#10;一人当たり面積"/>
        <xdr:cNvSpPr txBox="1"/>
      </xdr:nvSpPr>
      <xdr:spPr>
        <a:xfrm>
          <a:off x="20199427" y="1465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7" name="正方形/長方形 58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8" name="正方形/長方形 58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9" name="正方形/長方形 58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0" name="正方形/長方形 58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1" name="正方形/長方形 59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2" name="正方形/長方形 59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3" name="正方形/長方形 59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4" name="正方形/長方形 59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5" name="テキスト ボックス 59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6" name="直線コネクタ 59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7" name="直線コネクタ 59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8" name="テキスト ボックス 59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9" name="直線コネクタ 59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0" name="テキスト ボックス 59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1" name="直線コネクタ 60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2" name="テキスト ボックス 60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3" name="直線コネクタ 60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4" name="テキスト ボックス 60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5" name="直線コネクタ 60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6" name="テキスト ボックス 60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7" name="直線コネクタ 60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8" name="テキスト ボックス 60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9" name="直線コネクタ 60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0" name="テキスト ボックス 60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108</xdr:row>
      <xdr:rowOff>141514</xdr:rowOff>
    </xdr:to>
    <xdr:cxnSp macro="">
      <xdr:nvCxnSpPr>
        <xdr:cNvPr id="612" name="直線コネクタ 611"/>
        <xdr:cNvCxnSpPr/>
      </xdr:nvCxnSpPr>
      <xdr:spPr>
        <a:xfrm flipV="1">
          <a:off x="16318864" y="17129761"/>
          <a:ext cx="0" cy="1528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340478" cy="259045"/>
    <xdr:sp macro="" textlink="">
      <xdr:nvSpPr>
        <xdr:cNvPr id="613" name="【庁舎】&#10;有形固定資産減価償却率最小値テキスト"/>
        <xdr:cNvSpPr txBox="1"/>
      </xdr:nvSpPr>
      <xdr:spPr>
        <a:xfrm>
          <a:off x="16357600" y="186619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614" name="直線コネクタ 613"/>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615" name="【庁舎】&#10;有形固定資産減価償却率最大値テキスト"/>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616" name="直線コネクタ 615"/>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69141</xdr:rowOff>
    </xdr:from>
    <xdr:ext cx="405111" cy="259045"/>
    <xdr:sp macro="" textlink="">
      <xdr:nvSpPr>
        <xdr:cNvPr id="617" name="【庁舎】&#10;有形固定資産減価償却率平均値テキスト"/>
        <xdr:cNvSpPr txBox="1"/>
      </xdr:nvSpPr>
      <xdr:spPr>
        <a:xfrm>
          <a:off x="16357600" y="17728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90714</xdr:rowOff>
    </xdr:from>
    <xdr:to>
      <xdr:col>85</xdr:col>
      <xdr:colOff>177800</xdr:colOff>
      <xdr:row>104</xdr:row>
      <xdr:rowOff>20864</xdr:rowOff>
    </xdr:to>
    <xdr:sp macro="" textlink="">
      <xdr:nvSpPr>
        <xdr:cNvPr id="618" name="フローチャート: 判断 617"/>
        <xdr:cNvSpPr/>
      </xdr:nvSpPr>
      <xdr:spPr>
        <a:xfrm>
          <a:off x="16268700" y="1775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619" name="フローチャート: 判断 618"/>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145885</xdr:rowOff>
    </xdr:from>
    <xdr:ext cx="405111" cy="259045"/>
    <xdr:sp macro="" textlink="">
      <xdr:nvSpPr>
        <xdr:cNvPr id="620" name="n_1aveValue【庁舎】&#10;有形固定資産減価償却率"/>
        <xdr:cNvSpPr txBox="1"/>
      </xdr:nvSpPr>
      <xdr:spPr>
        <a:xfrm>
          <a:off x="152660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10705</xdr:rowOff>
    </xdr:from>
    <xdr:to>
      <xdr:col>76</xdr:col>
      <xdr:colOff>165100</xdr:colOff>
      <xdr:row>103</xdr:row>
      <xdr:rowOff>112305</xdr:rowOff>
    </xdr:to>
    <xdr:sp macro="" textlink="">
      <xdr:nvSpPr>
        <xdr:cNvPr id="621" name="フローチャート: 判断 620"/>
        <xdr:cNvSpPr/>
      </xdr:nvSpPr>
      <xdr:spPr>
        <a:xfrm>
          <a:off x="14541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103432</xdr:rowOff>
    </xdr:from>
    <xdr:ext cx="405111" cy="259045"/>
    <xdr:sp macro="" textlink="">
      <xdr:nvSpPr>
        <xdr:cNvPr id="622" name="n_2aveValue【庁舎】&#10;有形固定資産減価償却率"/>
        <xdr:cNvSpPr txBox="1"/>
      </xdr:nvSpPr>
      <xdr:spPr>
        <a:xfrm>
          <a:off x="143897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23" name="テキスト ボックス 62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4" name="テキスト ボックス 62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5" name="テキスト ボックス 62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6" name="テキスト ボックス 62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7" name="テキスト ボックス 62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159294</xdr:rowOff>
    </xdr:from>
    <xdr:to>
      <xdr:col>81</xdr:col>
      <xdr:colOff>101600</xdr:colOff>
      <xdr:row>101</xdr:row>
      <xdr:rowOff>89444</xdr:rowOff>
    </xdr:to>
    <xdr:sp macro="" textlink="">
      <xdr:nvSpPr>
        <xdr:cNvPr id="628" name="楕円 627"/>
        <xdr:cNvSpPr/>
      </xdr:nvSpPr>
      <xdr:spPr>
        <a:xfrm>
          <a:off x="15430500" y="1730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100</xdr:row>
      <xdr:rowOff>136434</xdr:rowOff>
    </xdr:from>
    <xdr:to>
      <xdr:col>76</xdr:col>
      <xdr:colOff>165100</xdr:colOff>
      <xdr:row>101</xdr:row>
      <xdr:rowOff>66584</xdr:rowOff>
    </xdr:to>
    <xdr:sp macro="" textlink="">
      <xdr:nvSpPr>
        <xdr:cNvPr id="629" name="楕円 628"/>
        <xdr:cNvSpPr/>
      </xdr:nvSpPr>
      <xdr:spPr>
        <a:xfrm>
          <a:off x="14541500" y="1728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15784</xdr:rowOff>
    </xdr:from>
    <xdr:to>
      <xdr:col>81</xdr:col>
      <xdr:colOff>50800</xdr:colOff>
      <xdr:row>101</xdr:row>
      <xdr:rowOff>38644</xdr:rowOff>
    </xdr:to>
    <xdr:cxnSp macro="">
      <xdr:nvCxnSpPr>
        <xdr:cNvPr id="630" name="直線コネクタ 629"/>
        <xdr:cNvCxnSpPr/>
      </xdr:nvCxnSpPr>
      <xdr:spPr>
        <a:xfrm>
          <a:off x="14592300" y="1733223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105971</xdr:rowOff>
    </xdr:from>
    <xdr:ext cx="405111" cy="259045"/>
    <xdr:sp macro="" textlink="">
      <xdr:nvSpPr>
        <xdr:cNvPr id="631" name="n_1mainValue【庁舎】&#10;有形固定資産減価償却率"/>
        <xdr:cNvSpPr txBox="1"/>
      </xdr:nvSpPr>
      <xdr:spPr>
        <a:xfrm>
          <a:off x="15266044" y="1707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83111</xdr:rowOff>
    </xdr:from>
    <xdr:ext cx="405111" cy="259045"/>
    <xdr:sp macro="" textlink="">
      <xdr:nvSpPr>
        <xdr:cNvPr id="632" name="n_2mainValue【庁舎】&#10;有形固定資産減価償却率"/>
        <xdr:cNvSpPr txBox="1"/>
      </xdr:nvSpPr>
      <xdr:spPr>
        <a:xfrm>
          <a:off x="14389744" y="1705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3" name="正方形/長方形 63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4" name="正方形/長方形 63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5" name="正方形/長方形 63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6" name="正方形/長方形 63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7" name="正方形/長方形 63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8" name="正方形/長方形 63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9" name="正方形/長方形 63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0" name="正方形/長方形 63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1" name="テキスト ボックス 64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2" name="直線コネクタ 64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3" name="直線コネクタ 64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4" name="テキスト ボックス 64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5" name="直線コネクタ 64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6" name="テキスト ボックス 64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7" name="直線コネクタ 64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8" name="テキスト ボックス 64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9" name="直線コネクタ 64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50" name="テキスト ボックス 64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1" name="直線コネクタ 65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52" name="テキスト ボックス 65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3" name="直線コネクタ 65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4" name="テキスト ボックス 65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106680</xdr:rowOff>
    </xdr:from>
    <xdr:to>
      <xdr:col>116</xdr:col>
      <xdr:colOff>62864</xdr:colOff>
      <xdr:row>108</xdr:row>
      <xdr:rowOff>5714</xdr:rowOff>
    </xdr:to>
    <xdr:cxnSp macro="">
      <xdr:nvCxnSpPr>
        <xdr:cNvPr id="656" name="直線コネクタ 655"/>
        <xdr:cNvCxnSpPr/>
      </xdr:nvCxnSpPr>
      <xdr:spPr>
        <a:xfrm flipV="1">
          <a:off x="22160864" y="17080230"/>
          <a:ext cx="0" cy="1442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9541</xdr:rowOff>
    </xdr:from>
    <xdr:ext cx="469744" cy="259045"/>
    <xdr:sp macro="" textlink="">
      <xdr:nvSpPr>
        <xdr:cNvPr id="657" name="【庁舎】&#10;一人当たり面積最小値テキスト"/>
        <xdr:cNvSpPr txBox="1"/>
      </xdr:nvSpPr>
      <xdr:spPr>
        <a:xfrm>
          <a:off x="22199600" y="1852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5714</xdr:rowOff>
    </xdr:from>
    <xdr:to>
      <xdr:col>116</xdr:col>
      <xdr:colOff>152400</xdr:colOff>
      <xdr:row>108</xdr:row>
      <xdr:rowOff>5714</xdr:rowOff>
    </xdr:to>
    <xdr:cxnSp macro="">
      <xdr:nvCxnSpPr>
        <xdr:cNvPr id="658" name="直線コネクタ 657"/>
        <xdr:cNvCxnSpPr/>
      </xdr:nvCxnSpPr>
      <xdr:spPr>
        <a:xfrm>
          <a:off x="22072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53357</xdr:rowOff>
    </xdr:from>
    <xdr:ext cx="469744" cy="259045"/>
    <xdr:sp macro="" textlink="">
      <xdr:nvSpPr>
        <xdr:cNvPr id="659" name="【庁舎】&#10;一人当たり面積最大値テキスト"/>
        <xdr:cNvSpPr txBox="1"/>
      </xdr:nvSpPr>
      <xdr:spPr>
        <a:xfrm>
          <a:off x="22199600" y="1685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106680</xdr:rowOff>
    </xdr:from>
    <xdr:to>
      <xdr:col>116</xdr:col>
      <xdr:colOff>152400</xdr:colOff>
      <xdr:row>99</xdr:row>
      <xdr:rowOff>106680</xdr:rowOff>
    </xdr:to>
    <xdr:cxnSp macro="">
      <xdr:nvCxnSpPr>
        <xdr:cNvPr id="660" name="直線コネクタ 659"/>
        <xdr:cNvCxnSpPr/>
      </xdr:nvCxnSpPr>
      <xdr:spPr>
        <a:xfrm>
          <a:off x="22072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114316</xdr:rowOff>
    </xdr:from>
    <xdr:ext cx="469744" cy="259045"/>
    <xdr:sp macro="" textlink="">
      <xdr:nvSpPr>
        <xdr:cNvPr id="661" name="【庁舎】&#10;一人当たり面積平均値テキスト"/>
        <xdr:cNvSpPr txBox="1"/>
      </xdr:nvSpPr>
      <xdr:spPr>
        <a:xfrm>
          <a:off x="22199600" y="18116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135889</xdr:rowOff>
    </xdr:from>
    <xdr:to>
      <xdr:col>116</xdr:col>
      <xdr:colOff>114300</xdr:colOff>
      <xdr:row>106</xdr:row>
      <xdr:rowOff>66039</xdr:rowOff>
    </xdr:to>
    <xdr:sp macro="" textlink="">
      <xdr:nvSpPr>
        <xdr:cNvPr id="662" name="フローチャート: 判断 661"/>
        <xdr:cNvSpPr/>
      </xdr:nvSpPr>
      <xdr:spPr>
        <a:xfrm>
          <a:off x="221107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663" name="フローチャート: 判断 662"/>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59707</xdr:rowOff>
    </xdr:from>
    <xdr:ext cx="469744" cy="259045"/>
    <xdr:sp macro="" textlink="">
      <xdr:nvSpPr>
        <xdr:cNvPr id="664" name="n_1aveValue【庁舎】&#10;一人当たり面積"/>
        <xdr:cNvSpPr txBox="1"/>
      </xdr:nvSpPr>
      <xdr:spPr>
        <a:xfrm>
          <a:off x="21075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122555</xdr:rowOff>
    </xdr:from>
    <xdr:to>
      <xdr:col>107</xdr:col>
      <xdr:colOff>101600</xdr:colOff>
      <xdr:row>106</xdr:row>
      <xdr:rowOff>52705</xdr:rowOff>
    </xdr:to>
    <xdr:sp macro="" textlink="">
      <xdr:nvSpPr>
        <xdr:cNvPr id="665" name="フローチャート: 判断 664"/>
        <xdr:cNvSpPr/>
      </xdr:nvSpPr>
      <xdr:spPr>
        <a:xfrm>
          <a:off x="20383500" y="1812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69232</xdr:rowOff>
    </xdr:from>
    <xdr:ext cx="469744" cy="259045"/>
    <xdr:sp macro="" textlink="">
      <xdr:nvSpPr>
        <xdr:cNvPr id="666" name="n_2aveValue【庁舎】&#10;一人当たり面積"/>
        <xdr:cNvSpPr txBox="1"/>
      </xdr:nvSpPr>
      <xdr:spPr>
        <a:xfrm>
          <a:off x="20199427" y="1790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67" name="テキスト ボックス 66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8" name="テキスト ボックス 66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9" name="テキスト ボックス 66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0" name="テキスト ボックス 66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1" name="テキスト ボックス 67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67311</xdr:rowOff>
    </xdr:from>
    <xdr:to>
      <xdr:col>112</xdr:col>
      <xdr:colOff>38100</xdr:colOff>
      <xdr:row>106</xdr:row>
      <xdr:rowOff>168911</xdr:rowOff>
    </xdr:to>
    <xdr:sp macro="" textlink="">
      <xdr:nvSpPr>
        <xdr:cNvPr id="672" name="楕円 671"/>
        <xdr:cNvSpPr/>
      </xdr:nvSpPr>
      <xdr:spPr>
        <a:xfrm>
          <a:off x="21272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71120</xdr:rowOff>
    </xdr:from>
    <xdr:to>
      <xdr:col>107</xdr:col>
      <xdr:colOff>101600</xdr:colOff>
      <xdr:row>107</xdr:row>
      <xdr:rowOff>1270</xdr:rowOff>
    </xdr:to>
    <xdr:sp macro="" textlink="">
      <xdr:nvSpPr>
        <xdr:cNvPr id="673" name="楕円 672"/>
        <xdr:cNvSpPr/>
      </xdr:nvSpPr>
      <xdr:spPr>
        <a:xfrm>
          <a:off x="20383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118111</xdr:rowOff>
    </xdr:from>
    <xdr:to>
      <xdr:col>111</xdr:col>
      <xdr:colOff>177800</xdr:colOff>
      <xdr:row>106</xdr:row>
      <xdr:rowOff>121920</xdr:rowOff>
    </xdr:to>
    <xdr:cxnSp macro="">
      <xdr:nvCxnSpPr>
        <xdr:cNvPr id="674" name="直線コネクタ 673"/>
        <xdr:cNvCxnSpPr/>
      </xdr:nvCxnSpPr>
      <xdr:spPr>
        <a:xfrm flipV="1">
          <a:off x="20434300" y="182918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160038</xdr:rowOff>
    </xdr:from>
    <xdr:ext cx="469744" cy="259045"/>
    <xdr:sp macro="" textlink="">
      <xdr:nvSpPr>
        <xdr:cNvPr id="675" name="n_1mainValue【庁舎】&#10;一人当たり面積"/>
        <xdr:cNvSpPr txBox="1"/>
      </xdr:nvSpPr>
      <xdr:spPr>
        <a:xfrm>
          <a:off x="21075727" y="1833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163847</xdr:rowOff>
    </xdr:from>
    <xdr:ext cx="469744" cy="259045"/>
    <xdr:sp macro="" textlink="">
      <xdr:nvSpPr>
        <xdr:cNvPr id="676" name="n_2mainValue【庁舎】&#10;一人当たり面積"/>
        <xdr:cNvSpPr txBox="1"/>
      </xdr:nvSpPr>
      <xdr:spPr>
        <a:xfrm>
          <a:off x="20199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7" name="正方形/長方形 67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8" name="正方形/長方形 67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9" name="テキスト ボックス 67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では、福祉施設及び市民会館については、総合福祉会館ハピネスなかまや市民会館なかまハーモニーホールなど比較的新しい施設が多いことから、有形固定資産減価償却率は類似団体の平均を下回っている。一方、庁舎及び体育館（体育文化センター）については有形固定資産減価償却率が類似団体の平均を上回っており、施設の老朽化が進んでいることから、公共施設等総合管理計画及び今後策定予定の各施設の個別管理計画に基づき適正な施設管理を図ることとす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福岡県中間市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42,443
42,233
15.96
17,653,555
17,610,714
26,906
9,577,551
12,791,985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14.6
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旧産炭地域である本市は基幹となる産業がな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いため、平成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年度は増収となったものの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法人税収に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乏しい状況が続いている。また、個人住民税についても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、近年は景気回復傾向にあるとはいわれるものの所得増にはなっておらず、徴収率上昇により補っているところである。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依然として財政基盤は脆弱であり、財政力指数は全国平均及び県平均を下回る状況となっている。今後は、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さらなる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市税の徴収率向上や使用料の見直し、債権管理の強化等を通じて自主財源の確保に努めることとする。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76200</xdr:rowOff>
    </xdr:to>
    <xdr:cxnSp macro="">
      <xdr:nvCxnSpPr>
        <xdr:cNvPr id="70" name="直線コネクタ 69"/>
        <xdr:cNvCxnSpPr/>
      </xdr:nvCxnSpPr>
      <xdr:spPr>
        <a:xfrm flipV="1">
          <a:off x="4114800" y="70884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1" name="財政力平均値テキスト"/>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93435</xdr:rowOff>
    </xdr:to>
    <xdr:cxnSp macro="">
      <xdr:nvCxnSpPr>
        <xdr:cNvPr id="73" name="直線コネクタ 72"/>
        <xdr:cNvCxnSpPr/>
      </xdr:nvCxnSpPr>
      <xdr:spPr>
        <a:xfrm flipV="1">
          <a:off x="3225800" y="71056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4" name="フローチャート: 判断 73"/>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146249</xdr:rowOff>
    </xdr:from>
    <xdr:ext cx="736600" cy="259045"/>
    <xdr:sp macro="" textlink="">
      <xdr:nvSpPr>
        <xdr:cNvPr id="75" name="テキスト ボックス 74"/>
        <xdr:cNvSpPr txBox="1"/>
      </xdr:nvSpPr>
      <xdr:spPr>
        <a:xfrm>
          <a:off x="3733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93435</xdr:rowOff>
    </xdr:to>
    <xdr:cxnSp macro="">
      <xdr:nvCxnSpPr>
        <xdr:cNvPr id="76" name="直線コネクタ 75"/>
        <xdr:cNvCxnSpPr/>
      </xdr:nvCxnSpPr>
      <xdr:spPr>
        <a:xfrm>
          <a:off x="2336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7" name="フローチャート: 判断 76"/>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8" name="テキスト ボックス 77"/>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93435</xdr:rowOff>
    </xdr:to>
    <xdr:cxnSp macro="">
      <xdr:nvCxnSpPr>
        <xdr:cNvPr id="79" name="直線コネクタ 78"/>
        <xdr:cNvCxnSpPr/>
      </xdr:nvCxnSpPr>
      <xdr:spPr>
        <a:xfrm>
          <a:off x="1447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0" name="フローチャート: 判断 79"/>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1" name="テキスト ボックス 80"/>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2" name="フローチャート: 判断 81"/>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83" name="テキスト ボックス 82"/>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89" name="楕円 88"/>
        <xdr:cNvSpPr/>
      </xdr:nvSpPr>
      <xdr:spPr>
        <a:xfrm>
          <a:off x="4902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24692</xdr:rowOff>
    </xdr:from>
    <xdr:ext cx="762000" cy="259045"/>
    <xdr:sp macro="" textlink="">
      <xdr:nvSpPr>
        <xdr:cNvPr id="90" name="財政力該当値テキスト"/>
        <xdr:cNvSpPr txBox="1"/>
      </xdr:nvSpPr>
      <xdr:spPr>
        <a:xfrm>
          <a:off x="50419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1" name="楕円 90"/>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2" name="テキスト ボックス 91"/>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42635</xdr:rowOff>
    </xdr:from>
    <xdr:to>
      <xdr:col>15</xdr:col>
      <xdr:colOff>133350</xdr:colOff>
      <xdr:row>41</xdr:row>
      <xdr:rowOff>144235</xdr:rowOff>
    </xdr:to>
    <xdr:sp macro="" textlink="">
      <xdr:nvSpPr>
        <xdr:cNvPr id="93" name="楕円 92"/>
        <xdr:cNvSpPr/>
      </xdr:nvSpPr>
      <xdr:spPr>
        <a:xfrm>
          <a:off x="3175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94" name="テキスト ボックス 93"/>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5" name="楕円 94"/>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6" name="テキスト ボックス 95"/>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7" name="楕円 96"/>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8" name="テキスト ボックス 97"/>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latin typeface="ＭＳ Ｐゴシック" panose="020B0600070205080204" pitchFamily="50" charset="-128"/>
              <a:ea typeface="ＭＳ Ｐゴシック" panose="020B0600070205080204" pitchFamily="50" charset="-128"/>
            </a:rPr>
            <a:t>歳出面においては高齢化に伴い社会保障関連経費が増額となったが、歳入面においては市税、普通交付税等が増額となり、経常一般財源等が微増したことにより経常収支比率が</a:t>
          </a:r>
          <a:r>
            <a:rPr lang="en-US" altLang="ja-JP" sz="1100">
              <a:effectLst/>
              <a:latin typeface="ＭＳ Ｐゴシック" panose="020B0600070205080204" pitchFamily="50" charset="-128"/>
              <a:ea typeface="ＭＳ Ｐゴシック" panose="020B0600070205080204" pitchFamily="50" charset="-128"/>
            </a:rPr>
            <a:t>0.9</a:t>
          </a:r>
          <a:r>
            <a:rPr lang="ja-JP" altLang="en-US" sz="1100">
              <a:effectLst/>
              <a:latin typeface="ＭＳ Ｐゴシック" panose="020B0600070205080204" pitchFamily="50" charset="-128"/>
              <a:ea typeface="ＭＳ Ｐゴシック" panose="020B0600070205080204" pitchFamily="50" charset="-128"/>
            </a:rPr>
            <a:t>ポイント改善し</a:t>
          </a:r>
          <a:r>
            <a:rPr lang="en-US" altLang="ja-JP" sz="1100">
              <a:effectLst/>
              <a:latin typeface="ＭＳ Ｐゴシック" panose="020B0600070205080204" pitchFamily="50" charset="-128"/>
              <a:ea typeface="ＭＳ Ｐゴシック" panose="020B0600070205080204" pitchFamily="50" charset="-128"/>
            </a:rPr>
            <a:t>98.5</a:t>
          </a:r>
          <a:r>
            <a:rPr lang="ja-JP" altLang="en-US" sz="1100">
              <a:effectLst/>
              <a:latin typeface="ＭＳ Ｐゴシック" panose="020B0600070205080204" pitchFamily="50" charset="-128"/>
              <a:ea typeface="ＭＳ Ｐゴシック" panose="020B0600070205080204" pitchFamily="50" charset="-128"/>
            </a:rPr>
            <a:t>％となった。しかしながら、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全国平均及び県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平均を大きく上回っており、</a:t>
          </a:r>
          <a:r>
            <a:rPr lang="ja-JP" altLang="en-US" sz="1100">
              <a:effectLst/>
              <a:latin typeface="ＭＳ Ｐゴシック" panose="020B0600070205080204" pitchFamily="50" charset="-128"/>
              <a:ea typeface="ＭＳ Ｐゴシック" panose="020B0600070205080204" pitchFamily="50" charset="-128"/>
            </a:rPr>
            <a:t>今後も高齢化に伴う社会保障費や特別会計への繰出金等の回避できない経費の増加が見込まれる。内部経費の見直しによる経常経費の削減を継続するとともに、繰出金増加抑制のためにも公共下水道事業も含めた計画的な地方債の発行に努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経常収支比率の改善に努めることとする。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92287</xdr:rowOff>
    </xdr:from>
    <xdr:to>
      <xdr:col>23</xdr:col>
      <xdr:colOff>133350</xdr:colOff>
      <xdr:row>68</xdr:row>
      <xdr:rowOff>29210</xdr:rowOff>
    </xdr:to>
    <xdr:cxnSp macro="">
      <xdr:nvCxnSpPr>
        <xdr:cNvPr id="128" name="直線コネクタ 127"/>
        <xdr:cNvCxnSpPr/>
      </xdr:nvCxnSpPr>
      <xdr:spPr>
        <a:xfrm flipV="1">
          <a:off x="4953000" y="1020783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29" name="財政構造の弾力性最小値テキスト"/>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0" name="直線コネクタ 129"/>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7214</xdr:rowOff>
    </xdr:from>
    <xdr:ext cx="762000" cy="259045"/>
    <xdr:sp macro="" textlink="">
      <xdr:nvSpPr>
        <xdr:cNvPr id="131" name="財政構造の弾力性最大値テキスト"/>
        <xdr:cNvSpPr txBox="1"/>
      </xdr:nvSpPr>
      <xdr:spPr>
        <a:xfrm>
          <a:off x="5041900" y="995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92287</xdr:rowOff>
    </xdr:from>
    <xdr:to>
      <xdr:col>24</xdr:col>
      <xdr:colOff>12700</xdr:colOff>
      <xdr:row>59</xdr:row>
      <xdr:rowOff>92287</xdr:rowOff>
    </xdr:to>
    <xdr:cxnSp macro="">
      <xdr:nvCxnSpPr>
        <xdr:cNvPr id="132" name="直線コネクタ 131"/>
        <xdr:cNvCxnSpPr/>
      </xdr:nvCxnSpPr>
      <xdr:spPr>
        <a:xfrm>
          <a:off x="4864100" y="1020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162983</xdr:rowOff>
    </xdr:from>
    <xdr:to>
      <xdr:col>23</xdr:col>
      <xdr:colOff>133350</xdr:colOff>
      <xdr:row>67</xdr:row>
      <xdr:rowOff>63923</xdr:rowOff>
    </xdr:to>
    <xdr:cxnSp macro="">
      <xdr:nvCxnSpPr>
        <xdr:cNvPr id="133" name="直線コネクタ 132"/>
        <xdr:cNvCxnSpPr/>
      </xdr:nvCxnSpPr>
      <xdr:spPr>
        <a:xfrm flipV="1">
          <a:off x="4114800" y="11478683"/>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53357</xdr:rowOff>
    </xdr:from>
    <xdr:ext cx="762000" cy="259045"/>
    <xdr:sp macro="" textlink="">
      <xdr:nvSpPr>
        <xdr:cNvPr id="134" name="財政構造の弾力性平均値テキスト"/>
        <xdr:cNvSpPr txBox="1"/>
      </xdr:nvSpPr>
      <xdr:spPr>
        <a:xfrm>
          <a:off x="5041900" y="10854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35" name="フローチャート: 判断 134"/>
        <xdr:cNvSpPr/>
      </xdr:nvSpPr>
      <xdr:spPr>
        <a:xfrm>
          <a:off x="49022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101177</xdr:rowOff>
    </xdr:from>
    <xdr:to>
      <xdr:col>19</xdr:col>
      <xdr:colOff>133350</xdr:colOff>
      <xdr:row>67</xdr:row>
      <xdr:rowOff>63923</xdr:rowOff>
    </xdr:to>
    <xdr:cxnSp macro="">
      <xdr:nvCxnSpPr>
        <xdr:cNvPr id="136" name="直線コネクタ 135"/>
        <xdr:cNvCxnSpPr/>
      </xdr:nvCxnSpPr>
      <xdr:spPr>
        <a:xfrm>
          <a:off x="3225800" y="11245427"/>
          <a:ext cx="889000" cy="30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143933</xdr:rowOff>
    </xdr:from>
    <xdr:to>
      <xdr:col>19</xdr:col>
      <xdr:colOff>184150</xdr:colOff>
      <xdr:row>64</xdr:row>
      <xdr:rowOff>74083</xdr:rowOff>
    </xdr:to>
    <xdr:sp macro="" textlink="">
      <xdr:nvSpPr>
        <xdr:cNvPr id="137" name="フローチャート: 判断 136"/>
        <xdr:cNvSpPr/>
      </xdr:nvSpPr>
      <xdr:spPr>
        <a:xfrm>
          <a:off x="4064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84260</xdr:rowOff>
    </xdr:from>
    <xdr:ext cx="736600" cy="259045"/>
    <xdr:sp macro="" textlink="">
      <xdr:nvSpPr>
        <xdr:cNvPr id="138" name="テキスト ボックス 137"/>
        <xdr:cNvSpPr txBox="1"/>
      </xdr:nvSpPr>
      <xdr:spPr>
        <a:xfrm>
          <a:off x="3733800" y="1071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28787</xdr:rowOff>
    </xdr:from>
    <xdr:to>
      <xdr:col>15</xdr:col>
      <xdr:colOff>82550</xdr:colOff>
      <xdr:row>65</xdr:row>
      <xdr:rowOff>101177</xdr:rowOff>
    </xdr:to>
    <xdr:cxnSp macro="">
      <xdr:nvCxnSpPr>
        <xdr:cNvPr id="139" name="直線コネクタ 138"/>
        <xdr:cNvCxnSpPr/>
      </xdr:nvCxnSpPr>
      <xdr:spPr>
        <a:xfrm>
          <a:off x="2336800" y="1117303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146473</xdr:rowOff>
    </xdr:from>
    <xdr:to>
      <xdr:col>15</xdr:col>
      <xdr:colOff>133350</xdr:colOff>
      <xdr:row>63</xdr:row>
      <xdr:rowOff>76623</xdr:rowOff>
    </xdr:to>
    <xdr:sp macro="" textlink="">
      <xdr:nvSpPr>
        <xdr:cNvPr id="140" name="フローチャート: 判断 139"/>
        <xdr:cNvSpPr/>
      </xdr:nvSpPr>
      <xdr:spPr>
        <a:xfrm>
          <a:off x="3175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86800</xdr:rowOff>
    </xdr:from>
    <xdr:ext cx="762000" cy="259045"/>
    <xdr:sp macro="" textlink="">
      <xdr:nvSpPr>
        <xdr:cNvPr id="141" name="テキスト ボックス 140"/>
        <xdr:cNvSpPr txBox="1"/>
      </xdr:nvSpPr>
      <xdr:spPr>
        <a:xfrm>
          <a:off x="2844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63500</xdr:rowOff>
    </xdr:from>
    <xdr:to>
      <xdr:col>11</xdr:col>
      <xdr:colOff>31750</xdr:colOff>
      <xdr:row>65</xdr:row>
      <xdr:rowOff>28787</xdr:rowOff>
    </xdr:to>
    <xdr:cxnSp macro="">
      <xdr:nvCxnSpPr>
        <xdr:cNvPr id="142" name="直線コネクタ 141"/>
        <xdr:cNvCxnSpPr/>
      </xdr:nvCxnSpPr>
      <xdr:spPr>
        <a:xfrm>
          <a:off x="1447800" y="1103630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43" name="フローチャート: 判断 142"/>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151147</xdr:rowOff>
    </xdr:from>
    <xdr:ext cx="762000" cy="259045"/>
    <xdr:sp macro="" textlink="">
      <xdr:nvSpPr>
        <xdr:cNvPr id="144" name="テキスト ボックス 143"/>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106256</xdr:rowOff>
    </xdr:from>
    <xdr:to>
      <xdr:col>7</xdr:col>
      <xdr:colOff>31750</xdr:colOff>
      <xdr:row>63</xdr:row>
      <xdr:rowOff>36406</xdr:rowOff>
    </xdr:to>
    <xdr:sp macro="" textlink="">
      <xdr:nvSpPr>
        <xdr:cNvPr id="145" name="フローチャート: 判断 144"/>
        <xdr:cNvSpPr/>
      </xdr:nvSpPr>
      <xdr:spPr>
        <a:xfrm>
          <a:off x="1397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46583</xdr:rowOff>
    </xdr:from>
    <xdr:ext cx="762000" cy="259045"/>
    <xdr:sp macro="" textlink="">
      <xdr:nvSpPr>
        <xdr:cNvPr id="146" name="テキスト ボックス 145"/>
        <xdr:cNvSpPr txBox="1"/>
      </xdr:nvSpPr>
      <xdr:spPr>
        <a:xfrm>
          <a:off x="1066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112183</xdr:rowOff>
    </xdr:from>
    <xdr:to>
      <xdr:col>23</xdr:col>
      <xdr:colOff>184150</xdr:colOff>
      <xdr:row>67</xdr:row>
      <xdr:rowOff>42333</xdr:rowOff>
    </xdr:to>
    <xdr:sp macro="" textlink="">
      <xdr:nvSpPr>
        <xdr:cNvPr id="152" name="楕円 151"/>
        <xdr:cNvSpPr/>
      </xdr:nvSpPr>
      <xdr:spPr>
        <a:xfrm>
          <a:off x="4902200" y="114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84260</xdr:rowOff>
    </xdr:from>
    <xdr:ext cx="762000" cy="259045"/>
    <xdr:sp macro="" textlink="">
      <xdr:nvSpPr>
        <xdr:cNvPr id="153" name="財政構造の弾力性該当値テキスト"/>
        <xdr:cNvSpPr txBox="1"/>
      </xdr:nvSpPr>
      <xdr:spPr>
        <a:xfrm>
          <a:off x="5041900" y="1139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13123</xdr:rowOff>
    </xdr:from>
    <xdr:to>
      <xdr:col>19</xdr:col>
      <xdr:colOff>184150</xdr:colOff>
      <xdr:row>67</xdr:row>
      <xdr:rowOff>114723</xdr:rowOff>
    </xdr:to>
    <xdr:sp macro="" textlink="">
      <xdr:nvSpPr>
        <xdr:cNvPr id="154" name="楕円 153"/>
        <xdr:cNvSpPr/>
      </xdr:nvSpPr>
      <xdr:spPr>
        <a:xfrm>
          <a:off x="4064000" y="115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99500</xdr:rowOff>
    </xdr:from>
    <xdr:ext cx="736600" cy="259045"/>
    <xdr:sp macro="" textlink="">
      <xdr:nvSpPr>
        <xdr:cNvPr id="155" name="テキスト ボックス 154"/>
        <xdr:cNvSpPr txBox="1"/>
      </xdr:nvSpPr>
      <xdr:spPr>
        <a:xfrm>
          <a:off x="3733800" y="11586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50377</xdr:rowOff>
    </xdr:from>
    <xdr:to>
      <xdr:col>15</xdr:col>
      <xdr:colOff>133350</xdr:colOff>
      <xdr:row>65</xdr:row>
      <xdr:rowOff>151977</xdr:rowOff>
    </xdr:to>
    <xdr:sp macro="" textlink="">
      <xdr:nvSpPr>
        <xdr:cNvPr id="156" name="楕円 155"/>
        <xdr:cNvSpPr/>
      </xdr:nvSpPr>
      <xdr:spPr>
        <a:xfrm>
          <a:off x="31750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136754</xdr:rowOff>
    </xdr:from>
    <xdr:ext cx="762000" cy="259045"/>
    <xdr:sp macro="" textlink="">
      <xdr:nvSpPr>
        <xdr:cNvPr id="157" name="テキスト ボックス 156"/>
        <xdr:cNvSpPr txBox="1"/>
      </xdr:nvSpPr>
      <xdr:spPr>
        <a:xfrm>
          <a:off x="2844800" y="1128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149437</xdr:rowOff>
    </xdr:from>
    <xdr:to>
      <xdr:col>11</xdr:col>
      <xdr:colOff>82550</xdr:colOff>
      <xdr:row>65</xdr:row>
      <xdr:rowOff>79587</xdr:rowOff>
    </xdr:to>
    <xdr:sp macro="" textlink="">
      <xdr:nvSpPr>
        <xdr:cNvPr id="158" name="楕円 157"/>
        <xdr:cNvSpPr/>
      </xdr:nvSpPr>
      <xdr:spPr>
        <a:xfrm>
          <a:off x="2286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64364</xdr:rowOff>
    </xdr:from>
    <xdr:ext cx="762000" cy="259045"/>
    <xdr:sp macro="" textlink="">
      <xdr:nvSpPr>
        <xdr:cNvPr id="159" name="テキスト ボックス 158"/>
        <xdr:cNvSpPr txBox="1"/>
      </xdr:nvSpPr>
      <xdr:spPr>
        <a:xfrm>
          <a:off x="1955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60" name="楕円 159"/>
        <xdr:cNvSpPr/>
      </xdr:nvSpPr>
      <xdr:spPr>
        <a:xfrm>
          <a:off x="1397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99077</xdr:rowOff>
    </xdr:from>
    <xdr:ext cx="762000" cy="259045"/>
    <xdr:sp macro="" textlink="">
      <xdr:nvSpPr>
        <xdr:cNvPr id="161" name="テキスト ボックス 160"/>
        <xdr:cNvSpPr txBox="1"/>
      </xdr:nvSpPr>
      <xdr:spPr>
        <a:xfrm>
          <a:off x="1066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行財政集中改革プラン（推進期間：</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）に基づき職員数の削減及び内部経費の見直し等に努めた結果、人口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人当たり人件費・物件費等決算額は、類似団体の平均を大きく下回る状況となっている。今後も、平成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年度に策定した行政経営プランに基づき職員給与のさらなる適正化及び経費削減の取組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み</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を継続していくこととする。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100605</xdr:rowOff>
    </xdr:from>
    <xdr:to>
      <xdr:col>23</xdr:col>
      <xdr:colOff>133350</xdr:colOff>
      <xdr:row>88</xdr:row>
      <xdr:rowOff>74473</xdr:rowOff>
    </xdr:to>
    <xdr:cxnSp macro="">
      <xdr:nvCxnSpPr>
        <xdr:cNvPr id="191" name="直線コネクタ 190"/>
        <xdr:cNvCxnSpPr/>
      </xdr:nvCxnSpPr>
      <xdr:spPr>
        <a:xfrm flipV="1">
          <a:off x="4953000" y="13816605"/>
          <a:ext cx="0" cy="13454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46550</xdr:rowOff>
    </xdr:from>
    <xdr:ext cx="762000" cy="259045"/>
    <xdr:sp macro="" textlink="">
      <xdr:nvSpPr>
        <xdr:cNvPr id="192" name="人件費・物件費等の状況最小値テキスト"/>
        <xdr:cNvSpPr txBox="1"/>
      </xdr:nvSpPr>
      <xdr:spPr>
        <a:xfrm>
          <a:off x="5041900" y="15134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74473</xdr:rowOff>
    </xdr:from>
    <xdr:to>
      <xdr:col>24</xdr:col>
      <xdr:colOff>12700</xdr:colOff>
      <xdr:row>88</xdr:row>
      <xdr:rowOff>74473</xdr:rowOff>
    </xdr:to>
    <xdr:cxnSp macro="">
      <xdr:nvCxnSpPr>
        <xdr:cNvPr id="193" name="直線コネクタ 192"/>
        <xdr:cNvCxnSpPr/>
      </xdr:nvCxnSpPr>
      <xdr:spPr>
        <a:xfrm>
          <a:off x="4864100" y="1516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15532</xdr:rowOff>
    </xdr:from>
    <xdr:ext cx="762000" cy="259045"/>
    <xdr:sp macro="" textlink="">
      <xdr:nvSpPr>
        <xdr:cNvPr id="194" name="人件費・物件費等の状況最大値テキスト"/>
        <xdr:cNvSpPr txBox="1"/>
      </xdr:nvSpPr>
      <xdr:spPr>
        <a:xfrm>
          <a:off x="5041900" y="1356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100605</xdr:rowOff>
    </xdr:from>
    <xdr:to>
      <xdr:col>24</xdr:col>
      <xdr:colOff>12700</xdr:colOff>
      <xdr:row>80</xdr:row>
      <xdr:rowOff>100605</xdr:rowOff>
    </xdr:to>
    <xdr:cxnSp macro="">
      <xdr:nvCxnSpPr>
        <xdr:cNvPr id="195" name="直線コネクタ 194"/>
        <xdr:cNvCxnSpPr/>
      </xdr:nvCxnSpPr>
      <xdr:spPr>
        <a:xfrm>
          <a:off x="4864100" y="13816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82945</xdr:rowOff>
    </xdr:from>
    <xdr:to>
      <xdr:col>23</xdr:col>
      <xdr:colOff>133350</xdr:colOff>
      <xdr:row>80</xdr:row>
      <xdr:rowOff>100605</xdr:rowOff>
    </xdr:to>
    <xdr:cxnSp macro="">
      <xdr:nvCxnSpPr>
        <xdr:cNvPr id="196" name="直線コネクタ 195"/>
        <xdr:cNvCxnSpPr/>
      </xdr:nvCxnSpPr>
      <xdr:spPr>
        <a:xfrm>
          <a:off x="4114800" y="13798945"/>
          <a:ext cx="838200" cy="1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54579</xdr:rowOff>
    </xdr:from>
    <xdr:ext cx="762000" cy="259045"/>
    <xdr:sp macro="" textlink="">
      <xdr:nvSpPr>
        <xdr:cNvPr id="197" name="人件費・物件費等の状況平均値テキスト"/>
        <xdr:cNvSpPr txBox="1"/>
      </xdr:nvSpPr>
      <xdr:spPr>
        <a:xfrm>
          <a:off x="5041900" y="13942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82502</xdr:rowOff>
    </xdr:from>
    <xdr:to>
      <xdr:col>23</xdr:col>
      <xdr:colOff>184150</xdr:colOff>
      <xdr:row>82</xdr:row>
      <xdr:rowOff>12652</xdr:rowOff>
    </xdr:to>
    <xdr:sp macro="" textlink="">
      <xdr:nvSpPr>
        <xdr:cNvPr id="198" name="フローチャート: 判断 197"/>
        <xdr:cNvSpPr/>
      </xdr:nvSpPr>
      <xdr:spPr>
        <a:xfrm>
          <a:off x="49022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73989</xdr:rowOff>
    </xdr:from>
    <xdr:to>
      <xdr:col>19</xdr:col>
      <xdr:colOff>133350</xdr:colOff>
      <xdr:row>80</xdr:row>
      <xdr:rowOff>82945</xdr:rowOff>
    </xdr:to>
    <xdr:cxnSp macro="">
      <xdr:nvCxnSpPr>
        <xdr:cNvPr id="199" name="直線コネクタ 198"/>
        <xdr:cNvCxnSpPr/>
      </xdr:nvCxnSpPr>
      <xdr:spPr>
        <a:xfrm>
          <a:off x="3225800" y="13789989"/>
          <a:ext cx="889000" cy="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67928</xdr:rowOff>
    </xdr:from>
    <xdr:to>
      <xdr:col>19</xdr:col>
      <xdr:colOff>184150</xdr:colOff>
      <xdr:row>81</xdr:row>
      <xdr:rowOff>169528</xdr:rowOff>
    </xdr:to>
    <xdr:sp macro="" textlink="">
      <xdr:nvSpPr>
        <xdr:cNvPr id="200" name="フローチャート: 判断 199"/>
        <xdr:cNvSpPr/>
      </xdr:nvSpPr>
      <xdr:spPr>
        <a:xfrm>
          <a:off x="4064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154305</xdr:rowOff>
    </xdr:from>
    <xdr:ext cx="736600" cy="259045"/>
    <xdr:sp macro="" textlink="">
      <xdr:nvSpPr>
        <xdr:cNvPr id="201" name="テキスト ボックス 200"/>
        <xdr:cNvSpPr txBox="1"/>
      </xdr:nvSpPr>
      <xdr:spPr>
        <a:xfrm>
          <a:off x="3733800" y="14041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58136</xdr:rowOff>
    </xdr:from>
    <xdr:to>
      <xdr:col>15</xdr:col>
      <xdr:colOff>82550</xdr:colOff>
      <xdr:row>80</xdr:row>
      <xdr:rowOff>73989</xdr:rowOff>
    </xdr:to>
    <xdr:cxnSp macro="">
      <xdr:nvCxnSpPr>
        <xdr:cNvPr id="202" name="直線コネクタ 201"/>
        <xdr:cNvCxnSpPr/>
      </xdr:nvCxnSpPr>
      <xdr:spPr>
        <a:xfrm>
          <a:off x="2336800" y="13774136"/>
          <a:ext cx="889000" cy="1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28045</xdr:rowOff>
    </xdr:from>
    <xdr:to>
      <xdr:col>15</xdr:col>
      <xdr:colOff>133350</xdr:colOff>
      <xdr:row>81</xdr:row>
      <xdr:rowOff>129645</xdr:rowOff>
    </xdr:to>
    <xdr:sp macro="" textlink="">
      <xdr:nvSpPr>
        <xdr:cNvPr id="203" name="フローチャート: 判断 202"/>
        <xdr:cNvSpPr/>
      </xdr:nvSpPr>
      <xdr:spPr>
        <a:xfrm>
          <a:off x="3175000" y="1391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114422</xdr:rowOff>
    </xdr:from>
    <xdr:ext cx="762000" cy="259045"/>
    <xdr:sp macro="" textlink="">
      <xdr:nvSpPr>
        <xdr:cNvPr id="204" name="テキスト ボックス 203"/>
        <xdr:cNvSpPr txBox="1"/>
      </xdr:nvSpPr>
      <xdr:spPr>
        <a:xfrm>
          <a:off x="2844800" y="1400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17255</xdr:rowOff>
    </xdr:from>
    <xdr:to>
      <xdr:col>11</xdr:col>
      <xdr:colOff>31750</xdr:colOff>
      <xdr:row>80</xdr:row>
      <xdr:rowOff>58136</xdr:rowOff>
    </xdr:to>
    <xdr:cxnSp macro="">
      <xdr:nvCxnSpPr>
        <xdr:cNvPr id="205" name="直線コネクタ 204"/>
        <xdr:cNvCxnSpPr/>
      </xdr:nvCxnSpPr>
      <xdr:spPr>
        <a:xfrm>
          <a:off x="1447800" y="13733255"/>
          <a:ext cx="889000" cy="4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78428</xdr:rowOff>
    </xdr:from>
    <xdr:to>
      <xdr:col>11</xdr:col>
      <xdr:colOff>82550</xdr:colOff>
      <xdr:row>82</xdr:row>
      <xdr:rowOff>8578</xdr:rowOff>
    </xdr:to>
    <xdr:sp macro="" textlink="">
      <xdr:nvSpPr>
        <xdr:cNvPr id="206" name="フローチャート: 判断 205"/>
        <xdr:cNvSpPr/>
      </xdr:nvSpPr>
      <xdr:spPr>
        <a:xfrm>
          <a:off x="2286000" y="1396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164805</xdr:rowOff>
    </xdr:from>
    <xdr:ext cx="762000" cy="259045"/>
    <xdr:sp macro="" textlink="">
      <xdr:nvSpPr>
        <xdr:cNvPr id="207" name="テキスト ボックス 206"/>
        <xdr:cNvSpPr txBox="1"/>
      </xdr:nvSpPr>
      <xdr:spPr>
        <a:xfrm>
          <a:off x="1955800" y="14052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55465</xdr:rowOff>
    </xdr:from>
    <xdr:to>
      <xdr:col>7</xdr:col>
      <xdr:colOff>31750</xdr:colOff>
      <xdr:row>81</xdr:row>
      <xdr:rowOff>157065</xdr:rowOff>
    </xdr:to>
    <xdr:sp macro="" textlink="">
      <xdr:nvSpPr>
        <xdr:cNvPr id="208" name="フローチャート: 判断 207"/>
        <xdr:cNvSpPr/>
      </xdr:nvSpPr>
      <xdr:spPr>
        <a:xfrm>
          <a:off x="1397000" y="139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141842</xdr:rowOff>
    </xdr:from>
    <xdr:ext cx="762000" cy="259045"/>
    <xdr:sp macro="" textlink="">
      <xdr:nvSpPr>
        <xdr:cNvPr id="209" name="テキスト ボックス 208"/>
        <xdr:cNvSpPr txBox="1"/>
      </xdr:nvSpPr>
      <xdr:spPr>
        <a:xfrm>
          <a:off x="1066800" y="1402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49805</xdr:rowOff>
    </xdr:from>
    <xdr:to>
      <xdr:col>23</xdr:col>
      <xdr:colOff>184150</xdr:colOff>
      <xdr:row>80</xdr:row>
      <xdr:rowOff>151405</xdr:rowOff>
    </xdr:to>
    <xdr:sp macro="" textlink="">
      <xdr:nvSpPr>
        <xdr:cNvPr id="215" name="楕円 214"/>
        <xdr:cNvSpPr/>
      </xdr:nvSpPr>
      <xdr:spPr>
        <a:xfrm>
          <a:off x="4902200" y="1376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142532</xdr:rowOff>
    </xdr:from>
    <xdr:ext cx="762000" cy="259045"/>
    <xdr:sp macro="" textlink="">
      <xdr:nvSpPr>
        <xdr:cNvPr id="216" name="人件費・物件費等の状況該当値テキスト"/>
        <xdr:cNvSpPr txBox="1"/>
      </xdr:nvSpPr>
      <xdr:spPr>
        <a:xfrm>
          <a:off x="5041900" y="1368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32145</xdr:rowOff>
    </xdr:from>
    <xdr:to>
      <xdr:col>19</xdr:col>
      <xdr:colOff>184150</xdr:colOff>
      <xdr:row>80</xdr:row>
      <xdr:rowOff>133745</xdr:rowOff>
    </xdr:to>
    <xdr:sp macro="" textlink="">
      <xdr:nvSpPr>
        <xdr:cNvPr id="217" name="楕円 216"/>
        <xdr:cNvSpPr/>
      </xdr:nvSpPr>
      <xdr:spPr>
        <a:xfrm>
          <a:off x="4064000" y="137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143922</xdr:rowOff>
    </xdr:from>
    <xdr:ext cx="736600" cy="259045"/>
    <xdr:sp macro="" textlink="">
      <xdr:nvSpPr>
        <xdr:cNvPr id="218" name="テキスト ボックス 217"/>
        <xdr:cNvSpPr txBox="1"/>
      </xdr:nvSpPr>
      <xdr:spPr>
        <a:xfrm>
          <a:off x="3733800" y="13517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23189</xdr:rowOff>
    </xdr:from>
    <xdr:to>
      <xdr:col>15</xdr:col>
      <xdr:colOff>133350</xdr:colOff>
      <xdr:row>80</xdr:row>
      <xdr:rowOff>124789</xdr:rowOff>
    </xdr:to>
    <xdr:sp macro="" textlink="">
      <xdr:nvSpPr>
        <xdr:cNvPr id="219" name="楕円 218"/>
        <xdr:cNvSpPr/>
      </xdr:nvSpPr>
      <xdr:spPr>
        <a:xfrm>
          <a:off x="3175000" y="1373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134966</xdr:rowOff>
    </xdr:from>
    <xdr:ext cx="762000" cy="259045"/>
    <xdr:sp macro="" textlink="">
      <xdr:nvSpPr>
        <xdr:cNvPr id="220" name="テキスト ボックス 219"/>
        <xdr:cNvSpPr txBox="1"/>
      </xdr:nvSpPr>
      <xdr:spPr>
        <a:xfrm>
          <a:off x="2844800" y="1350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7336</xdr:rowOff>
    </xdr:from>
    <xdr:to>
      <xdr:col>11</xdr:col>
      <xdr:colOff>82550</xdr:colOff>
      <xdr:row>80</xdr:row>
      <xdr:rowOff>108936</xdr:rowOff>
    </xdr:to>
    <xdr:sp macro="" textlink="">
      <xdr:nvSpPr>
        <xdr:cNvPr id="221" name="楕円 220"/>
        <xdr:cNvSpPr/>
      </xdr:nvSpPr>
      <xdr:spPr>
        <a:xfrm>
          <a:off x="2286000" y="1372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119113</xdr:rowOff>
    </xdr:from>
    <xdr:ext cx="762000" cy="259045"/>
    <xdr:sp macro="" textlink="">
      <xdr:nvSpPr>
        <xdr:cNvPr id="222" name="テキスト ボックス 221"/>
        <xdr:cNvSpPr txBox="1"/>
      </xdr:nvSpPr>
      <xdr:spPr>
        <a:xfrm>
          <a:off x="1955800" y="1349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137905</xdr:rowOff>
    </xdr:from>
    <xdr:to>
      <xdr:col>7</xdr:col>
      <xdr:colOff>31750</xdr:colOff>
      <xdr:row>80</xdr:row>
      <xdr:rowOff>68055</xdr:rowOff>
    </xdr:to>
    <xdr:sp macro="" textlink="">
      <xdr:nvSpPr>
        <xdr:cNvPr id="223" name="楕円 222"/>
        <xdr:cNvSpPr/>
      </xdr:nvSpPr>
      <xdr:spPr>
        <a:xfrm>
          <a:off x="1397000" y="1368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78232</xdr:rowOff>
    </xdr:from>
    <xdr:ext cx="762000" cy="259045"/>
    <xdr:sp macro="" textlink="">
      <xdr:nvSpPr>
        <xdr:cNvPr id="224" name="テキスト ボックス 223"/>
        <xdr:cNvSpPr txBox="1"/>
      </xdr:nvSpPr>
      <xdr:spPr>
        <a:xfrm>
          <a:off x="1066800" y="1345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latin typeface="ＭＳ Ｐゴシック" panose="020B0600070205080204" pitchFamily="50" charset="-128"/>
              <a:ea typeface="ＭＳ Ｐゴシック" panose="020B0600070205080204" pitchFamily="50" charset="-128"/>
            </a:rPr>
            <a:t>平成</a:t>
          </a:r>
          <a:r>
            <a:rPr lang="en-US" altLang="ja-JP" sz="1100">
              <a:latin typeface="ＭＳ Ｐゴシック" panose="020B0600070205080204" pitchFamily="50" charset="-128"/>
              <a:ea typeface="ＭＳ Ｐゴシック" panose="020B0600070205080204" pitchFamily="50" charset="-128"/>
            </a:rPr>
            <a:t>29</a:t>
          </a:r>
          <a:r>
            <a:rPr lang="ja-JP" altLang="en-US" sz="1100">
              <a:latin typeface="ＭＳ Ｐゴシック" panose="020B0600070205080204" pitchFamily="50" charset="-128"/>
              <a:ea typeface="ＭＳ Ｐゴシック" panose="020B0600070205080204" pitchFamily="50" charset="-128"/>
            </a:rPr>
            <a:t>年度は平成</a:t>
          </a:r>
          <a:r>
            <a:rPr lang="en-US" altLang="ja-JP" sz="1100">
              <a:latin typeface="ＭＳ Ｐゴシック" panose="020B0600070205080204" pitchFamily="50" charset="-128"/>
              <a:ea typeface="ＭＳ Ｐゴシック" panose="020B0600070205080204" pitchFamily="50" charset="-128"/>
            </a:rPr>
            <a:t>28</a:t>
          </a:r>
          <a:r>
            <a:rPr lang="ja-JP" altLang="en-US" sz="1100">
              <a:latin typeface="ＭＳ Ｐゴシック" panose="020B0600070205080204" pitchFamily="50" charset="-128"/>
              <a:ea typeface="ＭＳ Ｐゴシック" panose="020B0600070205080204" pitchFamily="50" charset="-128"/>
            </a:rPr>
            <a:t>年度数値を引用。  </a:t>
          </a:r>
          <a:r>
            <a:rPr lang="en-US" altLang="ja-JP" sz="1100">
              <a:latin typeface="ＭＳ Ｐゴシック" panose="020B0600070205080204" pitchFamily="50" charset="-128"/>
              <a:ea typeface="ＭＳ Ｐゴシック" panose="020B0600070205080204" pitchFamily="50" charset="-128"/>
            </a:rPr>
            <a:t/>
          </a:r>
          <a:br>
            <a:rPr lang="en-US" altLang="ja-JP" sz="1100">
              <a:latin typeface="ＭＳ Ｐゴシック" panose="020B0600070205080204" pitchFamily="50" charset="-128"/>
              <a:ea typeface="ＭＳ Ｐゴシック" panose="020B0600070205080204" pitchFamily="50" charset="-128"/>
            </a:rPr>
          </a:br>
          <a:r>
            <a:rPr lang="ja-JP" altLang="en-US" sz="1100">
              <a:latin typeface="ＭＳ Ｐゴシック" panose="020B0600070205080204" pitchFamily="50" charset="-128"/>
              <a:ea typeface="ＭＳ Ｐゴシック" panose="020B0600070205080204" pitchFamily="50" charset="-128"/>
            </a:rPr>
            <a:t>なお、平成</a:t>
          </a:r>
          <a:r>
            <a:rPr lang="en-US" altLang="ja-JP" sz="1100">
              <a:latin typeface="ＭＳ Ｐゴシック" panose="020B0600070205080204" pitchFamily="50" charset="-128"/>
              <a:ea typeface="ＭＳ Ｐゴシック" panose="020B0600070205080204" pitchFamily="50" charset="-128"/>
            </a:rPr>
            <a:t>29</a:t>
          </a:r>
          <a:r>
            <a:rPr lang="ja-JP" altLang="en-US" sz="1100">
              <a:latin typeface="ＭＳ Ｐゴシック" panose="020B0600070205080204" pitchFamily="50" charset="-128"/>
              <a:ea typeface="ＭＳ Ｐゴシック" panose="020B0600070205080204" pitchFamily="50" charset="-128"/>
            </a:rPr>
            <a:t>年度類似団体関係数値（平均値、最大値及び最小値、 順位）は、平成</a:t>
          </a:r>
          <a:r>
            <a:rPr lang="en-US" altLang="ja-JP" sz="1100">
              <a:latin typeface="ＭＳ Ｐゴシック" panose="020B0600070205080204" pitchFamily="50" charset="-128"/>
              <a:ea typeface="ＭＳ Ｐゴシック" panose="020B0600070205080204" pitchFamily="50" charset="-128"/>
            </a:rPr>
            <a:t>29</a:t>
          </a:r>
          <a:r>
            <a:rPr lang="ja-JP" altLang="en-US" sz="1100">
              <a:latin typeface="ＭＳ Ｐゴシック" panose="020B0600070205080204" pitchFamily="50" charset="-128"/>
              <a:ea typeface="ＭＳ Ｐゴシック" panose="020B0600070205080204" pitchFamily="50" charset="-128"/>
            </a:rPr>
            <a:t>年度の選定団体によるもの。 </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88</xdr:row>
      <xdr:rowOff>40216</xdr:rowOff>
    </xdr:to>
    <xdr:cxnSp macro="">
      <xdr:nvCxnSpPr>
        <xdr:cNvPr id="253" name="直線コネクタ 252"/>
        <xdr:cNvCxnSpPr/>
      </xdr:nvCxnSpPr>
      <xdr:spPr>
        <a:xfrm flipV="1">
          <a:off x="17018000" y="13773855"/>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4"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5" name="直線コネクタ 254"/>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6" name="給与水準   （国との比較）最大値テキスト"/>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7" name="直線コネクタ 256"/>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155222</xdr:rowOff>
    </xdr:from>
    <xdr:to>
      <xdr:col>81</xdr:col>
      <xdr:colOff>44450</xdr:colOff>
      <xdr:row>86</xdr:row>
      <xdr:rowOff>155222</xdr:rowOff>
    </xdr:to>
    <xdr:cxnSp macro="">
      <xdr:nvCxnSpPr>
        <xdr:cNvPr id="258" name="直線コネクタ 257"/>
        <xdr:cNvCxnSpPr/>
      </xdr:nvCxnSpPr>
      <xdr:spPr>
        <a:xfrm>
          <a:off x="16179800" y="148999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112482</xdr:rowOff>
    </xdr:from>
    <xdr:ext cx="762000" cy="259045"/>
    <xdr:sp macro="" textlink="">
      <xdr:nvSpPr>
        <xdr:cNvPr id="259" name="給与水準   （国との比較）平均値テキスト"/>
        <xdr:cNvSpPr txBox="1"/>
      </xdr:nvSpPr>
      <xdr:spPr>
        <a:xfrm>
          <a:off x="17106900" y="14171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95955</xdr:rowOff>
    </xdr:from>
    <xdr:to>
      <xdr:col>81</xdr:col>
      <xdr:colOff>95250</xdr:colOff>
      <xdr:row>84</xdr:row>
      <xdr:rowOff>26105</xdr:rowOff>
    </xdr:to>
    <xdr:sp macro="" textlink="">
      <xdr:nvSpPr>
        <xdr:cNvPr id="260" name="フローチャート: 判断 259"/>
        <xdr:cNvSpPr/>
      </xdr:nvSpPr>
      <xdr:spPr>
        <a:xfrm>
          <a:off x="16967200" y="1432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155222</xdr:rowOff>
    </xdr:from>
    <xdr:to>
      <xdr:col>77</xdr:col>
      <xdr:colOff>44450</xdr:colOff>
      <xdr:row>87</xdr:row>
      <xdr:rowOff>50800</xdr:rowOff>
    </xdr:to>
    <xdr:cxnSp macro="">
      <xdr:nvCxnSpPr>
        <xdr:cNvPr id="261" name="直線コネクタ 260"/>
        <xdr:cNvCxnSpPr/>
      </xdr:nvCxnSpPr>
      <xdr:spPr>
        <a:xfrm flipV="1">
          <a:off x="15290800" y="1489992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2" name="フローチャート: 判断 261"/>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63" name="テキスト ボックス 262"/>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87</xdr:row>
      <xdr:rowOff>50800</xdr:rowOff>
    </xdr:to>
    <xdr:cxnSp macro="">
      <xdr:nvCxnSpPr>
        <xdr:cNvPr id="264" name="直線コネクタ 263"/>
        <xdr:cNvCxnSpPr/>
      </xdr:nvCxnSpPr>
      <xdr:spPr>
        <a:xfrm>
          <a:off x="14401800" y="1488651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136172</xdr:rowOff>
    </xdr:from>
    <xdr:to>
      <xdr:col>73</xdr:col>
      <xdr:colOff>44450</xdr:colOff>
      <xdr:row>84</xdr:row>
      <xdr:rowOff>66322</xdr:rowOff>
    </xdr:to>
    <xdr:sp macro="" textlink="">
      <xdr:nvSpPr>
        <xdr:cNvPr id="265" name="フローチャート: 判断 264"/>
        <xdr:cNvSpPr/>
      </xdr:nvSpPr>
      <xdr:spPr>
        <a:xfrm>
          <a:off x="15240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76499</xdr:rowOff>
    </xdr:from>
    <xdr:ext cx="762000" cy="259045"/>
    <xdr:sp macro="" textlink="">
      <xdr:nvSpPr>
        <xdr:cNvPr id="266" name="テキスト ボックス 265"/>
        <xdr:cNvSpPr txBox="1"/>
      </xdr:nvSpPr>
      <xdr:spPr>
        <a:xfrm>
          <a:off x="14909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47978</xdr:rowOff>
    </xdr:from>
    <xdr:to>
      <xdr:col>68</xdr:col>
      <xdr:colOff>152400</xdr:colOff>
      <xdr:row>86</xdr:row>
      <xdr:rowOff>141816</xdr:rowOff>
    </xdr:to>
    <xdr:cxnSp macro="">
      <xdr:nvCxnSpPr>
        <xdr:cNvPr id="267" name="直線コネクタ 266"/>
        <xdr:cNvCxnSpPr/>
      </xdr:nvCxnSpPr>
      <xdr:spPr>
        <a:xfrm>
          <a:off x="13512800" y="14792678"/>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82</xdr:row>
      <xdr:rowOff>106539</xdr:rowOff>
    </xdr:from>
    <xdr:to>
      <xdr:col>68</xdr:col>
      <xdr:colOff>203200</xdr:colOff>
      <xdr:row>83</xdr:row>
      <xdr:rowOff>36689</xdr:rowOff>
    </xdr:to>
    <xdr:sp macro="" textlink="">
      <xdr:nvSpPr>
        <xdr:cNvPr id="268" name="フローチャート: 判断 267"/>
        <xdr:cNvSpPr/>
      </xdr:nvSpPr>
      <xdr:spPr>
        <a:xfrm>
          <a:off x="14351000" y="1416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46866</xdr:rowOff>
    </xdr:from>
    <xdr:ext cx="762000" cy="259045"/>
    <xdr:sp macro="" textlink="">
      <xdr:nvSpPr>
        <xdr:cNvPr id="269" name="テキスト ボックス 268"/>
        <xdr:cNvSpPr txBox="1"/>
      </xdr:nvSpPr>
      <xdr:spPr>
        <a:xfrm>
          <a:off x="14020800" y="1393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157339</xdr:rowOff>
    </xdr:from>
    <xdr:to>
      <xdr:col>64</xdr:col>
      <xdr:colOff>152400</xdr:colOff>
      <xdr:row>82</xdr:row>
      <xdr:rowOff>87489</xdr:rowOff>
    </xdr:to>
    <xdr:sp macro="" textlink="">
      <xdr:nvSpPr>
        <xdr:cNvPr id="270" name="フローチャート: 判断 269"/>
        <xdr:cNvSpPr/>
      </xdr:nvSpPr>
      <xdr:spPr>
        <a:xfrm>
          <a:off x="13462000" y="1404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97666</xdr:rowOff>
    </xdr:from>
    <xdr:ext cx="762000" cy="259045"/>
    <xdr:sp macro="" textlink="">
      <xdr:nvSpPr>
        <xdr:cNvPr id="271" name="テキスト ボックス 270"/>
        <xdr:cNvSpPr txBox="1"/>
      </xdr:nvSpPr>
      <xdr:spPr>
        <a:xfrm>
          <a:off x="13131800" y="1381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104422</xdr:rowOff>
    </xdr:from>
    <xdr:to>
      <xdr:col>81</xdr:col>
      <xdr:colOff>95250</xdr:colOff>
      <xdr:row>87</xdr:row>
      <xdr:rowOff>34572</xdr:rowOff>
    </xdr:to>
    <xdr:sp macro="" textlink="">
      <xdr:nvSpPr>
        <xdr:cNvPr id="277" name="楕円 276"/>
        <xdr:cNvSpPr/>
      </xdr:nvSpPr>
      <xdr:spPr>
        <a:xfrm>
          <a:off x="169672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76499</xdr:rowOff>
    </xdr:from>
    <xdr:ext cx="762000" cy="259045"/>
    <xdr:sp macro="" textlink="">
      <xdr:nvSpPr>
        <xdr:cNvPr id="278" name="給与水準   （国との比較）該当値テキスト"/>
        <xdr:cNvSpPr txBox="1"/>
      </xdr:nvSpPr>
      <xdr:spPr>
        <a:xfrm>
          <a:off x="17106900" y="1482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104422</xdr:rowOff>
    </xdr:from>
    <xdr:to>
      <xdr:col>77</xdr:col>
      <xdr:colOff>95250</xdr:colOff>
      <xdr:row>87</xdr:row>
      <xdr:rowOff>34572</xdr:rowOff>
    </xdr:to>
    <xdr:sp macro="" textlink="">
      <xdr:nvSpPr>
        <xdr:cNvPr id="279" name="楕円 278"/>
        <xdr:cNvSpPr/>
      </xdr:nvSpPr>
      <xdr:spPr>
        <a:xfrm>
          <a:off x="16129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19349</xdr:rowOff>
    </xdr:from>
    <xdr:ext cx="736600" cy="259045"/>
    <xdr:sp macro="" textlink="">
      <xdr:nvSpPr>
        <xdr:cNvPr id="280" name="テキスト ボックス 279"/>
        <xdr:cNvSpPr txBox="1"/>
      </xdr:nvSpPr>
      <xdr:spPr>
        <a:xfrm>
          <a:off x="15798800" y="1493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1" name="楕円 280"/>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2" name="テキスト ボックス 281"/>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83" name="楕円 282"/>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84" name="テキスト ボックス 283"/>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85" name="楕円 284"/>
        <xdr:cNvSpPr/>
      </xdr:nvSpPr>
      <xdr:spPr>
        <a:xfrm>
          <a:off x="13462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83555</xdr:rowOff>
    </xdr:from>
    <xdr:ext cx="762000" cy="259045"/>
    <xdr:sp macro="" textlink="">
      <xdr:nvSpPr>
        <xdr:cNvPr id="286" name="テキスト ボックス 285"/>
        <xdr:cNvSpPr txBox="1"/>
      </xdr:nvSpPr>
      <xdr:spPr>
        <a:xfrm>
          <a:off x="13131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a:latin typeface="ＭＳ Ｐゴシック" panose="020B0600070205080204" pitchFamily="50" charset="-128"/>
              <a:ea typeface="ＭＳ Ｐゴシック" panose="020B0600070205080204" pitchFamily="50" charset="-128"/>
            </a:rPr>
            <a:t>平成</a:t>
          </a:r>
          <a:r>
            <a:rPr lang="en-US" altLang="ja-JP">
              <a:latin typeface="ＭＳ Ｐゴシック" panose="020B0600070205080204" pitchFamily="50" charset="-128"/>
              <a:ea typeface="ＭＳ Ｐゴシック" panose="020B0600070205080204" pitchFamily="50" charset="-128"/>
            </a:rPr>
            <a:t>29</a:t>
          </a:r>
          <a:r>
            <a:rPr lang="ja-JP" altLang="en-US">
              <a:latin typeface="ＭＳ Ｐゴシック" panose="020B0600070205080204" pitchFamily="50" charset="-128"/>
              <a:ea typeface="ＭＳ Ｐゴシック" panose="020B0600070205080204" pitchFamily="50" charset="-128"/>
            </a:rPr>
            <a:t>年度は平成</a:t>
          </a:r>
          <a:r>
            <a:rPr lang="en-US" altLang="ja-JP">
              <a:latin typeface="ＭＳ Ｐゴシック" panose="020B0600070205080204" pitchFamily="50" charset="-128"/>
              <a:ea typeface="ＭＳ Ｐゴシック" panose="020B0600070205080204" pitchFamily="50" charset="-128"/>
            </a:rPr>
            <a:t>28</a:t>
          </a:r>
          <a:r>
            <a:rPr lang="ja-JP" altLang="en-US">
              <a:latin typeface="ＭＳ Ｐゴシック" panose="020B0600070205080204" pitchFamily="50" charset="-128"/>
              <a:ea typeface="ＭＳ Ｐゴシック" panose="020B0600070205080204" pitchFamily="50" charset="-128"/>
            </a:rPr>
            <a:t>年度数値を引用。</a:t>
          </a:r>
          <a:r>
            <a:rPr lang="en-US" altLang="ja-JP">
              <a:latin typeface="ＭＳ Ｐゴシック" panose="020B0600070205080204" pitchFamily="50" charset="-128"/>
              <a:ea typeface="ＭＳ Ｐゴシック" panose="020B0600070205080204" pitchFamily="50" charset="-128"/>
            </a:rPr>
            <a:t/>
          </a:r>
          <a:br>
            <a:rPr lang="en-US" altLang="ja-JP">
              <a:latin typeface="ＭＳ Ｐゴシック" panose="020B0600070205080204" pitchFamily="50" charset="-128"/>
              <a:ea typeface="ＭＳ Ｐゴシック" panose="020B0600070205080204" pitchFamily="50" charset="-128"/>
            </a:rPr>
          </a:br>
          <a:r>
            <a:rPr lang="ja-JP" altLang="en-US">
              <a:latin typeface="ＭＳ Ｐゴシック" panose="020B0600070205080204" pitchFamily="50" charset="-128"/>
              <a:ea typeface="ＭＳ Ｐゴシック" panose="020B0600070205080204" pitchFamily="50" charset="-128"/>
            </a:rPr>
            <a:t> （職員数：平成</a:t>
          </a:r>
          <a:r>
            <a:rPr lang="en-US" altLang="ja-JP">
              <a:latin typeface="ＭＳ Ｐゴシック" panose="020B0600070205080204" pitchFamily="50" charset="-128"/>
              <a:ea typeface="ＭＳ Ｐゴシック" panose="020B0600070205080204" pitchFamily="50" charset="-128"/>
            </a:rPr>
            <a:t>28</a:t>
          </a:r>
          <a:r>
            <a:rPr lang="ja-JP" altLang="en-US">
              <a:latin typeface="ＭＳ Ｐゴシック" panose="020B0600070205080204" pitchFamily="50" charset="-128"/>
              <a:ea typeface="ＭＳ Ｐゴシック" panose="020B0600070205080204" pitchFamily="50" charset="-128"/>
            </a:rPr>
            <a:t>年度数値、人口：平成</a:t>
          </a:r>
          <a:r>
            <a:rPr lang="en-US" altLang="ja-JP">
              <a:latin typeface="ＭＳ Ｐゴシック" panose="020B0600070205080204" pitchFamily="50" charset="-128"/>
              <a:ea typeface="ＭＳ Ｐゴシック" panose="020B0600070205080204" pitchFamily="50" charset="-128"/>
            </a:rPr>
            <a:t>30</a:t>
          </a:r>
          <a:r>
            <a:rPr lang="ja-JP" altLang="en-US">
              <a:latin typeface="ＭＳ Ｐゴシック" panose="020B0600070205080204" pitchFamily="50" charset="-128"/>
              <a:ea typeface="ＭＳ Ｐゴシック" panose="020B0600070205080204" pitchFamily="50" charset="-128"/>
            </a:rPr>
            <a:t>年１月１日現在の人口） </a:t>
          </a:r>
          <a:r>
            <a:rPr lang="en-US" altLang="ja-JP">
              <a:latin typeface="ＭＳ Ｐゴシック" panose="020B0600070205080204" pitchFamily="50" charset="-128"/>
              <a:ea typeface="ＭＳ Ｐゴシック" panose="020B0600070205080204" pitchFamily="50" charset="-128"/>
            </a:rPr>
            <a:t/>
          </a:r>
          <a:br>
            <a:rPr lang="en-US" altLang="ja-JP">
              <a:latin typeface="ＭＳ Ｐゴシック" panose="020B0600070205080204" pitchFamily="50" charset="-128"/>
              <a:ea typeface="ＭＳ Ｐゴシック" panose="020B0600070205080204" pitchFamily="50" charset="-128"/>
            </a:rPr>
          </a:br>
          <a:r>
            <a:rPr lang="ja-JP" altLang="en-US">
              <a:latin typeface="ＭＳ Ｐゴシック" panose="020B0600070205080204" pitchFamily="50" charset="-128"/>
              <a:ea typeface="ＭＳ Ｐゴシック" panose="020B0600070205080204" pitchFamily="50" charset="-128"/>
            </a:rPr>
            <a:t>なお、平成</a:t>
          </a:r>
          <a:r>
            <a:rPr lang="en-US" altLang="ja-JP">
              <a:latin typeface="ＭＳ Ｐゴシック" panose="020B0600070205080204" pitchFamily="50" charset="-128"/>
              <a:ea typeface="ＭＳ Ｐゴシック" panose="020B0600070205080204" pitchFamily="50" charset="-128"/>
            </a:rPr>
            <a:t>29</a:t>
          </a:r>
          <a:r>
            <a:rPr lang="ja-JP" altLang="en-US">
              <a:latin typeface="ＭＳ Ｐゴシック" panose="020B0600070205080204" pitchFamily="50" charset="-128"/>
              <a:ea typeface="ＭＳ Ｐゴシック" panose="020B0600070205080204" pitchFamily="50" charset="-128"/>
            </a:rPr>
            <a:t>年度類似団体関係数値（平均値、最大値及び最小値、 順位）は、平成</a:t>
          </a:r>
          <a:r>
            <a:rPr lang="en-US" altLang="ja-JP">
              <a:latin typeface="ＭＳ Ｐゴシック" panose="020B0600070205080204" pitchFamily="50" charset="-128"/>
              <a:ea typeface="ＭＳ Ｐゴシック" panose="020B0600070205080204" pitchFamily="50" charset="-128"/>
            </a:rPr>
            <a:t>29</a:t>
          </a:r>
          <a:r>
            <a:rPr lang="ja-JP" altLang="en-US">
              <a:latin typeface="ＭＳ Ｐゴシック" panose="020B0600070205080204" pitchFamily="50" charset="-128"/>
              <a:ea typeface="ＭＳ Ｐゴシック" panose="020B0600070205080204" pitchFamily="50" charset="-128"/>
            </a:rPr>
            <a:t>年度の選定団体によるもの。 </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14377</xdr:rowOff>
    </xdr:to>
    <xdr:cxnSp macro="">
      <xdr:nvCxnSpPr>
        <xdr:cNvPr id="313" name="直線コネクタ 312"/>
        <xdr:cNvCxnSpPr/>
      </xdr:nvCxnSpPr>
      <xdr:spPr>
        <a:xfrm flipV="1">
          <a:off x="17018000" y="10357765"/>
          <a:ext cx="0" cy="114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157904</xdr:rowOff>
    </xdr:from>
    <xdr:ext cx="762000" cy="259045"/>
    <xdr:sp macro="" textlink="">
      <xdr:nvSpPr>
        <xdr:cNvPr id="314" name="定員管理の状況最小値テキスト"/>
        <xdr:cNvSpPr txBox="1"/>
      </xdr:nvSpPr>
      <xdr:spPr>
        <a:xfrm>
          <a:off x="17106900" y="11473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14377</xdr:rowOff>
    </xdr:from>
    <xdr:to>
      <xdr:col>81</xdr:col>
      <xdr:colOff>133350</xdr:colOff>
      <xdr:row>67</xdr:row>
      <xdr:rowOff>14377</xdr:rowOff>
    </xdr:to>
    <xdr:cxnSp macro="">
      <xdr:nvCxnSpPr>
        <xdr:cNvPr id="315" name="直線コネクタ 314"/>
        <xdr:cNvCxnSpPr/>
      </xdr:nvCxnSpPr>
      <xdr:spPr>
        <a:xfrm>
          <a:off x="16929100" y="1150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127229</xdr:rowOff>
    </xdr:from>
    <xdr:to>
      <xdr:col>81</xdr:col>
      <xdr:colOff>44450</xdr:colOff>
      <xdr:row>60</xdr:row>
      <xdr:rowOff>131090</xdr:rowOff>
    </xdr:to>
    <xdr:cxnSp macro="">
      <xdr:nvCxnSpPr>
        <xdr:cNvPr id="318" name="直線コネクタ 317"/>
        <xdr:cNvCxnSpPr/>
      </xdr:nvCxnSpPr>
      <xdr:spPr>
        <a:xfrm>
          <a:off x="16179800" y="10414229"/>
          <a:ext cx="8382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156608</xdr:rowOff>
    </xdr:from>
    <xdr:ext cx="762000" cy="259045"/>
    <xdr:sp macro="" textlink="">
      <xdr:nvSpPr>
        <xdr:cNvPr id="319" name="定員管理の状況平均値テキスト"/>
        <xdr:cNvSpPr txBox="1"/>
      </xdr:nvSpPr>
      <xdr:spPr>
        <a:xfrm>
          <a:off x="17106900" y="104436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13081</xdr:rowOff>
    </xdr:from>
    <xdr:to>
      <xdr:col>81</xdr:col>
      <xdr:colOff>95250</xdr:colOff>
      <xdr:row>61</xdr:row>
      <xdr:rowOff>114681</xdr:rowOff>
    </xdr:to>
    <xdr:sp macro="" textlink="">
      <xdr:nvSpPr>
        <xdr:cNvPr id="320" name="フローチャート: 判断 319"/>
        <xdr:cNvSpPr/>
      </xdr:nvSpPr>
      <xdr:spPr>
        <a:xfrm>
          <a:off x="16967200" y="1047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121920</xdr:rowOff>
    </xdr:from>
    <xdr:to>
      <xdr:col>77</xdr:col>
      <xdr:colOff>44450</xdr:colOff>
      <xdr:row>60</xdr:row>
      <xdr:rowOff>127229</xdr:rowOff>
    </xdr:to>
    <xdr:cxnSp macro="">
      <xdr:nvCxnSpPr>
        <xdr:cNvPr id="321" name="直線コネクタ 320"/>
        <xdr:cNvCxnSpPr/>
      </xdr:nvCxnSpPr>
      <xdr:spPr>
        <a:xfrm>
          <a:off x="15290800" y="10408920"/>
          <a:ext cx="889000" cy="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4876</xdr:rowOff>
    </xdr:from>
    <xdr:to>
      <xdr:col>77</xdr:col>
      <xdr:colOff>95250</xdr:colOff>
      <xdr:row>61</xdr:row>
      <xdr:rowOff>106476</xdr:rowOff>
    </xdr:to>
    <xdr:sp macro="" textlink="">
      <xdr:nvSpPr>
        <xdr:cNvPr id="322" name="フローチャート: 判断 321"/>
        <xdr:cNvSpPr/>
      </xdr:nvSpPr>
      <xdr:spPr>
        <a:xfrm>
          <a:off x="161290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91253</xdr:rowOff>
    </xdr:from>
    <xdr:ext cx="736600" cy="259045"/>
    <xdr:sp macro="" textlink="">
      <xdr:nvSpPr>
        <xdr:cNvPr id="323" name="テキスト ボックス 322"/>
        <xdr:cNvSpPr txBox="1"/>
      </xdr:nvSpPr>
      <xdr:spPr>
        <a:xfrm>
          <a:off x="15798800" y="10549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115646</xdr:rowOff>
    </xdr:from>
    <xdr:to>
      <xdr:col>72</xdr:col>
      <xdr:colOff>203200</xdr:colOff>
      <xdr:row>60</xdr:row>
      <xdr:rowOff>121920</xdr:rowOff>
    </xdr:to>
    <xdr:cxnSp macro="">
      <xdr:nvCxnSpPr>
        <xdr:cNvPr id="324" name="直線コネクタ 323"/>
        <xdr:cNvCxnSpPr/>
      </xdr:nvCxnSpPr>
      <xdr:spPr>
        <a:xfrm>
          <a:off x="14401800" y="10402646"/>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157505</xdr:rowOff>
    </xdr:from>
    <xdr:to>
      <xdr:col>73</xdr:col>
      <xdr:colOff>44450</xdr:colOff>
      <xdr:row>61</xdr:row>
      <xdr:rowOff>87655</xdr:rowOff>
    </xdr:to>
    <xdr:sp macro="" textlink="">
      <xdr:nvSpPr>
        <xdr:cNvPr id="325" name="フローチャート: 判断 324"/>
        <xdr:cNvSpPr/>
      </xdr:nvSpPr>
      <xdr:spPr>
        <a:xfrm>
          <a:off x="15240000" y="104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72432</xdr:rowOff>
    </xdr:from>
    <xdr:ext cx="762000" cy="259045"/>
    <xdr:sp macro="" textlink="">
      <xdr:nvSpPr>
        <xdr:cNvPr id="326" name="テキスト ボックス 325"/>
        <xdr:cNvSpPr txBox="1"/>
      </xdr:nvSpPr>
      <xdr:spPr>
        <a:xfrm>
          <a:off x="14909800" y="10530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115164</xdr:rowOff>
    </xdr:from>
    <xdr:to>
      <xdr:col>68</xdr:col>
      <xdr:colOff>152400</xdr:colOff>
      <xdr:row>60</xdr:row>
      <xdr:rowOff>115646</xdr:rowOff>
    </xdr:to>
    <xdr:cxnSp macro="">
      <xdr:nvCxnSpPr>
        <xdr:cNvPr id="327" name="直線コネクタ 326"/>
        <xdr:cNvCxnSpPr/>
      </xdr:nvCxnSpPr>
      <xdr:spPr>
        <a:xfrm>
          <a:off x="13512800" y="10402164"/>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62788</xdr:rowOff>
    </xdr:from>
    <xdr:to>
      <xdr:col>68</xdr:col>
      <xdr:colOff>203200</xdr:colOff>
      <xdr:row>61</xdr:row>
      <xdr:rowOff>164388</xdr:rowOff>
    </xdr:to>
    <xdr:sp macro="" textlink="">
      <xdr:nvSpPr>
        <xdr:cNvPr id="328" name="フローチャート: 判断 327"/>
        <xdr:cNvSpPr/>
      </xdr:nvSpPr>
      <xdr:spPr>
        <a:xfrm>
          <a:off x="14351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149165</xdr:rowOff>
    </xdr:from>
    <xdr:ext cx="762000" cy="259045"/>
    <xdr:sp macro="" textlink="">
      <xdr:nvSpPr>
        <xdr:cNvPr id="329" name="テキスト ボックス 328"/>
        <xdr:cNvSpPr txBox="1"/>
      </xdr:nvSpPr>
      <xdr:spPr>
        <a:xfrm>
          <a:off x="14020800" y="1060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68580</xdr:rowOff>
    </xdr:from>
    <xdr:to>
      <xdr:col>64</xdr:col>
      <xdr:colOff>152400</xdr:colOff>
      <xdr:row>61</xdr:row>
      <xdr:rowOff>170180</xdr:rowOff>
    </xdr:to>
    <xdr:sp macro="" textlink="">
      <xdr:nvSpPr>
        <xdr:cNvPr id="330" name="フローチャート: 判断 329"/>
        <xdr:cNvSpPr/>
      </xdr:nvSpPr>
      <xdr:spPr>
        <a:xfrm>
          <a:off x="13462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154957</xdr:rowOff>
    </xdr:from>
    <xdr:ext cx="762000" cy="259045"/>
    <xdr:sp macro="" textlink="">
      <xdr:nvSpPr>
        <xdr:cNvPr id="331" name="テキスト ボックス 330"/>
        <xdr:cNvSpPr txBox="1"/>
      </xdr:nvSpPr>
      <xdr:spPr>
        <a:xfrm>
          <a:off x="13131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80290</xdr:rowOff>
    </xdr:from>
    <xdr:to>
      <xdr:col>81</xdr:col>
      <xdr:colOff>95250</xdr:colOff>
      <xdr:row>61</xdr:row>
      <xdr:rowOff>10440</xdr:rowOff>
    </xdr:to>
    <xdr:sp macro="" textlink="">
      <xdr:nvSpPr>
        <xdr:cNvPr id="337" name="楕円 336"/>
        <xdr:cNvSpPr/>
      </xdr:nvSpPr>
      <xdr:spPr>
        <a:xfrm>
          <a:off x="16967200" y="1036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1567</xdr:rowOff>
    </xdr:from>
    <xdr:ext cx="762000" cy="259045"/>
    <xdr:sp macro="" textlink="">
      <xdr:nvSpPr>
        <xdr:cNvPr id="338" name="定員管理の状況該当値テキスト"/>
        <xdr:cNvSpPr txBox="1"/>
      </xdr:nvSpPr>
      <xdr:spPr>
        <a:xfrm>
          <a:off x="17106900" y="1028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76429</xdr:rowOff>
    </xdr:from>
    <xdr:to>
      <xdr:col>77</xdr:col>
      <xdr:colOff>95250</xdr:colOff>
      <xdr:row>61</xdr:row>
      <xdr:rowOff>6579</xdr:rowOff>
    </xdr:to>
    <xdr:sp macro="" textlink="">
      <xdr:nvSpPr>
        <xdr:cNvPr id="339" name="楕円 338"/>
        <xdr:cNvSpPr/>
      </xdr:nvSpPr>
      <xdr:spPr>
        <a:xfrm>
          <a:off x="16129000" y="1036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16756</xdr:rowOff>
    </xdr:from>
    <xdr:ext cx="736600" cy="259045"/>
    <xdr:sp macro="" textlink="">
      <xdr:nvSpPr>
        <xdr:cNvPr id="340" name="テキスト ボックス 339"/>
        <xdr:cNvSpPr txBox="1"/>
      </xdr:nvSpPr>
      <xdr:spPr>
        <a:xfrm>
          <a:off x="15798800" y="10132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71120</xdr:rowOff>
    </xdr:from>
    <xdr:to>
      <xdr:col>73</xdr:col>
      <xdr:colOff>44450</xdr:colOff>
      <xdr:row>61</xdr:row>
      <xdr:rowOff>1270</xdr:rowOff>
    </xdr:to>
    <xdr:sp macro="" textlink="">
      <xdr:nvSpPr>
        <xdr:cNvPr id="341" name="楕円 340"/>
        <xdr:cNvSpPr/>
      </xdr:nvSpPr>
      <xdr:spPr>
        <a:xfrm>
          <a:off x="15240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11447</xdr:rowOff>
    </xdr:from>
    <xdr:ext cx="762000" cy="259045"/>
    <xdr:sp macro="" textlink="">
      <xdr:nvSpPr>
        <xdr:cNvPr id="342" name="テキスト ボックス 341"/>
        <xdr:cNvSpPr txBox="1"/>
      </xdr:nvSpPr>
      <xdr:spPr>
        <a:xfrm>
          <a:off x="14909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64846</xdr:rowOff>
    </xdr:from>
    <xdr:to>
      <xdr:col>68</xdr:col>
      <xdr:colOff>203200</xdr:colOff>
      <xdr:row>60</xdr:row>
      <xdr:rowOff>166446</xdr:rowOff>
    </xdr:to>
    <xdr:sp macro="" textlink="">
      <xdr:nvSpPr>
        <xdr:cNvPr id="343" name="楕円 342"/>
        <xdr:cNvSpPr/>
      </xdr:nvSpPr>
      <xdr:spPr>
        <a:xfrm>
          <a:off x="14351000" y="1035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5173</xdr:rowOff>
    </xdr:from>
    <xdr:ext cx="762000" cy="259045"/>
    <xdr:sp macro="" textlink="">
      <xdr:nvSpPr>
        <xdr:cNvPr id="344" name="テキスト ボックス 343"/>
        <xdr:cNvSpPr txBox="1"/>
      </xdr:nvSpPr>
      <xdr:spPr>
        <a:xfrm>
          <a:off x="14020800" y="1012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64364</xdr:rowOff>
    </xdr:from>
    <xdr:to>
      <xdr:col>64</xdr:col>
      <xdr:colOff>152400</xdr:colOff>
      <xdr:row>60</xdr:row>
      <xdr:rowOff>165964</xdr:rowOff>
    </xdr:to>
    <xdr:sp macro="" textlink="">
      <xdr:nvSpPr>
        <xdr:cNvPr id="345" name="楕円 344"/>
        <xdr:cNvSpPr/>
      </xdr:nvSpPr>
      <xdr:spPr>
        <a:xfrm>
          <a:off x="13462000" y="1035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4691</xdr:rowOff>
    </xdr:from>
    <xdr:ext cx="762000" cy="259045"/>
    <xdr:sp macro="" textlink="">
      <xdr:nvSpPr>
        <xdr:cNvPr id="346" name="テキスト ボックス 345"/>
        <xdr:cNvSpPr txBox="1"/>
      </xdr:nvSpPr>
      <xdr:spPr>
        <a:xfrm>
          <a:off x="13131800" y="1012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公共下水道事業繰出金をはじめとする公営企業債等繰入額の減額（対前年度比</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百万円減）や元利償還金の減額（</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百万円減）により、単年度の実質公債費比率は前年度から</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ポイント改善している。しかしながら、平成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年度単年度数値は</a:t>
          </a:r>
          <a:r>
            <a:rPr kumimoji="1" lang="en-US" altLang="ja-JP" sz="1100">
              <a:latin typeface="ＭＳ Ｐゴシック" panose="020B0600070205080204" pitchFamily="50" charset="-128"/>
              <a:ea typeface="ＭＳ Ｐゴシック" panose="020B0600070205080204" pitchFamily="50" charset="-128"/>
            </a:rPr>
            <a:t>13.6</a:t>
          </a:r>
          <a:r>
            <a:rPr kumimoji="1" lang="ja-JP" altLang="en-US" sz="1100">
              <a:latin typeface="ＭＳ Ｐゴシック" panose="020B0600070205080204" pitchFamily="50" charset="-128"/>
              <a:ea typeface="ＭＳ Ｐゴシック" panose="020B0600070205080204" pitchFamily="50" charset="-128"/>
            </a:rPr>
            <a:t>％だったことから、</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か年平均の実質公債費比率は、</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ポイントの悪化となった。</a:t>
          </a:r>
          <a:r>
            <a:rPr kumimoji="1" lang="ja-JP" altLang="ja-JP" sz="1100">
              <a:solidFill>
                <a:schemeClr val="dk1"/>
              </a:solidFill>
              <a:effectLst/>
              <a:latin typeface="+mn-lt"/>
              <a:ea typeface="+mn-ea"/>
              <a:cs typeface="+mn-cs"/>
            </a:rPr>
            <a:t>実質公債費比率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類似団体の平均を上回る水準で推移している</a:t>
          </a:r>
          <a:r>
            <a:rPr kumimoji="1" lang="ja-JP" altLang="en-US" sz="1100">
              <a:solidFill>
                <a:schemeClr val="dk1"/>
              </a:solidFill>
              <a:effectLst/>
              <a:latin typeface="+mn-lt"/>
              <a:ea typeface="+mn-ea"/>
              <a:cs typeface="+mn-cs"/>
            </a:rPr>
            <a:t>のは、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他団体と比べて立ち遅れている下水道整備に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伴う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公共下水道事業への繰出金が多額となっていることから、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計画的な下水道事業実施による繰出金の削減に努めることとする。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125222</xdr:rowOff>
    </xdr:from>
    <xdr:to>
      <xdr:col>81</xdr:col>
      <xdr:colOff>44450</xdr:colOff>
      <xdr:row>45</xdr:row>
      <xdr:rowOff>99822</xdr:rowOff>
    </xdr:to>
    <xdr:cxnSp macro="">
      <xdr:nvCxnSpPr>
        <xdr:cNvPr id="373" name="直線コネクタ 372"/>
        <xdr:cNvCxnSpPr/>
      </xdr:nvCxnSpPr>
      <xdr:spPr>
        <a:xfrm flipV="1">
          <a:off x="17018000" y="61259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4" name="公債費負担の状況最小値テキスト"/>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5" name="直線コネクタ 374"/>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40149</xdr:rowOff>
    </xdr:from>
    <xdr:ext cx="762000" cy="259045"/>
    <xdr:sp macro="" textlink="">
      <xdr:nvSpPr>
        <xdr:cNvPr id="376" name="公債費負担の状況最大値テキスト"/>
        <xdr:cNvSpPr txBox="1"/>
      </xdr:nvSpPr>
      <xdr:spPr>
        <a:xfrm>
          <a:off x="17106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125222</xdr:rowOff>
    </xdr:from>
    <xdr:to>
      <xdr:col>81</xdr:col>
      <xdr:colOff>133350</xdr:colOff>
      <xdr:row>35</xdr:row>
      <xdr:rowOff>125222</xdr:rowOff>
    </xdr:to>
    <xdr:cxnSp macro="">
      <xdr:nvCxnSpPr>
        <xdr:cNvPr id="377" name="直線コネクタ 376"/>
        <xdr:cNvCxnSpPr/>
      </xdr:nvCxnSpPr>
      <xdr:spPr>
        <a:xfrm>
          <a:off x="16929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97536</xdr:rowOff>
    </xdr:from>
    <xdr:to>
      <xdr:col>81</xdr:col>
      <xdr:colOff>44450</xdr:colOff>
      <xdr:row>44</xdr:row>
      <xdr:rowOff>126492</xdr:rowOff>
    </xdr:to>
    <xdr:cxnSp macro="">
      <xdr:nvCxnSpPr>
        <xdr:cNvPr id="378" name="直線コネクタ 377"/>
        <xdr:cNvCxnSpPr/>
      </xdr:nvCxnSpPr>
      <xdr:spPr>
        <a:xfrm>
          <a:off x="16179800" y="764133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56405</xdr:rowOff>
    </xdr:from>
    <xdr:ext cx="762000" cy="259045"/>
    <xdr:sp macro="" textlink="">
      <xdr:nvSpPr>
        <xdr:cNvPr id="379" name="公債費負担の状況平均値テキスト"/>
        <xdr:cNvSpPr txBox="1"/>
      </xdr:nvSpPr>
      <xdr:spPr>
        <a:xfrm>
          <a:off x="17106900" y="691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39878</xdr:rowOff>
    </xdr:from>
    <xdr:to>
      <xdr:col>81</xdr:col>
      <xdr:colOff>95250</xdr:colOff>
      <xdr:row>41</xdr:row>
      <xdr:rowOff>141478</xdr:rowOff>
    </xdr:to>
    <xdr:sp macro="" textlink="">
      <xdr:nvSpPr>
        <xdr:cNvPr id="380" name="フローチャート: 判断 379"/>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97536</xdr:rowOff>
    </xdr:from>
    <xdr:to>
      <xdr:col>77</xdr:col>
      <xdr:colOff>44450</xdr:colOff>
      <xdr:row>44</xdr:row>
      <xdr:rowOff>116840</xdr:rowOff>
    </xdr:to>
    <xdr:cxnSp macro="">
      <xdr:nvCxnSpPr>
        <xdr:cNvPr id="381" name="直線コネクタ 380"/>
        <xdr:cNvCxnSpPr/>
      </xdr:nvCxnSpPr>
      <xdr:spPr>
        <a:xfrm flipV="1">
          <a:off x="15290800" y="764133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82" name="フローチャート: 判断 381"/>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3" name="テキスト ボックス 382"/>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116840</xdr:rowOff>
    </xdr:from>
    <xdr:to>
      <xdr:col>72</xdr:col>
      <xdr:colOff>203200</xdr:colOff>
      <xdr:row>44</xdr:row>
      <xdr:rowOff>165100</xdr:rowOff>
    </xdr:to>
    <xdr:cxnSp macro="">
      <xdr:nvCxnSpPr>
        <xdr:cNvPr id="384" name="直線コネクタ 383"/>
        <xdr:cNvCxnSpPr/>
      </xdr:nvCxnSpPr>
      <xdr:spPr>
        <a:xfrm flipV="1">
          <a:off x="14401800" y="76606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107442</xdr:rowOff>
    </xdr:from>
    <xdr:to>
      <xdr:col>73</xdr:col>
      <xdr:colOff>44450</xdr:colOff>
      <xdr:row>42</xdr:row>
      <xdr:rowOff>37592</xdr:rowOff>
    </xdr:to>
    <xdr:sp macro="" textlink="">
      <xdr:nvSpPr>
        <xdr:cNvPr id="385" name="フローチャート: 判断 384"/>
        <xdr:cNvSpPr/>
      </xdr:nvSpPr>
      <xdr:spPr>
        <a:xfrm>
          <a:off x="15240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47769</xdr:rowOff>
    </xdr:from>
    <xdr:ext cx="762000" cy="259045"/>
    <xdr:sp macro="" textlink="">
      <xdr:nvSpPr>
        <xdr:cNvPr id="386" name="テキスト ボックス 385"/>
        <xdr:cNvSpPr txBox="1"/>
      </xdr:nvSpPr>
      <xdr:spPr>
        <a:xfrm>
          <a:off x="14909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165100</xdr:rowOff>
    </xdr:from>
    <xdr:to>
      <xdr:col>68</xdr:col>
      <xdr:colOff>152400</xdr:colOff>
      <xdr:row>45</xdr:row>
      <xdr:rowOff>41910</xdr:rowOff>
    </xdr:to>
    <xdr:cxnSp macro="">
      <xdr:nvCxnSpPr>
        <xdr:cNvPr id="387" name="直線コネクタ 386"/>
        <xdr:cNvCxnSpPr/>
      </xdr:nvCxnSpPr>
      <xdr:spPr>
        <a:xfrm flipV="1">
          <a:off x="13512800" y="77089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43</xdr:row>
      <xdr:rowOff>54102</xdr:rowOff>
    </xdr:from>
    <xdr:to>
      <xdr:col>68</xdr:col>
      <xdr:colOff>203200</xdr:colOff>
      <xdr:row>43</xdr:row>
      <xdr:rowOff>155702</xdr:rowOff>
    </xdr:to>
    <xdr:sp macro="" textlink="">
      <xdr:nvSpPr>
        <xdr:cNvPr id="388" name="フローチャート: 判断 387"/>
        <xdr:cNvSpPr/>
      </xdr:nvSpPr>
      <xdr:spPr>
        <a:xfrm>
          <a:off x="14351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165879</xdr:rowOff>
    </xdr:from>
    <xdr:ext cx="762000" cy="259045"/>
    <xdr:sp macro="" textlink="">
      <xdr:nvSpPr>
        <xdr:cNvPr id="389" name="テキスト ボックス 388"/>
        <xdr:cNvSpPr txBox="1"/>
      </xdr:nvSpPr>
      <xdr:spPr>
        <a:xfrm>
          <a:off x="14020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112014</xdr:rowOff>
    </xdr:from>
    <xdr:to>
      <xdr:col>64</xdr:col>
      <xdr:colOff>152400</xdr:colOff>
      <xdr:row>44</xdr:row>
      <xdr:rowOff>42164</xdr:rowOff>
    </xdr:to>
    <xdr:sp macro="" textlink="">
      <xdr:nvSpPr>
        <xdr:cNvPr id="390" name="フローチャート: 判断 389"/>
        <xdr:cNvSpPr/>
      </xdr:nvSpPr>
      <xdr:spPr>
        <a:xfrm>
          <a:off x="13462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52341</xdr:rowOff>
    </xdr:from>
    <xdr:ext cx="762000" cy="259045"/>
    <xdr:sp macro="" textlink="">
      <xdr:nvSpPr>
        <xdr:cNvPr id="391" name="テキスト ボックス 390"/>
        <xdr:cNvSpPr txBox="1"/>
      </xdr:nvSpPr>
      <xdr:spPr>
        <a:xfrm>
          <a:off x="13131800" y="725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75692</xdr:rowOff>
    </xdr:from>
    <xdr:to>
      <xdr:col>81</xdr:col>
      <xdr:colOff>95250</xdr:colOff>
      <xdr:row>45</xdr:row>
      <xdr:rowOff>5842</xdr:rowOff>
    </xdr:to>
    <xdr:sp macro="" textlink="">
      <xdr:nvSpPr>
        <xdr:cNvPr id="397" name="楕円 396"/>
        <xdr:cNvSpPr/>
      </xdr:nvSpPr>
      <xdr:spPr>
        <a:xfrm>
          <a:off x="16967200" y="761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47769</xdr:rowOff>
    </xdr:from>
    <xdr:ext cx="762000" cy="259045"/>
    <xdr:sp macro="" textlink="">
      <xdr:nvSpPr>
        <xdr:cNvPr id="398" name="公債費負担の状況該当値テキスト"/>
        <xdr:cNvSpPr txBox="1"/>
      </xdr:nvSpPr>
      <xdr:spPr>
        <a:xfrm>
          <a:off x="17106900" y="7591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46736</xdr:rowOff>
    </xdr:from>
    <xdr:to>
      <xdr:col>77</xdr:col>
      <xdr:colOff>95250</xdr:colOff>
      <xdr:row>44</xdr:row>
      <xdr:rowOff>148336</xdr:rowOff>
    </xdr:to>
    <xdr:sp macro="" textlink="">
      <xdr:nvSpPr>
        <xdr:cNvPr id="399" name="楕円 398"/>
        <xdr:cNvSpPr/>
      </xdr:nvSpPr>
      <xdr:spPr>
        <a:xfrm>
          <a:off x="161290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133113</xdr:rowOff>
    </xdr:from>
    <xdr:ext cx="736600" cy="259045"/>
    <xdr:sp macro="" textlink="">
      <xdr:nvSpPr>
        <xdr:cNvPr id="400" name="テキスト ボックス 399"/>
        <xdr:cNvSpPr txBox="1"/>
      </xdr:nvSpPr>
      <xdr:spPr>
        <a:xfrm>
          <a:off x="15798800" y="7676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66040</xdr:rowOff>
    </xdr:from>
    <xdr:to>
      <xdr:col>73</xdr:col>
      <xdr:colOff>44450</xdr:colOff>
      <xdr:row>44</xdr:row>
      <xdr:rowOff>167640</xdr:rowOff>
    </xdr:to>
    <xdr:sp macro="" textlink="">
      <xdr:nvSpPr>
        <xdr:cNvPr id="401" name="楕円 400"/>
        <xdr:cNvSpPr/>
      </xdr:nvSpPr>
      <xdr:spPr>
        <a:xfrm>
          <a:off x="15240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152417</xdr:rowOff>
    </xdr:from>
    <xdr:ext cx="762000" cy="259045"/>
    <xdr:sp macro="" textlink="">
      <xdr:nvSpPr>
        <xdr:cNvPr id="402" name="テキスト ボックス 401"/>
        <xdr:cNvSpPr txBox="1"/>
      </xdr:nvSpPr>
      <xdr:spPr>
        <a:xfrm>
          <a:off x="14909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114300</xdr:rowOff>
    </xdr:from>
    <xdr:to>
      <xdr:col>68</xdr:col>
      <xdr:colOff>203200</xdr:colOff>
      <xdr:row>45</xdr:row>
      <xdr:rowOff>44450</xdr:rowOff>
    </xdr:to>
    <xdr:sp macro="" textlink="">
      <xdr:nvSpPr>
        <xdr:cNvPr id="403" name="楕円 402"/>
        <xdr:cNvSpPr/>
      </xdr:nvSpPr>
      <xdr:spPr>
        <a:xfrm>
          <a:off x="14351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29227</xdr:rowOff>
    </xdr:from>
    <xdr:ext cx="762000" cy="259045"/>
    <xdr:sp macro="" textlink="">
      <xdr:nvSpPr>
        <xdr:cNvPr id="404" name="テキスト ボックス 403"/>
        <xdr:cNvSpPr txBox="1"/>
      </xdr:nvSpPr>
      <xdr:spPr>
        <a:xfrm>
          <a:off x="14020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162560</xdr:rowOff>
    </xdr:from>
    <xdr:to>
      <xdr:col>64</xdr:col>
      <xdr:colOff>152400</xdr:colOff>
      <xdr:row>45</xdr:row>
      <xdr:rowOff>92710</xdr:rowOff>
    </xdr:to>
    <xdr:sp macro="" textlink="">
      <xdr:nvSpPr>
        <xdr:cNvPr id="405" name="楕円 404"/>
        <xdr:cNvSpPr/>
      </xdr:nvSpPr>
      <xdr:spPr>
        <a:xfrm>
          <a:off x="13462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77487</xdr:rowOff>
    </xdr:from>
    <xdr:ext cx="762000" cy="259045"/>
    <xdr:sp macro="" textlink="">
      <xdr:nvSpPr>
        <xdr:cNvPr id="406" name="テキスト ボックス 405"/>
        <xdr:cNvSpPr txBox="1"/>
      </xdr:nvSpPr>
      <xdr:spPr>
        <a:xfrm>
          <a:off x="13131800" y="779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公共下水道事業における起債残高の増加（対前年度比</a:t>
          </a:r>
          <a:r>
            <a:rPr kumimoji="1" lang="en-US" altLang="ja-JP" sz="1100">
              <a:latin typeface="ＭＳ Ｐゴシック" panose="020B0600070205080204" pitchFamily="50" charset="-128"/>
              <a:ea typeface="ＭＳ Ｐゴシック" panose="020B0600070205080204" pitchFamily="50" charset="-128"/>
            </a:rPr>
            <a:t>223</a:t>
          </a:r>
          <a:r>
            <a:rPr kumimoji="1" lang="ja-JP" altLang="en-US" sz="1100">
              <a:latin typeface="ＭＳ Ｐゴシック" panose="020B0600070205080204" pitchFamily="50" charset="-128"/>
              <a:ea typeface="ＭＳ Ｐゴシック" panose="020B0600070205080204" pitchFamily="50" charset="-128"/>
            </a:rPr>
            <a:t>百万円増）に伴い、公営企業債等繰入見込額のみ増加（</a:t>
          </a:r>
          <a:r>
            <a:rPr kumimoji="1" lang="en-US" altLang="ja-JP" sz="1100">
              <a:latin typeface="ＭＳ Ｐゴシック" panose="020B0600070205080204" pitchFamily="50" charset="-128"/>
              <a:ea typeface="ＭＳ Ｐゴシック" panose="020B0600070205080204" pitchFamily="50" charset="-128"/>
            </a:rPr>
            <a:t>998</a:t>
          </a:r>
          <a:r>
            <a:rPr kumimoji="1" lang="ja-JP" altLang="en-US" sz="1100">
              <a:latin typeface="ＭＳ Ｐゴシック" panose="020B0600070205080204" pitchFamily="50" charset="-128"/>
              <a:ea typeface="ＭＳ Ｐゴシック" panose="020B0600070205080204" pitchFamily="50" charset="-128"/>
            </a:rPr>
            <a:t>百万円増）となったが、普通会計地方債現在高（</a:t>
          </a:r>
          <a:r>
            <a:rPr kumimoji="1" lang="en-US" altLang="ja-JP" sz="1100">
              <a:latin typeface="ＭＳ Ｐゴシック" panose="020B0600070205080204" pitchFamily="50" charset="-128"/>
              <a:ea typeface="ＭＳ Ｐゴシック" panose="020B0600070205080204" pitchFamily="50" charset="-128"/>
            </a:rPr>
            <a:t>725</a:t>
          </a:r>
          <a:r>
            <a:rPr kumimoji="1" lang="ja-JP" altLang="en-US" sz="1100">
              <a:latin typeface="ＭＳ Ｐゴシック" panose="020B0600070205080204" pitchFamily="50" charset="-128"/>
              <a:ea typeface="ＭＳ Ｐゴシック" panose="020B0600070205080204" pitchFamily="50" charset="-128"/>
            </a:rPr>
            <a:t>百万円減）をはじめとするその他の項目は減少に転じ、将来負担比率は</a:t>
          </a:r>
          <a:r>
            <a:rPr kumimoji="1" lang="en-US" altLang="ja-JP" sz="1100">
              <a:latin typeface="ＭＳ Ｐゴシック" panose="020B0600070205080204" pitchFamily="50" charset="-128"/>
              <a:ea typeface="ＭＳ Ｐゴシック" panose="020B0600070205080204" pitchFamily="50" charset="-128"/>
            </a:rPr>
            <a:t>3.9</a:t>
          </a:r>
          <a:r>
            <a:rPr kumimoji="1" lang="ja-JP" altLang="en-US" sz="1100">
              <a:latin typeface="ＭＳ Ｐゴシック" panose="020B0600070205080204" pitchFamily="50" charset="-128"/>
              <a:ea typeface="ＭＳ Ｐゴシック" panose="020B0600070205080204" pitchFamily="50" charset="-128"/>
            </a:rPr>
            <a:t>ポイント改善した。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他団体との比較においても、将来負担比率は類似団体の平均を大きく上回っていることから、普通建設事業費の抑制による地方債残高の削減や計画的な下水道事業実施による繰出金の削減等を通じて将来負担比率の改善に努めることとする。</a:t>
          </a:r>
        </a:p>
        <a:p>
          <a:pPr marL="0" marR="0" indent="0" defTabSz="914400" eaLnBrk="1" fontAlgn="auto" latinLnBrk="0" hangingPunct="1">
            <a:lnSpc>
              <a:spcPct val="100000"/>
            </a:lnSpc>
            <a:spcBef>
              <a:spcPts val="0"/>
            </a:spcBef>
            <a:spcAft>
              <a:spcPts val="0"/>
            </a:spcAft>
            <a:buClrTx/>
            <a:buSzTx/>
            <a:buFontTx/>
            <a:buNone/>
            <a:tabLst/>
            <a:defRPr/>
          </a:pPr>
          <a:endParaRPr lang="ja-JP" altLang="ja-JP" sz="11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117808</xdr:rowOff>
    </xdr:to>
    <xdr:cxnSp macro="">
      <xdr:nvCxnSpPr>
        <xdr:cNvPr id="437" name="直線コネクタ 436"/>
        <xdr:cNvCxnSpPr/>
      </xdr:nvCxnSpPr>
      <xdr:spPr>
        <a:xfrm flipV="1">
          <a:off x="17018000" y="2313214"/>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89885</xdr:rowOff>
    </xdr:from>
    <xdr:ext cx="762000" cy="259045"/>
    <xdr:sp macro="" textlink="">
      <xdr:nvSpPr>
        <xdr:cNvPr id="438" name="将来負担の状況最小値テキスト"/>
        <xdr:cNvSpPr txBox="1"/>
      </xdr:nvSpPr>
      <xdr:spPr>
        <a:xfrm>
          <a:off x="17106900" y="386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117808</xdr:rowOff>
    </xdr:from>
    <xdr:to>
      <xdr:col>81</xdr:col>
      <xdr:colOff>133350</xdr:colOff>
      <xdr:row>22</xdr:row>
      <xdr:rowOff>117808</xdr:rowOff>
    </xdr:to>
    <xdr:cxnSp macro="">
      <xdr:nvCxnSpPr>
        <xdr:cNvPr id="439" name="直線コネクタ 438"/>
        <xdr:cNvCxnSpPr/>
      </xdr:nvCxnSpPr>
      <xdr:spPr>
        <a:xfrm>
          <a:off x="16929100" y="388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32597</xdr:rowOff>
    </xdr:from>
    <xdr:to>
      <xdr:col>81</xdr:col>
      <xdr:colOff>44450</xdr:colOff>
      <xdr:row>18</xdr:row>
      <xdr:rowOff>77410</xdr:rowOff>
    </xdr:to>
    <xdr:cxnSp macro="">
      <xdr:nvCxnSpPr>
        <xdr:cNvPr id="442" name="直線コネクタ 441"/>
        <xdr:cNvCxnSpPr/>
      </xdr:nvCxnSpPr>
      <xdr:spPr>
        <a:xfrm flipV="1">
          <a:off x="16179800" y="3118697"/>
          <a:ext cx="8382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140382</xdr:rowOff>
    </xdr:from>
    <xdr:ext cx="762000" cy="259045"/>
    <xdr:sp macro="" textlink="">
      <xdr:nvSpPr>
        <xdr:cNvPr id="443" name="将来負担の状況平均値テキスト"/>
        <xdr:cNvSpPr txBox="1"/>
      </xdr:nvSpPr>
      <xdr:spPr>
        <a:xfrm>
          <a:off x="17106900" y="2540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123855</xdr:rowOff>
    </xdr:from>
    <xdr:to>
      <xdr:col>81</xdr:col>
      <xdr:colOff>95250</xdr:colOff>
      <xdr:row>16</xdr:row>
      <xdr:rowOff>54005</xdr:rowOff>
    </xdr:to>
    <xdr:sp macro="" textlink="">
      <xdr:nvSpPr>
        <xdr:cNvPr id="444" name="フローチャート: 判断 443"/>
        <xdr:cNvSpPr/>
      </xdr:nvSpPr>
      <xdr:spPr>
        <a:xfrm>
          <a:off x="16967200" y="269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49832</xdr:rowOff>
    </xdr:from>
    <xdr:to>
      <xdr:col>77</xdr:col>
      <xdr:colOff>44450</xdr:colOff>
      <xdr:row>18</xdr:row>
      <xdr:rowOff>77410</xdr:rowOff>
    </xdr:to>
    <xdr:cxnSp macro="">
      <xdr:nvCxnSpPr>
        <xdr:cNvPr id="445" name="直線コネクタ 444"/>
        <xdr:cNvCxnSpPr/>
      </xdr:nvCxnSpPr>
      <xdr:spPr>
        <a:xfrm>
          <a:off x="15290800" y="3135932"/>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111216</xdr:rowOff>
    </xdr:from>
    <xdr:to>
      <xdr:col>77</xdr:col>
      <xdr:colOff>95250</xdr:colOff>
      <xdr:row>16</xdr:row>
      <xdr:rowOff>41366</xdr:rowOff>
    </xdr:to>
    <xdr:sp macro="" textlink="">
      <xdr:nvSpPr>
        <xdr:cNvPr id="446" name="フローチャート: 判断 445"/>
        <xdr:cNvSpPr/>
      </xdr:nvSpPr>
      <xdr:spPr>
        <a:xfrm>
          <a:off x="16129000" y="268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51543</xdr:rowOff>
    </xdr:from>
    <xdr:ext cx="736600" cy="259045"/>
    <xdr:sp macro="" textlink="">
      <xdr:nvSpPr>
        <xdr:cNvPr id="447" name="テキスト ボックス 446"/>
        <xdr:cNvSpPr txBox="1"/>
      </xdr:nvSpPr>
      <xdr:spPr>
        <a:xfrm>
          <a:off x="15798800" y="245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49832</xdr:rowOff>
    </xdr:from>
    <xdr:to>
      <xdr:col>72</xdr:col>
      <xdr:colOff>203200</xdr:colOff>
      <xdr:row>19</xdr:row>
      <xdr:rowOff>84062</xdr:rowOff>
    </xdr:to>
    <xdr:cxnSp macro="">
      <xdr:nvCxnSpPr>
        <xdr:cNvPr id="448" name="直線コネクタ 447"/>
        <xdr:cNvCxnSpPr/>
      </xdr:nvCxnSpPr>
      <xdr:spPr>
        <a:xfrm flipV="1">
          <a:off x="14401800" y="3135932"/>
          <a:ext cx="889000" cy="20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167519</xdr:rowOff>
    </xdr:from>
    <xdr:to>
      <xdr:col>73</xdr:col>
      <xdr:colOff>44450</xdr:colOff>
      <xdr:row>16</xdr:row>
      <xdr:rowOff>97669</xdr:rowOff>
    </xdr:to>
    <xdr:sp macro="" textlink="">
      <xdr:nvSpPr>
        <xdr:cNvPr id="449" name="フローチャート: 判断 448"/>
        <xdr:cNvSpPr/>
      </xdr:nvSpPr>
      <xdr:spPr>
        <a:xfrm>
          <a:off x="152400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107846</xdr:rowOff>
    </xdr:from>
    <xdr:ext cx="762000" cy="259045"/>
    <xdr:sp macro="" textlink="">
      <xdr:nvSpPr>
        <xdr:cNvPr id="450" name="テキスト ボックス 449"/>
        <xdr:cNvSpPr txBox="1"/>
      </xdr:nvSpPr>
      <xdr:spPr>
        <a:xfrm>
          <a:off x="14909800" y="250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84062</xdr:rowOff>
    </xdr:from>
    <xdr:to>
      <xdr:col>68</xdr:col>
      <xdr:colOff>152400</xdr:colOff>
      <xdr:row>20</xdr:row>
      <xdr:rowOff>86118</xdr:rowOff>
    </xdr:to>
    <xdr:cxnSp macro="">
      <xdr:nvCxnSpPr>
        <xdr:cNvPr id="451" name="直線コネクタ 450"/>
        <xdr:cNvCxnSpPr/>
      </xdr:nvCxnSpPr>
      <xdr:spPr>
        <a:xfrm flipV="1">
          <a:off x="13512800" y="3341612"/>
          <a:ext cx="889000" cy="17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47534</xdr:rowOff>
    </xdr:from>
    <xdr:to>
      <xdr:col>68</xdr:col>
      <xdr:colOff>203200</xdr:colOff>
      <xdr:row>17</xdr:row>
      <xdr:rowOff>149134</xdr:rowOff>
    </xdr:to>
    <xdr:sp macro="" textlink="">
      <xdr:nvSpPr>
        <xdr:cNvPr id="452" name="フローチャート: 判断 451"/>
        <xdr:cNvSpPr/>
      </xdr:nvSpPr>
      <xdr:spPr>
        <a:xfrm>
          <a:off x="14351000" y="296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159311</xdr:rowOff>
    </xdr:from>
    <xdr:ext cx="762000" cy="259045"/>
    <xdr:sp macro="" textlink="">
      <xdr:nvSpPr>
        <xdr:cNvPr id="453" name="テキスト ボックス 452"/>
        <xdr:cNvSpPr txBox="1"/>
      </xdr:nvSpPr>
      <xdr:spPr>
        <a:xfrm>
          <a:off x="14020800" y="273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56485</xdr:rowOff>
    </xdr:from>
    <xdr:to>
      <xdr:col>64</xdr:col>
      <xdr:colOff>152400</xdr:colOff>
      <xdr:row>18</xdr:row>
      <xdr:rowOff>158085</xdr:rowOff>
    </xdr:to>
    <xdr:sp macro="" textlink="">
      <xdr:nvSpPr>
        <xdr:cNvPr id="454" name="フローチャート: 判断 453"/>
        <xdr:cNvSpPr/>
      </xdr:nvSpPr>
      <xdr:spPr>
        <a:xfrm>
          <a:off x="13462000" y="314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168262</xdr:rowOff>
    </xdr:from>
    <xdr:ext cx="762000" cy="259045"/>
    <xdr:sp macro="" textlink="">
      <xdr:nvSpPr>
        <xdr:cNvPr id="455" name="テキスト ボックス 454"/>
        <xdr:cNvSpPr txBox="1"/>
      </xdr:nvSpPr>
      <xdr:spPr>
        <a:xfrm>
          <a:off x="13131800" y="291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153247</xdr:rowOff>
    </xdr:from>
    <xdr:to>
      <xdr:col>81</xdr:col>
      <xdr:colOff>95250</xdr:colOff>
      <xdr:row>18</xdr:row>
      <xdr:rowOff>83397</xdr:rowOff>
    </xdr:to>
    <xdr:sp macro="" textlink="">
      <xdr:nvSpPr>
        <xdr:cNvPr id="461" name="楕円 460"/>
        <xdr:cNvSpPr/>
      </xdr:nvSpPr>
      <xdr:spPr>
        <a:xfrm>
          <a:off x="16967200" y="306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125324</xdr:rowOff>
    </xdr:from>
    <xdr:ext cx="762000" cy="259045"/>
    <xdr:sp macro="" textlink="">
      <xdr:nvSpPr>
        <xdr:cNvPr id="462" name="将来負担の状況該当値テキスト"/>
        <xdr:cNvSpPr txBox="1"/>
      </xdr:nvSpPr>
      <xdr:spPr>
        <a:xfrm>
          <a:off x="17106900" y="303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26610</xdr:rowOff>
    </xdr:from>
    <xdr:to>
      <xdr:col>77</xdr:col>
      <xdr:colOff>95250</xdr:colOff>
      <xdr:row>18</xdr:row>
      <xdr:rowOff>128210</xdr:rowOff>
    </xdr:to>
    <xdr:sp macro="" textlink="">
      <xdr:nvSpPr>
        <xdr:cNvPr id="463" name="楕円 462"/>
        <xdr:cNvSpPr/>
      </xdr:nvSpPr>
      <xdr:spPr>
        <a:xfrm>
          <a:off x="16129000" y="311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112987</xdr:rowOff>
    </xdr:from>
    <xdr:ext cx="736600" cy="259045"/>
    <xdr:sp macro="" textlink="">
      <xdr:nvSpPr>
        <xdr:cNvPr id="464" name="テキスト ボックス 463"/>
        <xdr:cNvSpPr txBox="1"/>
      </xdr:nvSpPr>
      <xdr:spPr>
        <a:xfrm>
          <a:off x="15798800" y="3199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170482</xdr:rowOff>
    </xdr:from>
    <xdr:to>
      <xdr:col>73</xdr:col>
      <xdr:colOff>44450</xdr:colOff>
      <xdr:row>18</xdr:row>
      <xdr:rowOff>100632</xdr:rowOff>
    </xdr:to>
    <xdr:sp macro="" textlink="">
      <xdr:nvSpPr>
        <xdr:cNvPr id="465" name="楕円 464"/>
        <xdr:cNvSpPr/>
      </xdr:nvSpPr>
      <xdr:spPr>
        <a:xfrm>
          <a:off x="15240000" y="308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85409</xdr:rowOff>
    </xdr:from>
    <xdr:ext cx="762000" cy="259045"/>
    <xdr:sp macro="" textlink="">
      <xdr:nvSpPr>
        <xdr:cNvPr id="466" name="テキスト ボックス 465"/>
        <xdr:cNvSpPr txBox="1"/>
      </xdr:nvSpPr>
      <xdr:spPr>
        <a:xfrm>
          <a:off x="14909800" y="3171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33262</xdr:rowOff>
    </xdr:from>
    <xdr:to>
      <xdr:col>68</xdr:col>
      <xdr:colOff>203200</xdr:colOff>
      <xdr:row>19</xdr:row>
      <xdr:rowOff>134862</xdr:rowOff>
    </xdr:to>
    <xdr:sp macro="" textlink="">
      <xdr:nvSpPr>
        <xdr:cNvPr id="467" name="楕円 466"/>
        <xdr:cNvSpPr/>
      </xdr:nvSpPr>
      <xdr:spPr>
        <a:xfrm>
          <a:off x="14351000" y="329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119639</xdr:rowOff>
    </xdr:from>
    <xdr:ext cx="762000" cy="259045"/>
    <xdr:sp macro="" textlink="">
      <xdr:nvSpPr>
        <xdr:cNvPr id="468" name="テキスト ボックス 467"/>
        <xdr:cNvSpPr txBox="1"/>
      </xdr:nvSpPr>
      <xdr:spPr>
        <a:xfrm>
          <a:off x="14020800" y="33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35318</xdr:rowOff>
    </xdr:from>
    <xdr:to>
      <xdr:col>64</xdr:col>
      <xdr:colOff>152400</xdr:colOff>
      <xdr:row>20</xdr:row>
      <xdr:rowOff>136918</xdr:rowOff>
    </xdr:to>
    <xdr:sp macro="" textlink="">
      <xdr:nvSpPr>
        <xdr:cNvPr id="469" name="楕円 468"/>
        <xdr:cNvSpPr/>
      </xdr:nvSpPr>
      <xdr:spPr>
        <a:xfrm>
          <a:off x="13462000" y="346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121695</xdr:rowOff>
    </xdr:from>
    <xdr:ext cx="762000" cy="259045"/>
    <xdr:sp macro="" textlink="">
      <xdr:nvSpPr>
        <xdr:cNvPr id="470" name="テキスト ボックス 469"/>
        <xdr:cNvSpPr txBox="1"/>
      </xdr:nvSpPr>
      <xdr:spPr>
        <a:xfrm>
          <a:off x="13131800" y="3550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福岡県中間市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42,443
42,233
15.96
17,653,555
17,610,714
26,906
9,577,551
12,791,985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14.6
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年度の人件費に係る経常収支比率は、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非常勤職員等の任用形態見直しにより報酬等の性質別区分を人件費に変更したこと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により大きく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したものと同水準となった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他団体との比較においても、類似団体の平均を上回る状況が続いていることから、今後もさらなる事務事業の見直し等を行い、事務効率化を進め適正な定員管理を行うとともに、各種手当の見直し等を行い給与の適正化に努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149860</xdr:rowOff>
    </xdr:from>
    <xdr:to>
      <xdr:col>24</xdr:col>
      <xdr:colOff>25400</xdr:colOff>
      <xdr:row>40</xdr:row>
      <xdr:rowOff>149860</xdr:rowOff>
    </xdr:to>
    <xdr:cxnSp macro="">
      <xdr:nvCxnSpPr>
        <xdr:cNvPr id="61" name="直線コネクタ 60"/>
        <xdr:cNvCxnSpPr/>
      </xdr:nvCxnSpPr>
      <xdr:spPr>
        <a:xfrm flipV="1">
          <a:off x="4826000" y="5636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64787</xdr:rowOff>
    </xdr:from>
    <xdr:ext cx="762000" cy="259045"/>
    <xdr:sp macro="" textlink="">
      <xdr:nvSpPr>
        <xdr:cNvPr id="64" name="人件費最大値テキスト"/>
        <xdr:cNvSpPr txBox="1"/>
      </xdr:nvSpPr>
      <xdr:spPr>
        <a:xfrm>
          <a:off x="4914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149860</xdr:rowOff>
    </xdr:from>
    <xdr:to>
      <xdr:col>24</xdr:col>
      <xdr:colOff>114300</xdr:colOff>
      <xdr:row>32</xdr:row>
      <xdr:rowOff>149860</xdr:rowOff>
    </xdr:to>
    <xdr:cxnSp macro="">
      <xdr:nvCxnSpPr>
        <xdr:cNvPr id="65" name="直線コネクタ 64"/>
        <xdr:cNvCxnSpPr/>
      </xdr:nvCxnSpPr>
      <xdr:spPr>
        <a:xfrm>
          <a:off x="4737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20320</xdr:rowOff>
    </xdr:from>
    <xdr:to>
      <xdr:col>24</xdr:col>
      <xdr:colOff>25400</xdr:colOff>
      <xdr:row>36</xdr:row>
      <xdr:rowOff>50800</xdr:rowOff>
    </xdr:to>
    <xdr:cxnSp macro="">
      <xdr:nvCxnSpPr>
        <xdr:cNvPr id="66" name="直線コネクタ 65"/>
        <xdr:cNvCxnSpPr/>
      </xdr:nvCxnSpPr>
      <xdr:spPr>
        <a:xfrm flipV="1">
          <a:off x="3987800" y="61925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115587</xdr:rowOff>
    </xdr:from>
    <xdr:ext cx="762000" cy="259045"/>
    <xdr:sp macro="" textlink="">
      <xdr:nvSpPr>
        <xdr:cNvPr id="67" name="人件費平均値テキスト"/>
        <xdr:cNvSpPr txBox="1"/>
      </xdr:nvSpPr>
      <xdr:spPr>
        <a:xfrm>
          <a:off x="4914900" y="577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99060</xdr:rowOff>
    </xdr:from>
    <xdr:to>
      <xdr:col>24</xdr:col>
      <xdr:colOff>76200</xdr:colOff>
      <xdr:row>35</xdr:row>
      <xdr:rowOff>29210</xdr:rowOff>
    </xdr:to>
    <xdr:sp macro="" textlink="">
      <xdr:nvSpPr>
        <xdr:cNvPr id="68" name="フローチャート: 判断 67"/>
        <xdr:cNvSpPr/>
      </xdr:nvSpPr>
      <xdr:spPr>
        <a:xfrm>
          <a:off x="47752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165100</xdr:rowOff>
    </xdr:from>
    <xdr:to>
      <xdr:col>19</xdr:col>
      <xdr:colOff>187325</xdr:colOff>
      <xdr:row>36</xdr:row>
      <xdr:rowOff>50800</xdr:rowOff>
    </xdr:to>
    <xdr:cxnSp macro="">
      <xdr:nvCxnSpPr>
        <xdr:cNvPr id="69" name="直線コネクタ 68"/>
        <xdr:cNvCxnSpPr/>
      </xdr:nvCxnSpPr>
      <xdr:spPr>
        <a:xfrm>
          <a:off x="3098800" y="59944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91440</xdr:rowOff>
    </xdr:from>
    <xdr:to>
      <xdr:col>20</xdr:col>
      <xdr:colOff>38100</xdr:colOff>
      <xdr:row>35</xdr:row>
      <xdr:rowOff>21590</xdr:rowOff>
    </xdr:to>
    <xdr:sp macro="" textlink="">
      <xdr:nvSpPr>
        <xdr:cNvPr id="70" name="フローチャート: 判断 69"/>
        <xdr:cNvSpPr/>
      </xdr:nvSpPr>
      <xdr:spPr>
        <a:xfrm>
          <a:off x="3937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31767</xdr:rowOff>
    </xdr:from>
    <xdr:ext cx="736600" cy="259045"/>
    <xdr:sp macro="" textlink="">
      <xdr:nvSpPr>
        <xdr:cNvPr id="71" name="テキスト ボックス 70"/>
        <xdr:cNvSpPr txBox="1"/>
      </xdr:nvSpPr>
      <xdr:spPr>
        <a:xfrm>
          <a:off x="3606800" y="568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165100</xdr:rowOff>
    </xdr:from>
    <xdr:to>
      <xdr:col>15</xdr:col>
      <xdr:colOff>98425</xdr:colOff>
      <xdr:row>35</xdr:row>
      <xdr:rowOff>16510</xdr:rowOff>
    </xdr:to>
    <xdr:cxnSp macro="">
      <xdr:nvCxnSpPr>
        <xdr:cNvPr id="72" name="直線コネクタ 71"/>
        <xdr:cNvCxnSpPr/>
      </xdr:nvCxnSpPr>
      <xdr:spPr>
        <a:xfrm flipV="1">
          <a:off x="2209800" y="5994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30480</xdr:rowOff>
    </xdr:from>
    <xdr:to>
      <xdr:col>15</xdr:col>
      <xdr:colOff>149225</xdr:colOff>
      <xdr:row>34</xdr:row>
      <xdr:rowOff>132080</xdr:rowOff>
    </xdr:to>
    <xdr:sp macro="" textlink="">
      <xdr:nvSpPr>
        <xdr:cNvPr id="73" name="フローチャート: 判断 72"/>
        <xdr:cNvSpPr/>
      </xdr:nvSpPr>
      <xdr:spPr>
        <a:xfrm>
          <a:off x="3048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142257</xdr:rowOff>
    </xdr:from>
    <xdr:ext cx="762000" cy="259045"/>
    <xdr:sp macro="" textlink="">
      <xdr:nvSpPr>
        <xdr:cNvPr id="74" name="テキスト ボックス 73"/>
        <xdr:cNvSpPr txBox="1"/>
      </xdr:nvSpPr>
      <xdr:spPr>
        <a:xfrm>
          <a:off x="2717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134620</xdr:rowOff>
    </xdr:from>
    <xdr:to>
      <xdr:col>11</xdr:col>
      <xdr:colOff>9525</xdr:colOff>
      <xdr:row>35</xdr:row>
      <xdr:rowOff>16510</xdr:rowOff>
    </xdr:to>
    <xdr:cxnSp macro="">
      <xdr:nvCxnSpPr>
        <xdr:cNvPr id="75" name="直線コネクタ 74"/>
        <xdr:cNvCxnSpPr/>
      </xdr:nvCxnSpPr>
      <xdr:spPr>
        <a:xfrm>
          <a:off x="1320800" y="59639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26670</xdr:rowOff>
    </xdr:from>
    <xdr:to>
      <xdr:col>11</xdr:col>
      <xdr:colOff>60325</xdr:colOff>
      <xdr:row>35</xdr:row>
      <xdr:rowOff>128270</xdr:rowOff>
    </xdr:to>
    <xdr:sp macro="" textlink="">
      <xdr:nvSpPr>
        <xdr:cNvPr id="76" name="フローチャート: 判断 75"/>
        <xdr:cNvSpPr/>
      </xdr:nvSpPr>
      <xdr:spPr>
        <a:xfrm>
          <a:off x="2159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113047</xdr:rowOff>
    </xdr:from>
    <xdr:ext cx="762000" cy="259045"/>
    <xdr:sp macro="" textlink="">
      <xdr:nvSpPr>
        <xdr:cNvPr id="77" name="テキスト ボックス 76"/>
        <xdr:cNvSpPr txBox="1"/>
      </xdr:nvSpPr>
      <xdr:spPr>
        <a:xfrm>
          <a:off x="1828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3810</xdr:rowOff>
    </xdr:from>
    <xdr:to>
      <xdr:col>6</xdr:col>
      <xdr:colOff>171450</xdr:colOff>
      <xdr:row>35</xdr:row>
      <xdr:rowOff>105410</xdr:rowOff>
    </xdr:to>
    <xdr:sp macro="" textlink="">
      <xdr:nvSpPr>
        <xdr:cNvPr id="78" name="フローチャート: 判断 77"/>
        <xdr:cNvSpPr/>
      </xdr:nvSpPr>
      <xdr:spPr>
        <a:xfrm>
          <a:off x="1270000" y="600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90187</xdr:rowOff>
    </xdr:from>
    <xdr:ext cx="762000" cy="259045"/>
    <xdr:sp macro="" textlink="">
      <xdr:nvSpPr>
        <xdr:cNvPr id="79" name="テキスト ボックス 78"/>
        <xdr:cNvSpPr txBox="1"/>
      </xdr:nvSpPr>
      <xdr:spPr>
        <a:xfrm>
          <a:off x="939800" y="609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140970</xdr:rowOff>
    </xdr:from>
    <xdr:to>
      <xdr:col>24</xdr:col>
      <xdr:colOff>76200</xdr:colOff>
      <xdr:row>36</xdr:row>
      <xdr:rowOff>71120</xdr:rowOff>
    </xdr:to>
    <xdr:sp macro="" textlink="">
      <xdr:nvSpPr>
        <xdr:cNvPr id="85" name="楕円 84"/>
        <xdr:cNvSpPr/>
      </xdr:nvSpPr>
      <xdr:spPr>
        <a:xfrm>
          <a:off x="4775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113047</xdr:rowOff>
    </xdr:from>
    <xdr:ext cx="762000" cy="259045"/>
    <xdr:sp macro="" textlink="">
      <xdr:nvSpPr>
        <xdr:cNvPr id="86" name="人件費該当値テキスト"/>
        <xdr:cNvSpPr txBox="1"/>
      </xdr:nvSpPr>
      <xdr:spPr>
        <a:xfrm>
          <a:off x="49149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0</xdr:rowOff>
    </xdr:from>
    <xdr:to>
      <xdr:col>20</xdr:col>
      <xdr:colOff>38100</xdr:colOff>
      <xdr:row>36</xdr:row>
      <xdr:rowOff>101600</xdr:rowOff>
    </xdr:to>
    <xdr:sp macro="" textlink="">
      <xdr:nvSpPr>
        <xdr:cNvPr id="87" name="楕円 86"/>
        <xdr:cNvSpPr/>
      </xdr:nvSpPr>
      <xdr:spPr>
        <a:xfrm>
          <a:off x="3937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86377</xdr:rowOff>
    </xdr:from>
    <xdr:ext cx="736600" cy="259045"/>
    <xdr:sp macro="" textlink="">
      <xdr:nvSpPr>
        <xdr:cNvPr id="88" name="テキスト ボックス 87"/>
        <xdr:cNvSpPr txBox="1"/>
      </xdr:nvSpPr>
      <xdr:spPr>
        <a:xfrm>
          <a:off x="3606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114300</xdr:rowOff>
    </xdr:from>
    <xdr:to>
      <xdr:col>15</xdr:col>
      <xdr:colOff>149225</xdr:colOff>
      <xdr:row>35</xdr:row>
      <xdr:rowOff>44450</xdr:rowOff>
    </xdr:to>
    <xdr:sp macro="" textlink="">
      <xdr:nvSpPr>
        <xdr:cNvPr id="89" name="楕円 88"/>
        <xdr:cNvSpPr/>
      </xdr:nvSpPr>
      <xdr:spPr>
        <a:xfrm>
          <a:off x="3048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29227</xdr:rowOff>
    </xdr:from>
    <xdr:ext cx="762000" cy="259045"/>
    <xdr:sp macro="" textlink="">
      <xdr:nvSpPr>
        <xdr:cNvPr id="90" name="テキスト ボックス 89"/>
        <xdr:cNvSpPr txBox="1"/>
      </xdr:nvSpPr>
      <xdr:spPr>
        <a:xfrm>
          <a:off x="2717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137160</xdr:rowOff>
    </xdr:from>
    <xdr:to>
      <xdr:col>11</xdr:col>
      <xdr:colOff>60325</xdr:colOff>
      <xdr:row>35</xdr:row>
      <xdr:rowOff>67310</xdr:rowOff>
    </xdr:to>
    <xdr:sp macro="" textlink="">
      <xdr:nvSpPr>
        <xdr:cNvPr id="91" name="楕円 90"/>
        <xdr:cNvSpPr/>
      </xdr:nvSpPr>
      <xdr:spPr>
        <a:xfrm>
          <a:off x="2159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77487</xdr:rowOff>
    </xdr:from>
    <xdr:ext cx="762000" cy="259045"/>
    <xdr:sp macro="" textlink="">
      <xdr:nvSpPr>
        <xdr:cNvPr id="92" name="テキスト ボックス 91"/>
        <xdr:cNvSpPr txBox="1"/>
      </xdr:nvSpPr>
      <xdr:spPr>
        <a:xfrm>
          <a:off x="1828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83820</xdr:rowOff>
    </xdr:from>
    <xdr:to>
      <xdr:col>6</xdr:col>
      <xdr:colOff>171450</xdr:colOff>
      <xdr:row>35</xdr:row>
      <xdr:rowOff>13970</xdr:rowOff>
    </xdr:to>
    <xdr:sp macro="" textlink="">
      <xdr:nvSpPr>
        <xdr:cNvPr id="93" name="楕円 92"/>
        <xdr:cNvSpPr/>
      </xdr:nvSpPr>
      <xdr:spPr>
        <a:xfrm>
          <a:off x="1270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24147</xdr:rowOff>
    </xdr:from>
    <xdr:ext cx="762000" cy="259045"/>
    <xdr:sp macro="" textlink="">
      <xdr:nvSpPr>
        <xdr:cNvPr id="94" name="テキスト ボックス 93"/>
        <xdr:cNvSpPr txBox="1"/>
      </xdr:nvSpPr>
      <xdr:spPr>
        <a:xfrm>
          <a:off x="939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行財政集中改革プラン（推進期間：</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）に基づき事務事業の見直し等の内部経費削減に努めた結果、物件費に係る経常収支比率は、類似団体の平均を大きく下回る状況となっている。今後も、平成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年度に策定した行政経営プランに基づき歳出抑制の取組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み</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を継続していくこととする。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21</xdr:row>
      <xdr:rowOff>168910</xdr:rowOff>
    </xdr:to>
    <xdr:cxnSp macro="">
      <xdr:nvCxnSpPr>
        <xdr:cNvPr id="121" name="直線コネクタ 120"/>
        <xdr:cNvCxnSpPr/>
      </xdr:nvCxnSpPr>
      <xdr:spPr>
        <a:xfrm flipV="1">
          <a:off x="16510000" y="24434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2" name="物件費最小値テキスト"/>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3" name="直線コネクタ 122"/>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4"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5" name="直線コネクタ 124"/>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35560</xdr:rowOff>
    </xdr:from>
    <xdr:to>
      <xdr:col>82</xdr:col>
      <xdr:colOff>107950</xdr:colOff>
      <xdr:row>14</xdr:row>
      <xdr:rowOff>43180</xdr:rowOff>
    </xdr:to>
    <xdr:cxnSp macro="">
      <xdr:nvCxnSpPr>
        <xdr:cNvPr id="126" name="直線コネクタ 125"/>
        <xdr:cNvCxnSpPr/>
      </xdr:nvCxnSpPr>
      <xdr:spPr>
        <a:xfrm>
          <a:off x="15671800" y="24358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18</xdr:row>
      <xdr:rowOff>40657</xdr:rowOff>
    </xdr:from>
    <xdr:ext cx="762000" cy="259045"/>
    <xdr:sp macro="" textlink="">
      <xdr:nvSpPr>
        <xdr:cNvPr id="127" name="物件費平均値テキスト"/>
        <xdr:cNvSpPr txBox="1"/>
      </xdr:nvSpPr>
      <xdr:spPr>
        <a:xfrm>
          <a:off x="16598900" y="312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68580</xdr:rowOff>
    </xdr:from>
    <xdr:to>
      <xdr:col>82</xdr:col>
      <xdr:colOff>158750</xdr:colOff>
      <xdr:row>18</xdr:row>
      <xdr:rowOff>170180</xdr:rowOff>
    </xdr:to>
    <xdr:sp macro="" textlink="">
      <xdr:nvSpPr>
        <xdr:cNvPr id="128" name="フローチャート: 判断 127"/>
        <xdr:cNvSpPr/>
      </xdr:nvSpPr>
      <xdr:spPr>
        <a:xfrm>
          <a:off x="16459200" y="31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35560</xdr:rowOff>
    </xdr:from>
    <xdr:to>
      <xdr:col>78</xdr:col>
      <xdr:colOff>69850</xdr:colOff>
      <xdr:row>14</xdr:row>
      <xdr:rowOff>66040</xdr:rowOff>
    </xdr:to>
    <xdr:cxnSp macro="">
      <xdr:nvCxnSpPr>
        <xdr:cNvPr id="129" name="直線コネクタ 128"/>
        <xdr:cNvCxnSpPr/>
      </xdr:nvCxnSpPr>
      <xdr:spPr>
        <a:xfrm flipV="1">
          <a:off x="14782800" y="2435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30" name="フローチャート: 判断 129"/>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31" name="テキスト ボックス 130"/>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66040</xdr:rowOff>
    </xdr:from>
    <xdr:to>
      <xdr:col>73</xdr:col>
      <xdr:colOff>180975</xdr:colOff>
      <xdr:row>14</xdr:row>
      <xdr:rowOff>73660</xdr:rowOff>
    </xdr:to>
    <xdr:cxnSp macro="">
      <xdr:nvCxnSpPr>
        <xdr:cNvPr id="132" name="直線コネクタ 131"/>
        <xdr:cNvCxnSpPr/>
      </xdr:nvCxnSpPr>
      <xdr:spPr>
        <a:xfrm flipV="1">
          <a:off x="13893800" y="2466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68580</xdr:rowOff>
    </xdr:from>
    <xdr:to>
      <xdr:col>74</xdr:col>
      <xdr:colOff>31750</xdr:colOff>
      <xdr:row>18</xdr:row>
      <xdr:rowOff>170180</xdr:rowOff>
    </xdr:to>
    <xdr:sp macro="" textlink="">
      <xdr:nvSpPr>
        <xdr:cNvPr id="133" name="フローチャート: 判断 132"/>
        <xdr:cNvSpPr/>
      </xdr:nvSpPr>
      <xdr:spPr>
        <a:xfrm>
          <a:off x="14732000" y="31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154957</xdr:rowOff>
    </xdr:from>
    <xdr:ext cx="762000" cy="259045"/>
    <xdr:sp macro="" textlink="">
      <xdr:nvSpPr>
        <xdr:cNvPr id="134" name="テキスト ボックス 133"/>
        <xdr:cNvSpPr txBox="1"/>
      </xdr:nvSpPr>
      <xdr:spPr>
        <a:xfrm>
          <a:off x="144018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123190</xdr:rowOff>
    </xdr:from>
    <xdr:to>
      <xdr:col>69</xdr:col>
      <xdr:colOff>92075</xdr:colOff>
      <xdr:row>14</xdr:row>
      <xdr:rowOff>73660</xdr:rowOff>
    </xdr:to>
    <xdr:cxnSp macro="">
      <xdr:nvCxnSpPr>
        <xdr:cNvPr id="135" name="直線コネクタ 134"/>
        <xdr:cNvCxnSpPr/>
      </xdr:nvCxnSpPr>
      <xdr:spPr>
        <a:xfrm>
          <a:off x="13004800" y="23520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6" name="フローチャート: 判断 135"/>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128287</xdr:rowOff>
    </xdr:from>
    <xdr:ext cx="762000" cy="259045"/>
    <xdr:sp macro="" textlink="">
      <xdr:nvSpPr>
        <xdr:cNvPr id="137" name="テキスト ボックス 136"/>
        <xdr:cNvSpPr txBox="1"/>
      </xdr:nvSpPr>
      <xdr:spPr>
        <a:xfrm>
          <a:off x="13512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8" name="フローチャート: 判断 137"/>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39" name="テキスト ボックス 138"/>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163830</xdr:rowOff>
    </xdr:from>
    <xdr:to>
      <xdr:col>82</xdr:col>
      <xdr:colOff>158750</xdr:colOff>
      <xdr:row>14</xdr:row>
      <xdr:rowOff>93980</xdr:rowOff>
    </xdr:to>
    <xdr:sp macro="" textlink="">
      <xdr:nvSpPr>
        <xdr:cNvPr id="145" name="楕円 144"/>
        <xdr:cNvSpPr/>
      </xdr:nvSpPr>
      <xdr:spPr>
        <a:xfrm>
          <a:off x="16459200" y="23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72407</xdr:rowOff>
    </xdr:from>
    <xdr:ext cx="762000" cy="259045"/>
    <xdr:sp macro="" textlink="">
      <xdr:nvSpPr>
        <xdr:cNvPr id="146" name="物件費該当値テキスト"/>
        <xdr:cNvSpPr txBox="1"/>
      </xdr:nvSpPr>
      <xdr:spPr>
        <a:xfrm>
          <a:off x="16598900" y="230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156210</xdr:rowOff>
    </xdr:from>
    <xdr:to>
      <xdr:col>78</xdr:col>
      <xdr:colOff>120650</xdr:colOff>
      <xdr:row>14</xdr:row>
      <xdr:rowOff>86360</xdr:rowOff>
    </xdr:to>
    <xdr:sp macro="" textlink="">
      <xdr:nvSpPr>
        <xdr:cNvPr id="147" name="楕円 146"/>
        <xdr:cNvSpPr/>
      </xdr:nvSpPr>
      <xdr:spPr>
        <a:xfrm>
          <a:off x="15621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96537</xdr:rowOff>
    </xdr:from>
    <xdr:ext cx="736600" cy="259045"/>
    <xdr:sp macro="" textlink="">
      <xdr:nvSpPr>
        <xdr:cNvPr id="148" name="テキスト ボックス 147"/>
        <xdr:cNvSpPr txBox="1"/>
      </xdr:nvSpPr>
      <xdr:spPr>
        <a:xfrm>
          <a:off x="15290800" y="215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xdr:rowOff>
    </xdr:from>
    <xdr:to>
      <xdr:col>74</xdr:col>
      <xdr:colOff>31750</xdr:colOff>
      <xdr:row>14</xdr:row>
      <xdr:rowOff>116840</xdr:rowOff>
    </xdr:to>
    <xdr:sp macro="" textlink="">
      <xdr:nvSpPr>
        <xdr:cNvPr id="149" name="楕円 148"/>
        <xdr:cNvSpPr/>
      </xdr:nvSpPr>
      <xdr:spPr>
        <a:xfrm>
          <a:off x="14732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127017</xdr:rowOff>
    </xdr:from>
    <xdr:ext cx="762000" cy="259045"/>
    <xdr:sp macro="" textlink="">
      <xdr:nvSpPr>
        <xdr:cNvPr id="150" name="テキスト ボックス 149"/>
        <xdr:cNvSpPr txBox="1"/>
      </xdr:nvSpPr>
      <xdr:spPr>
        <a:xfrm>
          <a:off x="144018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22860</xdr:rowOff>
    </xdr:from>
    <xdr:to>
      <xdr:col>69</xdr:col>
      <xdr:colOff>142875</xdr:colOff>
      <xdr:row>14</xdr:row>
      <xdr:rowOff>124460</xdr:rowOff>
    </xdr:to>
    <xdr:sp macro="" textlink="">
      <xdr:nvSpPr>
        <xdr:cNvPr id="151" name="楕円 150"/>
        <xdr:cNvSpPr/>
      </xdr:nvSpPr>
      <xdr:spPr>
        <a:xfrm>
          <a:off x="13843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134637</xdr:rowOff>
    </xdr:from>
    <xdr:ext cx="762000" cy="259045"/>
    <xdr:sp macro="" textlink="">
      <xdr:nvSpPr>
        <xdr:cNvPr id="152" name="テキスト ボックス 151"/>
        <xdr:cNvSpPr txBox="1"/>
      </xdr:nvSpPr>
      <xdr:spPr>
        <a:xfrm>
          <a:off x="13512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72390</xdr:rowOff>
    </xdr:from>
    <xdr:to>
      <xdr:col>65</xdr:col>
      <xdr:colOff>53975</xdr:colOff>
      <xdr:row>14</xdr:row>
      <xdr:rowOff>2540</xdr:rowOff>
    </xdr:to>
    <xdr:sp macro="" textlink="">
      <xdr:nvSpPr>
        <xdr:cNvPr id="153" name="楕円 152"/>
        <xdr:cNvSpPr/>
      </xdr:nvSpPr>
      <xdr:spPr>
        <a:xfrm>
          <a:off x="12954000" y="23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12717</xdr:rowOff>
    </xdr:from>
    <xdr:ext cx="762000" cy="259045"/>
    <xdr:sp macro="" textlink="">
      <xdr:nvSpPr>
        <xdr:cNvPr id="154" name="テキスト ボックス 153"/>
        <xdr:cNvSpPr txBox="1"/>
      </xdr:nvSpPr>
      <xdr:spPr>
        <a:xfrm>
          <a:off x="12623800" y="207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年度の扶助費に係る経常収支比率は、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私立幼稚園施設型給付費及び障害者福祉関連扶助費増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悪化した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。他団体との比較において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、本市は高齢化が著しく（</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高齢化率：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）、生活保護受給者も多数である（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保護率：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31.82‰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とから、扶助費に多額の一般財源を要しており、経常収支比率は類似団体の平均を大きく上回る水準で推移している。今後は、生活保護の適正受給及び予防医療の推進による医療費の削減により社会保障費の自然増に歯止めをかけ、財政負担の軽減に努めることとす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2" name="テキスト ボックス 181"/>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61</xdr:row>
      <xdr:rowOff>167822</xdr:rowOff>
    </xdr:to>
    <xdr:cxnSp macro="">
      <xdr:nvCxnSpPr>
        <xdr:cNvPr id="184" name="直線コネクタ 183"/>
        <xdr:cNvCxnSpPr/>
      </xdr:nvCxnSpPr>
      <xdr:spPr>
        <a:xfrm flipV="1">
          <a:off x="4826000" y="92437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5"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6" name="直線コネクタ 185"/>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78015</xdr:rowOff>
    </xdr:from>
    <xdr:to>
      <xdr:col>24</xdr:col>
      <xdr:colOff>25400</xdr:colOff>
      <xdr:row>60</xdr:row>
      <xdr:rowOff>143328</xdr:rowOff>
    </xdr:to>
    <xdr:cxnSp macro="">
      <xdr:nvCxnSpPr>
        <xdr:cNvPr id="189" name="直線コネクタ 188"/>
        <xdr:cNvCxnSpPr/>
      </xdr:nvCxnSpPr>
      <xdr:spPr>
        <a:xfrm>
          <a:off x="3987800" y="103650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13805</xdr:rowOff>
    </xdr:from>
    <xdr:ext cx="762000" cy="259045"/>
    <xdr:sp macro="" textlink="">
      <xdr:nvSpPr>
        <xdr:cNvPr id="190" name="扶助費平均値テキスト"/>
        <xdr:cNvSpPr txBox="1"/>
      </xdr:nvSpPr>
      <xdr:spPr>
        <a:xfrm>
          <a:off x="4914900" y="9615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168728</xdr:rowOff>
    </xdr:from>
    <xdr:to>
      <xdr:col>24</xdr:col>
      <xdr:colOff>76200</xdr:colOff>
      <xdr:row>57</xdr:row>
      <xdr:rowOff>98878</xdr:rowOff>
    </xdr:to>
    <xdr:sp macro="" textlink="">
      <xdr:nvSpPr>
        <xdr:cNvPr id="191" name="フローチャート: 判断 190"/>
        <xdr:cNvSpPr/>
      </xdr:nvSpPr>
      <xdr:spPr>
        <a:xfrm>
          <a:off x="47752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78015</xdr:rowOff>
    </xdr:from>
    <xdr:to>
      <xdr:col>19</xdr:col>
      <xdr:colOff>187325</xdr:colOff>
      <xdr:row>61</xdr:row>
      <xdr:rowOff>48078</xdr:rowOff>
    </xdr:to>
    <xdr:cxnSp macro="">
      <xdr:nvCxnSpPr>
        <xdr:cNvPr id="192" name="直線コネクタ 191"/>
        <xdr:cNvCxnSpPr/>
      </xdr:nvCxnSpPr>
      <xdr:spPr>
        <a:xfrm flipV="1">
          <a:off x="3098800" y="10365015"/>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157843</xdr:rowOff>
    </xdr:from>
    <xdr:to>
      <xdr:col>20</xdr:col>
      <xdr:colOff>38100</xdr:colOff>
      <xdr:row>57</xdr:row>
      <xdr:rowOff>87993</xdr:rowOff>
    </xdr:to>
    <xdr:sp macro="" textlink="">
      <xdr:nvSpPr>
        <xdr:cNvPr id="193" name="フローチャート: 判断 192"/>
        <xdr:cNvSpPr/>
      </xdr:nvSpPr>
      <xdr:spPr>
        <a:xfrm>
          <a:off x="3937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98170</xdr:rowOff>
    </xdr:from>
    <xdr:ext cx="736600" cy="259045"/>
    <xdr:sp macro="" textlink="">
      <xdr:nvSpPr>
        <xdr:cNvPr id="194" name="テキスト ボックス 193"/>
        <xdr:cNvSpPr txBox="1"/>
      </xdr:nvSpPr>
      <xdr:spPr>
        <a:xfrm>
          <a:off x="3606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15422</xdr:rowOff>
    </xdr:from>
    <xdr:to>
      <xdr:col>15</xdr:col>
      <xdr:colOff>98425</xdr:colOff>
      <xdr:row>61</xdr:row>
      <xdr:rowOff>48078</xdr:rowOff>
    </xdr:to>
    <xdr:cxnSp macro="">
      <xdr:nvCxnSpPr>
        <xdr:cNvPr id="195" name="直線コネクタ 194"/>
        <xdr:cNvCxnSpPr/>
      </xdr:nvCxnSpPr>
      <xdr:spPr>
        <a:xfrm>
          <a:off x="2209800" y="104738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8165</xdr:rowOff>
    </xdr:from>
    <xdr:to>
      <xdr:col>15</xdr:col>
      <xdr:colOff>149225</xdr:colOff>
      <xdr:row>57</xdr:row>
      <xdr:rowOff>109765</xdr:rowOff>
    </xdr:to>
    <xdr:sp macro="" textlink="">
      <xdr:nvSpPr>
        <xdr:cNvPr id="196" name="フローチャート: 判断 195"/>
        <xdr:cNvSpPr/>
      </xdr:nvSpPr>
      <xdr:spPr>
        <a:xfrm>
          <a:off x="3048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119942</xdr:rowOff>
    </xdr:from>
    <xdr:ext cx="762000" cy="259045"/>
    <xdr:sp macro="" textlink="">
      <xdr:nvSpPr>
        <xdr:cNvPr id="197" name="テキスト ボックス 196"/>
        <xdr:cNvSpPr txBox="1"/>
      </xdr:nvSpPr>
      <xdr:spPr>
        <a:xfrm>
          <a:off x="2717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23585</xdr:rowOff>
    </xdr:from>
    <xdr:to>
      <xdr:col>11</xdr:col>
      <xdr:colOff>9525</xdr:colOff>
      <xdr:row>61</xdr:row>
      <xdr:rowOff>15422</xdr:rowOff>
    </xdr:to>
    <xdr:cxnSp macro="">
      <xdr:nvCxnSpPr>
        <xdr:cNvPr id="198" name="直線コネクタ 197"/>
        <xdr:cNvCxnSpPr/>
      </xdr:nvCxnSpPr>
      <xdr:spPr>
        <a:xfrm>
          <a:off x="1320800" y="103105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199" name="フローチャート: 判断 198"/>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200" name="テキスト ボックス 199"/>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1" name="フローチャート: 判断 200"/>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2" name="テキスト ボックス 201"/>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92528</xdr:rowOff>
    </xdr:from>
    <xdr:to>
      <xdr:col>24</xdr:col>
      <xdr:colOff>76200</xdr:colOff>
      <xdr:row>61</xdr:row>
      <xdr:rowOff>22678</xdr:rowOff>
    </xdr:to>
    <xdr:sp macro="" textlink="">
      <xdr:nvSpPr>
        <xdr:cNvPr id="208" name="楕円 207"/>
        <xdr:cNvSpPr/>
      </xdr:nvSpPr>
      <xdr:spPr>
        <a:xfrm>
          <a:off x="47752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64605</xdr:rowOff>
    </xdr:from>
    <xdr:ext cx="762000" cy="259045"/>
    <xdr:sp macro="" textlink="">
      <xdr:nvSpPr>
        <xdr:cNvPr id="209" name="扶助費該当値テキスト"/>
        <xdr:cNvSpPr txBox="1"/>
      </xdr:nvSpPr>
      <xdr:spPr>
        <a:xfrm>
          <a:off x="49149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27215</xdr:rowOff>
    </xdr:from>
    <xdr:to>
      <xdr:col>20</xdr:col>
      <xdr:colOff>38100</xdr:colOff>
      <xdr:row>60</xdr:row>
      <xdr:rowOff>128815</xdr:rowOff>
    </xdr:to>
    <xdr:sp macro="" textlink="">
      <xdr:nvSpPr>
        <xdr:cNvPr id="210" name="楕円 209"/>
        <xdr:cNvSpPr/>
      </xdr:nvSpPr>
      <xdr:spPr>
        <a:xfrm>
          <a:off x="3937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113592</xdr:rowOff>
    </xdr:from>
    <xdr:ext cx="736600" cy="259045"/>
    <xdr:sp macro="" textlink="">
      <xdr:nvSpPr>
        <xdr:cNvPr id="211" name="テキスト ボックス 210"/>
        <xdr:cNvSpPr txBox="1"/>
      </xdr:nvSpPr>
      <xdr:spPr>
        <a:xfrm>
          <a:off x="3606800" y="1040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168728</xdr:rowOff>
    </xdr:from>
    <xdr:to>
      <xdr:col>15</xdr:col>
      <xdr:colOff>149225</xdr:colOff>
      <xdr:row>61</xdr:row>
      <xdr:rowOff>98878</xdr:rowOff>
    </xdr:to>
    <xdr:sp macro="" textlink="">
      <xdr:nvSpPr>
        <xdr:cNvPr id="212" name="楕円 211"/>
        <xdr:cNvSpPr/>
      </xdr:nvSpPr>
      <xdr:spPr>
        <a:xfrm>
          <a:off x="3048000" y="1045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83655</xdr:rowOff>
    </xdr:from>
    <xdr:ext cx="762000" cy="259045"/>
    <xdr:sp macro="" textlink="">
      <xdr:nvSpPr>
        <xdr:cNvPr id="213" name="テキスト ボックス 212"/>
        <xdr:cNvSpPr txBox="1"/>
      </xdr:nvSpPr>
      <xdr:spPr>
        <a:xfrm>
          <a:off x="2717800" y="105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136072</xdr:rowOff>
    </xdr:from>
    <xdr:to>
      <xdr:col>11</xdr:col>
      <xdr:colOff>60325</xdr:colOff>
      <xdr:row>61</xdr:row>
      <xdr:rowOff>66222</xdr:rowOff>
    </xdr:to>
    <xdr:sp macro="" textlink="">
      <xdr:nvSpPr>
        <xdr:cNvPr id="214" name="楕円 213"/>
        <xdr:cNvSpPr/>
      </xdr:nvSpPr>
      <xdr:spPr>
        <a:xfrm>
          <a:off x="2159000" y="1042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50999</xdr:rowOff>
    </xdr:from>
    <xdr:ext cx="762000" cy="259045"/>
    <xdr:sp macro="" textlink="">
      <xdr:nvSpPr>
        <xdr:cNvPr id="215" name="テキスト ボックス 214"/>
        <xdr:cNvSpPr txBox="1"/>
      </xdr:nvSpPr>
      <xdr:spPr>
        <a:xfrm>
          <a:off x="1828800" y="1050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144235</xdr:rowOff>
    </xdr:from>
    <xdr:to>
      <xdr:col>6</xdr:col>
      <xdr:colOff>171450</xdr:colOff>
      <xdr:row>60</xdr:row>
      <xdr:rowOff>74385</xdr:rowOff>
    </xdr:to>
    <xdr:sp macro="" textlink="">
      <xdr:nvSpPr>
        <xdr:cNvPr id="216" name="楕円 215"/>
        <xdr:cNvSpPr/>
      </xdr:nvSpPr>
      <xdr:spPr>
        <a:xfrm>
          <a:off x="12700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59162</xdr:rowOff>
    </xdr:from>
    <xdr:ext cx="762000" cy="259045"/>
    <xdr:sp macro="" textlink="">
      <xdr:nvSpPr>
        <xdr:cNvPr id="217" name="テキスト ボックス 216"/>
        <xdr:cNvSpPr txBox="1"/>
      </xdr:nvSpPr>
      <xdr:spPr>
        <a:xfrm>
          <a:off x="939800" y="1034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急激な高齢化によ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社会保障</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関連経費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の繰出金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、他団体と比べて立ち遅れている下水道整備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の推進による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公共下水道事業特別会計への繰出金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の増加が、本市の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悪化の大きな要因である。平成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年度は基準外の特別会計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国民健康保険事業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への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繰出</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金の皆減等によりその他の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経常収支比率が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今後は、社会保障費の増加の抑制及び計画的な下水道事業の実施により繰出金の削減に努めることとする。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2" name="直線コネクタ 231"/>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3" name="テキスト ボックス 232"/>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4" name="直線コネクタ 233"/>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5" name="テキスト ボックス 234"/>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6" name="直線コネクタ 235"/>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7" name="テキスト ボックス 236"/>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8" name="直線コネクタ 237"/>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9" name="テキスト ボックス 238"/>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113284</xdr:rowOff>
    </xdr:from>
    <xdr:to>
      <xdr:col>82</xdr:col>
      <xdr:colOff>107950</xdr:colOff>
      <xdr:row>60</xdr:row>
      <xdr:rowOff>122428</xdr:rowOff>
    </xdr:to>
    <xdr:cxnSp macro="">
      <xdr:nvCxnSpPr>
        <xdr:cNvPr id="243" name="直線コネクタ 242"/>
        <xdr:cNvCxnSpPr/>
      </xdr:nvCxnSpPr>
      <xdr:spPr>
        <a:xfrm flipV="1">
          <a:off x="16510000" y="902868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4"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5" name="直線コネクタ 244"/>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28211</xdr:rowOff>
    </xdr:from>
    <xdr:ext cx="762000" cy="259045"/>
    <xdr:sp macro="" textlink="">
      <xdr:nvSpPr>
        <xdr:cNvPr id="246" name="その他最大値テキスト"/>
        <xdr:cNvSpPr txBox="1"/>
      </xdr:nvSpPr>
      <xdr:spPr>
        <a:xfrm>
          <a:off x="16598900" y="877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113284</xdr:rowOff>
    </xdr:from>
    <xdr:to>
      <xdr:col>82</xdr:col>
      <xdr:colOff>196850</xdr:colOff>
      <xdr:row>52</xdr:row>
      <xdr:rowOff>113284</xdr:rowOff>
    </xdr:to>
    <xdr:cxnSp macro="">
      <xdr:nvCxnSpPr>
        <xdr:cNvPr id="247" name="直線コネクタ 246"/>
        <xdr:cNvCxnSpPr/>
      </xdr:nvCxnSpPr>
      <xdr:spPr>
        <a:xfrm>
          <a:off x="16421100" y="902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122428</xdr:rowOff>
    </xdr:from>
    <xdr:to>
      <xdr:col>82</xdr:col>
      <xdr:colOff>107950</xdr:colOff>
      <xdr:row>61</xdr:row>
      <xdr:rowOff>14986</xdr:rowOff>
    </xdr:to>
    <xdr:cxnSp macro="">
      <xdr:nvCxnSpPr>
        <xdr:cNvPr id="248" name="直線コネクタ 247"/>
        <xdr:cNvCxnSpPr/>
      </xdr:nvCxnSpPr>
      <xdr:spPr>
        <a:xfrm flipV="1">
          <a:off x="15671800" y="1040942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79011</xdr:rowOff>
    </xdr:from>
    <xdr:ext cx="762000" cy="259045"/>
    <xdr:sp macro="" textlink="">
      <xdr:nvSpPr>
        <xdr:cNvPr id="249" name="その他平均値テキスト"/>
        <xdr:cNvSpPr txBox="1"/>
      </xdr:nvSpPr>
      <xdr:spPr>
        <a:xfrm>
          <a:off x="16598900" y="950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50" name="フローチャート: 判断 249"/>
        <xdr:cNvSpPr/>
      </xdr:nvSpPr>
      <xdr:spPr>
        <a:xfrm>
          <a:off x="16459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3556</xdr:rowOff>
    </xdr:from>
    <xdr:to>
      <xdr:col>78</xdr:col>
      <xdr:colOff>69850</xdr:colOff>
      <xdr:row>61</xdr:row>
      <xdr:rowOff>14986</xdr:rowOff>
    </xdr:to>
    <xdr:cxnSp macro="">
      <xdr:nvCxnSpPr>
        <xdr:cNvPr id="251" name="直線コネクタ 250"/>
        <xdr:cNvCxnSpPr/>
      </xdr:nvCxnSpPr>
      <xdr:spPr>
        <a:xfrm>
          <a:off x="14782800" y="1029055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35052</xdr:rowOff>
    </xdr:from>
    <xdr:to>
      <xdr:col>78</xdr:col>
      <xdr:colOff>120650</xdr:colOff>
      <xdr:row>56</xdr:row>
      <xdr:rowOff>136652</xdr:rowOff>
    </xdr:to>
    <xdr:sp macro="" textlink="">
      <xdr:nvSpPr>
        <xdr:cNvPr id="252" name="フローチャート: 判断 251"/>
        <xdr:cNvSpPr/>
      </xdr:nvSpPr>
      <xdr:spPr>
        <a:xfrm>
          <a:off x="15621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146829</xdr:rowOff>
    </xdr:from>
    <xdr:ext cx="736600" cy="259045"/>
    <xdr:sp macro="" textlink="">
      <xdr:nvSpPr>
        <xdr:cNvPr id="253" name="テキスト ボックス 252"/>
        <xdr:cNvSpPr txBox="1"/>
      </xdr:nvSpPr>
      <xdr:spPr>
        <a:xfrm>
          <a:off x="15290800" y="9405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72136</xdr:rowOff>
    </xdr:from>
    <xdr:to>
      <xdr:col>73</xdr:col>
      <xdr:colOff>180975</xdr:colOff>
      <xdr:row>60</xdr:row>
      <xdr:rowOff>3556</xdr:rowOff>
    </xdr:to>
    <xdr:cxnSp macro="">
      <xdr:nvCxnSpPr>
        <xdr:cNvPr id="254" name="直線コネクタ 253"/>
        <xdr:cNvCxnSpPr/>
      </xdr:nvCxnSpPr>
      <xdr:spPr>
        <a:xfrm>
          <a:off x="13893800" y="10016236"/>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169926</xdr:rowOff>
    </xdr:from>
    <xdr:to>
      <xdr:col>74</xdr:col>
      <xdr:colOff>31750</xdr:colOff>
      <xdr:row>56</xdr:row>
      <xdr:rowOff>100076</xdr:rowOff>
    </xdr:to>
    <xdr:sp macro="" textlink="">
      <xdr:nvSpPr>
        <xdr:cNvPr id="255" name="フローチャート: 判断 254"/>
        <xdr:cNvSpPr/>
      </xdr:nvSpPr>
      <xdr:spPr>
        <a:xfrm>
          <a:off x="14732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110253</xdr:rowOff>
    </xdr:from>
    <xdr:ext cx="762000" cy="259045"/>
    <xdr:sp macro="" textlink="">
      <xdr:nvSpPr>
        <xdr:cNvPr id="256" name="テキスト ボックス 255"/>
        <xdr:cNvSpPr txBox="1"/>
      </xdr:nvSpPr>
      <xdr:spPr>
        <a:xfrm>
          <a:off x="14401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72136</xdr:rowOff>
    </xdr:from>
    <xdr:to>
      <xdr:col>69</xdr:col>
      <xdr:colOff>92075</xdr:colOff>
      <xdr:row>59</xdr:row>
      <xdr:rowOff>19558</xdr:rowOff>
    </xdr:to>
    <xdr:cxnSp macro="">
      <xdr:nvCxnSpPr>
        <xdr:cNvPr id="257" name="直線コネクタ 256"/>
        <xdr:cNvCxnSpPr/>
      </xdr:nvCxnSpPr>
      <xdr:spPr>
        <a:xfrm flipV="1">
          <a:off x="13004800" y="1001623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71628</xdr:rowOff>
    </xdr:from>
    <xdr:to>
      <xdr:col>69</xdr:col>
      <xdr:colOff>142875</xdr:colOff>
      <xdr:row>57</xdr:row>
      <xdr:rowOff>1778</xdr:rowOff>
    </xdr:to>
    <xdr:sp macro="" textlink="">
      <xdr:nvSpPr>
        <xdr:cNvPr id="258" name="フローチャート: 判断 257"/>
        <xdr:cNvSpPr/>
      </xdr:nvSpPr>
      <xdr:spPr>
        <a:xfrm>
          <a:off x="138430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11955</xdr:rowOff>
    </xdr:from>
    <xdr:ext cx="762000" cy="259045"/>
    <xdr:sp macro="" textlink="">
      <xdr:nvSpPr>
        <xdr:cNvPr id="259" name="テキスト ボックス 258"/>
        <xdr:cNvSpPr txBox="1"/>
      </xdr:nvSpPr>
      <xdr:spPr>
        <a:xfrm>
          <a:off x="13512800" y="944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53340</xdr:rowOff>
    </xdr:from>
    <xdr:to>
      <xdr:col>65</xdr:col>
      <xdr:colOff>53975</xdr:colOff>
      <xdr:row>56</xdr:row>
      <xdr:rowOff>154940</xdr:rowOff>
    </xdr:to>
    <xdr:sp macro="" textlink="">
      <xdr:nvSpPr>
        <xdr:cNvPr id="260" name="フローチャート: 判断 259"/>
        <xdr:cNvSpPr/>
      </xdr:nvSpPr>
      <xdr:spPr>
        <a:xfrm>
          <a:off x="12954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165117</xdr:rowOff>
    </xdr:from>
    <xdr:ext cx="762000" cy="259045"/>
    <xdr:sp macro="" textlink="">
      <xdr:nvSpPr>
        <xdr:cNvPr id="261" name="テキスト ボックス 260"/>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71628</xdr:rowOff>
    </xdr:from>
    <xdr:to>
      <xdr:col>82</xdr:col>
      <xdr:colOff>158750</xdr:colOff>
      <xdr:row>61</xdr:row>
      <xdr:rowOff>1778</xdr:rowOff>
    </xdr:to>
    <xdr:sp macro="" textlink="">
      <xdr:nvSpPr>
        <xdr:cNvPr id="267" name="楕円 266"/>
        <xdr:cNvSpPr/>
      </xdr:nvSpPr>
      <xdr:spPr>
        <a:xfrm>
          <a:off x="16459200" y="1035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151655</xdr:rowOff>
    </xdr:from>
    <xdr:ext cx="762000" cy="259045"/>
    <xdr:sp macro="" textlink="">
      <xdr:nvSpPr>
        <xdr:cNvPr id="268" name="その他該当値テキスト"/>
        <xdr:cNvSpPr txBox="1"/>
      </xdr:nvSpPr>
      <xdr:spPr>
        <a:xfrm>
          <a:off x="16598900" y="1026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135636</xdr:rowOff>
    </xdr:from>
    <xdr:to>
      <xdr:col>78</xdr:col>
      <xdr:colOff>120650</xdr:colOff>
      <xdr:row>61</xdr:row>
      <xdr:rowOff>65786</xdr:rowOff>
    </xdr:to>
    <xdr:sp macro="" textlink="">
      <xdr:nvSpPr>
        <xdr:cNvPr id="269" name="楕円 268"/>
        <xdr:cNvSpPr/>
      </xdr:nvSpPr>
      <xdr:spPr>
        <a:xfrm>
          <a:off x="15621000" y="1042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50563</xdr:rowOff>
    </xdr:from>
    <xdr:ext cx="736600" cy="259045"/>
    <xdr:sp macro="" textlink="">
      <xdr:nvSpPr>
        <xdr:cNvPr id="270" name="テキスト ボックス 269"/>
        <xdr:cNvSpPr txBox="1"/>
      </xdr:nvSpPr>
      <xdr:spPr>
        <a:xfrm>
          <a:off x="15290800" y="10509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124206</xdr:rowOff>
    </xdr:from>
    <xdr:to>
      <xdr:col>74</xdr:col>
      <xdr:colOff>31750</xdr:colOff>
      <xdr:row>60</xdr:row>
      <xdr:rowOff>54356</xdr:rowOff>
    </xdr:to>
    <xdr:sp macro="" textlink="">
      <xdr:nvSpPr>
        <xdr:cNvPr id="271" name="楕円 270"/>
        <xdr:cNvSpPr/>
      </xdr:nvSpPr>
      <xdr:spPr>
        <a:xfrm>
          <a:off x="14732000" y="1023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39133</xdr:rowOff>
    </xdr:from>
    <xdr:ext cx="762000" cy="259045"/>
    <xdr:sp macro="" textlink="">
      <xdr:nvSpPr>
        <xdr:cNvPr id="272" name="テキスト ボックス 271"/>
        <xdr:cNvSpPr txBox="1"/>
      </xdr:nvSpPr>
      <xdr:spPr>
        <a:xfrm>
          <a:off x="14401800" y="1032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21336</xdr:rowOff>
    </xdr:from>
    <xdr:to>
      <xdr:col>69</xdr:col>
      <xdr:colOff>142875</xdr:colOff>
      <xdr:row>58</xdr:row>
      <xdr:rowOff>122936</xdr:rowOff>
    </xdr:to>
    <xdr:sp macro="" textlink="">
      <xdr:nvSpPr>
        <xdr:cNvPr id="273" name="楕円 272"/>
        <xdr:cNvSpPr/>
      </xdr:nvSpPr>
      <xdr:spPr>
        <a:xfrm>
          <a:off x="138430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107713</xdr:rowOff>
    </xdr:from>
    <xdr:ext cx="762000" cy="259045"/>
    <xdr:sp macro="" textlink="">
      <xdr:nvSpPr>
        <xdr:cNvPr id="274" name="テキスト ボックス 273"/>
        <xdr:cNvSpPr txBox="1"/>
      </xdr:nvSpPr>
      <xdr:spPr>
        <a:xfrm>
          <a:off x="13512800" y="1005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140208</xdr:rowOff>
    </xdr:from>
    <xdr:to>
      <xdr:col>65</xdr:col>
      <xdr:colOff>53975</xdr:colOff>
      <xdr:row>59</xdr:row>
      <xdr:rowOff>70358</xdr:rowOff>
    </xdr:to>
    <xdr:sp macro="" textlink="">
      <xdr:nvSpPr>
        <xdr:cNvPr id="275" name="楕円 274"/>
        <xdr:cNvSpPr/>
      </xdr:nvSpPr>
      <xdr:spPr>
        <a:xfrm>
          <a:off x="12954000" y="1008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55135</xdr:rowOff>
    </xdr:from>
    <xdr:ext cx="762000" cy="259045"/>
    <xdr:sp macro="" textlink="">
      <xdr:nvSpPr>
        <xdr:cNvPr id="276" name="テキスト ボックス 275"/>
        <xdr:cNvSpPr txBox="1"/>
      </xdr:nvSpPr>
      <xdr:spPr>
        <a:xfrm>
          <a:off x="12623800" y="1017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し尿、ごみ処理等に係る一部事務組合負担金が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額となったことから経常収支比率は前年度から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している。今後も、一部事務組合の事業内容精査や関係団体への補助金見直し等によりさらなる歳出抑制に努めることとする。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133858</xdr:rowOff>
    </xdr:from>
    <xdr:to>
      <xdr:col>82</xdr:col>
      <xdr:colOff>107950</xdr:colOff>
      <xdr:row>39</xdr:row>
      <xdr:rowOff>115570</xdr:rowOff>
    </xdr:to>
    <xdr:cxnSp macro="">
      <xdr:nvCxnSpPr>
        <xdr:cNvPr id="301" name="直線コネクタ 300"/>
        <xdr:cNvCxnSpPr/>
      </xdr:nvCxnSpPr>
      <xdr:spPr>
        <a:xfrm flipV="1">
          <a:off x="16510000" y="579170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87647</xdr:rowOff>
    </xdr:from>
    <xdr:ext cx="762000" cy="259045"/>
    <xdr:sp macro="" textlink="">
      <xdr:nvSpPr>
        <xdr:cNvPr id="302"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115570</xdr:rowOff>
    </xdr:from>
    <xdr:to>
      <xdr:col>82</xdr:col>
      <xdr:colOff>196850</xdr:colOff>
      <xdr:row>39</xdr:row>
      <xdr:rowOff>115570</xdr:rowOff>
    </xdr:to>
    <xdr:cxnSp macro="">
      <xdr:nvCxnSpPr>
        <xdr:cNvPr id="303" name="直線コネクタ 302"/>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48785</xdr:rowOff>
    </xdr:from>
    <xdr:ext cx="762000" cy="259045"/>
    <xdr:sp macro="" textlink="">
      <xdr:nvSpPr>
        <xdr:cNvPr id="304" name="補助費等最大値テキスト"/>
        <xdr:cNvSpPr txBox="1"/>
      </xdr:nvSpPr>
      <xdr:spPr>
        <a:xfrm>
          <a:off x="16598900" y="553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133858</xdr:rowOff>
    </xdr:from>
    <xdr:to>
      <xdr:col>82</xdr:col>
      <xdr:colOff>196850</xdr:colOff>
      <xdr:row>33</xdr:row>
      <xdr:rowOff>133858</xdr:rowOff>
    </xdr:to>
    <xdr:cxnSp macro="">
      <xdr:nvCxnSpPr>
        <xdr:cNvPr id="305" name="直線コネクタ 304"/>
        <xdr:cNvCxnSpPr/>
      </xdr:nvCxnSpPr>
      <xdr:spPr>
        <a:xfrm>
          <a:off x="16421100" y="579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35</xdr:row>
      <xdr:rowOff>156718</xdr:rowOff>
    </xdr:to>
    <xdr:cxnSp macro="">
      <xdr:nvCxnSpPr>
        <xdr:cNvPr id="306" name="直線コネクタ 305"/>
        <xdr:cNvCxnSpPr/>
      </xdr:nvCxnSpPr>
      <xdr:spPr>
        <a:xfrm flipV="1">
          <a:off x="15671800" y="61483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164863</xdr:rowOff>
    </xdr:from>
    <xdr:ext cx="762000" cy="259045"/>
    <xdr:sp macro="" textlink="">
      <xdr:nvSpPr>
        <xdr:cNvPr id="307" name="補助費等平均値テキスト"/>
        <xdr:cNvSpPr txBox="1"/>
      </xdr:nvSpPr>
      <xdr:spPr>
        <a:xfrm>
          <a:off x="1659890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08" name="フローチャート: 判断 307"/>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35</xdr:row>
      <xdr:rowOff>156718</xdr:rowOff>
    </xdr:to>
    <xdr:cxnSp macro="">
      <xdr:nvCxnSpPr>
        <xdr:cNvPr id="309" name="直線コネクタ 308"/>
        <xdr:cNvCxnSpPr/>
      </xdr:nvCxnSpPr>
      <xdr:spPr>
        <a:xfrm>
          <a:off x="14782800" y="61391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0" name="フローチャート: 判断 309"/>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107713</xdr:rowOff>
    </xdr:from>
    <xdr:ext cx="736600" cy="259045"/>
    <xdr:sp macro="" textlink="">
      <xdr:nvSpPr>
        <xdr:cNvPr id="311" name="テキスト ボックス 310"/>
        <xdr:cNvSpPr txBox="1"/>
      </xdr:nvSpPr>
      <xdr:spPr>
        <a:xfrm>
          <a:off x="15290800" y="627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36</xdr:row>
      <xdr:rowOff>3556</xdr:rowOff>
    </xdr:to>
    <xdr:cxnSp macro="">
      <xdr:nvCxnSpPr>
        <xdr:cNvPr id="312" name="直線コネクタ 311"/>
        <xdr:cNvCxnSpPr/>
      </xdr:nvCxnSpPr>
      <xdr:spPr>
        <a:xfrm flipV="1">
          <a:off x="13893800" y="61391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3" name="フローチャート: 判断 312"/>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4" name="テキスト ボックス 313"/>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165862</xdr:rowOff>
    </xdr:from>
    <xdr:to>
      <xdr:col>69</xdr:col>
      <xdr:colOff>92075</xdr:colOff>
      <xdr:row>36</xdr:row>
      <xdr:rowOff>3556</xdr:rowOff>
    </xdr:to>
    <xdr:cxnSp macro="">
      <xdr:nvCxnSpPr>
        <xdr:cNvPr id="315" name="直線コネクタ 314"/>
        <xdr:cNvCxnSpPr/>
      </xdr:nvCxnSpPr>
      <xdr:spPr>
        <a:xfrm>
          <a:off x="13004800" y="61666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83058</xdr:rowOff>
    </xdr:from>
    <xdr:to>
      <xdr:col>69</xdr:col>
      <xdr:colOff>142875</xdr:colOff>
      <xdr:row>36</xdr:row>
      <xdr:rowOff>13208</xdr:rowOff>
    </xdr:to>
    <xdr:sp macro="" textlink="">
      <xdr:nvSpPr>
        <xdr:cNvPr id="316" name="フローチャート: 判断 315"/>
        <xdr:cNvSpPr/>
      </xdr:nvSpPr>
      <xdr:spPr>
        <a:xfrm>
          <a:off x="13843000" y="608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23385</xdr:rowOff>
    </xdr:from>
    <xdr:ext cx="762000" cy="259045"/>
    <xdr:sp macro="" textlink="">
      <xdr:nvSpPr>
        <xdr:cNvPr id="317" name="テキスト ボックス 316"/>
        <xdr:cNvSpPr txBox="1"/>
      </xdr:nvSpPr>
      <xdr:spPr>
        <a:xfrm>
          <a:off x="13512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51054</xdr:rowOff>
    </xdr:from>
    <xdr:to>
      <xdr:col>65</xdr:col>
      <xdr:colOff>53975</xdr:colOff>
      <xdr:row>35</xdr:row>
      <xdr:rowOff>152654</xdr:rowOff>
    </xdr:to>
    <xdr:sp macro="" textlink="">
      <xdr:nvSpPr>
        <xdr:cNvPr id="318" name="フローチャート: 判断 317"/>
        <xdr:cNvSpPr/>
      </xdr:nvSpPr>
      <xdr:spPr>
        <a:xfrm>
          <a:off x="12954000" y="60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162831</xdr:rowOff>
    </xdr:from>
    <xdr:ext cx="762000" cy="259045"/>
    <xdr:sp macro="" textlink="">
      <xdr:nvSpPr>
        <xdr:cNvPr id="319" name="テキスト ボックス 318"/>
        <xdr:cNvSpPr txBox="1"/>
      </xdr:nvSpPr>
      <xdr:spPr>
        <a:xfrm>
          <a:off x="12623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96774</xdr:rowOff>
    </xdr:from>
    <xdr:to>
      <xdr:col>82</xdr:col>
      <xdr:colOff>158750</xdr:colOff>
      <xdr:row>36</xdr:row>
      <xdr:rowOff>26924</xdr:rowOff>
    </xdr:to>
    <xdr:sp macro="" textlink="">
      <xdr:nvSpPr>
        <xdr:cNvPr id="325" name="楕円 324"/>
        <xdr:cNvSpPr/>
      </xdr:nvSpPr>
      <xdr:spPr>
        <a:xfrm>
          <a:off x="16459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113301</xdr:rowOff>
    </xdr:from>
    <xdr:ext cx="762000" cy="259045"/>
    <xdr:sp macro="" textlink="">
      <xdr:nvSpPr>
        <xdr:cNvPr id="326" name="補助費等該当値テキスト"/>
        <xdr:cNvSpPr txBox="1"/>
      </xdr:nvSpPr>
      <xdr:spPr>
        <a:xfrm>
          <a:off x="16598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105918</xdr:rowOff>
    </xdr:from>
    <xdr:to>
      <xdr:col>78</xdr:col>
      <xdr:colOff>120650</xdr:colOff>
      <xdr:row>36</xdr:row>
      <xdr:rowOff>36068</xdr:rowOff>
    </xdr:to>
    <xdr:sp macro="" textlink="">
      <xdr:nvSpPr>
        <xdr:cNvPr id="327" name="楕円 326"/>
        <xdr:cNvSpPr/>
      </xdr:nvSpPr>
      <xdr:spPr>
        <a:xfrm>
          <a:off x="15621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46245</xdr:rowOff>
    </xdr:from>
    <xdr:ext cx="736600" cy="259045"/>
    <xdr:sp macro="" textlink="">
      <xdr:nvSpPr>
        <xdr:cNvPr id="328" name="テキスト ボックス 327"/>
        <xdr:cNvSpPr txBox="1"/>
      </xdr:nvSpPr>
      <xdr:spPr>
        <a:xfrm>
          <a:off x="15290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29" name="楕円 328"/>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30" name="テキスト ボックス 329"/>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31" name="楕円 330"/>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39133</xdr:rowOff>
    </xdr:from>
    <xdr:ext cx="762000" cy="259045"/>
    <xdr:sp macro="" textlink="">
      <xdr:nvSpPr>
        <xdr:cNvPr id="332" name="テキスト ボックス 331"/>
        <xdr:cNvSpPr txBox="1"/>
      </xdr:nvSpPr>
      <xdr:spPr>
        <a:xfrm>
          <a:off x="13512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33" name="楕円 332"/>
        <xdr:cNvSpPr/>
      </xdr:nvSpPr>
      <xdr:spPr>
        <a:xfrm>
          <a:off x="12954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29989</xdr:rowOff>
    </xdr:from>
    <xdr:ext cx="762000" cy="259045"/>
    <xdr:sp macro="" textlink="">
      <xdr:nvSpPr>
        <xdr:cNvPr id="334" name="テキスト ボックス 333"/>
        <xdr:cNvSpPr txBox="1"/>
      </xdr:nvSpPr>
      <xdr:spPr>
        <a:xfrm>
          <a:off x="12623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近年、財政状況に伴う普通建設事業の抑制や、</a:t>
          </a:r>
          <a:r>
            <a:rPr kumimoji="1" lang="ja-JP" altLang="ja-JP" sz="1100">
              <a:solidFill>
                <a:schemeClr val="dk1"/>
              </a:solidFill>
              <a:effectLst/>
              <a:latin typeface="+mn-lt"/>
              <a:ea typeface="+mn-ea"/>
              <a:cs typeface="+mn-cs"/>
            </a:rPr>
            <a:t>バブル崩壊以降に積極的に実施した大型建設事業に係る起債の償還が終了しつつあ</a:t>
          </a:r>
          <a:r>
            <a:rPr kumimoji="1" lang="ja-JP" altLang="en-US" sz="1100">
              <a:solidFill>
                <a:schemeClr val="dk1"/>
              </a:solidFill>
              <a:effectLst/>
              <a:latin typeface="+mn-lt"/>
              <a:ea typeface="+mn-ea"/>
              <a:cs typeface="+mn-cs"/>
            </a:rPr>
            <a:t>ることにより</a:t>
          </a:r>
          <a:r>
            <a:rPr kumimoji="1" lang="ja-JP" altLang="ja-JP" sz="1100">
              <a:solidFill>
                <a:schemeClr val="dk1"/>
              </a:solidFill>
              <a:effectLst/>
              <a:latin typeface="+mn-lt"/>
              <a:ea typeface="+mn-ea"/>
              <a:cs typeface="+mn-cs"/>
            </a:rPr>
            <a:t>、普通会計地方債残高は</a:t>
          </a:r>
          <a:r>
            <a:rPr kumimoji="1" lang="ja-JP" altLang="en-US" sz="1100">
              <a:solidFill>
                <a:schemeClr val="dk1"/>
              </a:solidFill>
              <a:effectLst/>
              <a:latin typeface="+mn-lt"/>
              <a:ea typeface="+mn-ea"/>
              <a:cs typeface="+mn-cs"/>
            </a:rPr>
            <a:t>順調に</a:t>
          </a:r>
          <a:r>
            <a:rPr kumimoji="1" lang="ja-JP" altLang="ja-JP" sz="1100">
              <a:solidFill>
                <a:schemeClr val="dk1"/>
              </a:solidFill>
              <a:effectLst/>
              <a:latin typeface="+mn-lt"/>
              <a:ea typeface="+mn-ea"/>
              <a:cs typeface="+mn-cs"/>
            </a:rPr>
            <a:t>減少し</a:t>
          </a:r>
          <a:r>
            <a:rPr kumimoji="1" lang="ja-JP" altLang="en-US" sz="1100">
              <a:solidFill>
                <a:schemeClr val="dk1"/>
              </a:solidFill>
              <a:effectLst/>
              <a:latin typeface="+mn-lt"/>
              <a:ea typeface="+mn-ea"/>
              <a:cs typeface="+mn-cs"/>
            </a:rPr>
            <a:t>ている。公債費</a:t>
          </a:r>
          <a:r>
            <a:rPr kumimoji="1" lang="ja-JP" altLang="ja-JP" sz="1100">
              <a:solidFill>
                <a:schemeClr val="dk1"/>
              </a:solidFill>
              <a:effectLst/>
              <a:latin typeface="+mn-lt"/>
              <a:ea typeface="+mn-ea"/>
              <a:cs typeface="+mn-cs"/>
            </a:rPr>
            <a:t>に係る経常収支比率</a:t>
          </a:r>
          <a:r>
            <a:rPr kumimoji="1" lang="ja-JP" altLang="en-US" sz="1100">
              <a:solidFill>
                <a:schemeClr val="dk1"/>
              </a:solidFill>
              <a:effectLst/>
              <a:latin typeface="+mn-lt"/>
              <a:ea typeface="+mn-ea"/>
              <a:cs typeface="+mn-cs"/>
            </a:rPr>
            <a:t>も低下しているものの、</a:t>
          </a:r>
          <a:r>
            <a:rPr kumimoji="1" lang="ja-JP" altLang="ja-JP" sz="1100">
              <a:solidFill>
                <a:schemeClr val="dk1"/>
              </a:solidFill>
              <a:effectLst/>
              <a:latin typeface="+mn-lt"/>
              <a:ea typeface="+mn-ea"/>
              <a:cs typeface="+mn-cs"/>
            </a:rPr>
            <a:t>依然として類似団体の平均を上回る状況となっている。今後は、普通建設事業費の抑制や償還条件の見直しにより公債費負担の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適正化</a:t>
          </a:r>
          <a:r>
            <a:rPr kumimoji="1" lang="ja-JP" altLang="ja-JP" sz="1100">
              <a:solidFill>
                <a:schemeClr val="dk1"/>
              </a:solidFill>
              <a:effectLst/>
              <a:latin typeface="+mn-lt"/>
              <a:ea typeface="+mn-ea"/>
              <a:cs typeface="+mn-cs"/>
            </a:rPr>
            <a:t>に努めることとする。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81</xdr:row>
      <xdr:rowOff>24130</xdr:rowOff>
    </xdr:to>
    <xdr:cxnSp macro="">
      <xdr:nvCxnSpPr>
        <xdr:cNvPr id="362" name="直線コネクタ 361"/>
        <xdr:cNvCxnSpPr/>
      </xdr:nvCxnSpPr>
      <xdr:spPr>
        <a:xfrm flipV="1">
          <a:off x="4826000" y="126695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63"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64" name="直線コネクタ 363"/>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5" name="公債費最大値テキスト"/>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6" name="直線コネクタ 365"/>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69850</xdr:rowOff>
    </xdr:to>
    <xdr:cxnSp macro="">
      <xdr:nvCxnSpPr>
        <xdr:cNvPr id="367" name="直線コネクタ 366"/>
        <xdr:cNvCxnSpPr/>
      </xdr:nvCxnSpPr>
      <xdr:spPr>
        <a:xfrm flipV="1">
          <a:off x="3987800" y="132486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85107</xdr:rowOff>
    </xdr:from>
    <xdr:ext cx="762000" cy="259045"/>
    <xdr:sp macro="" textlink="">
      <xdr:nvSpPr>
        <xdr:cNvPr id="368" name="公債費平均値テキスト"/>
        <xdr:cNvSpPr txBox="1"/>
      </xdr:nvSpPr>
      <xdr:spPr>
        <a:xfrm>
          <a:off x="4914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69" name="フローチャート: 判断 368"/>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62230</xdr:rowOff>
    </xdr:from>
    <xdr:to>
      <xdr:col>19</xdr:col>
      <xdr:colOff>187325</xdr:colOff>
      <xdr:row>77</xdr:row>
      <xdr:rowOff>69850</xdr:rowOff>
    </xdr:to>
    <xdr:cxnSp macro="">
      <xdr:nvCxnSpPr>
        <xdr:cNvPr id="370" name="直線コネクタ 369"/>
        <xdr:cNvCxnSpPr/>
      </xdr:nvCxnSpPr>
      <xdr:spPr>
        <a:xfrm>
          <a:off x="3098800" y="13263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71" name="フローチャート: 判断 370"/>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72" name="テキスト ボックス 371"/>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62230</xdr:rowOff>
    </xdr:from>
    <xdr:to>
      <xdr:col>15</xdr:col>
      <xdr:colOff>98425</xdr:colOff>
      <xdr:row>77</xdr:row>
      <xdr:rowOff>153670</xdr:rowOff>
    </xdr:to>
    <xdr:cxnSp macro="">
      <xdr:nvCxnSpPr>
        <xdr:cNvPr id="373" name="直線コネクタ 372"/>
        <xdr:cNvCxnSpPr/>
      </xdr:nvCxnSpPr>
      <xdr:spPr>
        <a:xfrm flipV="1">
          <a:off x="2209800" y="132638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133350</xdr:rowOff>
    </xdr:from>
    <xdr:to>
      <xdr:col>15</xdr:col>
      <xdr:colOff>149225</xdr:colOff>
      <xdr:row>76</xdr:row>
      <xdr:rowOff>63500</xdr:rowOff>
    </xdr:to>
    <xdr:sp macro="" textlink="">
      <xdr:nvSpPr>
        <xdr:cNvPr id="374" name="フローチャート: 判断 373"/>
        <xdr:cNvSpPr/>
      </xdr:nvSpPr>
      <xdr:spPr>
        <a:xfrm>
          <a:off x="3048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75" name="テキスト ボックス 374"/>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153670</xdr:rowOff>
    </xdr:from>
    <xdr:to>
      <xdr:col>11</xdr:col>
      <xdr:colOff>9525</xdr:colOff>
      <xdr:row>78</xdr:row>
      <xdr:rowOff>58420</xdr:rowOff>
    </xdr:to>
    <xdr:cxnSp macro="">
      <xdr:nvCxnSpPr>
        <xdr:cNvPr id="376" name="直線コネクタ 375"/>
        <xdr:cNvCxnSpPr/>
      </xdr:nvCxnSpPr>
      <xdr:spPr>
        <a:xfrm flipV="1">
          <a:off x="1320800" y="133553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77" name="フローチャート: 判断 376"/>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78" name="テキスト ボックス 377"/>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79" name="フローチャート: 判断 378"/>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0" name="テキスト ボックス 379"/>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86" name="楕円 385"/>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139716</xdr:rowOff>
    </xdr:from>
    <xdr:ext cx="762000" cy="259045"/>
    <xdr:sp macro="" textlink="">
      <xdr:nvSpPr>
        <xdr:cNvPr id="387" name="公債費該当値テキスト"/>
        <xdr:cNvSpPr txBox="1"/>
      </xdr:nvSpPr>
      <xdr:spPr>
        <a:xfrm>
          <a:off x="4914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88" name="楕円 387"/>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89" name="テキスト ボックス 388"/>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11430</xdr:rowOff>
    </xdr:from>
    <xdr:to>
      <xdr:col>15</xdr:col>
      <xdr:colOff>149225</xdr:colOff>
      <xdr:row>77</xdr:row>
      <xdr:rowOff>113030</xdr:rowOff>
    </xdr:to>
    <xdr:sp macro="" textlink="">
      <xdr:nvSpPr>
        <xdr:cNvPr id="390" name="楕円 389"/>
        <xdr:cNvSpPr/>
      </xdr:nvSpPr>
      <xdr:spPr>
        <a:xfrm>
          <a:off x="3048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91" name="テキスト ボックス 390"/>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102870</xdr:rowOff>
    </xdr:from>
    <xdr:to>
      <xdr:col>11</xdr:col>
      <xdr:colOff>60325</xdr:colOff>
      <xdr:row>78</xdr:row>
      <xdr:rowOff>33020</xdr:rowOff>
    </xdr:to>
    <xdr:sp macro="" textlink="">
      <xdr:nvSpPr>
        <xdr:cNvPr id="392" name="楕円 391"/>
        <xdr:cNvSpPr/>
      </xdr:nvSpPr>
      <xdr:spPr>
        <a:xfrm>
          <a:off x="2159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17797</xdr:rowOff>
    </xdr:from>
    <xdr:ext cx="762000" cy="259045"/>
    <xdr:sp macro="" textlink="">
      <xdr:nvSpPr>
        <xdr:cNvPr id="393" name="テキスト ボックス 392"/>
        <xdr:cNvSpPr txBox="1"/>
      </xdr:nvSpPr>
      <xdr:spPr>
        <a:xfrm>
          <a:off x="1828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xdr:rowOff>
    </xdr:from>
    <xdr:to>
      <xdr:col>6</xdr:col>
      <xdr:colOff>171450</xdr:colOff>
      <xdr:row>78</xdr:row>
      <xdr:rowOff>109220</xdr:rowOff>
    </xdr:to>
    <xdr:sp macro="" textlink="">
      <xdr:nvSpPr>
        <xdr:cNvPr id="394" name="楕円 393"/>
        <xdr:cNvSpPr/>
      </xdr:nvSpPr>
      <xdr:spPr>
        <a:xfrm>
          <a:off x="1270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93997</xdr:rowOff>
    </xdr:from>
    <xdr:ext cx="762000" cy="259045"/>
    <xdr:sp macro="" textlink="">
      <xdr:nvSpPr>
        <xdr:cNvPr id="395" name="テキスト ボックス 394"/>
        <xdr:cNvSpPr txBox="1"/>
      </xdr:nvSpPr>
      <xdr:spPr>
        <a:xfrm>
          <a:off x="939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県下でも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高齢化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率が高いことや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高齢化率：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障害者福祉関連経費の増加等により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扶助費に多額の一般財源を要している。また、他団体と比べて立ち遅れている下水道の整備を進めており公共下水道事業特別会計への繰出金が多額（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決算額：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647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百万円）であることから、公債費以外に係る経常収支比率は、類似団体の平均を上回っている。今後は、社会保障費の増加の抑制及び計画的な下水道事業の実施により歳出抑制に努めることとする。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46990</xdr:rowOff>
    </xdr:from>
    <xdr:to>
      <xdr:col>82</xdr:col>
      <xdr:colOff>107950</xdr:colOff>
      <xdr:row>80</xdr:row>
      <xdr:rowOff>62992</xdr:rowOff>
    </xdr:to>
    <xdr:cxnSp macro="">
      <xdr:nvCxnSpPr>
        <xdr:cNvPr id="421" name="直線コネクタ 420"/>
        <xdr:cNvCxnSpPr/>
      </xdr:nvCxnSpPr>
      <xdr:spPr>
        <a:xfrm flipV="1">
          <a:off x="16510000" y="1256284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35069</xdr:rowOff>
    </xdr:from>
    <xdr:ext cx="762000" cy="259045"/>
    <xdr:sp macro="" textlink="">
      <xdr:nvSpPr>
        <xdr:cNvPr id="422" name="公債費以外最小値テキスト"/>
        <xdr:cNvSpPr txBox="1"/>
      </xdr:nvSpPr>
      <xdr:spPr>
        <a:xfrm>
          <a:off x="16598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62992</xdr:rowOff>
    </xdr:from>
    <xdr:to>
      <xdr:col>82</xdr:col>
      <xdr:colOff>196850</xdr:colOff>
      <xdr:row>80</xdr:row>
      <xdr:rowOff>62992</xdr:rowOff>
    </xdr:to>
    <xdr:cxnSp macro="">
      <xdr:nvCxnSpPr>
        <xdr:cNvPr id="423" name="直線コネクタ 422"/>
        <xdr:cNvCxnSpPr/>
      </xdr:nvCxnSpPr>
      <xdr:spPr>
        <a:xfrm>
          <a:off x="16421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133367</xdr:rowOff>
    </xdr:from>
    <xdr:ext cx="762000" cy="259045"/>
    <xdr:sp macro="" textlink="">
      <xdr:nvSpPr>
        <xdr:cNvPr id="424" name="公債費以外最大値テキスト"/>
        <xdr:cNvSpPr txBox="1"/>
      </xdr:nvSpPr>
      <xdr:spPr>
        <a:xfrm>
          <a:off x="16598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46990</xdr:rowOff>
    </xdr:from>
    <xdr:to>
      <xdr:col>82</xdr:col>
      <xdr:colOff>196850</xdr:colOff>
      <xdr:row>73</xdr:row>
      <xdr:rowOff>46990</xdr:rowOff>
    </xdr:to>
    <xdr:cxnSp macro="">
      <xdr:nvCxnSpPr>
        <xdr:cNvPr id="425" name="直線コネクタ 424"/>
        <xdr:cNvCxnSpPr/>
      </xdr:nvCxnSpPr>
      <xdr:spPr>
        <a:xfrm>
          <a:off x="16421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72137</xdr:rowOff>
    </xdr:from>
    <xdr:to>
      <xdr:col>82</xdr:col>
      <xdr:colOff>107950</xdr:colOff>
      <xdr:row>78</xdr:row>
      <xdr:rowOff>99568</xdr:rowOff>
    </xdr:to>
    <xdr:cxnSp macro="">
      <xdr:nvCxnSpPr>
        <xdr:cNvPr id="426" name="直線コネクタ 425"/>
        <xdr:cNvCxnSpPr/>
      </xdr:nvCxnSpPr>
      <xdr:spPr>
        <a:xfrm flipV="1">
          <a:off x="15671800" y="13445237"/>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31005</xdr:rowOff>
    </xdr:from>
    <xdr:ext cx="762000" cy="259045"/>
    <xdr:sp macro="" textlink="">
      <xdr:nvSpPr>
        <xdr:cNvPr id="427" name="公債費以外平均値テキスト"/>
        <xdr:cNvSpPr txBox="1"/>
      </xdr:nvSpPr>
      <xdr:spPr>
        <a:xfrm>
          <a:off x="16598900" y="1306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28" name="フローチャート: 判断 427"/>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101854</xdr:rowOff>
    </xdr:from>
    <xdr:to>
      <xdr:col>78</xdr:col>
      <xdr:colOff>69850</xdr:colOff>
      <xdr:row>78</xdr:row>
      <xdr:rowOff>99568</xdr:rowOff>
    </xdr:to>
    <xdr:cxnSp macro="">
      <xdr:nvCxnSpPr>
        <xdr:cNvPr id="429" name="直線コネクタ 428"/>
        <xdr:cNvCxnSpPr/>
      </xdr:nvCxnSpPr>
      <xdr:spPr>
        <a:xfrm>
          <a:off x="14782800" y="1330350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153924</xdr:rowOff>
    </xdr:from>
    <xdr:to>
      <xdr:col>78</xdr:col>
      <xdr:colOff>120650</xdr:colOff>
      <xdr:row>77</xdr:row>
      <xdr:rowOff>84074</xdr:rowOff>
    </xdr:to>
    <xdr:sp macro="" textlink="">
      <xdr:nvSpPr>
        <xdr:cNvPr id="430" name="フローチャート: 判断 429"/>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94251</xdr:rowOff>
    </xdr:from>
    <xdr:ext cx="736600" cy="259045"/>
    <xdr:sp macro="" textlink="">
      <xdr:nvSpPr>
        <xdr:cNvPr id="431" name="テキスト ボックス 430"/>
        <xdr:cNvSpPr txBox="1"/>
      </xdr:nvSpPr>
      <xdr:spPr>
        <a:xfrm>
          <a:off x="15290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5842</xdr:rowOff>
    </xdr:from>
    <xdr:to>
      <xdr:col>73</xdr:col>
      <xdr:colOff>180975</xdr:colOff>
      <xdr:row>77</xdr:row>
      <xdr:rowOff>101854</xdr:rowOff>
    </xdr:to>
    <xdr:cxnSp macro="">
      <xdr:nvCxnSpPr>
        <xdr:cNvPr id="432" name="直線コネクタ 431"/>
        <xdr:cNvCxnSpPr/>
      </xdr:nvCxnSpPr>
      <xdr:spPr>
        <a:xfrm>
          <a:off x="13893800" y="1320749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3" name="フローチャート: 判断 432"/>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57675</xdr:rowOff>
    </xdr:from>
    <xdr:ext cx="762000" cy="259045"/>
    <xdr:sp macro="" textlink="">
      <xdr:nvSpPr>
        <xdr:cNvPr id="434" name="テキスト ボックス 433"/>
        <xdr:cNvSpPr txBox="1"/>
      </xdr:nvSpPr>
      <xdr:spPr>
        <a:xfrm>
          <a:off x="14401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53848</xdr:rowOff>
    </xdr:from>
    <xdr:to>
      <xdr:col>69</xdr:col>
      <xdr:colOff>92075</xdr:colOff>
      <xdr:row>77</xdr:row>
      <xdr:rowOff>5842</xdr:rowOff>
    </xdr:to>
    <xdr:cxnSp macro="">
      <xdr:nvCxnSpPr>
        <xdr:cNvPr id="435" name="直線コネクタ 434"/>
        <xdr:cNvCxnSpPr/>
      </xdr:nvCxnSpPr>
      <xdr:spPr>
        <a:xfrm>
          <a:off x="13004800" y="1308404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xdr:rowOff>
    </xdr:from>
    <xdr:to>
      <xdr:col>69</xdr:col>
      <xdr:colOff>142875</xdr:colOff>
      <xdr:row>76</xdr:row>
      <xdr:rowOff>118363</xdr:rowOff>
    </xdr:to>
    <xdr:sp macro="" textlink="">
      <xdr:nvSpPr>
        <xdr:cNvPr id="436" name="フローチャート: 判断 435"/>
        <xdr:cNvSpPr/>
      </xdr:nvSpPr>
      <xdr:spPr>
        <a:xfrm>
          <a:off x="13843000" y="130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128541</xdr:rowOff>
    </xdr:from>
    <xdr:ext cx="762000" cy="259045"/>
    <xdr:sp macro="" textlink="">
      <xdr:nvSpPr>
        <xdr:cNvPr id="437" name="テキスト ボックス 436"/>
        <xdr:cNvSpPr txBox="1"/>
      </xdr:nvSpPr>
      <xdr:spPr>
        <a:xfrm>
          <a:off x="13512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96774</xdr:rowOff>
    </xdr:from>
    <xdr:to>
      <xdr:col>65</xdr:col>
      <xdr:colOff>53975</xdr:colOff>
      <xdr:row>76</xdr:row>
      <xdr:rowOff>26924</xdr:rowOff>
    </xdr:to>
    <xdr:sp macro="" textlink="">
      <xdr:nvSpPr>
        <xdr:cNvPr id="438" name="フローチャート: 判断 437"/>
        <xdr:cNvSpPr/>
      </xdr:nvSpPr>
      <xdr:spPr>
        <a:xfrm>
          <a:off x="12954000" y="1295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37101</xdr:rowOff>
    </xdr:from>
    <xdr:ext cx="762000" cy="259045"/>
    <xdr:sp macro="" textlink="">
      <xdr:nvSpPr>
        <xdr:cNvPr id="439" name="テキスト ボックス 438"/>
        <xdr:cNvSpPr txBox="1"/>
      </xdr:nvSpPr>
      <xdr:spPr>
        <a:xfrm>
          <a:off x="12623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45" name="楕円 444"/>
        <xdr:cNvSpPr/>
      </xdr:nvSpPr>
      <xdr:spPr>
        <a:xfrm>
          <a:off x="164592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164864</xdr:rowOff>
    </xdr:from>
    <xdr:ext cx="762000" cy="259045"/>
    <xdr:sp macro="" textlink="">
      <xdr:nvSpPr>
        <xdr:cNvPr id="446" name="公債費以外該当値テキスト"/>
        <xdr:cNvSpPr txBox="1"/>
      </xdr:nvSpPr>
      <xdr:spPr>
        <a:xfrm>
          <a:off x="165989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48768</xdr:rowOff>
    </xdr:from>
    <xdr:to>
      <xdr:col>78</xdr:col>
      <xdr:colOff>120650</xdr:colOff>
      <xdr:row>78</xdr:row>
      <xdr:rowOff>150368</xdr:rowOff>
    </xdr:to>
    <xdr:sp macro="" textlink="">
      <xdr:nvSpPr>
        <xdr:cNvPr id="447" name="楕円 446"/>
        <xdr:cNvSpPr/>
      </xdr:nvSpPr>
      <xdr:spPr>
        <a:xfrm>
          <a:off x="15621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135145</xdr:rowOff>
    </xdr:from>
    <xdr:ext cx="736600" cy="259045"/>
    <xdr:sp macro="" textlink="">
      <xdr:nvSpPr>
        <xdr:cNvPr id="448" name="テキスト ボックス 447"/>
        <xdr:cNvSpPr txBox="1"/>
      </xdr:nvSpPr>
      <xdr:spPr>
        <a:xfrm>
          <a:off x="15290800" y="1350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51054</xdr:rowOff>
    </xdr:from>
    <xdr:to>
      <xdr:col>74</xdr:col>
      <xdr:colOff>31750</xdr:colOff>
      <xdr:row>77</xdr:row>
      <xdr:rowOff>152654</xdr:rowOff>
    </xdr:to>
    <xdr:sp macro="" textlink="">
      <xdr:nvSpPr>
        <xdr:cNvPr id="449" name="楕円 448"/>
        <xdr:cNvSpPr/>
      </xdr:nvSpPr>
      <xdr:spPr>
        <a:xfrm>
          <a:off x="14732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137431</xdr:rowOff>
    </xdr:from>
    <xdr:ext cx="762000" cy="259045"/>
    <xdr:sp macro="" textlink="">
      <xdr:nvSpPr>
        <xdr:cNvPr id="450" name="テキスト ボックス 449"/>
        <xdr:cNvSpPr txBox="1"/>
      </xdr:nvSpPr>
      <xdr:spPr>
        <a:xfrm>
          <a:off x="14401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126492</xdr:rowOff>
    </xdr:from>
    <xdr:to>
      <xdr:col>69</xdr:col>
      <xdr:colOff>142875</xdr:colOff>
      <xdr:row>77</xdr:row>
      <xdr:rowOff>56642</xdr:rowOff>
    </xdr:to>
    <xdr:sp macro="" textlink="">
      <xdr:nvSpPr>
        <xdr:cNvPr id="451" name="楕円 450"/>
        <xdr:cNvSpPr/>
      </xdr:nvSpPr>
      <xdr:spPr>
        <a:xfrm>
          <a:off x="13843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41419</xdr:rowOff>
    </xdr:from>
    <xdr:ext cx="762000" cy="259045"/>
    <xdr:sp macro="" textlink="">
      <xdr:nvSpPr>
        <xdr:cNvPr id="452" name="テキスト ボックス 451"/>
        <xdr:cNvSpPr txBox="1"/>
      </xdr:nvSpPr>
      <xdr:spPr>
        <a:xfrm>
          <a:off x="13512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xdr:rowOff>
    </xdr:from>
    <xdr:to>
      <xdr:col>65</xdr:col>
      <xdr:colOff>53975</xdr:colOff>
      <xdr:row>76</xdr:row>
      <xdr:rowOff>104648</xdr:rowOff>
    </xdr:to>
    <xdr:sp macro="" textlink="">
      <xdr:nvSpPr>
        <xdr:cNvPr id="453" name="楕円 452"/>
        <xdr:cNvSpPr/>
      </xdr:nvSpPr>
      <xdr:spPr>
        <a:xfrm>
          <a:off x="12954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89425</xdr:rowOff>
    </xdr:from>
    <xdr:ext cx="762000" cy="259045"/>
    <xdr:sp macro="" textlink="">
      <xdr:nvSpPr>
        <xdr:cNvPr id="454" name="テキスト ボックス 453"/>
        <xdr:cNvSpPr txBox="1"/>
      </xdr:nvSpPr>
      <xdr:spPr>
        <a:xfrm>
          <a:off x="12623800" y="1311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福岡県中間市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92329</xdr:rowOff>
    </xdr:from>
    <xdr:to>
      <xdr:col>29</xdr:col>
      <xdr:colOff>127000</xdr:colOff>
      <xdr:row>18</xdr:row>
      <xdr:rowOff>52484</xdr:rowOff>
    </xdr:to>
    <xdr:cxnSp macro="">
      <xdr:nvCxnSpPr>
        <xdr:cNvPr id="42" name="直線コネクタ 41"/>
        <xdr:cNvCxnSpPr/>
      </xdr:nvCxnSpPr>
      <xdr:spPr bwMode="auto">
        <a:xfrm flipV="1">
          <a:off x="5651500" y="2197354"/>
          <a:ext cx="0" cy="9888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33332</xdr:rowOff>
    </xdr:from>
    <xdr:ext cx="762000" cy="259045"/>
    <xdr:sp macro="" textlink="">
      <xdr:nvSpPr>
        <xdr:cNvPr id="43" name="人口1人当たり決算額の推移最小値テキスト130"/>
        <xdr:cNvSpPr txBox="1"/>
      </xdr:nvSpPr>
      <xdr:spPr>
        <a:xfrm>
          <a:off x="5740400" y="316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52484</xdr:rowOff>
    </xdr:from>
    <xdr:to>
      <xdr:col>30</xdr:col>
      <xdr:colOff>25400</xdr:colOff>
      <xdr:row>18</xdr:row>
      <xdr:rowOff>52484</xdr:rowOff>
    </xdr:to>
    <xdr:cxnSp macro="">
      <xdr:nvCxnSpPr>
        <xdr:cNvPr id="44" name="直線コネクタ 43"/>
        <xdr:cNvCxnSpPr/>
      </xdr:nvCxnSpPr>
      <xdr:spPr bwMode="auto">
        <a:xfrm>
          <a:off x="5562600" y="3186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7256</xdr:rowOff>
    </xdr:from>
    <xdr:ext cx="762000" cy="259045"/>
    <xdr:sp macro="" textlink="">
      <xdr:nvSpPr>
        <xdr:cNvPr id="45" name="人口1人当たり決算額の推移最大値テキスト130"/>
        <xdr:cNvSpPr txBox="1"/>
      </xdr:nvSpPr>
      <xdr:spPr>
        <a:xfrm>
          <a:off x="5740400" y="194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92329</xdr:rowOff>
    </xdr:from>
    <xdr:to>
      <xdr:col>30</xdr:col>
      <xdr:colOff>25400</xdr:colOff>
      <xdr:row>12</xdr:row>
      <xdr:rowOff>92329</xdr:rowOff>
    </xdr:to>
    <xdr:cxnSp macro="">
      <xdr:nvCxnSpPr>
        <xdr:cNvPr id="46" name="直線コネクタ 45"/>
        <xdr:cNvCxnSpPr/>
      </xdr:nvCxnSpPr>
      <xdr:spPr bwMode="auto">
        <a:xfrm>
          <a:off x="5562600" y="21973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23155</xdr:rowOff>
    </xdr:from>
    <xdr:to>
      <xdr:col>29</xdr:col>
      <xdr:colOff>127000</xdr:colOff>
      <xdr:row>18</xdr:row>
      <xdr:rowOff>30314</xdr:rowOff>
    </xdr:to>
    <xdr:cxnSp macro="">
      <xdr:nvCxnSpPr>
        <xdr:cNvPr id="47" name="直線コネクタ 46"/>
        <xdr:cNvCxnSpPr/>
      </xdr:nvCxnSpPr>
      <xdr:spPr bwMode="auto">
        <a:xfrm flipV="1">
          <a:off x="5003800" y="3156880"/>
          <a:ext cx="647700" cy="7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26395</xdr:rowOff>
    </xdr:from>
    <xdr:ext cx="762000" cy="259045"/>
    <xdr:sp macro="" textlink="">
      <xdr:nvSpPr>
        <xdr:cNvPr id="48" name="人口1人当たり決算額の推移平均値テキスト130"/>
        <xdr:cNvSpPr txBox="1"/>
      </xdr:nvSpPr>
      <xdr:spPr>
        <a:xfrm>
          <a:off x="5740400" y="2817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9868</xdr:rowOff>
    </xdr:from>
    <xdr:to>
      <xdr:col>29</xdr:col>
      <xdr:colOff>177800</xdr:colOff>
      <xdr:row>17</xdr:row>
      <xdr:rowOff>111468</xdr:rowOff>
    </xdr:to>
    <xdr:sp macro="" textlink="">
      <xdr:nvSpPr>
        <xdr:cNvPr id="49" name="フローチャート: 判断 48"/>
        <xdr:cNvSpPr/>
      </xdr:nvSpPr>
      <xdr:spPr bwMode="auto">
        <a:xfrm>
          <a:off x="56007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30314</xdr:rowOff>
    </xdr:from>
    <xdr:to>
      <xdr:col>26</xdr:col>
      <xdr:colOff>50800</xdr:colOff>
      <xdr:row>18</xdr:row>
      <xdr:rowOff>34009</xdr:rowOff>
    </xdr:to>
    <xdr:cxnSp macro="">
      <xdr:nvCxnSpPr>
        <xdr:cNvPr id="50" name="直線コネクタ 49"/>
        <xdr:cNvCxnSpPr/>
      </xdr:nvCxnSpPr>
      <xdr:spPr bwMode="auto">
        <a:xfrm flipV="1">
          <a:off x="4305300" y="3164039"/>
          <a:ext cx="698500" cy="3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22061</xdr:rowOff>
    </xdr:from>
    <xdr:to>
      <xdr:col>26</xdr:col>
      <xdr:colOff>101600</xdr:colOff>
      <xdr:row>17</xdr:row>
      <xdr:rowOff>123661</xdr:rowOff>
    </xdr:to>
    <xdr:sp macro="" textlink="">
      <xdr:nvSpPr>
        <xdr:cNvPr id="51" name="フローチャート: 判断 50"/>
        <xdr:cNvSpPr/>
      </xdr:nvSpPr>
      <xdr:spPr bwMode="auto">
        <a:xfrm>
          <a:off x="49530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133838</xdr:rowOff>
    </xdr:from>
    <xdr:ext cx="736600" cy="259045"/>
    <xdr:sp macro="" textlink="">
      <xdr:nvSpPr>
        <xdr:cNvPr id="52" name="テキスト ボックス 51"/>
        <xdr:cNvSpPr txBox="1"/>
      </xdr:nvSpPr>
      <xdr:spPr>
        <a:xfrm>
          <a:off x="4622800" y="2753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33894</xdr:rowOff>
    </xdr:from>
    <xdr:to>
      <xdr:col>22</xdr:col>
      <xdr:colOff>114300</xdr:colOff>
      <xdr:row>18</xdr:row>
      <xdr:rowOff>34009</xdr:rowOff>
    </xdr:to>
    <xdr:cxnSp macro="">
      <xdr:nvCxnSpPr>
        <xdr:cNvPr id="53" name="直線コネクタ 52"/>
        <xdr:cNvCxnSpPr/>
      </xdr:nvCxnSpPr>
      <xdr:spPr bwMode="auto">
        <a:xfrm>
          <a:off x="3606800" y="3167619"/>
          <a:ext cx="698500" cy="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44926</xdr:rowOff>
    </xdr:from>
    <xdr:to>
      <xdr:col>22</xdr:col>
      <xdr:colOff>165100</xdr:colOff>
      <xdr:row>17</xdr:row>
      <xdr:rowOff>146526</xdr:rowOff>
    </xdr:to>
    <xdr:sp macro="" textlink="">
      <xdr:nvSpPr>
        <xdr:cNvPr id="54" name="フローチャート: 判断 53"/>
        <xdr:cNvSpPr/>
      </xdr:nvSpPr>
      <xdr:spPr bwMode="auto">
        <a:xfrm>
          <a:off x="42545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156703</xdr:rowOff>
    </xdr:from>
    <xdr:ext cx="762000" cy="259045"/>
    <xdr:sp macro="" textlink="">
      <xdr:nvSpPr>
        <xdr:cNvPr id="55" name="テキスト ボックス 54"/>
        <xdr:cNvSpPr txBox="1"/>
      </xdr:nvSpPr>
      <xdr:spPr>
        <a:xfrm>
          <a:off x="3924300" y="2776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33894</xdr:rowOff>
    </xdr:from>
    <xdr:to>
      <xdr:col>18</xdr:col>
      <xdr:colOff>177800</xdr:colOff>
      <xdr:row>18</xdr:row>
      <xdr:rowOff>54029</xdr:rowOff>
    </xdr:to>
    <xdr:cxnSp macro="">
      <xdr:nvCxnSpPr>
        <xdr:cNvPr id="56" name="直線コネクタ 55"/>
        <xdr:cNvCxnSpPr/>
      </xdr:nvCxnSpPr>
      <xdr:spPr bwMode="auto">
        <a:xfrm flipV="1">
          <a:off x="2908300" y="3167619"/>
          <a:ext cx="698500" cy="20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2598</xdr:rowOff>
    </xdr:from>
    <xdr:to>
      <xdr:col>19</xdr:col>
      <xdr:colOff>38100</xdr:colOff>
      <xdr:row>17</xdr:row>
      <xdr:rowOff>104198</xdr:rowOff>
    </xdr:to>
    <xdr:sp macro="" textlink="">
      <xdr:nvSpPr>
        <xdr:cNvPr id="57" name="フローチャート: 判断 56"/>
        <xdr:cNvSpPr/>
      </xdr:nvSpPr>
      <xdr:spPr bwMode="auto">
        <a:xfrm>
          <a:off x="3556000" y="29648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114375</xdr:rowOff>
    </xdr:from>
    <xdr:ext cx="762000" cy="259045"/>
    <xdr:sp macro="" textlink="">
      <xdr:nvSpPr>
        <xdr:cNvPr id="58" name="テキスト ボックス 57"/>
        <xdr:cNvSpPr txBox="1"/>
      </xdr:nvSpPr>
      <xdr:spPr>
        <a:xfrm>
          <a:off x="3225800" y="2733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14028</xdr:rowOff>
    </xdr:from>
    <xdr:to>
      <xdr:col>15</xdr:col>
      <xdr:colOff>101600</xdr:colOff>
      <xdr:row>17</xdr:row>
      <xdr:rowOff>115628</xdr:rowOff>
    </xdr:to>
    <xdr:sp macro="" textlink="">
      <xdr:nvSpPr>
        <xdr:cNvPr id="59" name="フローチャート: 判断 58"/>
        <xdr:cNvSpPr/>
      </xdr:nvSpPr>
      <xdr:spPr bwMode="auto">
        <a:xfrm>
          <a:off x="2857500" y="2976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125805</xdr:rowOff>
    </xdr:from>
    <xdr:ext cx="762000" cy="259045"/>
    <xdr:sp macro="" textlink="">
      <xdr:nvSpPr>
        <xdr:cNvPr id="60" name="テキスト ボックス 59"/>
        <xdr:cNvSpPr txBox="1"/>
      </xdr:nvSpPr>
      <xdr:spPr>
        <a:xfrm>
          <a:off x="2527300" y="274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143805</xdr:rowOff>
    </xdr:from>
    <xdr:to>
      <xdr:col>29</xdr:col>
      <xdr:colOff>177800</xdr:colOff>
      <xdr:row>18</xdr:row>
      <xdr:rowOff>73955</xdr:rowOff>
    </xdr:to>
    <xdr:sp macro="" textlink="">
      <xdr:nvSpPr>
        <xdr:cNvPr id="66" name="楕円 65"/>
        <xdr:cNvSpPr/>
      </xdr:nvSpPr>
      <xdr:spPr bwMode="auto">
        <a:xfrm>
          <a:off x="5600700" y="3106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52382</xdr:rowOff>
    </xdr:from>
    <xdr:ext cx="762000" cy="259045"/>
    <xdr:sp macro="" textlink="">
      <xdr:nvSpPr>
        <xdr:cNvPr id="67" name="人口1人当たり決算額の推移該当値テキスト130"/>
        <xdr:cNvSpPr txBox="1"/>
      </xdr:nvSpPr>
      <xdr:spPr>
        <a:xfrm>
          <a:off x="5740400" y="301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150964</xdr:rowOff>
    </xdr:from>
    <xdr:to>
      <xdr:col>26</xdr:col>
      <xdr:colOff>101600</xdr:colOff>
      <xdr:row>18</xdr:row>
      <xdr:rowOff>81114</xdr:rowOff>
    </xdr:to>
    <xdr:sp macro="" textlink="">
      <xdr:nvSpPr>
        <xdr:cNvPr id="68" name="楕円 67"/>
        <xdr:cNvSpPr/>
      </xdr:nvSpPr>
      <xdr:spPr bwMode="auto">
        <a:xfrm>
          <a:off x="4953000" y="3113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65891</xdr:rowOff>
    </xdr:from>
    <xdr:ext cx="736600" cy="259045"/>
    <xdr:sp macro="" textlink="">
      <xdr:nvSpPr>
        <xdr:cNvPr id="69" name="テキスト ボックス 68"/>
        <xdr:cNvSpPr txBox="1"/>
      </xdr:nvSpPr>
      <xdr:spPr>
        <a:xfrm>
          <a:off x="4622800" y="3199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154659</xdr:rowOff>
    </xdr:from>
    <xdr:to>
      <xdr:col>22</xdr:col>
      <xdr:colOff>165100</xdr:colOff>
      <xdr:row>18</xdr:row>
      <xdr:rowOff>84809</xdr:rowOff>
    </xdr:to>
    <xdr:sp macro="" textlink="">
      <xdr:nvSpPr>
        <xdr:cNvPr id="70" name="楕円 69"/>
        <xdr:cNvSpPr/>
      </xdr:nvSpPr>
      <xdr:spPr bwMode="auto">
        <a:xfrm>
          <a:off x="4254500" y="3116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69585</xdr:rowOff>
    </xdr:from>
    <xdr:ext cx="762000" cy="259045"/>
    <xdr:sp macro="" textlink="">
      <xdr:nvSpPr>
        <xdr:cNvPr id="71" name="テキスト ボックス 70"/>
        <xdr:cNvSpPr txBox="1"/>
      </xdr:nvSpPr>
      <xdr:spPr>
        <a:xfrm>
          <a:off x="3924300" y="320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154544</xdr:rowOff>
    </xdr:from>
    <xdr:to>
      <xdr:col>19</xdr:col>
      <xdr:colOff>38100</xdr:colOff>
      <xdr:row>18</xdr:row>
      <xdr:rowOff>84694</xdr:rowOff>
    </xdr:to>
    <xdr:sp macro="" textlink="">
      <xdr:nvSpPr>
        <xdr:cNvPr id="72" name="楕円 71"/>
        <xdr:cNvSpPr/>
      </xdr:nvSpPr>
      <xdr:spPr bwMode="auto">
        <a:xfrm>
          <a:off x="3556000" y="3116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69471</xdr:rowOff>
    </xdr:from>
    <xdr:ext cx="762000" cy="259045"/>
    <xdr:sp macro="" textlink="">
      <xdr:nvSpPr>
        <xdr:cNvPr id="73" name="テキスト ボックス 72"/>
        <xdr:cNvSpPr txBox="1"/>
      </xdr:nvSpPr>
      <xdr:spPr>
        <a:xfrm>
          <a:off x="3225800" y="3203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3229</xdr:rowOff>
    </xdr:from>
    <xdr:to>
      <xdr:col>15</xdr:col>
      <xdr:colOff>101600</xdr:colOff>
      <xdr:row>18</xdr:row>
      <xdr:rowOff>104829</xdr:rowOff>
    </xdr:to>
    <xdr:sp macro="" textlink="">
      <xdr:nvSpPr>
        <xdr:cNvPr id="74" name="楕円 73"/>
        <xdr:cNvSpPr/>
      </xdr:nvSpPr>
      <xdr:spPr bwMode="auto">
        <a:xfrm>
          <a:off x="2857500" y="3136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89606</xdr:rowOff>
    </xdr:from>
    <xdr:ext cx="762000" cy="259045"/>
    <xdr:sp macro="" textlink="">
      <xdr:nvSpPr>
        <xdr:cNvPr id="75" name="テキスト ボックス 74"/>
        <xdr:cNvSpPr txBox="1"/>
      </xdr:nvSpPr>
      <xdr:spPr>
        <a:xfrm>
          <a:off x="2527300" y="3223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1" name="直線コネクタ 90"/>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2" name="テキスト ボックス 91"/>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271132</xdr:rowOff>
    </xdr:from>
    <xdr:to>
      <xdr:col>29</xdr:col>
      <xdr:colOff>127000</xdr:colOff>
      <xdr:row>38</xdr:row>
      <xdr:rowOff>168458</xdr:rowOff>
    </xdr:to>
    <xdr:cxnSp macro="">
      <xdr:nvCxnSpPr>
        <xdr:cNvPr id="106" name="直線コネクタ 105"/>
        <xdr:cNvCxnSpPr/>
      </xdr:nvCxnSpPr>
      <xdr:spPr bwMode="auto">
        <a:xfrm flipV="1">
          <a:off x="5651500" y="6195682"/>
          <a:ext cx="0" cy="14403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140535</xdr:rowOff>
    </xdr:from>
    <xdr:ext cx="762000" cy="259045"/>
    <xdr:sp macro="" textlink="">
      <xdr:nvSpPr>
        <xdr:cNvPr id="107" name="人口1人当たり決算額の推移最小値テキスト445"/>
        <xdr:cNvSpPr txBox="1"/>
      </xdr:nvSpPr>
      <xdr:spPr>
        <a:xfrm>
          <a:off x="5740400" y="760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168458</xdr:rowOff>
    </xdr:from>
    <xdr:to>
      <xdr:col>30</xdr:col>
      <xdr:colOff>25400</xdr:colOff>
      <xdr:row>38</xdr:row>
      <xdr:rowOff>168458</xdr:rowOff>
    </xdr:to>
    <xdr:cxnSp macro="">
      <xdr:nvCxnSpPr>
        <xdr:cNvPr id="108" name="直線コネクタ 107"/>
        <xdr:cNvCxnSpPr/>
      </xdr:nvCxnSpPr>
      <xdr:spPr bwMode="auto">
        <a:xfrm>
          <a:off x="5562600" y="7636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14609</xdr:rowOff>
    </xdr:from>
    <xdr:ext cx="762000" cy="259045"/>
    <xdr:sp macro="" textlink="">
      <xdr:nvSpPr>
        <xdr:cNvPr id="109" name="人口1人当たり決算額の推移最大値テキスト445"/>
        <xdr:cNvSpPr txBox="1"/>
      </xdr:nvSpPr>
      <xdr:spPr>
        <a:xfrm>
          <a:off x="5740400" y="593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271132</xdr:rowOff>
    </xdr:from>
    <xdr:to>
      <xdr:col>30</xdr:col>
      <xdr:colOff>25400</xdr:colOff>
      <xdr:row>33</xdr:row>
      <xdr:rowOff>271132</xdr:rowOff>
    </xdr:to>
    <xdr:cxnSp macro="">
      <xdr:nvCxnSpPr>
        <xdr:cNvPr id="110" name="直線コネクタ 109"/>
        <xdr:cNvCxnSpPr/>
      </xdr:nvCxnSpPr>
      <xdr:spPr bwMode="auto">
        <a:xfrm>
          <a:off x="5562600" y="6195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4176</xdr:rowOff>
    </xdr:from>
    <xdr:to>
      <xdr:col>29</xdr:col>
      <xdr:colOff>127000</xdr:colOff>
      <xdr:row>37</xdr:row>
      <xdr:rowOff>23085</xdr:rowOff>
    </xdr:to>
    <xdr:cxnSp macro="">
      <xdr:nvCxnSpPr>
        <xdr:cNvPr id="111" name="直線コネクタ 110"/>
        <xdr:cNvCxnSpPr/>
      </xdr:nvCxnSpPr>
      <xdr:spPr bwMode="auto">
        <a:xfrm>
          <a:off x="5003800" y="7128876"/>
          <a:ext cx="647700" cy="189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41256</xdr:rowOff>
    </xdr:from>
    <xdr:ext cx="762000" cy="259045"/>
    <xdr:sp macro="" textlink="">
      <xdr:nvSpPr>
        <xdr:cNvPr id="112" name="人口1人当たり決算額の推移平均値テキスト445"/>
        <xdr:cNvSpPr txBox="1"/>
      </xdr:nvSpPr>
      <xdr:spPr>
        <a:xfrm>
          <a:off x="5740400" y="71659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69179</xdr:rowOff>
    </xdr:from>
    <xdr:to>
      <xdr:col>29</xdr:col>
      <xdr:colOff>177800</xdr:colOff>
      <xdr:row>37</xdr:row>
      <xdr:rowOff>170779</xdr:rowOff>
    </xdr:to>
    <xdr:sp macro="" textlink="">
      <xdr:nvSpPr>
        <xdr:cNvPr id="113" name="フローチャート: 判断 112"/>
        <xdr:cNvSpPr/>
      </xdr:nvSpPr>
      <xdr:spPr bwMode="auto">
        <a:xfrm>
          <a:off x="5600700" y="71938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4176</xdr:rowOff>
    </xdr:from>
    <xdr:to>
      <xdr:col>26</xdr:col>
      <xdr:colOff>50800</xdr:colOff>
      <xdr:row>37</xdr:row>
      <xdr:rowOff>23216</xdr:rowOff>
    </xdr:to>
    <xdr:cxnSp macro="">
      <xdr:nvCxnSpPr>
        <xdr:cNvPr id="114" name="直線コネクタ 113"/>
        <xdr:cNvCxnSpPr/>
      </xdr:nvCxnSpPr>
      <xdr:spPr bwMode="auto">
        <a:xfrm flipV="1">
          <a:off x="4305300" y="7128876"/>
          <a:ext cx="698500" cy="19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64705</xdr:rowOff>
    </xdr:from>
    <xdr:to>
      <xdr:col>26</xdr:col>
      <xdr:colOff>101600</xdr:colOff>
      <xdr:row>37</xdr:row>
      <xdr:rowOff>166305</xdr:rowOff>
    </xdr:to>
    <xdr:sp macro="" textlink="">
      <xdr:nvSpPr>
        <xdr:cNvPr id="115" name="フローチャート: 判断 114"/>
        <xdr:cNvSpPr/>
      </xdr:nvSpPr>
      <xdr:spPr bwMode="auto">
        <a:xfrm>
          <a:off x="4953000" y="7189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151082</xdr:rowOff>
    </xdr:from>
    <xdr:ext cx="736600" cy="259045"/>
    <xdr:sp macro="" textlink="">
      <xdr:nvSpPr>
        <xdr:cNvPr id="116" name="テキスト ボックス 115"/>
        <xdr:cNvSpPr txBox="1"/>
      </xdr:nvSpPr>
      <xdr:spPr>
        <a:xfrm>
          <a:off x="4622800" y="7275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23216</xdr:rowOff>
    </xdr:from>
    <xdr:to>
      <xdr:col>22</xdr:col>
      <xdr:colOff>114300</xdr:colOff>
      <xdr:row>37</xdr:row>
      <xdr:rowOff>59008</xdr:rowOff>
    </xdr:to>
    <xdr:cxnSp macro="">
      <xdr:nvCxnSpPr>
        <xdr:cNvPr id="117" name="直線コネクタ 116"/>
        <xdr:cNvCxnSpPr/>
      </xdr:nvCxnSpPr>
      <xdr:spPr bwMode="auto">
        <a:xfrm flipV="1">
          <a:off x="3606800" y="7147916"/>
          <a:ext cx="698500" cy="35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75024</xdr:rowOff>
    </xdr:from>
    <xdr:to>
      <xdr:col>22</xdr:col>
      <xdr:colOff>165100</xdr:colOff>
      <xdr:row>37</xdr:row>
      <xdr:rowOff>176624</xdr:rowOff>
    </xdr:to>
    <xdr:sp macro="" textlink="">
      <xdr:nvSpPr>
        <xdr:cNvPr id="118" name="フローチャート: 判断 117"/>
        <xdr:cNvSpPr/>
      </xdr:nvSpPr>
      <xdr:spPr bwMode="auto">
        <a:xfrm>
          <a:off x="4254500" y="7199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161401</xdr:rowOff>
    </xdr:from>
    <xdr:ext cx="762000" cy="259045"/>
    <xdr:sp macro="" textlink="">
      <xdr:nvSpPr>
        <xdr:cNvPr id="119" name="テキスト ボックス 118"/>
        <xdr:cNvSpPr txBox="1"/>
      </xdr:nvSpPr>
      <xdr:spPr>
        <a:xfrm>
          <a:off x="3924300" y="728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169666</xdr:rowOff>
    </xdr:from>
    <xdr:to>
      <xdr:col>18</xdr:col>
      <xdr:colOff>177800</xdr:colOff>
      <xdr:row>37</xdr:row>
      <xdr:rowOff>59008</xdr:rowOff>
    </xdr:to>
    <xdr:cxnSp macro="">
      <xdr:nvCxnSpPr>
        <xdr:cNvPr id="120" name="直線コネクタ 119"/>
        <xdr:cNvCxnSpPr/>
      </xdr:nvCxnSpPr>
      <xdr:spPr bwMode="auto">
        <a:xfrm>
          <a:off x="2908300" y="7122916"/>
          <a:ext cx="698500" cy="60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92055</xdr:rowOff>
    </xdr:from>
    <xdr:to>
      <xdr:col>19</xdr:col>
      <xdr:colOff>38100</xdr:colOff>
      <xdr:row>37</xdr:row>
      <xdr:rowOff>22205</xdr:rowOff>
    </xdr:to>
    <xdr:sp macro="" textlink="">
      <xdr:nvSpPr>
        <xdr:cNvPr id="121" name="フローチャート: 判断 120"/>
        <xdr:cNvSpPr/>
      </xdr:nvSpPr>
      <xdr:spPr bwMode="auto">
        <a:xfrm>
          <a:off x="3556000" y="70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203832</xdr:rowOff>
    </xdr:from>
    <xdr:ext cx="762000" cy="259045"/>
    <xdr:sp macro="" textlink="">
      <xdr:nvSpPr>
        <xdr:cNvPr id="122" name="テキスト ボックス 121"/>
        <xdr:cNvSpPr txBox="1"/>
      </xdr:nvSpPr>
      <xdr:spPr>
        <a:xfrm>
          <a:off x="3225800" y="681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36130</xdr:rowOff>
    </xdr:from>
    <xdr:to>
      <xdr:col>15</xdr:col>
      <xdr:colOff>101600</xdr:colOff>
      <xdr:row>36</xdr:row>
      <xdr:rowOff>137730</xdr:rowOff>
    </xdr:to>
    <xdr:sp macro="" textlink="">
      <xdr:nvSpPr>
        <xdr:cNvPr id="123" name="フローチャート: 判断 122"/>
        <xdr:cNvSpPr/>
      </xdr:nvSpPr>
      <xdr:spPr bwMode="auto">
        <a:xfrm>
          <a:off x="2857500" y="69893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147907</xdr:rowOff>
    </xdr:from>
    <xdr:ext cx="762000" cy="259045"/>
    <xdr:sp macro="" textlink="">
      <xdr:nvSpPr>
        <xdr:cNvPr id="124" name="テキスト ボックス 123"/>
        <xdr:cNvSpPr txBox="1"/>
      </xdr:nvSpPr>
      <xdr:spPr>
        <a:xfrm>
          <a:off x="2527300" y="675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143735</xdr:rowOff>
    </xdr:from>
    <xdr:to>
      <xdr:col>29</xdr:col>
      <xdr:colOff>177800</xdr:colOff>
      <xdr:row>37</xdr:row>
      <xdr:rowOff>73885</xdr:rowOff>
    </xdr:to>
    <xdr:sp macro="" textlink="">
      <xdr:nvSpPr>
        <xdr:cNvPr id="130" name="楕円 129"/>
        <xdr:cNvSpPr/>
      </xdr:nvSpPr>
      <xdr:spPr bwMode="auto">
        <a:xfrm>
          <a:off x="5600700" y="7096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331712</xdr:rowOff>
    </xdr:from>
    <xdr:ext cx="762000" cy="259045"/>
    <xdr:sp macro="" textlink="">
      <xdr:nvSpPr>
        <xdr:cNvPr id="131" name="人口1人当たり決算額の推移該当値テキスト445"/>
        <xdr:cNvSpPr txBox="1"/>
      </xdr:nvSpPr>
      <xdr:spPr>
        <a:xfrm>
          <a:off x="5740400" y="6942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124826</xdr:rowOff>
    </xdr:from>
    <xdr:to>
      <xdr:col>26</xdr:col>
      <xdr:colOff>101600</xdr:colOff>
      <xdr:row>37</xdr:row>
      <xdr:rowOff>54976</xdr:rowOff>
    </xdr:to>
    <xdr:sp macro="" textlink="">
      <xdr:nvSpPr>
        <xdr:cNvPr id="132" name="楕円 131"/>
        <xdr:cNvSpPr/>
      </xdr:nvSpPr>
      <xdr:spPr bwMode="auto">
        <a:xfrm>
          <a:off x="4953000" y="7078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236603</xdr:rowOff>
    </xdr:from>
    <xdr:ext cx="736600" cy="259045"/>
    <xdr:sp macro="" textlink="">
      <xdr:nvSpPr>
        <xdr:cNvPr id="133" name="テキスト ボックス 132"/>
        <xdr:cNvSpPr txBox="1"/>
      </xdr:nvSpPr>
      <xdr:spPr>
        <a:xfrm>
          <a:off x="4622800" y="6846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143866</xdr:rowOff>
    </xdr:from>
    <xdr:to>
      <xdr:col>22</xdr:col>
      <xdr:colOff>165100</xdr:colOff>
      <xdr:row>37</xdr:row>
      <xdr:rowOff>74016</xdr:rowOff>
    </xdr:to>
    <xdr:sp macro="" textlink="">
      <xdr:nvSpPr>
        <xdr:cNvPr id="134" name="楕円 133"/>
        <xdr:cNvSpPr/>
      </xdr:nvSpPr>
      <xdr:spPr bwMode="auto">
        <a:xfrm>
          <a:off x="4254500" y="7097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255643</xdr:rowOff>
    </xdr:from>
    <xdr:ext cx="762000" cy="259045"/>
    <xdr:sp macro="" textlink="">
      <xdr:nvSpPr>
        <xdr:cNvPr id="135" name="テキスト ボックス 134"/>
        <xdr:cNvSpPr txBox="1"/>
      </xdr:nvSpPr>
      <xdr:spPr>
        <a:xfrm>
          <a:off x="3924300" y="6865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8208</xdr:rowOff>
    </xdr:from>
    <xdr:to>
      <xdr:col>19</xdr:col>
      <xdr:colOff>38100</xdr:colOff>
      <xdr:row>37</xdr:row>
      <xdr:rowOff>109808</xdr:rowOff>
    </xdr:to>
    <xdr:sp macro="" textlink="">
      <xdr:nvSpPr>
        <xdr:cNvPr id="136" name="楕円 135"/>
        <xdr:cNvSpPr/>
      </xdr:nvSpPr>
      <xdr:spPr bwMode="auto">
        <a:xfrm>
          <a:off x="3556000" y="7132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94585</xdr:rowOff>
    </xdr:from>
    <xdr:ext cx="762000" cy="259045"/>
    <xdr:sp macro="" textlink="">
      <xdr:nvSpPr>
        <xdr:cNvPr id="137" name="テキスト ボックス 136"/>
        <xdr:cNvSpPr txBox="1"/>
      </xdr:nvSpPr>
      <xdr:spPr>
        <a:xfrm>
          <a:off x="3225800" y="721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118866</xdr:rowOff>
    </xdr:from>
    <xdr:to>
      <xdr:col>15</xdr:col>
      <xdr:colOff>101600</xdr:colOff>
      <xdr:row>37</xdr:row>
      <xdr:rowOff>49016</xdr:rowOff>
    </xdr:to>
    <xdr:sp macro="" textlink="">
      <xdr:nvSpPr>
        <xdr:cNvPr id="138" name="楕円 137"/>
        <xdr:cNvSpPr/>
      </xdr:nvSpPr>
      <xdr:spPr bwMode="auto">
        <a:xfrm>
          <a:off x="2857500" y="7072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33793</xdr:rowOff>
    </xdr:from>
    <xdr:ext cx="762000" cy="259045"/>
    <xdr:sp macro="" textlink="">
      <xdr:nvSpPr>
        <xdr:cNvPr id="139" name="テキスト ボックス 138"/>
        <xdr:cNvSpPr txBox="1"/>
      </xdr:nvSpPr>
      <xdr:spPr>
        <a:xfrm>
          <a:off x="2527300" y="715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福岡県中間市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42,443
42,233
15.96
17,653,555
17,610,714
26,906
9,577,551
12,791,985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14.6
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88791</xdr:rowOff>
    </xdr:from>
    <xdr:to>
      <xdr:col>24</xdr:col>
      <xdr:colOff>62865</xdr:colOff>
      <xdr:row>37</xdr:row>
      <xdr:rowOff>47533</xdr:rowOff>
    </xdr:to>
    <xdr:cxnSp macro="">
      <xdr:nvCxnSpPr>
        <xdr:cNvPr id="53" name="直線コネクタ 52"/>
        <xdr:cNvCxnSpPr/>
      </xdr:nvCxnSpPr>
      <xdr:spPr>
        <a:xfrm flipV="1">
          <a:off x="4633595" y="5403741"/>
          <a:ext cx="1270" cy="98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51360</xdr:rowOff>
    </xdr:from>
    <xdr:ext cx="534377" cy="259045"/>
    <xdr:sp macro="" textlink="">
      <xdr:nvSpPr>
        <xdr:cNvPr id="54" name="人件費最小値テキスト"/>
        <xdr:cNvSpPr txBox="1"/>
      </xdr:nvSpPr>
      <xdr:spPr>
        <a:xfrm>
          <a:off x="4686300" y="639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47533</xdr:rowOff>
    </xdr:from>
    <xdr:to>
      <xdr:col>24</xdr:col>
      <xdr:colOff>152400</xdr:colOff>
      <xdr:row>37</xdr:row>
      <xdr:rowOff>47533</xdr:rowOff>
    </xdr:to>
    <xdr:cxnSp macro="">
      <xdr:nvCxnSpPr>
        <xdr:cNvPr id="55" name="直線コネクタ 54"/>
        <xdr:cNvCxnSpPr/>
      </xdr:nvCxnSpPr>
      <xdr:spPr>
        <a:xfrm>
          <a:off x="4546600" y="6391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35468</xdr:rowOff>
    </xdr:from>
    <xdr:ext cx="599010" cy="259045"/>
    <xdr:sp macro="" textlink="">
      <xdr:nvSpPr>
        <xdr:cNvPr id="56" name="人件費最大値テキスト"/>
        <xdr:cNvSpPr txBox="1"/>
      </xdr:nvSpPr>
      <xdr:spPr>
        <a:xfrm>
          <a:off x="4686300" y="51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88791</xdr:rowOff>
    </xdr:from>
    <xdr:to>
      <xdr:col>24</xdr:col>
      <xdr:colOff>152400</xdr:colOff>
      <xdr:row>31</xdr:row>
      <xdr:rowOff>88791</xdr:rowOff>
    </xdr:to>
    <xdr:cxnSp macro="">
      <xdr:nvCxnSpPr>
        <xdr:cNvPr id="57" name="直線コネクタ 56"/>
        <xdr:cNvCxnSpPr/>
      </xdr:nvCxnSpPr>
      <xdr:spPr>
        <a:xfrm>
          <a:off x="4546600" y="54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167105</xdr:rowOff>
    </xdr:from>
    <xdr:to>
      <xdr:col>24</xdr:col>
      <xdr:colOff>63500</xdr:colOff>
      <xdr:row>37</xdr:row>
      <xdr:rowOff>1781</xdr:rowOff>
    </xdr:to>
    <xdr:cxnSp macro="">
      <xdr:nvCxnSpPr>
        <xdr:cNvPr id="58" name="直線コネクタ 57"/>
        <xdr:cNvCxnSpPr/>
      </xdr:nvCxnSpPr>
      <xdr:spPr>
        <a:xfrm flipV="1">
          <a:off x="3797300" y="6339305"/>
          <a:ext cx="83820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68073</xdr:rowOff>
    </xdr:from>
    <xdr:ext cx="534377" cy="259045"/>
    <xdr:sp macro="" textlink="">
      <xdr:nvSpPr>
        <xdr:cNvPr id="59" name="人件費平均値テキスト"/>
        <xdr:cNvSpPr txBox="1"/>
      </xdr:nvSpPr>
      <xdr:spPr>
        <a:xfrm>
          <a:off x="4686300" y="606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45196</xdr:rowOff>
    </xdr:from>
    <xdr:to>
      <xdr:col>24</xdr:col>
      <xdr:colOff>114300</xdr:colOff>
      <xdr:row>36</xdr:row>
      <xdr:rowOff>146796</xdr:rowOff>
    </xdr:to>
    <xdr:sp macro="" textlink="">
      <xdr:nvSpPr>
        <xdr:cNvPr id="60" name="フローチャート: 判断 59"/>
        <xdr:cNvSpPr/>
      </xdr:nvSpPr>
      <xdr:spPr>
        <a:xfrm>
          <a:off x="45847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1781</xdr:rowOff>
    </xdr:from>
    <xdr:to>
      <xdr:col>19</xdr:col>
      <xdr:colOff>177800</xdr:colOff>
      <xdr:row>37</xdr:row>
      <xdr:rowOff>19621</xdr:rowOff>
    </xdr:to>
    <xdr:cxnSp macro="">
      <xdr:nvCxnSpPr>
        <xdr:cNvPr id="61" name="直線コネクタ 60"/>
        <xdr:cNvCxnSpPr/>
      </xdr:nvCxnSpPr>
      <xdr:spPr>
        <a:xfrm flipV="1">
          <a:off x="2908300" y="6345431"/>
          <a:ext cx="889000" cy="1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53307</xdr:rowOff>
    </xdr:from>
    <xdr:to>
      <xdr:col>20</xdr:col>
      <xdr:colOff>38100</xdr:colOff>
      <xdr:row>36</xdr:row>
      <xdr:rowOff>154907</xdr:rowOff>
    </xdr:to>
    <xdr:sp macro="" textlink="">
      <xdr:nvSpPr>
        <xdr:cNvPr id="62" name="フローチャート: 判断 61"/>
        <xdr:cNvSpPr/>
      </xdr:nvSpPr>
      <xdr:spPr>
        <a:xfrm>
          <a:off x="3746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171434</xdr:rowOff>
    </xdr:from>
    <xdr:ext cx="534377" cy="259045"/>
    <xdr:sp macro="" textlink="">
      <xdr:nvSpPr>
        <xdr:cNvPr id="63" name="テキスト ボックス 62"/>
        <xdr:cNvSpPr txBox="1"/>
      </xdr:nvSpPr>
      <xdr:spPr>
        <a:xfrm>
          <a:off x="3530111" y="60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19621</xdr:rowOff>
    </xdr:from>
    <xdr:to>
      <xdr:col>15</xdr:col>
      <xdr:colOff>50800</xdr:colOff>
      <xdr:row>37</xdr:row>
      <xdr:rowOff>23119</xdr:rowOff>
    </xdr:to>
    <xdr:cxnSp macro="">
      <xdr:nvCxnSpPr>
        <xdr:cNvPr id="64" name="直線コネクタ 63"/>
        <xdr:cNvCxnSpPr/>
      </xdr:nvCxnSpPr>
      <xdr:spPr>
        <a:xfrm flipV="1">
          <a:off x="2019300" y="6363271"/>
          <a:ext cx="889000" cy="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74402</xdr:rowOff>
    </xdr:from>
    <xdr:to>
      <xdr:col>15</xdr:col>
      <xdr:colOff>101600</xdr:colOff>
      <xdr:row>37</xdr:row>
      <xdr:rowOff>4552</xdr:rowOff>
    </xdr:to>
    <xdr:sp macro="" textlink="">
      <xdr:nvSpPr>
        <xdr:cNvPr id="65" name="フローチャート: 判断 64"/>
        <xdr:cNvSpPr/>
      </xdr:nvSpPr>
      <xdr:spPr>
        <a:xfrm>
          <a:off x="2857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21079</xdr:rowOff>
    </xdr:from>
    <xdr:ext cx="534377" cy="259045"/>
    <xdr:sp macro="" textlink="">
      <xdr:nvSpPr>
        <xdr:cNvPr id="66" name="テキスト ボックス 65"/>
        <xdr:cNvSpPr txBox="1"/>
      </xdr:nvSpPr>
      <xdr:spPr>
        <a:xfrm>
          <a:off x="2641111" y="602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23119</xdr:rowOff>
    </xdr:from>
    <xdr:to>
      <xdr:col>10</xdr:col>
      <xdr:colOff>114300</xdr:colOff>
      <xdr:row>37</xdr:row>
      <xdr:rowOff>35184</xdr:rowOff>
    </xdr:to>
    <xdr:cxnSp macro="">
      <xdr:nvCxnSpPr>
        <xdr:cNvPr id="67" name="直線コネクタ 66"/>
        <xdr:cNvCxnSpPr/>
      </xdr:nvCxnSpPr>
      <xdr:spPr>
        <a:xfrm flipV="1">
          <a:off x="1130300" y="636676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168092</xdr:rowOff>
    </xdr:from>
    <xdr:to>
      <xdr:col>10</xdr:col>
      <xdr:colOff>165100</xdr:colOff>
      <xdr:row>36</xdr:row>
      <xdr:rowOff>98242</xdr:rowOff>
    </xdr:to>
    <xdr:sp macro="" textlink="">
      <xdr:nvSpPr>
        <xdr:cNvPr id="68" name="フローチャート: 判断 67"/>
        <xdr:cNvSpPr/>
      </xdr:nvSpPr>
      <xdr:spPr>
        <a:xfrm>
          <a:off x="1968500" y="616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114769</xdr:rowOff>
    </xdr:from>
    <xdr:ext cx="534377" cy="259045"/>
    <xdr:sp macro="" textlink="">
      <xdr:nvSpPr>
        <xdr:cNvPr id="69" name="テキスト ボックス 68"/>
        <xdr:cNvSpPr txBox="1"/>
      </xdr:nvSpPr>
      <xdr:spPr>
        <a:xfrm>
          <a:off x="1752111" y="594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7381</xdr:rowOff>
    </xdr:from>
    <xdr:to>
      <xdr:col>6</xdr:col>
      <xdr:colOff>38100</xdr:colOff>
      <xdr:row>36</xdr:row>
      <xdr:rowOff>108981</xdr:rowOff>
    </xdr:to>
    <xdr:sp macro="" textlink="">
      <xdr:nvSpPr>
        <xdr:cNvPr id="70" name="フローチャート: 判断 69"/>
        <xdr:cNvSpPr/>
      </xdr:nvSpPr>
      <xdr:spPr>
        <a:xfrm>
          <a:off x="1079500" y="617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125508</xdr:rowOff>
    </xdr:from>
    <xdr:ext cx="534377" cy="259045"/>
    <xdr:sp macro="" textlink="">
      <xdr:nvSpPr>
        <xdr:cNvPr id="71" name="テキスト ボックス 70"/>
        <xdr:cNvSpPr txBox="1"/>
      </xdr:nvSpPr>
      <xdr:spPr>
        <a:xfrm>
          <a:off x="863111" y="595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116305</xdr:rowOff>
    </xdr:from>
    <xdr:to>
      <xdr:col>24</xdr:col>
      <xdr:colOff>114300</xdr:colOff>
      <xdr:row>37</xdr:row>
      <xdr:rowOff>46455</xdr:rowOff>
    </xdr:to>
    <xdr:sp macro="" textlink="">
      <xdr:nvSpPr>
        <xdr:cNvPr id="77" name="楕円 76"/>
        <xdr:cNvSpPr/>
      </xdr:nvSpPr>
      <xdr:spPr>
        <a:xfrm>
          <a:off x="4584700" y="628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31232</xdr:rowOff>
    </xdr:from>
    <xdr:ext cx="534377" cy="259045"/>
    <xdr:sp macro="" textlink="">
      <xdr:nvSpPr>
        <xdr:cNvPr id="78" name="人件費該当値テキスト"/>
        <xdr:cNvSpPr txBox="1"/>
      </xdr:nvSpPr>
      <xdr:spPr>
        <a:xfrm>
          <a:off x="4686300" y="620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122431</xdr:rowOff>
    </xdr:from>
    <xdr:to>
      <xdr:col>20</xdr:col>
      <xdr:colOff>38100</xdr:colOff>
      <xdr:row>37</xdr:row>
      <xdr:rowOff>52581</xdr:rowOff>
    </xdr:to>
    <xdr:sp macro="" textlink="">
      <xdr:nvSpPr>
        <xdr:cNvPr id="79" name="楕円 78"/>
        <xdr:cNvSpPr/>
      </xdr:nvSpPr>
      <xdr:spPr>
        <a:xfrm>
          <a:off x="3746500" y="629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43708</xdr:rowOff>
    </xdr:from>
    <xdr:ext cx="534377" cy="259045"/>
    <xdr:sp macro="" textlink="">
      <xdr:nvSpPr>
        <xdr:cNvPr id="80" name="テキスト ボックス 79"/>
        <xdr:cNvSpPr txBox="1"/>
      </xdr:nvSpPr>
      <xdr:spPr>
        <a:xfrm>
          <a:off x="3530111" y="638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140271</xdr:rowOff>
    </xdr:from>
    <xdr:to>
      <xdr:col>15</xdr:col>
      <xdr:colOff>101600</xdr:colOff>
      <xdr:row>37</xdr:row>
      <xdr:rowOff>70421</xdr:rowOff>
    </xdr:to>
    <xdr:sp macro="" textlink="">
      <xdr:nvSpPr>
        <xdr:cNvPr id="81" name="楕円 80"/>
        <xdr:cNvSpPr/>
      </xdr:nvSpPr>
      <xdr:spPr>
        <a:xfrm>
          <a:off x="2857500" y="631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61548</xdr:rowOff>
    </xdr:from>
    <xdr:ext cx="534377" cy="259045"/>
    <xdr:sp macro="" textlink="">
      <xdr:nvSpPr>
        <xdr:cNvPr id="82" name="テキスト ボックス 81"/>
        <xdr:cNvSpPr txBox="1"/>
      </xdr:nvSpPr>
      <xdr:spPr>
        <a:xfrm>
          <a:off x="2641111" y="64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143769</xdr:rowOff>
    </xdr:from>
    <xdr:to>
      <xdr:col>10</xdr:col>
      <xdr:colOff>165100</xdr:colOff>
      <xdr:row>37</xdr:row>
      <xdr:rowOff>73919</xdr:rowOff>
    </xdr:to>
    <xdr:sp macro="" textlink="">
      <xdr:nvSpPr>
        <xdr:cNvPr id="83" name="楕円 82"/>
        <xdr:cNvSpPr/>
      </xdr:nvSpPr>
      <xdr:spPr>
        <a:xfrm>
          <a:off x="1968500" y="631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65046</xdr:rowOff>
    </xdr:from>
    <xdr:ext cx="534377" cy="259045"/>
    <xdr:sp macro="" textlink="">
      <xdr:nvSpPr>
        <xdr:cNvPr id="84" name="テキスト ボックス 83"/>
        <xdr:cNvSpPr txBox="1"/>
      </xdr:nvSpPr>
      <xdr:spPr>
        <a:xfrm>
          <a:off x="1752111" y="640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155834</xdr:rowOff>
    </xdr:from>
    <xdr:to>
      <xdr:col>6</xdr:col>
      <xdr:colOff>38100</xdr:colOff>
      <xdr:row>37</xdr:row>
      <xdr:rowOff>85984</xdr:rowOff>
    </xdr:to>
    <xdr:sp macro="" textlink="">
      <xdr:nvSpPr>
        <xdr:cNvPr id="85" name="楕円 84"/>
        <xdr:cNvSpPr/>
      </xdr:nvSpPr>
      <xdr:spPr>
        <a:xfrm>
          <a:off x="1079500" y="632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77111</xdr:rowOff>
    </xdr:from>
    <xdr:ext cx="534377" cy="259045"/>
    <xdr:sp macro="" textlink="">
      <xdr:nvSpPr>
        <xdr:cNvPr id="86" name="テキスト ボックス 85"/>
        <xdr:cNvSpPr txBox="1"/>
      </xdr:nvSpPr>
      <xdr:spPr>
        <a:xfrm>
          <a:off x="863111" y="642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15886</xdr:rowOff>
    </xdr:from>
    <xdr:to>
      <xdr:col>24</xdr:col>
      <xdr:colOff>62865</xdr:colOff>
      <xdr:row>58</xdr:row>
      <xdr:rowOff>167088</xdr:rowOff>
    </xdr:to>
    <xdr:cxnSp macro="">
      <xdr:nvCxnSpPr>
        <xdr:cNvPr id="113" name="直線コネクタ 112"/>
        <xdr:cNvCxnSpPr/>
      </xdr:nvCxnSpPr>
      <xdr:spPr>
        <a:xfrm flipV="1">
          <a:off x="4633595" y="8759836"/>
          <a:ext cx="1270" cy="1351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170915</xdr:rowOff>
    </xdr:from>
    <xdr:ext cx="534377" cy="259045"/>
    <xdr:sp macro="" textlink="">
      <xdr:nvSpPr>
        <xdr:cNvPr id="114" name="物件費最小値テキスト"/>
        <xdr:cNvSpPr txBox="1"/>
      </xdr:nvSpPr>
      <xdr:spPr>
        <a:xfrm>
          <a:off x="4686300" y="1011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167088</xdr:rowOff>
    </xdr:from>
    <xdr:to>
      <xdr:col>24</xdr:col>
      <xdr:colOff>152400</xdr:colOff>
      <xdr:row>58</xdr:row>
      <xdr:rowOff>167088</xdr:rowOff>
    </xdr:to>
    <xdr:cxnSp macro="">
      <xdr:nvCxnSpPr>
        <xdr:cNvPr id="115" name="直線コネクタ 114"/>
        <xdr:cNvCxnSpPr/>
      </xdr:nvCxnSpPr>
      <xdr:spPr>
        <a:xfrm>
          <a:off x="4546600" y="10111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134013</xdr:rowOff>
    </xdr:from>
    <xdr:ext cx="599010" cy="259045"/>
    <xdr:sp macro="" textlink="">
      <xdr:nvSpPr>
        <xdr:cNvPr id="116" name="物件費最大値テキスト"/>
        <xdr:cNvSpPr txBox="1"/>
      </xdr:nvSpPr>
      <xdr:spPr>
        <a:xfrm>
          <a:off x="4686300" y="8535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15886</xdr:rowOff>
    </xdr:from>
    <xdr:to>
      <xdr:col>24</xdr:col>
      <xdr:colOff>152400</xdr:colOff>
      <xdr:row>51</xdr:row>
      <xdr:rowOff>15886</xdr:rowOff>
    </xdr:to>
    <xdr:cxnSp macro="">
      <xdr:nvCxnSpPr>
        <xdr:cNvPr id="117" name="直線コネクタ 116"/>
        <xdr:cNvCxnSpPr/>
      </xdr:nvCxnSpPr>
      <xdr:spPr>
        <a:xfrm>
          <a:off x="4546600" y="875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167088</xdr:rowOff>
    </xdr:from>
    <xdr:to>
      <xdr:col>24</xdr:col>
      <xdr:colOff>63500</xdr:colOff>
      <xdr:row>59</xdr:row>
      <xdr:rowOff>28981</xdr:rowOff>
    </xdr:to>
    <xdr:cxnSp macro="">
      <xdr:nvCxnSpPr>
        <xdr:cNvPr id="118" name="直線コネクタ 117"/>
        <xdr:cNvCxnSpPr/>
      </xdr:nvCxnSpPr>
      <xdr:spPr>
        <a:xfrm flipV="1">
          <a:off x="3797300" y="10111188"/>
          <a:ext cx="838200" cy="3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162853</xdr:rowOff>
    </xdr:from>
    <xdr:ext cx="534377" cy="259045"/>
    <xdr:sp macro="" textlink="">
      <xdr:nvSpPr>
        <xdr:cNvPr id="119" name="物件費平均値テキスト"/>
        <xdr:cNvSpPr txBox="1"/>
      </xdr:nvSpPr>
      <xdr:spPr>
        <a:xfrm>
          <a:off x="4686300" y="9592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139976</xdr:rowOff>
    </xdr:from>
    <xdr:to>
      <xdr:col>24</xdr:col>
      <xdr:colOff>114300</xdr:colOff>
      <xdr:row>57</xdr:row>
      <xdr:rowOff>70126</xdr:rowOff>
    </xdr:to>
    <xdr:sp macro="" textlink="">
      <xdr:nvSpPr>
        <xdr:cNvPr id="120" name="フローチャート: 判断 119"/>
        <xdr:cNvSpPr/>
      </xdr:nvSpPr>
      <xdr:spPr>
        <a:xfrm>
          <a:off x="45847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3389</xdr:rowOff>
    </xdr:from>
    <xdr:to>
      <xdr:col>19</xdr:col>
      <xdr:colOff>177800</xdr:colOff>
      <xdr:row>59</xdr:row>
      <xdr:rowOff>28981</xdr:rowOff>
    </xdr:to>
    <xdr:cxnSp macro="">
      <xdr:nvCxnSpPr>
        <xdr:cNvPr id="121" name="直線コネクタ 120"/>
        <xdr:cNvCxnSpPr/>
      </xdr:nvCxnSpPr>
      <xdr:spPr>
        <a:xfrm>
          <a:off x="2908300" y="10118939"/>
          <a:ext cx="889000" cy="2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146910</xdr:rowOff>
    </xdr:from>
    <xdr:to>
      <xdr:col>20</xdr:col>
      <xdr:colOff>38100</xdr:colOff>
      <xdr:row>57</xdr:row>
      <xdr:rowOff>77060</xdr:rowOff>
    </xdr:to>
    <xdr:sp macro="" textlink="">
      <xdr:nvSpPr>
        <xdr:cNvPr id="122" name="フローチャート: 判断 121"/>
        <xdr:cNvSpPr/>
      </xdr:nvSpPr>
      <xdr:spPr>
        <a:xfrm>
          <a:off x="3746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93587</xdr:rowOff>
    </xdr:from>
    <xdr:ext cx="534377" cy="259045"/>
    <xdr:sp macro="" textlink="">
      <xdr:nvSpPr>
        <xdr:cNvPr id="123" name="テキスト ボックス 122"/>
        <xdr:cNvSpPr txBox="1"/>
      </xdr:nvSpPr>
      <xdr:spPr>
        <a:xfrm>
          <a:off x="3530111" y="952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3389</xdr:rowOff>
    </xdr:from>
    <xdr:to>
      <xdr:col>15</xdr:col>
      <xdr:colOff>50800</xdr:colOff>
      <xdr:row>59</xdr:row>
      <xdr:rowOff>42578</xdr:rowOff>
    </xdr:to>
    <xdr:cxnSp macro="">
      <xdr:nvCxnSpPr>
        <xdr:cNvPr id="124" name="直線コネクタ 123"/>
        <xdr:cNvCxnSpPr/>
      </xdr:nvCxnSpPr>
      <xdr:spPr>
        <a:xfrm flipV="1">
          <a:off x="2019300" y="10118939"/>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30531</xdr:rowOff>
    </xdr:from>
    <xdr:to>
      <xdr:col>15</xdr:col>
      <xdr:colOff>101600</xdr:colOff>
      <xdr:row>57</xdr:row>
      <xdr:rowOff>132131</xdr:rowOff>
    </xdr:to>
    <xdr:sp macro="" textlink="">
      <xdr:nvSpPr>
        <xdr:cNvPr id="125" name="フローチャート: 判断 124"/>
        <xdr:cNvSpPr/>
      </xdr:nvSpPr>
      <xdr:spPr>
        <a:xfrm>
          <a:off x="28575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148658</xdr:rowOff>
    </xdr:from>
    <xdr:ext cx="534377" cy="259045"/>
    <xdr:sp macro="" textlink="">
      <xdr:nvSpPr>
        <xdr:cNvPr id="126" name="テキスト ボックス 125"/>
        <xdr:cNvSpPr txBox="1"/>
      </xdr:nvSpPr>
      <xdr:spPr>
        <a:xfrm>
          <a:off x="2641111" y="957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42578</xdr:rowOff>
    </xdr:from>
    <xdr:to>
      <xdr:col>10</xdr:col>
      <xdr:colOff>114300</xdr:colOff>
      <xdr:row>59</xdr:row>
      <xdr:rowOff>111332</xdr:rowOff>
    </xdr:to>
    <xdr:cxnSp macro="">
      <xdr:nvCxnSpPr>
        <xdr:cNvPr id="127" name="直線コネクタ 126"/>
        <xdr:cNvCxnSpPr/>
      </xdr:nvCxnSpPr>
      <xdr:spPr>
        <a:xfrm flipV="1">
          <a:off x="1130300" y="10158128"/>
          <a:ext cx="889000" cy="6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66530</xdr:rowOff>
    </xdr:from>
    <xdr:to>
      <xdr:col>10</xdr:col>
      <xdr:colOff>165100</xdr:colOff>
      <xdr:row>57</xdr:row>
      <xdr:rowOff>168130</xdr:rowOff>
    </xdr:to>
    <xdr:sp macro="" textlink="">
      <xdr:nvSpPr>
        <xdr:cNvPr id="128" name="フローチャート: 判断 127"/>
        <xdr:cNvSpPr/>
      </xdr:nvSpPr>
      <xdr:spPr>
        <a:xfrm>
          <a:off x="1968500" y="983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13207</xdr:rowOff>
    </xdr:from>
    <xdr:ext cx="534377" cy="259045"/>
    <xdr:sp macro="" textlink="">
      <xdr:nvSpPr>
        <xdr:cNvPr id="129" name="テキスト ボックス 128"/>
        <xdr:cNvSpPr txBox="1"/>
      </xdr:nvSpPr>
      <xdr:spPr>
        <a:xfrm>
          <a:off x="1752111" y="961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104924</xdr:rowOff>
    </xdr:from>
    <xdr:to>
      <xdr:col>6</xdr:col>
      <xdr:colOff>38100</xdr:colOff>
      <xdr:row>58</xdr:row>
      <xdr:rowOff>35074</xdr:rowOff>
    </xdr:to>
    <xdr:sp macro="" textlink="">
      <xdr:nvSpPr>
        <xdr:cNvPr id="130" name="フローチャート: 判断 129"/>
        <xdr:cNvSpPr/>
      </xdr:nvSpPr>
      <xdr:spPr>
        <a:xfrm>
          <a:off x="1079500" y="98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51601</xdr:rowOff>
    </xdr:from>
    <xdr:ext cx="534377" cy="259045"/>
    <xdr:sp macro="" textlink="">
      <xdr:nvSpPr>
        <xdr:cNvPr id="131" name="テキスト ボックス 130"/>
        <xdr:cNvSpPr txBox="1"/>
      </xdr:nvSpPr>
      <xdr:spPr>
        <a:xfrm>
          <a:off x="863111" y="965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116288</xdr:rowOff>
    </xdr:from>
    <xdr:to>
      <xdr:col>24</xdr:col>
      <xdr:colOff>114300</xdr:colOff>
      <xdr:row>59</xdr:row>
      <xdr:rowOff>46438</xdr:rowOff>
    </xdr:to>
    <xdr:sp macro="" textlink="">
      <xdr:nvSpPr>
        <xdr:cNvPr id="137" name="楕円 136"/>
        <xdr:cNvSpPr/>
      </xdr:nvSpPr>
      <xdr:spPr>
        <a:xfrm>
          <a:off x="4584700" y="1006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31215</xdr:rowOff>
    </xdr:from>
    <xdr:ext cx="534377" cy="259045"/>
    <xdr:sp macro="" textlink="">
      <xdr:nvSpPr>
        <xdr:cNvPr id="138" name="物件費該当値テキスト"/>
        <xdr:cNvSpPr txBox="1"/>
      </xdr:nvSpPr>
      <xdr:spPr>
        <a:xfrm>
          <a:off x="4686300" y="997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149631</xdr:rowOff>
    </xdr:from>
    <xdr:to>
      <xdr:col>20</xdr:col>
      <xdr:colOff>38100</xdr:colOff>
      <xdr:row>59</xdr:row>
      <xdr:rowOff>79781</xdr:rowOff>
    </xdr:to>
    <xdr:sp macro="" textlink="">
      <xdr:nvSpPr>
        <xdr:cNvPr id="139" name="楕円 138"/>
        <xdr:cNvSpPr/>
      </xdr:nvSpPr>
      <xdr:spPr>
        <a:xfrm>
          <a:off x="3746500" y="1009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70908</xdr:rowOff>
    </xdr:from>
    <xdr:ext cx="534377" cy="259045"/>
    <xdr:sp macro="" textlink="">
      <xdr:nvSpPr>
        <xdr:cNvPr id="140" name="テキスト ボックス 139"/>
        <xdr:cNvSpPr txBox="1"/>
      </xdr:nvSpPr>
      <xdr:spPr>
        <a:xfrm>
          <a:off x="3530111" y="1018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124039</xdr:rowOff>
    </xdr:from>
    <xdr:to>
      <xdr:col>15</xdr:col>
      <xdr:colOff>101600</xdr:colOff>
      <xdr:row>59</xdr:row>
      <xdr:rowOff>54189</xdr:rowOff>
    </xdr:to>
    <xdr:sp macro="" textlink="">
      <xdr:nvSpPr>
        <xdr:cNvPr id="141" name="楕円 140"/>
        <xdr:cNvSpPr/>
      </xdr:nvSpPr>
      <xdr:spPr>
        <a:xfrm>
          <a:off x="2857500" y="1006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45316</xdr:rowOff>
    </xdr:from>
    <xdr:ext cx="534377" cy="259045"/>
    <xdr:sp macro="" textlink="">
      <xdr:nvSpPr>
        <xdr:cNvPr id="142" name="テキスト ボックス 141"/>
        <xdr:cNvSpPr txBox="1"/>
      </xdr:nvSpPr>
      <xdr:spPr>
        <a:xfrm>
          <a:off x="2641111" y="1016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163228</xdr:rowOff>
    </xdr:from>
    <xdr:to>
      <xdr:col>10</xdr:col>
      <xdr:colOff>165100</xdr:colOff>
      <xdr:row>59</xdr:row>
      <xdr:rowOff>93378</xdr:rowOff>
    </xdr:to>
    <xdr:sp macro="" textlink="">
      <xdr:nvSpPr>
        <xdr:cNvPr id="143" name="楕円 142"/>
        <xdr:cNvSpPr/>
      </xdr:nvSpPr>
      <xdr:spPr>
        <a:xfrm>
          <a:off x="1968500" y="101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84505</xdr:rowOff>
    </xdr:from>
    <xdr:ext cx="534377" cy="259045"/>
    <xdr:sp macro="" textlink="">
      <xdr:nvSpPr>
        <xdr:cNvPr id="144" name="テキスト ボックス 143"/>
        <xdr:cNvSpPr txBox="1"/>
      </xdr:nvSpPr>
      <xdr:spPr>
        <a:xfrm>
          <a:off x="1752111" y="1020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60532</xdr:rowOff>
    </xdr:from>
    <xdr:to>
      <xdr:col>6</xdr:col>
      <xdr:colOff>38100</xdr:colOff>
      <xdr:row>59</xdr:row>
      <xdr:rowOff>162132</xdr:rowOff>
    </xdr:to>
    <xdr:sp macro="" textlink="">
      <xdr:nvSpPr>
        <xdr:cNvPr id="145" name="楕円 144"/>
        <xdr:cNvSpPr/>
      </xdr:nvSpPr>
      <xdr:spPr>
        <a:xfrm>
          <a:off x="1079500" y="1017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153259</xdr:rowOff>
    </xdr:from>
    <xdr:ext cx="534377" cy="259045"/>
    <xdr:sp macro="" textlink="">
      <xdr:nvSpPr>
        <xdr:cNvPr id="146" name="テキスト ボックス 145"/>
        <xdr:cNvSpPr txBox="1"/>
      </xdr:nvSpPr>
      <xdr:spPr>
        <a:xfrm>
          <a:off x="863111" y="1026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157531</xdr:rowOff>
    </xdr:from>
    <xdr:to>
      <xdr:col>24</xdr:col>
      <xdr:colOff>62865</xdr:colOff>
      <xdr:row>78</xdr:row>
      <xdr:rowOff>108564</xdr:rowOff>
    </xdr:to>
    <xdr:cxnSp macro="">
      <xdr:nvCxnSpPr>
        <xdr:cNvPr id="168" name="直線コネクタ 167"/>
        <xdr:cNvCxnSpPr/>
      </xdr:nvCxnSpPr>
      <xdr:spPr>
        <a:xfrm flipV="1">
          <a:off x="4633595" y="12330481"/>
          <a:ext cx="1270" cy="1151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112391</xdr:rowOff>
    </xdr:from>
    <xdr:ext cx="469744" cy="259045"/>
    <xdr:sp macro="" textlink="">
      <xdr:nvSpPr>
        <xdr:cNvPr id="169" name="維持補修費最小値テキスト"/>
        <xdr:cNvSpPr txBox="1"/>
      </xdr:nvSpPr>
      <xdr:spPr>
        <a:xfrm>
          <a:off x="4686300" y="1348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108564</xdr:rowOff>
    </xdr:from>
    <xdr:to>
      <xdr:col>24</xdr:col>
      <xdr:colOff>152400</xdr:colOff>
      <xdr:row>78</xdr:row>
      <xdr:rowOff>108564</xdr:rowOff>
    </xdr:to>
    <xdr:cxnSp macro="">
      <xdr:nvCxnSpPr>
        <xdr:cNvPr id="170" name="直線コネクタ 169"/>
        <xdr:cNvCxnSpPr/>
      </xdr:nvCxnSpPr>
      <xdr:spPr>
        <a:xfrm>
          <a:off x="4546600" y="1348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104208</xdr:rowOff>
    </xdr:from>
    <xdr:ext cx="534377" cy="259045"/>
    <xdr:sp macro="" textlink="">
      <xdr:nvSpPr>
        <xdr:cNvPr id="171" name="維持補修費最大値テキスト"/>
        <xdr:cNvSpPr txBox="1"/>
      </xdr:nvSpPr>
      <xdr:spPr>
        <a:xfrm>
          <a:off x="4686300" y="1210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157531</xdr:rowOff>
    </xdr:from>
    <xdr:to>
      <xdr:col>24</xdr:col>
      <xdr:colOff>152400</xdr:colOff>
      <xdr:row>71</xdr:row>
      <xdr:rowOff>157531</xdr:rowOff>
    </xdr:to>
    <xdr:cxnSp macro="">
      <xdr:nvCxnSpPr>
        <xdr:cNvPr id="172" name="直線コネクタ 171"/>
        <xdr:cNvCxnSpPr/>
      </xdr:nvCxnSpPr>
      <xdr:spPr>
        <a:xfrm>
          <a:off x="4546600" y="12330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82116</xdr:rowOff>
    </xdr:from>
    <xdr:to>
      <xdr:col>24</xdr:col>
      <xdr:colOff>63500</xdr:colOff>
      <xdr:row>78</xdr:row>
      <xdr:rowOff>85271</xdr:rowOff>
    </xdr:to>
    <xdr:cxnSp macro="">
      <xdr:nvCxnSpPr>
        <xdr:cNvPr id="173" name="直線コネクタ 172"/>
        <xdr:cNvCxnSpPr/>
      </xdr:nvCxnSpPr>
      <xdr:spPr>
        <a:xfrm>
          <a:off x="3797300" y="13455216"/>
          <a:ext cx="8382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120716</xdr:rowOff>
    </xdr:from>
    <xdr:ext cx="469744" cy="259045"/>
    <xdr:sp macro="" textlink="">
      <xdr:nvSpPr>
        <xdr:cNvPr id="174" name="維持補修費平均値テキスト"/>
        <xdr:cNvSpPr txBox="1"/>
      </xdr:nvSpPr>
      <xdr:spPr>
        <a:xfrm>
          <a:off x="4686300" y="13150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97839</xdr:rowOff>
    </xdr:from>
    <xdr:to>
      <xdr:col>24</xdr:col>
      <xdr:colOff>114300</xdr:colOff>
      <xdr:row>78</xdr:row>
      <xdr:rowOff>27989</xdr:rowOff>
    </xdr:to>
    <xdr:sp macro="" textlink="">
      <xdr:nvSpPr>
        <xdr:cNvPr id="175" name="フローチャート: 判断 174"/>
        <xdr:cNvSpPr/>
      </xdr:nvSpPr>
      <xdr:spPr>
        <a:xfrm>
          <a:off x="45847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82116</xdr:rowOff>
    </xdr:from>
    <xdr:to>
      <xdr:col>19</xdr:col>
      <xdr:colOff>177800</xdr:colOff>
      <xdr:row>78</xdr:row>
      <xdr:rowOff>91740</xdr:rowOff>
    </xdr:to>
    <xdr:cxnSp macro="">
      <xdr:nvCxnSpPr>
        <xdr:cNvPr id="176" name="直線コネクタ 175"/>
        <xdr:cNvCxnSpPr/>
      </xdr:nvCxnSpPr>
      <xdr:spPr>
        <a:xfrm flipV="1">
          <a:off x="2908300" y="13455216"/>
          <a:ext cx="889000" cy="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117658</xdr:rowOff>
    </xdr:from>
    <xdr:to>
      <xdr:col>20</xdr:col>
      <xdr:colOff>38100</xdr:colOff>
      <xdr:row>78</xdr:row>
      <xdr:rowOff>47808</xdr:rowOff>
    </xdr:to>
    <xdr:sp macro="" textlink="">
      <xdr:nvSpPr>
        <xdr:cNvPr id="177" name="フローチャート: 判断 176"/>
        <xdr:cNvSpPr/>
      </xdr:nvSpPr>
      <xdr:spPr>
        <a:xfrm>
          <a:off x="3746500" y="133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64335</xdr:rowOff>
    </xdr:from>
    <xdr:ext cx="469744" cy="259045"/>
    <xdr:sp macro="" textlink="">
      <xdr:nvSpPr>
        <xdr:cNvPr id="178" name="テキスト ボックス 177"/>
        <xdr:cNvSpPr txBox="1"/>
      </xdr:nvSpPr>
      <xdr:spPr>
        <a:xfrm>
          <a:off x="3562428" y="130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91740</xdr:rowOff>
    </xdr:from>
    <xdr:to>
      <xdr:col>15</xdr:col>
      <xdr:colOff>50800</xdr:colOff>
      <xdr:row>78</xdr:row>
      <xdr:rowOff>96106</xdr:rowOff>
    </xdr:to>
    <xdr:cxnSp macro="">
      <xdr:nvCxnSpPr>
        <xdr:cNvPr id="179" name="直線コネクタ 178"/>
        <xdr:cNvCxnSpPr/>
      </xdr:nvCxnSpPr>
      <xdr:spPr>
        <a:xfrm flipV="1">
          <a:off x="2019300" y="13464840"/>
          <a:ext cx="889000" cy="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127831</xdr:rowOff>
    </xdr:from>
    <xdr:to>
      <xdr:col>15</xdr:col>
      <xdr:colOff>101600</xdr:colOff>
      <xdr:row>78</xdr:row>
      <xdr:rowOff>57981</xdr:rowOff>
    </xdr:to>
    <xdr:sp macro="" textlink="">
      <xdr:nvSpPr>
        <xdr:cNvPr id="180" name="フローチャート: 判断 179"/>
        <xdr:cNvSpPr/>
      </xdr:nvSpPr>
      <xdr:spPr>
        <a:xfrm>
          <a:off x="2857500" y="1332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74508</xdr:rowOff>
    </xdr:from>
    <xdr:ext cx="469744" cy="259045"/>
    <xdr:sp macro="" textlink="">
      <xdr:nvSpPr>
        <xdr:cNvPr id="181" name="テキスト ボックス 180"/>
        <xdr:cNvSpPr txBox="1"/>
      </xdr:nvSpPr>
      <xdr:spPr>
        <a:xfrm>
          <a:off x="2673428" y="1310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96106</xdr:rowOff>
    </xdr:from>
    <xdr:to>
      <xdr:col>10</xdr:col>
      <xdr:colOff>114300</xdr:colOff>
      <xdr:row>78</xdr:row>
      <xdr:rowOff>97340</xdr:rowOff>
    </xdr:to>
    <xdr:cxnSp macro="">
      <xdr:nvCxnSpPr>
        <xdr:cNvPr id="182" name="直線コネクタ 181"/>
        <xdr:cNvCxnSpPr/>
      </xdr:nvCxnSpPr>
      <xdr:spPr>
        <a:xfrm flipV="1">
          <a:off x="1130300" y="13469206"/>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43134</xdr:rowOff>
    </xdr:from>
    <xdr:to>
      <xdr:col>10</xdr:col>
      <xdr:colOff>165100</xdr:colOff>
      <xdr:row>77</xdr:row>
      <xdr:rowOff>144734</xdr:rowOff>
    </xdr:to>
    <xdr:sp macro="" textlink="">
      <xdr:nvSpPr>
        <xdr:cNvPr id="183" name="フローチャート: 判断 182"/>
        <xdr:cNvSpPr/>
      </xdr:nvSpPr>
      <xdr:spPr>
        <a:xfrm>
          <a:off x="1968500" y="1324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161261</xdr:rowOff>
    </xdr:from>
    <xdr:ext cx="469744" cy="259045"/>
    <xdr:sp macro="" textlink="">
      <xdr:nvSpPr>
        <xdr:cNvPr id="184" name="テキスト ボックス 183"/>
        <xdr:cNvSpPr txBox="1"/>
      </xdr:nvSpPr>
      <xdr:spPr>
        <a:xfrm>
          <a:off x="1784428" y="1302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52005</xdr:rowOff>
    </xdr:from>
    <xdr:to>
      <xdr:col>6</xdr:col>
      <xdr:colOff>38100</xdr:colOff>
      <xdr:row>77</xdr:row>
      <xdr:rowOff>153605</xdr:rowOff>
    </xdr:to>
    <xdr:sp macro="" textlink="">
      <xdr:nvSpPr>
        <xdr:cNvPr id="185" name="フローチャート: 判断 184"/>
        <xdr:cNvSpPr/>
      </xdr:nvSpPr>
      <xdr:spPr>
        <a:xfrm>
          <a:off x="1079500" y="1325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170132</xdr:rowOff>
    </xdr:from>
    <xdr:ext cx="469744" cy="259045"/>
    <xdr:sp macro="" textlink="">
      <xdr:nvSpPr>
        <xdr:cNvPr id="186" name="テキスト ボックス 185"/>
        <xdr:cNvSpPr txBox="1"/>
      </xdr:nvSpPr>
      <xdr:spPr>
        <a:xfrm>
          <a:off x="895428" y="1302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34471</xdr:rowOff>
    </xdr:from>
    <xdr:to>
      <xdr:col>24</xdr:col>
      <xdr:colOff>114300</xdr:colOff>
      <xdr:row>78</xdr:row>
      <xdr:rowOff>136071</xdr:rowOff>
    </xdr:to>
    <xdr:sp macro="" textlink="">
      <xdr:nvSpPr>
        <xdr:cNvPr id="192" name="楕円 191"/>
        <xdr:cNvSpPr/>
      </xdr:nvSpPr>
      <xdr:spPr>
        <a:xfrm>
          <a:off x="4584700" y="1340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120848</xdr:rowOff>
    </xdr:from>
    <xdr:ext cx="469744" cy="259045"/>
    <xdr:sp macro="" textlink="">
      <xdr:nvSpPr>
        <xdr:cNvPr id="193" name="維持補修費該当値テキスト"/>
        <xdr:cNvSpPr txBox="1"/>
      </xdr:nvSpPr>
      <xdr:spPr>
        <a:xfrm>
          <a:off x="4686300" y="1332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31316</xdr:rowOff>
    </xdr:from>
    <xdr:to>
      <xdr:col>20</xdr:col>
      <xdr:colOff>38100</xdr:colOff>
      <xdr:row>78</xdr:row>
      <xdr:rowOff>132916</xdr:rowOff>
    </xdr:to>
    <xdr:sp macro="" textlink="">
      <xdr:nvSpPr>
        <xdr:cNvPr id="194" name="楕円 193"/>
        <xdr:cNvSpPr/>
      </xdr:nvSpPr>
      <xdr:spPr>
        <a:xfrm>
          <a:off x="3746500" y="1340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124043</xdr:rowOff>
    </xdr:from>
    <xdr:ext cx="469744" cy="259045"/>
    <xdr:sp macro="" textlink="">
      <xdr:nvSpPr>
        <xdr:cNvPr id="195" name="テキスト ボックス 194"/>
        <xdr:cNvSpPr txBox="1"/>
      </xdr:nvSpPr>
      <xdr:spPr>
        <a:xfrm>
          <a:off x="3562428" y="1349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40940</xdr:rowOff>
    </xdr:from>
    <xdr:to>
      <xdr:col>15</xdr:col>
      <xdr:colOff>101600</xdr:colOff>
      <xdr:row>78</xdr:row>
      <xdr:rowOff>142540</xdr:rowOff>
    </xdr:to>
    <xdr:sp macro="" textlink="">
      <xdr:nvSpPr>
        <xdr:cNvPr id="196" name="楕円 195"/>
        <xdr:cNvSpPr/>
      </xdr:nvSpPr>
      <xdr:spPr>
        <a:xfrm>
          <a:off x="2857500" y="1341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133667</xdr:rowOff>
    </xdr:from>
    <xdr:ext cx="469744" cy="259045"/>
    <xdr:sp macro="" textlink="">
      <xdr:nvSpPr>
        <xdr:cNvPr id="197" name="テキスト ボックス 196"/>
        <xdr:cNvSpPr txBox="1"/>
      </xdr:nvSpPr>
      <xdr:spPr>
        <a:xfrm>
          <a:off x="2673428" y="1350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45306</xdr:rowOff>
    </xdr:from>
    <xdr:to>
      <xdr:col>10</xdr:col>
      <xdr:colOff>165100</xdr:colOff>
      <xdr:row>78</xdr:row>
      <xdr:rowOff>146906</xdr:rowOff>
    </xdr:to>
    <xdr:sp macro="" textlink="">
      <xdr:nvSpPr>
        <xdr:cNvPr id="198" name="楕円 197"/>
        <xdr:cNvSpPr/>
      </xdr:nvSpPr>
      <xdr:spPr>
        <a:xfrm>
          <a:off x="1968500" y="1341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138033</xdr:rowOff>
    </xdr:from>
    <xdr:ext cx="469744" cy="259045"/>
    <xdr:sp macro="" textlink="">
      <xdr:nvSpPr>
        <xdr:cNvPr id="199" name="テキスト ボックス 198"/>
        <xdr:cNvSpPr txBox="1"/>
      </xdr:nvSpPr>
      <xdr:spPr>
        <a:xfrm>
          <a:off x="1784428" y="13511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46540</xdr:rowOff>
    </xdr:from>
    <xdr:to>
      <xdr:col>6</xdr:col>
      <xdr:colOff>38100</xdr:colOff>
      <xdr:row>78</xdr:row>
      <xdr:rowOff>148140</xdr:rowOff>
    </xdr:to>
    <xdr:sp macro="" textlink="">
      <xdr:nvSpPr>
        <xdr:cNvPr id="200" name="楕円 199"/>
        <xdr:cNvSpPr/>
      </xdr:nvSpPr>
      <xdr:spPr>
        <a:xfrm>
          <a:off x="1079500" y="1341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139267</xdr:rowOff>
    </xdr:from>
    <xdr:ext cx="469744" cy="259045"/>
    <xdr:sp macro="" textlink="">
      <xdr:nvSpPr>
        <xdr:cNvPr id="201" name="テキスト ボックス 200"/>
        <xdr:cNvSpPr txBox="1"/>
      </xdr:nvSpPr>
      <xdr:spPr>
        <a:xfrm>
          <a:off x="895428" y="1351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154040</xdr:rowOff>
    </xdr:from>
    <xdr:to>
      <xdr:col>24</xdr:col>
      <xdr:colOff>62865</xdr:colOff>
      <xdr:row>99</xdr:row>
      <xdr:rowOff>16393</xdr:rowOff>
    </xdr:to>
    <xdr:cxnSp macro="">
      <xdr:nvCxnSpPr>
        <xdr:cNvPr id="226" name="直線コネクタ 225"/>
        <xdr:cNvCxnSpPr/>
      </xdr:nvCxnSpPr>
      <xdr:spPr>
        <a:xfrm flipV="1">
          <a:off x="4633595" y="15755990"/>
          <a:ext cx="1270" cy="123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20220</xdr:rowOff>
    </xdr:from>
    <xdr:ext cx="534377" cy="259045"/>
    <xdr:sp macro="" textlink="">
      <xdr:nvSpPr>
        <xdr:cNvPr id="227" name="扶助費最小値テキスト"/>
        <xdr:cNvSpPr txBox="1"/>
      </xdr:nvSpPr>
      <xdr:spPr>
        <a:xfrm>
          <a:off x="4686300" y="1699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16393</xdr:rowOff>
    </xdr:from>
    <xdr:to>
      <xdr:col>24</xdr:col>
      <xdr:colOff>152400</xdr:colOff>
      <xdr:row>99</xdr:row>
      <xdr:rowOff>16393</xdr:rowOff>
    </xdr:to>
    <xdr:cxnSp macro="">
      <xdr:nvCxnSpPr>
        <xdr:cNvPr id="228" name="直線コネクタ 227"/>
        <xdr:cNvCxnSpPr/>
      </xdr:nvCxnSpPr>
      <xdr:spPr>
        <a:xfrm>
          <a:off x="4546600" y="1698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100717</xdr:rowOff>
    </xdr:from>
    <xdr:ext cx="599010" cy="259045"/>
    <xdr:sp macro="" textlink="">
      <xdr:nvSpPr>
        <xdr:cNvPr id="229" name="扶助費最大値テキスト"/>
        <xdr:cNvSpPr txBox="1"/>
      </xdr:nvSpPr>
      <xdr:spPr>
        <a:xfrm>
          <a:off x="4686300" y="1553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154040</xdr:rowOff>
    </xdr:from>
    <xdr:to>
      <xdr:col>24</xdr:col>
      <xdr:colOff>152400</xdr:colOff>
      <xdr:row>91</xdr:row>
      <xdr:rowOff>154040</xdr:rowOff>
    </xdr:to>
    <xdr:cxnSp macro="">
      <xdr:nvCxnSpPr>
        <xdr:cNvPr id="230" name="直線コネクタ 229"/>
        <xdr:cNvCxnSpPr/>
      </xdr:nvCxnSpPr>
      <xdr:spPr>
        <a:xfrm>
          <a:off x="4546600" y="157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106797</xdr:rowOff>
    </xdr:from>
    <xdr:to>
      <xdr:col>24</xdr:col>
      <xdr:colOff>63500</xdr:colOff>
      <xdr:row>95</xdr:row>
      <xdr:rowOff>111627</xdr:rowOff>
    </xdr:to>
    <xdr:cxnSp macro="">
      <xdr:nvCxnSpPr>
        <xdr:cNvPr id="231" name="直線コネクタ 230"/>
        <xdr:cNvCxnSpPr/>
      </xdr:nvCxnSpPr>
      <xdr:spPr>
        <a:xfrm flipV="1">
          <a:off x="3797300" y="16394547"/>
          <a:ext cx="838200" cy="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170356</xdr:rowOff>
    </xdr:from>
    <xdr:ext cx="599010" cy="259045"/>
    <xdr:sp macro="" textlink="">
      <xdr:nvSpPr>
        <xdr:cNvPr id="232" name="扶助費平均値テキスト"/>
        <xdr:cNvSpPr txBox="1"/>
      </xdr:nvSpPr>
      <xdr:spPr>
        <a:xfrm>
          <a:off x="4686300" y="16458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20479</xdr:rowOff>
    </xdr:from>
    <xdr:to>
      <xdr:col>24</xdr:col>
      <xdr:colOff>114300</xdr:colOff>
      <xdr:row>96</xdr:row>
      <xdr:rowOff>122079</xdr:rowOff>
    </xdr:to>
    <xdr:sp macro="" textlink="">
      <xdr:nvSpPr>
        <xdr:cNvPr id="233" name="フローチャート: 判断 232"/>
        <xdr:cNvSpPr/>
      </xdr:nvSpPr>
      <xdr:spPr>
        <a:xfrm>
          <a:off x="45847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111627</xdr:rowOff>
    </xdr:from>
    <xdr:to>
      <xdr:col>19</xdr:col>
      <xdr:colOff>177800</xdr:colOff>
      <xdr:row>95</xdr:row>
      <xdr:rowOff>131897</xdr:rowOff>
    </xdr:to>
    <xdr:cxnSp macro="">
      <xdr:nvCxnSpPr>
        <xdr:cNvPr id="234" name="直線コネクタ 233"/>
        <xdr:cNvCxnSpPr/>
      </xdr:nvCxnSpPr>
      <xdr:spPr>
        <a:xfrm flipV="1">
          <a:off x="2908300" y="16399377"/>
          <a:ext cx="889000" cy="2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24541</xdr:rowOff>
    </xdr:from>
    <xdr:to>
      <xdr:col>20</xdr:col>
      <xdr:colOff>38100</xdr:colOff>
      <xdr:row>96</xdr:row>
      <xdr:rowOff>126141</xdr:rowOff>
    </xdr:to>
    <xdr:sp macro="" textlink="">
      <xdr:nvSpPr>
        <xdr:cNvPr id="235" name="フローチャート: 判断 234"/>
        <xdr:cNvSpPr/>
      </xdr:nvSpPr>
      <xdr:spPr>
        <a:xfrm>
          <a:off x="3746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117268</xdr:rowOff>
    </xdr:from>
    <xdr:ext cx="599010" cy="259045"/>
    <xdr:sp macro="" textlink="">
      <xdr:nvSpPr>
        <xdr:cNvPr id="236" name="テキスト ボックス 235"/>
        <xdr:cNvSpPr txBox="1"/>
      </xdr:nvSpPr>
      <xdr:spPr>
        <a:xfrm>
          <a:off x="3497795" y="1657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131897</xdr:rowOff>
    </xdr:from>
    <xdr:to>
      <xdr:col>15</xdr:col>
      <xdr:colOff>50800</xdr:colOff>
      <xdr:row>95</xdr:row>
      <xdr:rowOff>133886</xdr:rowOff>
    </xdr:to>
    <xdr:cxnSp macro="">
      <xdr:nvCxnSpPr>
        <xdr:cNvPr id="237" name="直線コネクタ 236"/>
        <xdr:cNvCxnSpPr/>
      </xdr:nvCxnSpPr>
      <xdr:spPr>
        <a:xfrm flipV="1">
          <a:off x="2019300" y="16419647"/>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87933</xdr:rowOff>
    </xdr:from>
    <xdr:to>
      <xdr:col>15</xdr:col>
      <xdr:colOff>101600</xdr:colOff>
      <xdr:row>97</xdr:row>
      <xdr:rowOff>18083</xdr:rowOff>
    </xdr:to>
    <xdr:sp macro="" textlink="">
      <xdr:nvSpPr>
        <xdr:cNvPr id="238" name="フローチャート: 判断 237"/>
        <xdr:cNvSpPr/>
      </xdr:nvSpPr>
      <xdr:spPr>
        <a:xfrm>
          <a:off x="2857500" y="1654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9210</xdr:rowOff>
    </xdr:from>
    <xdr:ext cx="599010" cy="259045"/>
    <xdr:sp macro="" textlink="">
      <xdr:nvSpPr>
        <xdr:cNvPr id="239" name="テキスト ボックス 238"/>
        <xdr:cNvSpPr txBox="1"/>
      </xdr:nvSpPr>
      <xdr:spPr>
        <a:xfrm>
          <a:off x="2608795" y="16639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133886</xdr:rowOff>
    </xdr:from>
    <xdr:to>
      <xdr:col>10</xdr:col>
      <xdr:colOff>114300</xdr:colOff>
      <xdr:row>96</xdr:row>
      <xdr:rowOff>2860</xdr:rowOff>
    </xdr:to>
    <xdr:cxnSp macro="">
      <xdr:nvCxnSpPr>
        <xdr:cNvPr id="240" name="直線コネクタ 239"/>
        <xdr:cNvCxnSpPr/>
      </xdr:nvCxnSpPr>
      <xdr:spPr>
        <a:xfrm flipV="1">
          <a:off x="1130300" y="16421636"/>
          <a:ext cx="889000" cy="4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120028</xdr:rowOff>
    </xdr:from>
    <xdr:to>
      <xdr:col>10</xdr:col>
      <xdr:colOff>165100</xdr:colOff>
      <xdr:row>96</xdr:row>
      <xdr:rowOff>50178</xdr:rowOff>
    </xdr:to>
    <xdr:sp macro="" textlink="">
      <xdr:nvSpPr>
        <xdr:cNvPr id="241" name="フローチャート: 判断 240"/>
        <xdr:cNvSpPr/>
      </xdr:nvSpPr>
      <xdr:spPr>
        <a:xfrm>
          <a:off x="1968500" y="1640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41305</xdr:rowOff>
    </xdr:from>
    <xdr:ext cx="599010" cy="259045"/>
    <xdr:sp macro="" textlink="">
      <xdr:nvSpPr>
        <xdr:cNvPr id="242" name="テキスト ボックス 241"/>
        <xdr:cNvSpPr txBox="1"/>
      </xdr:nvSpPr>
      <xdr:spPr>
        <a:xfrm>
          <a:off x="1719795" y="16500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167973</xdr:rowOff>
    </xdr:from>
    <xdr:to>
      <xdr:col>6</xdr:col>
      <xdr:colOff>38100</xdr:colOff>
      <xdr:row>96</xdr:row>
      <xdr:rowOff>98123</xdr:rowOff>
    </xdr:to>
    <xdr:sp macro="" textlink="">
      <xdr:nvSpPr>
        <xdr:cNvPr id="243" name="フローチャート: 判断 242"/>
        <xdr:cNvSpPr/>
      </xdr:nvSpPr>
      <xdr:spPr>
        <a:xfrm>
          <a:off x="1079500" y="164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89250</xdr:rowOff>
    </xdr:from>
    <xdr:ext cx="599010" cy="259045"/>
    <xdr:sp macro="" textlink="">
      <xdr:nvSpPr>
        <xdr:cNvPr id="244" name="テキスト ボックス 243"/>
        <xdr:cNvSpPr txBox="1"/>
      </xdr:nvSpPr>
      <xdr:spPr>
        <a:xfrm>
          <a:off x="830795" y="16548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55997</xdr:rowOff>
    </xdr:from>
    <xdr:to>
      <xdr:col>24</xdr:col>
      <xdr:colOff>114300</xdr:colOff>
      <xdr:row>95</xdr:row>
      <xdr:rowOff>157597</xdr:rowOff>
    </xdr:to>
    <xdr:sp macro="" textlink="">
      <xdr:nvSpPr>
        <xdr:cNvPr id="250" name="楕円 249"/>
        <xdr:cNvSpPr/>
      </xdr:nvSpPr>
      <xdr:spPr>
        <a:xfrm>
          <a:off x="4584700" y="1634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78874</xdr:rowOff>
    </xdr:from>
    <xdr:ext cx="599010" cy="259045"/>
    <xdr:sp macro="" textlink="">
      <xdr:nvSpPr>
        <xdr:cNvPr id="251" name="扶助費該当値テキスト"/>
        <xdr:cNvSpPr txBox="1"/>
      </xdr:nvSpPr>
      <xdr:spPr>
        <a:xfrm>
          <a:off x="4686300" y="16195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60827</xdr:rowOff>
    </xdr:from>
    <xdr:to>
      <xdr:col>20</xdr:col>
      <xdr:colOff>38100</xdr:colOff>
      <xdr:row>95</xdr:row>
      <xdr:rowOff>162427</xdr:rowOff>
    </xdr:to>
    <xdr:sp macro="" textlink="">
      <xdr:nvSpPr>
        <xdr:cNvPr id="252" name="楕円 251"/>
        <xdr:cNvSpPr/>
      </xdr:nvSpPr>
      <xdr:spPr>
        <a:xfrm>
          <a:off x="3746500" y="1634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7504</xdr:rowOff>
    </xdr:from>
    <xdr:ext cx="599010" cy="259045"/>
    <xdr:sp macro="" textlink="">
      <xdr:nvSpPr>
        <xdr:cNvPr id="253" name="テキスト ボックス 252"/>
        <xdr:cNvSpPr txBox="1"/>
      </xdr:nvSpPr>
      <xdr:spPr>
        <a:xfrm>
          <a:off x="3497795" y="16123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81097</xdr:rowOff>
    </xdr:from>
    <xdr:to>
      <xdr:col>15</xdr:col>
      <xdr:colOff>101600</xdr:colOff>
      <xdr:row>96</xdr:row>
      <xdr:rowOff>11247</xdr:rowOff>
    </xdr:to>
    <xdr:sp macro="" textlink="">
      <xdr:nvSpPr>
        <xdr:cNvPr id="254" name="楕円 253"/>
        <xdr:cNvSpPr/>
      </xdr:nvSpPr>
      <xdr:spPr>
        <a:xfrm>
          <a:off x="2857500" y="1636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27774</xdr:rowOff>
    </xdr:from>
    <xdr:ext cx="599010" cy="259045"/>
    <xdr:sp macro="" textlink="">
      <xdr:nvSpPr>
        <xdr:cNvPr id="255" name="テキスト ボックス 254"/>
        <xdr:cNvSpPr txBox="1"/>
      </xdr:nvSpPr>
      <xdr:spPr>
        <a:xfrm>
          <a:off x="2608795" y="1614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83086</xdr:rowOff>
    </xdr:from>
    <xdr:to>
      <xdr:col>10</xdr:col>
      <xdr:colOff>165100</xdr:colOff>
      <xdr:row>96</xdr:row>
      <xdr:rowOff>13236</xdr:rowOff>
    </xdr:to>
    <xdr:sp macro="" textlink="">
      <xdr:nvSpPr>
        <xdr:cNvPr id="256" name="楕円 255"/>
        <xdr:cNvSpPr/>
      </xdr:nvSpPr>
      <xdr:spPr>
        <a:xfrm>
          <a:off x="1968500" y="1637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29763</xdr:rowOff>
    </xdr:from>
    <xdr:ext cx="599010" cy="259045"/>
    <xdr:sp macro="" textlink="">
      <xdr:nvSpPr>
        <xdr:cNvPr id="257" name="テキスト ボックス 256"/>
        <xdr:cNvSpPr txBox="1"/>
      </xdr:nvSpPr>
      <xdr:spPr>
        <a:xfrm>
          <a:off x="1719795" y="1614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123510</xdr:rowOff>
    </xdr:from>
    <xdr:to>
      <xdr:col>6</xdr:col>
      <xdr:colOff>38100</xdr:colOff>
      <xdr:row>96</xdr:row>
      <xdr:rowOff>53660</xdr:rowOff>
    </xdr:to>
    <xdr:sp macro="" textlink="">
      <xdr:nvSpPr>
        <xdr:cNvPr id="258" name="楕円 257"/>
        <xdr:cNvSpPr/>
      </xdr:nvSpPr>
      <xdr:spPr>
        <a:xfrm>
          <a:off x="1079500" y="1641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70187</xdr:rowOff>
    </xdr:from>
    <xdr:ext cx="599010" cy="259045"/>
    <xdr:sp macro="" textlink="">
      <xdr:nvSpPr>
        <xdr:cNvPr id="259" name="テキスト ボックス 258"/>
        <xdr:cNvSpPr txBox="1"/>
      </xdr:nvSpPr>
      <xdr:spPr>
        <a:xfrm>
          <a:off x="830795" y="16186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107130</xdr:rowOff>
    </xdr:from>
    <xdr:to>
      <xdr:col>54</xdr:col>
      <xdr:colOff>189865</xdr:colOff>
      <xdr:row>39</xdr:row>
      <xdr:rowOff>69552</xdr:rowOff>
    </xdr:to>
    <xdr:cxnSp macro="">
      <xdr:nvCxnSpPr>
        <xdr:cNvPr id="286" name="直線コネクタ 285"/>
        <xdr:cNvCxnSpPr/>
      </xdr:nvCxnSpPr>
      <xdr:spPr>
        <a:xfrm flipV="1">
          <a:off x="10475595" y="5250630"/>
          <a:ext cx="1270" cy="1505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73379</xdr:rowOff>
    </xdr:from>
    <xdr:ext cx="534377" cy="259045"/>
    <xdr:sp macro="" textlink="">
      <xdr:nvSpPr>
        <xdr:cNvPr id="287" name="補助費等最小値テキスト"/>
        <xdr:cNvSpPr txBox="1"/>
      </xdr:nvSpPr>
      <xdr:spPr>
        <a:xfrm>
          <a:off x="10528300" y="675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69552</xdr:rowOff>
    </xdr:from>
    <xdr:to>
      <xdr:col>55</xdr:col>
      <xdr:colOff>88900</xdr:colOff>
      <xdr:row>39</xdr:row>
      <xdr:rowOff>69552</xdr:rowOff>
    </xdr:to>
    <xdr:cxnSp macro="">
      <xdr:nvCxnSpPr>
        <xdr:cNvPr id="288" name="直線コネクタ 287"/>
        <xdr:cNvCxnSpPr/>
      </xdr:nvCxnSpPr>
      <xdr:spPr>
        <a:xfrm>
          <a:off x="10388600" y="67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53807</xdr:rowOff>
    </xdr:from>
    <xdr:ext cx="599010" cy="259045"/>
    <xdr:sp macro="" textlink="">
      <xdr:nvSpPr>
        <xdr:cNvPr id="289" name="補助費等最大値テキスト"/>
        <xdr:cNvSpPr txBox="1"/>
      </xdr:nvSpPr>
      <xdr:spPr>
        <a:xfrm>
          <a:off x="10528300" y="502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107130</xdr:rowOff>
    </xdr:from>
    <xdr:to>
      <xdr:col>55</xdr:col>
      <xdr:colOff>88900</xdr:colOff>
      <xdr:row>30</xdr:row>
      <xdr:rowOff>107130</xdr:rowOff>
    </xdr:to>
    <xdr:cxnSp macro="">
      <xdr:nvCxnSpPr>
        <xdr:cNvPr id="290" name="直線コネクタ 289"/>
        <xdr:cNvCxnSpPr/>
      </xdr:nvCxnSpPr>
      <xdr:spPr>
        <a:xfrm>
          <a:off x="10388600" y="525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40401</xdr:rowOff>
    </xdr:from>
    <xdr:to>
      <xdr:col>55</xdr:col>
      <xdr:colOff>0</xdr:colOff>
      <xdr:row>39</xdr:row>
      <xdr:rowOff>62237</xdr:rowOff>
    </xdr:to>
    <xdr:cxnSp macro="">
      <xdr:nvCxnSpPr>
        <xdr:cNvPr id="291" name="直線コネクタ 290"/>
        <xdr:cNvCxnSpPr/>
      </xdr:nvCxnSpPr>
      <xdr:spPr>
        <a:xfrm>
          <a:off x="9639300" y="6726951"/>
          <a:ext cx="838200" cy="2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122391</xdr:rowOff>
    </xdr:from>
    <xdr:ext cx="534377" cy="259045"/>
    <xdr:sp macro="" textlink="">
      <xdr:nvSpPr>
        <xdr:cNvPr id="292" name="補助費等平均値テキスト"/>
        <xdr:cNvSpPr txBox="1"/>
      </xdr:nvSpPr>
      <xdr:spPr>
        <a:xfrm>
          <a:off x="10528300" y="6294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99514</xdr:rowOff>
    </xdr:from>
    <xdr:to>
      <xdr:col>55</xdr:col>
      <xdr:colOff>50800</xdr:colOff>
      <xdr:row>38</xdr:row>
      <xdr:rowOff>29663</xdr:rowOff>
    </xdr:to>
    <xdr:sp macro="" textlink="">
      <xdr:nvSpPr>
        <xdr:cNvPr id="293" name="フローチャート: 判断 292"/>
        <xdr:cNvSpPr/>
      </xdr:nvSpPr>
      <xdr:spPr>
        <a:xfrm>
          <a:off x="10426700" y="64431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40401</xdr:rowOff>
    </xdr:from>
    <xdr:to>
      <xdr:col>50</xdr:col>
      <xdr:colOff>114300</xdr:colOff>
      <xdr:row>39</xdr:row>
      <xdr:rowOff>56848</xdr:rowOff>
    </xdr:to>
    <xdr:cxnSp macro="">
      <xdr:nvCxnSpPr>
        <xdr:cNvPr id="294" name="直線コネクタ 293"/>
        <xdr:cNvCxnSpPr/>
      </xdr:nvCxnSpPr>
      <xdr:spPr>
        <a:xfrm flipV="1">
          <a:off x="8750300" y="6726951"/>
          <a:ext cx="889000" cy="1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114242</xdr:rowOff>
    </xdr:from>
    <xdr:to>
      <xdr:col>50</xdr:col>
      <xdr:colOff>165100</xdr:colOff>
      <xdr:row>38</xdr:row>
      <xdr:rowOff>44392</xdr:rowOff>
    </xdr:to>
    <xdr:sp macro="" textlink="">
      <xdr:nvSpPr>
        <xdr:cNvPr id="295" name="フローチャート: 判断 294"/>
        <xdr:cNvSpPr/>
      </xdr:nvSpPr>
      <xdr:spPr>
        <a:xfrm>
          <a:off x="9588500" y="645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60919</xdr:rowOff>
    </xdr:from>
    <xdr:ext cx="534377" cy="259045"/>
    <xdr:sp macro="" textlink="">
      <xdr:nvSpPr>
        <xdr:cNvPr id="296" name="テキスト ボックス 295"/>
        <xdr:cNvSpPr txBox="1"/>
      </xdr:nvSpPr>
      <xdr:spPr>
        <a:xfrm>
          <a:off x="9372111" y="623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3509</xdr:rowOff>
    </xdr:from>
    <xdr:to>
      <xdr:col>45</xdr:col>
      <xdr:colOff>177800</xdr:colOff>
      <xdr:row>39</xdr:row>
      <xdr:rowOff>56848</xdr:rowOff>
    </xdr:to>
    <xdr:cxnSp macro="">
      <xdr:nvCxnSpPr>
        <xdr:cNvPr id="297" name="直線コネクタ 296"/>
        <xdr:cNvCxnSpPr/>
      </xdr:nvCxnSpPr>
      <xdr:spPr>
        <a:xfrm>
          <a:off x="7861300" y="6690059"/>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82009</xdr:rowOff>
    </xdr:from>
    <xdr:to>
      <xdr:col>46</xdr:col>
      <xdr:colOff>38100</xdr:colOff>
      <xdr:row>38</xdr:row>
      <xdr:rowOff>12159</xdr:rowOff>
    </xdr:to>
    <xdr:sp macro="" textlink="">
      <xdr:nvSpPr>
        <xdr:cNvPr id="298" name="フローチャート: 判断 297"/>
        <xdr:cNvSpPr/>
      </xdr:nvSpPr>
      <xdr:spPr>
        <a:xfrm>
          <a:off x="8699500" y="642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28686</xdr:rowOff>
    </xdr:from>
    <xdr:ext cx="534377" cy="259045"/>
    <xdr:sp macro="" textlink="">
      <xdr:nvSpPr>
        <xdr:cNvPr id="299" name="テキスト ボックス 298"/>
        <xdr:cNvSpPr txBox="1"/>
      </xdr:nvSpPr>
      <xdr:spPr>
        <a:xfrm>
          <a:off x="8483111" y="620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3509</xdr:rowOff>
    </xdr:from>
    <xdr:to>
      <xdr:col>41</xdr:col>
      <xdr:colOff>50800</xdr:colOff>
      <xdr:row>39</xdr:row>
      <xdr:rowOff>32868</xdr:rowOff>
    </xdr:to>
    <xdr:cxnSp macro="">
      <xdr:nvCxnSpPr>
        <xdr:cNvPr id="300" name="直線コネクタ 299"/>
        <xdr:cNvCxnSpPr/>
      </xdr:nvCxnSpPr>
      <xdr:spPr>
        <a:xfrm flipV="1">
          <a:off x="6972300" y="6690059"/>
          <a:ext cx="889000" cy="2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140172</xdr:rowOff>
    </xdr:from>
    <xdr:to>
      <xdr:col>41</xdr:col>
      <xdr:colOff>101600</xdr:colOff>
      <xdr:row>38</xdr:row>
      <xdr:rowOff>70321</xdr:rowOff>
    </xdr:to>
    <xdr:sp macro="" textlink="">
      <xdr:nvSpPr>
        <xdr:cNvPr id="301" name="フローチャート: 判断 300"/>
        <xdr:cNvSpPr/>
      </xdr:nvSpPr>
      <xdr:spPr>
        <a:xfrm>
          <a:off x="7810500" y="648382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86849</xdr:rowOff>
    </xdr:from>
    <xdr:ext cx="534377" cy="259045"/>
    <xdr:sp macro="" textlink="">
      <xdr:nvSpPr>
        <xdr:cNvPr id="302" name="テキスト ボックス 301"/>
        <xdr:cNvSpPr txBox="1"/>
      </xdr:nvSpPr>
      <xdr:spPr>
        <a:xfrm>
          <a:off x="7594111" y="625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32218</xdr:rowOff>
    </xdr:from>
    <xdr:to>
      <xdr:col>36</xdr:col>
      <xdr:colOff>165100</xdr:colOff>
      <xdr:row>38</xdr:row>
      <xdr:rowOff>133818</xdr:rowOff>
    </xdr:to>
    <xdr:sp macro="" textlink="">
      <xdr:nvSpPr>
        <xdr:cNvPr id="303" name="フローチャート: 判断 302"/>
        <xdr:cNvSpPr/>
      </xdr:nvSpPr>
      <xdr:spPr>
        <a:xfrm>
          <a:off x="6921500" y="65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150345</xdr:rowOff>
    </xdr:from>
    <xdr:ext cx="534377" cy="259045"/>
    <xdr:sp macro="" textlink="">
      <xdr:nvSpPr>
        <xdr:cNvPr id="304" name="テキスト ボックス 303"/>
        <xdr:cNvSpPr txBox="1"/>
      </xdr:nvSpPr>
      <xdr:spPr>
        <a:xfrm>
          <a:off x="6705111" y="632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11437</xdr:rowOff>
    </xdr:from>
    <xdr:to>
      <xdr:col>55</xdr:col>
      <xdr:colOff>50800</xdr:colOff>
      <xdr:row>39</xdr:row>
      <xdr:rowOff>113037</xdr:rowOff>
    </xdr:to>
    <xdr:sp macro="" textlink="">
      <xdr:nvSpPr>
        <xdr:cNvPr id="310" name="楕円 309"/>
        <xdr:cNvSpPr/>
      </xdr:nvSpPr>
      <xdr:spPr>
        <a:xfrm>
          <a:off x="10426700" y="669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97814</xdr:rowOff>
    </xdr:from>
    <xdr:ext cx="534377" cy="259045"/>
    <xdr:sp macro="" textlink="">
      <xdr:nvSpPr>
        <xdr:cNvPr id="311" name="補助費等該当値テキスト"/>
        <xdr:cNvSpPr txBox="1"/>
      </xdr:nvSpPr>
      <xdr:spPr>
        <a:xfrm>
          <a:off x="10528300" y="661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161051</xdr:rowOff>
    </xdr:from>
    <xdr:to>
      <xdr:col>50</xdr:col>
      <xdr:colOff>165100</xdr:colOff>
      <xdr:row>39</xdr:row>
      <xdr:rowOff>91201</xdr:rowOff>
    </xdr:to>
    <xdr:sp macro="" textlink="">
      <xdr:nvSpPr>
        <xdr:cNvPr id="312" name="楕円 311"/>
        <xdr:cNvSpPr/>
      </xdr:nvSpPr>
      <xdr:spPr>
        <a:xfrm>
          <a:off x="9588500" y="667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82328</xdr:rowOff>
    </xdr:from>
    <xdr:ext cx="534377" cy="259045"/>
    <xdr:sp macro="" textlink="">
      <xdr:nvSpPr>
        <xdr:cNvPr id="313" name="テキスト ボックス 312"/>
        <xdr:cNvSpPr txBox="1"/>
      </xdr:nvSpPr>
      <xdr:spPr>
        <a:xfrm>
          <a:off x="9372111" y="676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6048</xdr:rowOff>
    </xdr:from>
    <xdr:to>
      <xdr:col>46</xdr:col>
      <xdr:colOff>38100</xdr:colOff>
      <xdr:row>39</xdr:row>
      <xdr:rowOff>107648</xdr:rowOff>
    </xdr:to>
    <xdr:sp macro="" textlink="">
      <xdr:nvSpPr>
        <xdr:cNvPr id="314" name="楕円 313"/>
        <xdr:cNvSpPr/>
      </xdr:nvSpPr>
      <xdr:spPr>
        <a:xfrm>
          <a:off x="8699500" y="669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98775</xdr:rowOff>
    </xdr:from>
    <xdr:ext cx="534377" cy="259045"/>
    <xdr:sp macro="" textlink="">
      <xdr:nvSpPr>
        <xdr:cNvPr id="315" name="テキスト ボックス 314"/>
        <xdr:cNvSpPr txBox="1"/>
      </xdr:nvSpPr>
      <xdr:spPr>
        <a:xfrm>
          <a:off x="8483111" y="678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124159</xdr:rowOff>
    </xdr:from>
    <xdr:to>
      <xdr:col>41</xdr:col>
      <xdr:colOff>101600</xdr:colOff>
      <xdr:row>39</xdr:row>
      <xdr:rowOff>54309</xdr:rowOff>
    </xdr:to>
    <xdr:sp macro="" textlink="">
      <xdr:nvSpPr>
        <xdr:cNvPr id="316" name="楕円 315"/>
        <xdr:cNvSpPr/>
      </xdr:nvSpPr>
      <xdr:spPr>
        <a:xfrm>
          <a:off x="7810500" y="663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45436</xdr:rowOff>
    </xdr:from>
    <xdr:ext cx="534377" cy="259045"/>
    <xdr:sp macro="" textlink="">
      <xdr:nvSpPr>
        <xdr:cNvPr id="317" name="テキスト ボックス 316"/>
        <xdr:cNvSpPr txBox="1"/>
      </xdr:nvSpPr>
      <xdr:spPr>
        <a:xfrm>
          <a:off x="7594111" y="673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153518</xdr:rowOff>
    </xdr:from>
    <xdr:to>
      <xdr:col>36</xdr:col>
      <xdr:colOff>165100</xdr:colOff>
      <xdr:row>39</xdr:row>
      <xdr:rowOff>83668</xdr:rowOff>
    </xdr:to>
    <xdr:sp macro="" textlink="">
      <xdr:nvSpPr>
        <xdr:cNvPr id="318" name="楕円 317"/>
        <xdr:cNvSpPr/>
      </xdr:nvSpPr>
      <xdr:spPr>
        <a:xfrm>
          <a:off x="6921500" y="666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74795</xdr:rowOff>
    </xdr:from>
    <xdr:ext cx="534377" cy="259045"/>
    <xdr:sp macro="" textlink="">
      <xdr:nvSpPr>
        <xdr:cNvPr id="319" name="テキスト ボックス 318"/>
        <xdr:cNvSpPr txBox="1"/>
      </xdr:nvSpPr>
      <xdr:spPr>
        <a:xfrm>
          <a:off x="6705111" y="676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95908</xdr:rowOff>
    </xdr:from>
    <xdr:to>
      <xdr:col>54</xdr:col>
      <xdr:colOff>189865</xdr:colOff>
      <xdr:row>58</xdr:row>
      <xdr:rowOff>138039</xdr:rowOff>
    </xdr:to>
    <xdr:cxnSp macro="">
      <xdr:nvCxnSpPr>
        <xdr:cNvPr id="343" name="直線コネクタ 342"/>
        <xdr:cNvCxnSpPr/>
      </xdr:nvCxnSpPr>
      <xdr:spPr>
        <a:xfrm flipV="1">
          <a:off x="10475595" y="8839858"/>
          <a:ext cx="1270" cy="124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141866</xdr:rowOff>
    </xdr:from>
    <xdr:ext cx="534377" cy="259045"/>
    <xdr:sp macro="" textlink="">
      <xdr:nvSpPr>
        <xdr:cNvPr id="344" name="普通建設事業費最小値テキスト"/>
        <xdr:cNvSpPr txBox="1"/>
      </xdr:nvSpPr>
      <xdr:spPr>
        <a:xfrm>
          <a:off x="10528300" y="1008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138039</xdr:rowOff>
    </xdr:from>
    <xdr:to>
      <xdr:col>55</xdr:col>
      <xdr:colOff>88900</xdr:colOff>
      <xdr:row>58</xdr:row>
      <xdr:rowOff>138039</xdr:rowOff>
    </xdr:to>
    <xdr:cxnSp macro="">
      <xdr:nvCxnSpPr>
        <xdr:cNvPr id="345" name="直線コネクタ 344"/>
        <xdr:cNvCxnSpPr/>
      </xdr:nvCxnSpPr>
      <xdr:spPr>
        <a:xfrm>
          <a:off x="10388600" y="1008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42585</xdr:rowOff>
    </xdr:from>
    <xdr:ext cx="599010" cy="259045"/>
    <xdr:sp macro="" textlink="">
      <xdr:nvSpPr>
        <xdr:cNvPr id="346" name="普通建設事業費最大値テキスト"/>
        <xdr:cNvSpPr txBox="1"/>
      </xdr:nvSpPr>
      <xdr:spPr>
        <a:xfrm>
          <a:off x="10528300" y="861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95908</xdr:rowOff>
    </xdr:from>
    <xdr:to>
      <xdr:col>55</xdr:col>
      <xdr:colOff>88900</xdr:colOff>
      <xdr:row>51</xdr:row>
      <xdr:rowOff>95908</xdr:rowOff>
    </xdr:to>
    <xdr:cxnSp macro="">
      <xdr:nvCxnSpPr>
        <xdr:cNvPr id="347" name="直線コネクタ 346"/>
        <xdr:cNvCxnSpPr/>
      </xdr:nvCxnSpPr>
      <xdr:spPr>
        <a:xfrm>
          <a:off x="10388600" y="8839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109624</xdr:rowOff>
    </xdr:from>
    <xdr:to>
      <xdr:col>55</xdr:col>
      <xdr:colOff>0</xdr:colOff>
      <xdr:row>58</xdr:row>
      <xdr:rowOff>113259</xdr:rowOff>
    </xdr:to>
    <xdr:cxnSp macro="">
      <xdr:nvCxnSpPr>
        <xdr:cNvPr id="348" name="直線コネクタ 347"/>
        <xdr:cNvCxnSpPr/>
      </xdr:nvCxnSpPr>
      <xdr:spPr>
        <a:xfrm>
          <a:off x="9639300" y="10053724"/>
          <a:ext cx="838200" cy="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82607</xdr:rowOff>
    </xdr:from>
    <xdr:ext cx="534377" cy="259045"/>
    <xdr:sp macro="" textlink="">
      <xdr:nvSpPr>
        <xdr:cNvPr id="349" name="普通建設事業費平均値テキスト"/>
        <xdr:cNvSpPr txBox="1"/>
      </xdr:nvSpPr>
      <xdr:spPr>
        <a:xfrm>
          <a:off x="10528300" y="9683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59730</xdr:rowOff>
    </xdr:from>
    <xdr:to>
      <xdr:col>55</xdr:col>
      <xdr:colOff>50800</xdr:colOff>
      <xdr:row>57</xdr:row>
      <xdr:rowOff>161330</xdr:rowOff>
    </xdr:to>
    <xdr:sp macro="" textlink="">
      <xdr:nvSpPr>
        <xdr:cNvPr id="350" name="フローチャート: 判断 349"/>
        <xdr:cNvSpPr/>
      </xdr:nvSpPr>
      <xdr:spPr>
        <a:xfrm>
          <a:off x="10426700" y="983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109624</xdr:rowOff>
    </xdr:from>
    <xdr:to>
      <xdr:col>50</xdr:col>
      <xdr:colOff>114300</xdr:colOff>
      <xdr:row>58</xdr:row>
      <xdr:rowOff>112874</xdr:rowOff>
    </xdr:to>
    <xdr:cxnSp macro="">
      <xdr:nvCxnSpPr>
        <xdr:cNvPr id="351" name="直線コネクタ 350"/>
        <xdr:cNvCxnSpPr/>
      </xdr:nvCxnSpPr>
      <xdr:spPr>
        <a:xfrm flipV="1">
          <a:off x="8750300" y="10053724"/>
          <a:ext cx="889000" cy="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81455</xdr:rowOff>
    </xdr:from>
    <xdr:to>
      <xdr:col>50</xdr:col>
      <xdr:colOff>165100</xdr:colOff>
      <xdr:row>58</xdr:row>
      <xdr:rowOff>11605</xdr:rowOff>
    </xdr:to>
    <xdr:sp macro="" textlink="">
      <xdr:nvSpPr>
        <xdr:cNvPr id="352" name="フローチャート: 判断 351"/>
        <xdr:cNvSpPr/>
      </xdr:nvSpPr>
      <xdr:spPr>
        <a:xfrm>
          <a:off x="9588500" y="985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28132</xdr:rowOff>
    </xdr:from>
    <xdr:ext cx="534377" cy="259045"/>
    <xdr:sp macro="" textlink="">
      <xdr:nvSpPr>
        <xdr:cNvPr id="353" name="テキスト ボックス 352"/>
        <xdr:cNvSpPr txBox="1"/>
      </xdr:nvSpPr>
      <xdr:spPr>
        <a:xfrm>
          <a:off x="9372111" y="962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109578</xdr:rowOff>
    </xdr:from>
    <xdr:to>
      <xdr:col>45</xdr:col>
      <xdr:colOff>177800</xdr:colOff>
      <xdr:row>58</xdr:row>
      <xdr:rowOff>112874</xdr:rowOff>
    </xdr:to>
    <xdr:cxnSp macro="">
      <xdr:nvCxnSpPr>
        <xdr:cNvPr id="354" name="直線コネクタ 353"/>
        <xdr:cNvCxnSpPr/>
      </xdr:nvCxnSpPr>
      <xdr:spPr>
        <a:xfrm>
          <a:off x="7861300" y="10053678"/>
          <a:ext cx="889000" cy="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93750</xdr:rowOff>
    </xdr:from>
    <xdr:to>
      <xdr:col>46</xdr:col>
      <xdr:colOff>38100</xdr:colOff>
      <xdr:row>58</xdr:row>
      <xdr:rowOff>23900</xdr:rowOff>
    </xdr:to>
    <xdr:sp macro="" textlink="">
      <xdr:nvSpPr>
        <xdr:cNvPr id="355" name="フローチャート: 判断 354"/>
        <xdr:cNvSpPr/>
      </xdr:nvSpPr>
      <xdr:spPr>
        <a:xfrm>
          <a:off x="8699500" y="98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40427</xdr:rowOff>
    </xdr:from>
    <xdr:ext cx="534377" cy="259045"/>
    <xdr:sp macro="" textlink="">
      <xdr:nvSpPr>
        <xdr:cNvPr id="356" name="テキスト ボックス 355"/>
        <xdr:cNvSpPr txBox="1"/>
      </xdr:nvSpPr>
      <xdr:spPr>
        <a:xfrm>
          <a:off x="8483111" y="964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109578</xdr:rowOff>
    </xdr:from>
    <xdr:to>
      <xdr:col>41</xdr:col>
      <xdr:colOff>50800</xdr:colOff>
      <xdr:row>58</xdr:row>
      <xdr:rowOff>139475</xdr:rowOff>
    </xdr:to>
    <xdr:cxnSp macro="">
      <xdr:nvCxnSpPr>
        <xdr:cNvPr id="357" name="直線コネクタ 356"/>
        <xdr:cNvCxnSpPr/>
      </xdr:nvCxnSpPr>
      <xdr:spPr>
        <a:xfrm flipV="1">
          <a:off x="6972300" y="10053678"/>
          <a:ext cx="889000" cy="2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116725</xdr:rowOff>
    </xdr:from>
    <xdr:to>
      <xdr:col>41</xdr:col>
      <xdr:colOff>101600</xdr:colOff>
      <xdr:row>58</xdr:row>
      <xdr:rowOff>46875</xdr:rowOff>
    </xdr:to>
    <xdr:sp macro="" textlink="">
      <xdr:nvSpPr>
        <xdr:cNvPr id="358" name="フローチャート: 判断 357"/>
        <xdr:cNvSpPr/>
      </xdr:nvSpPr>
      <xdr:spPr>
        <a:xfrm>
          <a:off x="7810500" y="988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63402</xdr:rowOff>
    </xdr:from>
    <xdr:ext cx="534377" cy="259045"/>
    <xdr:sp macro="" textlink="">
      <xdr:nvSpPr>
        <xdr:cNvPr id="359" name="テキスト ボックス 358"/>
        <xdr:cNvSpPr txBox="1"/>
      </xdr:nvSpPr>
      <xdr:spPr>
        <a:xfrm>
          <a:off x="7594111" y="966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31183</xdr:rowOff>
    </xdr:from>
    <xdr:to>
      <xdr:col>36</xdr:col>
      <xdr:colOff>165100</xdr:colOff>
      <xdr:row>57</xdr:row>
      <xdr:rowOff>132783</xdr:rowOff>
    </xdr:to>
    <xdr:sp macro="" textlink="">
      <xdr:nvSpPr>
        <xdr:cNvPr id="360" name="フローチャート: 判断 359"/>
        <xdr:cNvSpPr/>
      </xdr:nvSpPr>
      <xdr:spPr>
        <a:xfrm>
          <a:off x="6921500" y="980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149310</xdr:rowOff>
    </xdr:from>
    <xdr:ext cx="534377" cy="259045"/>
    <xdr:sp macro="" textlink="">
      <xdr:nvSpPr>
        <xdr:cNvPr id="361" name="テキスト ボックス 360"/>
        <xdr:cNvSpPr txBox="1"/>
      </xdr:nvSpPr>
      <xdr:spPr>
        <a:xfrm>
          <a:off x="6705111" y="957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62459</xdr:rowOff>
    </xdr:from>
    <xdr:to>
      <xdr:col>55</xdr:col>
      <xdr:colOff>50800</xdr:colOff>
      <xdr:row>58</xdr:row>
      <xdr:rowOff>164059</xdr:rowOff>
    </xdr:to>
    <xdr:sp macro="" textlink="">
      <xdr:nvSpPr>
        <xdr:cNvPr id="367" name="楕円 366"/>
        <xdr:cNvSpPr/>
      </xdr:nvSpPr>
      <xdr:spPr>
        <a:xfrm>
          <a:off x="10426700" y="1000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148836</xdr:rowOff>
    </xdr:from>
    <xdr:ext cx="534377" cy="259045"/>
    <xdr:sp macro="" textlink="">
      <xdr:nvSpPr>
        <xdr:cNvPr id="368" name="普通建設事業費該当値テキスト"/>
        <xdr:cNvSpPr txBox="1"/>
      </xdr:nvSpPr>
      <xdr:spPr>
        <a:xfrm>
          <a:off x="10528300" y="992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58824</xdr:rowOff>
    </xdr:from>
    <xdr:to>
      <xdr:col>50</xdr:col>
      <xdr:colOff>165100</xdr:colOff>
      <xdr:row>58</xdr:row>
      <xdr:rowOff>160424</xdr:rowOff>
    </xdr:to>
    <xdr:sp macro="" textlink="">
      <xdr:nvSpPr>
        <xdr:cNvPr id="369" name="楕円 368"/>
        <xdr:cNvSpPr/>
      </xdr:nvSpPr>
      <xdr:spPr>
        <a:xfrm>
          <a:off x="9588500" y="1000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151551</xdr:rowOff>
    </xdr:from>
    <xdr:ext cx="534377" cy="259045"/>
    <xdr:sp macro="" textlink="">
      <xdr:nvSpPr>
        <xdr:cNvPr id="370" name="テキスト ボックス 369"/>
        <xdr:cNvSpPr txBox="1"/>
      </xdr:nvSpPr>
      <xdr:spPr>
        <a:xfrm>
          <a:off x="9372111" y="1009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62074</xdr:rowOff>
    </xdr:from>
    <xdr:to>
      <xdr:col>46</xdr:col>
      <xdr:colOff>38100</xdr:colOff>
      <xdr:row>58</xdr:row>
      <xdr:rowOff>163674</xdr:rowOff>
    </xdr:to>
    <xdr:sp macro="" textlink="">
      <xdr:nvSpPr>
        <xdr:cNvPr id="371" name="楕円 370"/>
        <xdr:cNvSpPr/>
      </xdr:nvSpPr>
      <xdr:spPr>
        <a:xfrm>
          <a:off x="8699500" y="1000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154801</xdr:rowOff>
    </xdr:from>
    <xdr:ext cx="534377" cy="259045"/>
    <xdr:sp macro="" textlink="">
      <xdr:nvSpPr>
        <xdr:cNvPr id="372" name="テキスト ボックス 371"/>
        <xdr:cNvSpPr txBox="1"/>
      </xdr:nvSpPr>
      <xdr:spPr>
        <a:xfrm>
          <a:off x="8483111" y="1009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58778</xdr:rowOff>
    </xdr:from>
    <xdr:to>
      <xdr:col>41</xdr:col>
      <xdr:colOff>101600</xdr:colOff>
      <xdr:row>58</xdr:row>
      <xdr:rowOff>160378</xdr:rowOff>
    </xdr:to>
    <xdr:sp macro="" textlink="">
      <xdr:nvSpPr>
        <xdr:cNvPr id="373" name="楕円 372"/>
        <xdr:cNvSpPr/>
      </xdr:nvSpPr>
      <xdr:spPr>
        <a:xfrm>
          <a:off x="7810500" y="1000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151505</xdr:rowOff>
    </xdr:from>
    <xdr:ext cx="534377" cy="259045"/>
    <xdr:sp macro="" textlink="">
      <xdr:nvSpPr>
        <xdr:cNvPr id="374" name="テキスト ボックス 373"/>
        <xdr:cNvSpPr txBox="1"/>
      </xdr:nvSpPr>
      <xdr:spPr>
        <a:xfrm>
          <a:off x="7594111" y="1009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88675</xdr:rowOff>
    </xdr:from>
    <xdr:to>
      <xdr:col>36</xdr:col>
      <xdr:colOff>165100</xdr:colOff>
      <xdr:row>59</xdr:row>
      <xdr:rowOff>18825</xdr:rowOff>
    </xdr:to>
    <xdr:sp macro="" textlink="">
      <xdr:nvSpPr>
        <xdr:cNvPr id="375" name="楕円 374"/>
        <xdr:cNvSpPr/>
      </xdr:nvSpPr>
      <xdr:spPr>
        <a:xfrm>
          <a:off x="6921500" y="1003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9952</xdr:rowOff>
    </xdr:from>
    <xdr:ext cx="534377" cy="259045"/>
    <xdr:sp macro="" textlink="">
      <xdr:nvSpPr>
        <xdr:cNvPr id="376" name="テキスト ボックス 375"/>
        <xdr:cNvSpPr txBox="1"/>
      </xdr:nvSpPr>
      <xdr:spPr>
        <a:xfrm>
          <a:off x="6705111" y="1012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107414</xdr:rowOff>
    </xdr:from>
    <xdr:to>
      <xdr:col>54</xdr:col>
      <xdr:colOff>189865</xdr:colOff>
      <xdr:row>79</xdr:row>
      <xdr:rowOff>44450</xdr:rowOff>
    </xdr:to>
    <xdr:cxnSp macro="">
      <xdr:nvCxnSpPr>
        <xdr:cNvPr id="400" name="直線コネクタ 399"/>
        <xdr:cNvCxnSpPr/>
      </xdr:nvCxnSpPr>
      <xdr:spPr>
        <a:xfrm flipV="1">
          <a:off x="10475595" y="12108914"/>
          <a:ext cx="1270" cy="148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54091</xdr:rowOff>
    </xdr:from>
    <xdr:ext cx="599010" cy="259045"/>
    <xdr:sp macro="" textlink="">
      <xdr:nvSpPr>
        <xdr:cNvPr id="403" name="普通建設事業費 （ うち新規整備　）最大値テキスト"/>
        <xdr:cNvSpPr txBox="1"/>
      </xdr:nvSpPr>
      <xdr:spPr>
        <a:xfrm>
          <a:off x="10528300" y="1188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107414</xdr:rowOff>
    </xdr:from>
    <xdr:to>
      <xdr:col>55</xdr:col>
      <xdr:colOff>88900</xdr:colOff>
      <xdr:row>70</xdr:row>
      <xdr:rowOff>107414</xdr:rowOff>
    </xdr:to>
    <xdr:cxnSp macro="">
      <xdr:nvCxnSpPr>
        <xdr:cNvPr id="404" name="直線コネクタ 403"/>
        <xdr:cNvCxnSpPr/>
      </xdr:nvCxnSpPr>
      <xdr:spPr>
        <a:xfrm>
          <a:off x="10388600" y="1210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136477</xdr:rowOff>
    </xdr:from>
    <xdr:to>
      <xdr:col>55</xdr:col>
      <xdr:colOff>0</xdr:colOff>
      <xdr:row>78</xdr:row>
      <xdr:rowOff>171087</xdr:rowOff>
    </xdr:to>
    <xdr:cxnSp macro="">
      <xdr:nvCxnSpPr>
        <xdr:cNvPr id="405" name="直線コネクタ 404"/>
        <xdr:cNvCxnSpPr/>
      </xdr:nvCxnSpPr>
      <xdr:spPr>
        <a:xfrm>
          <a:off x="9639300" y="13509577"/>
          <a:ext cx="838200" cy="3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59931</xdr:rowOff>
    </xdr:from>
    <xdr:ext cx="534377" cy="259045"/>
    <xdr:sp macro="" textlink="">
      <xdr:nvSpPr>
        <xdr:cNvPr id="406" name="普通建設事業費 （ うち新規整備　）平均値テキスト"/>
        <xdr:cNvSpPr txBox="1"/>
      </xdr:nvSpPr>
      <xdr:spPr>
        <a:xfrm>
          <a:off x="10528300" y="13261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37054</xdr:rowOff>
    </xdr:from>
    <xdr:to>
      <xdr:col>55</xdr:col>
      <xdr:colOff>50800</xdr:colOff>
      <xdr:row>78</xdr:row>
      <xdr:rowOff>138654</xdr:rowOff>
    </xdr:to>
    <xdr:sp macro="" textlink="">
      <xdr:nvSpPr>
        <xdr:cNvPr id="407" name="フローチャート: 判断 406"/>
        <xdr:cNvSpPr/>
      </xdr:nvSpPr>
      <xdr:spPr>
        <a:xfrm>
          <a:off x="10426700" y="1341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106407</xdr:rowOff>
    </xdr:from>
    <xdr:to>
      <xdr:col>50</xdr:col>
      <xdr:colOff>114300</xdr:colOff>
      <xdr:row>78</xdr:row>
      <xdr:rowOff>136477</xdr:rowOff>
    </xdr:to>
    <xdr:cxnSp macro="">
      <xdr:nvCxnSpPr>
        <xdr:cNvPr id="408" name="直線コネクタ 407"/>
        <xdr:cNvCxnSpPr/>
      </xdr:nvCxnSpPr>
      <xdr:spPr>
        <a:xfrm>
          <a:off x="8750300" y="13479507"/>
          <a:ext cx="889000" cy="3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59692</xdr:rowOff>
    </xdr:from>
    <xdr:to>
      <xdr:col>50</xdr:col>
      <xdr:colOff>165100</xdr:colOff>
      <xdr:row>78</xdr:row>
      <xdr:rowOff>161292</xdr:rowOff>
    </xdr:to>
    <xdr:sp macro="" textlink="">
      <xdr:nvSpPr>
        <xdr:cNvPr id="409" name="フローチャート: 判断 408"/>
        <xdr:cNvSpPr/>
      </xdr:nvSpPr>
      <xdr:spPr>
        <a:xfrm>
          <a:off x="9588500" y="134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6369</xdr:rowOff>
    </xdr:from>
    <xdr:ext cx="534377" cy="259045"/>
    <xdr:sp macro="" textlink="">
      <xdr:nvSpPr>
        <xdr:cNvPr id="410" name="テキスト ボックス 409"/>
        <xdr:cNvSpPr txBox="1"/>
      </xdr:nvSpPr>
      <xdr:spPr>
        <a:xfrm>
          <a:off x="9372111" y="1320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51712</xdr:rowOff>
    </xdr:from>
    <xdr:to>
      <xdr:col>45</xdr:col>
      <xdr:colOff>177800</xdr:colOff>
      <xdr:row>78</xdr:row>
      <xdr:rowOff>106407</xdr:rowOff>
    </xdr:to>
    <xdr:cxnSp macro="">
      <xdr:nvCxnSpPr>
        <xdr:cNvPr id="411" name="直線コネクタ 410"/>
        <xdr:cNvCxnSpPr/>
      </xdr:nvCxnSpPr>
      <xdr:spPr>
        <a:xfrm>
          <a:off x="7861300" y="13424812"/>
          <a:ext cx="889000" cy="5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120142</xdr:rowOff>
    </xdr:from>
    <xdr:to>
      <xdr:col>46</xdr:col>
      <xdr:colOff>38100</xdr:colOff>
      <xdr:row>78</xdr:row>
      <xdr:rowOff>50292</xdr:rowOff>
    </xdr:to>
    <xdr:sp macro="" textlink="">
      <xdr:nvSpPr>
        <xdr:cNvPr id="412" name="フローチャート: 判断 411"/>
        <xdr:cNvSpPr/>
      </xdr:nvSpPr>
      <xdr:spPr>
        <a:xfrm>
          <a:off x="8699500" y="1332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66819</xdr:rowOff>
    </xdr:from>
    <xdr:ext cx="534377" cy="259045"/>
    <xdr:sp macro="" textlink="">
      <xdr:nvSpPr>
        <xdr:cNvPr id="413" name="テキスト ボックス 412"/>
        <xdr:cNvSpPr txBox="1"/>
      </xdr:nvSpPr>
      <xdr:spPr>
        <a:xfrm>
          <a:off x="8483111" y="1309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6406</xdr:rowOff>
    </xdr:from>
    <xdr:to>
      <xdr:col>41</xdr:col>
      <xdr:colOff>101600</xdr:colOff>
      <xdr:row>78</xdr:row>
      <xdr:rowOff>108006</xdr:rowOff>
    </xdr:to>
    <xdr:sp macro="" textlink="">
      <xdr:nvSpPr>
        <xdr:cNvPr id="414" name="フローチャート: 判断 413"/>
        <xdr:cNvSpPr/>
      </xdr:nvSpPr>
      <xdr:spPr>
        <a:xfrm>
          <a:off x="7810500" y="1337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99133</xdr:rowOff>
    </xdr:from>
    <xdr:ext cx="534377" cy="259045"/>
    <xdr:sp macro="" textlink="">
      <xdr:nvSpPr>
        <xdr:cNvPr id="415" name="テキスト ボックス 414"/>
        <xdr:cNvSpPr txBox="1"/>
      </xdr:nvSpPr>
      <xdr:spPr>
        <a:xfrm>
          <a:off x="7594111" y="1347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120287</xdr:rowOff>
    </xdr:from>
    <xdr:to>
      <xdr:col>55</xdr:col>
      <xdr:colOff>50800</xdr:colOff>
      <xdr:row>79</xdr:row>
      <xdr:rowOff>50437</xdr:rowOff>
    </xdr:to>
    <xdr:sp macro="" textlink="">
      <xdr:nvSpPr>
        <xdr:cNvPr id="421" name="楕円 420"/>
        <xdr:cNvSpPr/>
      </xdr:nvSpPr>
      <xdr:spPr>
        <a:xfrm>
          <a:off x="10426700" y="1349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35214</xdr:rowOff>
    </xdr:from>
    <xdr:ext cx="469744" cy="259045"/>
    <xdr:sp macro="" textlink="">
      <xdr:nvSpPr>
        <xdr:cNvPr id="422" name="普通建設事業費 （ うち新規整備　）該当値テキスト"/>
        <xdr:cNvSpPr txBox="1"/>
      </xdr:nvSpPr>
      <xdr:spPr>
        <a:xfrm>
          <a:off x="10528300" y="1340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85677</xdr:rowOff>
    </xdr:from>
    <xdr:to>
      <xdr:col>50</xdr:col>
      <xdr:colOff>165100</xdr:colOff>
      <xdr:row>79</xdr:row>
      <xdr:rowOff>15827</xdr:rowOff>
    </xdr:to>
    <xdr:sp macro="" textlink="">
      <xdr:nvSpPr>
        <xdr:cNvPr id="423" name="楕円 422"/>
        <xdr:cNvSpPr/>
      </xdr:nvSpPr>
      <xdr:spPr>
        <a:xfrm>
          <a:off x="9588500" y="1345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6954</xdr:rowOff>
    </xdr:from>
    <xdr:ext cx="534377" cy="259045"/>
    <xdr:sp macro="" textlink="">
      <xdr:nvSpPr>
        <xdr:cNvPr id="424" name="テキスト ボックス 423"/>
        <xdr:cNvSpPr txBox="1"/>
      </xdr:nvSpPr>
      <xdr:spPr>
        <a:xfrm>
          <a:off x="9372111" y="1355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55607</xdr:rowOff>
    </xdr:from>
    <xdr:to>
      <xdr:col>46</xdr:col>
      <xdr:colOff>38100</xdr:colOff>
      <xdr:row>78</xdr:row>
      <xdr:rowOff>157207</xdr:rowOff>
    </xdr:to>
    <xdr:sp macro="" textlink="">
      <xdr:nvSpPr>
        <xdr:cNvPr id="425" name="楕円 424"/>
        <xdr:cNvSpPr/>
      </xdr:nvSpPr>
      <xdr:spPr>
        <a:xfrm>
          <a:off x="8699500" y="1342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148334</xdr:rowOff>
    </xdr:from>
    <xdr:ext cx="534377" cy="259045"/>
    <xdr:sp macro="" textlink="">
      <xdr:nvSpPr>
        <xdr:cNvPr id="426" name="テキスト ボックス 425"/>
        <xdr:cNvSpPr txBox="1"/>
      </xdr:nvSpPr>
      <xdr:spPr>
        <a:xfrm>
          <a:off x="8483111" y="1352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912</xdr:rowOff>
    </xdr:from>
    <xdr:to>
      <xdr:col>41</xdr:col>
      <xdr:colOff>101600</xdr:colOff>
      <xdr:row>78</xdr:row>
      <xdr:rowOff>102512</xdr:rowOff>
    </xdr:to>
    <xdr:sp macro="" textlink="">
      <xdr:nvSpPr>
        <xdr:cNvPr id="427" name="楕円 426"/>
        <xdr:cNvSpPr/>
      </xdr:nvSpPr>
      <xdr:spPr>
        <a:xfrm>
          <a:off x="7810500" y="1337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119039</xdr:rowOff>
    </xdr:from>
    <xdr:ext cx="534377" cy="259045"/>
    <xdr:sp macro="" textlink="">
      <xdr:nvSpPr>
        <xdr:cNvPr id="428" name="テキスト ボックス 427"/>
        <xdr:cNvSpPr txBox="1"/>
      </xdr:nvSpPr>
      <xdr:spPr>
        <a:xfrm>
          <a:off x="7594111" y="1314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31131</xdr:rowOff>
    </xdr:from>
    <xdr:to>
      <xdr:col>54</xdr:col>
      <xdr:colOff>189865</xdr:colOff>
      <xdr:row>97</xdr:row>
      <xdr:rowOff>118263</xdr:rowOff>
    </xdr:to>
    <xdr:cxnSp macro="">
      <xdr:nvCxnSpPr>
        <xdr:cNvPr id="448" name="直線コネクタ 447"/>
        <xdr:cNvCxnSpPr/>
      </xdr:nvCxnSpPr>
      <xdr:spPr>
        <a:xfrm flipV="1">
          <a:off x="10475595" y="15633081"/>
          <a:ext cx="1270" cy="1115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122090</xdr:rowOff>
    </xdr:from>
    <xdr:ext cx="534377" cy="259045"/>
    <xdr:sp macro="" textlink="">
      <xdr:nvSpPr>
        <xdr:cNvPr id="449" name="普通建設事業費 （ うち更新整備　）最小値テキスト"/>
        <xdr:cNvSpPr txBox="1"/>
      </xdr:nvSpPr>
      <xdr:spPr>
        <a:xfrm>
          <a:off x="10528300" y="1675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118263</xdr:rowOff>
    </xdr:from>
    <xdr:to>
      <xdr:col>55</xdr:col>
      <xdr:colOff>88900</xdr:colOff>
      <xdr:row>97</xdr:row>
      <xdr:rowOff>118263</xdr:rowOff>
    </xdr:to>
    <xdr:cxnSp macro="">
      <xdr:nvCxnSpPr>
        <xdr:cNvPr id="450" name="直線コネクタ 449"/>
        <xdr:cNvCxnSpPr/>
      </xdr:nvCxnSpPr>
      <xdr:spPr>
        <a:xfrm>
          <a:off x="10388600" y="16748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149258</xdr:rowOff>
    </xdr:from>
    <xdr:ext cx="599010" cy="259045"/>
    <xdr:sp macro="" textlink="">
      <xdr:nvSpPr>
        <xdr:cNvPr id="451" name="普通建設事業費 （ うち更新整備　）最大値テキスト"/>
        <xdr:cNvSpPr txBox="1"/>
      </xdr:nvSpPr>
      <xdr:spPr>
        <a:xfrm>
          <a:off x="10528300" y="15408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31131</xdr:rowOff>
    </xdr:from>
    <xdr:to>
      <xdr:col>55</xdr:col>
      <xdr:colOff>88900</xdr:colOff>
      <xdr:row>91</xdr:row>
      <xdr:rowOff>31131</xdr:rowOff>
    </xdr:to>
    <xdr:cxnSp macro="">
      <xdr:nvCxnSpPr>
        <xdr:cNvPr id="452" name="直線コネクタ 451"/>
        <xdr:cNvCxnSpPr/>
      </xdr:nvCxnSpPr>
      <xdr:spPr>
        <a:xfrm>
          <a:off x="10388600" y="1563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108308</xdr:rowOff>
    </xdr:from>
    <xdr:to>
      <xdr:col>55</xdr:col>
      <xdr:colOff>0</xdr:colOff>
      <xdr:row>97</xdr:row>
      <xdr:rowOff>113520</xdr:rowOff>
    </xdr:to>
    <xdr:cxnSp macro="">
      <xdr:nvCxnSpPr>
        <xdr:cNvPr id="453" name="直線コネクタ 452"/>
        <xdr:cNvCxnSpPr/>
      </xdr:nvCxnSpPr>
      <xdr:spPr>
        <a:xfrm flipV="1">
          <a:off x="9639300" y="16738958"/>
          <a:ext cx="8382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79384</xdr:rowOff>
    </xdr:from>
    <xdr:ext cx="534377" cy="259045"/>
    <xdr:sp macro="" textlink="">
      <xdr:nvSpPr>
        <xdr:cNvPr id="454" name="普通建設事業費 （ うち更新整備　）平均値テキスト"/>
        <xdr:cNvSpPr txBox="1"/>
      </xdr:nvSpPr>
      <xdr:spPr>
        <a:xfrm>
          <a:off x="10528300" y="16367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56507</xdr:rowOff>
    </xdr:from>
    <xdr:to>
      <xdr:col>55</xdr:col>
      <xdr:colOff>50800</xdr:colOff>
      <xdr:row>96</xdr:row>
      <xdr:rowOff>158107</xdr:rowOff>
    </xdr:to>
    <xdr:sp macro="" textlink="">
      <xdr:nvSpPr>
        <xdr:cNvPr id="455" name="フローチャート: 判断 454"/>
        <xdr:cNvSpPr/>
      </xdr:nvSpPr>
      <xdr:spPr>
        <a:xfrm>
          <a:off x="10426700" y="1651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113520</xdr:rowOff>
    </xdr:from>
    <xdr:to>
      <xdr:col>50</xdr:col>
      <xdr:colOff>114300</xdr:colOff>
      <xdr:row>97</xdr:row>
      <xdr:rowOff>127481</xdr:rowOff>
    </xdr:to>
    <xdr:cxnSp macro="">
      <xdr:nvCxnSpPr>
        <xdr:cNvPr id="456" name="直線コネクタ 455"/>
        <xdr:cNvCxnSpPr/>
      </xdr:nvCxnSpPr>
      <xdr:spPr>
        <a:xfrm flipV="1">
          <a:off x="8750300" y="16744170"/>
          <a:ext cx="889000" cy="1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60331</xdr:rowOff>
    </xdr:from>
    <xdr:to>
      <xdr:col>50</xdr:col>
      <xdr:colOff>165100</xdr:colOff>
      <xdr:row>96</xdr:row>
      <xdr:rowOff>161931</xdr:rowOff>
    </xdr:to>
    <xdr:sp macro="" textlink="">
      <xdr:nvSpPr>
        <xdr:cNvPr id="457" name="フローチャート: 判断 456"/>
        <xdr:cNvSpPr/>
      </xdr:nvSpPr>
      <xdr:spPr>
        <a:xfrm>
          <a:off x="9588500" y="1651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7008</xdr:rowOff>
    </xdr:from>
    <xdr:ext cx="534377" cy="259045"/>
    <xdr:sp macro="" textlink="">
      <xdr:nvSpPr>
        <xdr:cNvPr id="458" name="テキスト ボックス 457"/>
        <xdr:cNvSpPr txBox="1"/>
      </xdr:nvSpPr>
      <xdr:spPr>
        <a:xfrm>
          <a:off x="9372111" y="1629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127481</xdr:rowOff>
    </xdr:from>
    <xdr:to>
      <xdr:col>45</xdr:col>
      <xdr:colOff>177800</xdr:colOff>
      <xdr:row>98</xdr:row>
      <xdr:rowOff>3071</xdr:rowOff>
    </xdr:to>
    <xdr:cxnSp macro="">
      <xdr:nvCxnSpPr>
        <xdr:cNvPr id="459" name="直線コネクタ 458"/>
        <xdr:cNvCxnSpPr/>
      </xdr:nvCxnSpPr>
      <xdr:spPr>
        <a:xfrm flipV="1">
          <a:off x="7861300" y="16758131"/>
          <a:ext cx="889000" cy="4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157480</xdr:rowOff>
    </xdr:from>
    <xdr:to>
      <xdr:col>46</xdr:col>
      <xdr:colOff>38100</xdr:colOff>
      <xdr:row>97</xdr:row>
      <xdr:rowOff>87630</xdr:rowOff>
    </xdr:to>
    <xdr:sp macro="" textlink="">
      <xdr:nvSpPr>
        <xdr:cNvPr id="460" name="フローチャート: 判断 459"/>
        <xdr:cNvSpPr/>
      </xdr:nvSpPr>
      <xdr:spPr>
        <a:xfrm>
          <a:off x="86995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104157</xdr:rowOff>
    </xdr:from>
    <xdr:ext cx="534377" cy="259045"/>
    <xdr:sp macro="" textlink="">
      <xdr:nvSpPr>
        <xdr:cNvPr id="461" name="テキスト ボックス 460"/>
        <xdr:cNvSpPr txBox="1"/>
      </xdr:nvSpPr>
      <xdr:spPr>
        <a:xfrm>
          <a:off x="8483111" y="1639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143427</xdr:rowOff>
    </xdr:from>
    <xdr:to>
      <xdr:col>41</xdr:col>
      <xdr:colOff>101600</xdr:colOff>
      <xdr:row>97</xdr:row>
      <xdr:rowOff>73577</xdr:rowOff>
    </xdr:to>
    <xdr:sp macro="" textlink="">
      <xdr:nvSpPr>
        <xdr:cNvPr id="462" name="フローチャート: 判断 461"/>
        <xdr:cNvSpPr/>
      </xdr:nvSpPr>
      <xdr:spPr>
        <a:xfrm>
          <a:off x="7810500" y="1660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90104</xdr:rowOff>
    </xdr:from>
    <xdr:ext cx="534377" cy="259045"/>
    <xdr:sp macro="" textlink="">
      <xdr:nvSpPr>
        <xdr:cNvPr id="463" name="テキスト ボックス 462"/>
        <xdr:cNvSpPr txBox="1"/>
      </xdr:nvSpPr>
      <xdr:spPr>
        <a:xfrm>
          <a:off x="7594111" y="1637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57508</xdr:rowOff>
    </xdr:from>
    <xdr:to>
      <xdr:col>55</xdr:col>
      <xdr:colOff>50800</xdr:colOff>
      <xdr:row>97</xdr:row>
      <xdr:rowOff>159108</xdr:rowOff>
    </xdr:to>
    <xdr:sp macro="" textlink="">
      <xdr:nvSpPr>
        <xdr:cNvPr id="469" name="楕円 468"/>
        <xdr:cNvSpPr/>
      </xdr:nvSpPr>
      <xdr:spPr>
        <a:xfrm>
          <a:off x="10426700" y="1668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143885</xdr:rowOff>
    </xdr:from>
    <xdr:ext cx="534377" cy="259045"/>
    <xdr:sp macro="" textlink="">
      <xdr:nvSpPr>
        <xdr:cNvPr id="470" name="普通建設事業費 （ うち更新整備　）該当値テキスト"/>
        <xdr:cNvSpPr txBox="1"/>
      </xdr:nvSpPr>
      <xdr:spPr>
        <a:xfrm>
          <a:off x="10528300" y="1660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62720</xdr:rowOff>
    </xdr:from>
    <xdr:to>
      <xdr:col>50</xdr:col>
      <xdr:colOff>165100</xdr:colOff>
      <xdr:row>97</xdr:row>
      <xdr:rowOff>164320</xdr:rowOff>
    </xdr:to>
    <xdr:sp macro="" textlink="">
      <xdr:nvSpPr>
        <xdr:cNvPr id="471" name="楕円 470"/>
        <xdr:cNvSpPr/>
      </xdr:nvSpPr>
      <xdr:spPr>
        <a:xfrm>
          <a:off x="9588500" y="1669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155447</xdr:rowOff>
    </xdr:from>
    <xdr:ext cx="534377" cy="259045"/>
    <xdr:sp macro="" textlink="">
      <xdr:nvSpPr>
        <xdr:cNvPr id="472" name="テキスト ボックス 471"/>
        <xdr:cNvSpPr txBox="1"/>
      </xdr:nvSpPr>
      <xdr:spPr>
        <a:xfrm>
          <a:off x="9372111" y="1678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76681</xdr:rowOff>
    </xdr:from>
    <xdr:to>
      <xdr:col>46</xdr:col>
      <xdr:colOff>38100</xdr:colOff>
      <xdr:row>98</xdr:row>
      <xdr:rowOff>6831</xdr:rowOff>
    </xdr:to>
    <xdr:sp macro="" textlink="">
      <xdr:nvSpPr>
        <xdr:cNvPr id="473" name="楕円 472"/>
        <xdr:cNvSpPr/>
      </xdr:nvSpPr>
      <xdr:spPr>
        <a:xfrm>
          <a:off x="8699500" y="1670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169408</xdr:rowOff>
    </xdr:from>
    <xdr:ext cx="534377" cy="259045"/>
    <xdr:sp macro="" textlink="">
      <xdr:nvSpPr>
        <xdr:cNvPr id="474" name="テキスト ボックス 473"/>
        <xdr:cNvSpPr txBox="1"/>
      </xdr:nvSpPr>
      <xdr:spPr>
        <a:xfrm>
          <a:off x="8483111" y="1680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123721</xdr:rowOff>
    </xdr:from>
    <xdr:to>
      <xdr:col>41</xdr:col>
      <xdr:colOff>101600</xdr:colOff>
      <xdr:row>98</xdr:row>
      <xdr:rowOff>53871</xdr:rowOff>
    </xdr:to>
    <xdr:sp macro="" textlink="">
      <xdr:nvSpPr>
        <xdr:cNvPr id="475" name="楕円 474"/>
        <xdr:cNvSpPr/>
      </xdr:nvSpPr>
      <xdr:spPr>
        <a:xfrm>
          <a:off x="7810500" y="1675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44998</xdr:rowOff>
    </xdr:from>
    <xdr:ext cx="469744" cy="259045"/>
    <xdr:sp macro="" textlink="">
      <xdr:nvSpPr>
        <xdr:cNvPr id="476" name="テキスト ボックス 475"/>
        <xdr:cNvSpPr txBox="1"/>
      </xdr:nvSpPr>
      <xdr:spPr>
        <a:xfrm>
          <a:off x="7626428" y="1684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8" name="正方形/長方形 47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9" name="正方形/長方形 47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0" name="正方形/長方形 47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1" name="正方形/長方形 48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2" name="正方形/長方形 48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3" name="正方形/長方形 48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7" name="直線コネクタ 48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8" name="テキスト ボックス 48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9" name="直線コネクタ 48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0" name="テキスト ボックス 48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1" name="直線コネクタ 49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2" name="テキスト ボックス 49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3" name="直線コネクタ 49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4" name="テキスト ボックス 49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5" name="直線コネクタ 49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6" name="テキスト ボックス 49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8" name="テキスト ボックス 49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49136</xdr:rowOff>
    </xdr:from>
    <xdr:to>
      <xdr:col>85</xdr:col>
      <xdr:colOff>126364</xdr:colOff>
      <xdr:row>39</xdr:row>
      <xdr:rowOff>44450</xdr:rowOff>
    </xdr:to>
    <xdr:cxnSp macro="">
      <xdr:nvCxnSpPr>
        <xdr:cNvPr id="500" name="直線コネクタ 499"/>
        <xdr:cNvCxnSpPr/>
      </xdr:nvCxnSpPr>
      <xdr:spPr>
        <a:xfrm flipV="1">
          <a:off x="16317595" y="5192636"/>
          <a:ext cx="1269" cy="153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48328</xdr:rowOff>
    </xdr:from>
    <xdr:ext cx="249299" cy="259045"/>
    <xdr:sp macro="" textlink="">
      <xdr:nvSpPr>
        <xdr:cNvPr id="501" name="災害復旧事業費最小値テキスト"/>
        <xdr:cNvSpPr txBox="1"/>
      </xdr:nvSpPr>
      <xdr:spPr>
        <a:xfrm>
          <a:off x="16370300" y="67348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2" name="直線コネクタ 50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167263</xdr:rowOff>
    </xdr:from>
    <xdr:ext cx="534377" cy="259045"/>
    <xdr:sp macro="" textlink="">
      <xdr:nvSpPr>
        <xdr:cNvPr id="503" name="災害復旧事業費最大値テキスト"/>
        <xdr:cNvSpPr txBox="1"/>
      </xdr:nvSpPr>
      <xdr:spPr>
        <a:xfrm>
          <a:off x="16370300" y="496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49136</xdr:rowOff>
    </xdr:from>
    <xdr:to>
      <xdr:col>86</xdr:col>
      <xdr:colOff>25400</xdr:colOff>
      <xdr:row>30</xdr:row>
      <xdr:rowOff>49136</xdr:rowOff>
    </xdr:to>
    <xdr:cxnSp macro="">
      <xdr:nvCxnSpPr>
        <xdr:cNvPr id="504" name="直線コネクタ 503"/>
        <xdr:cNvCxnSpPr/>
      </xdr:nvCxnSpPr>
      <xdr:spPr>
        <a:xfrm>
          <a:off x="16230600" y="519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44221</xdr:rowOff>
    </xdr:from>
    <xdr:to>
      <xdr:col>85</xdr:col>
      <xdr:colOff>127000</xdr:colOff>
      <xdr:row>39</xdr:row>
      <xdr:rowOff>44450</xdr:rowOff>
    </xdr:to>
    <xdr:cxnSp macro="">
      <xdr:nvCxnSpPr>
        <xdr:cNvPr id="505" name="直線コネクタ 504"/>
        <xdr:cNvCxnSpPr/>
      </xdr:nvCxnSpPr>
      <xdr:spPr>
        <a:xfrm flipV="1">
          <a:off x="15481300" y="6730771"/>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137228</xdr:rowOff>
    </xdr:from>
    <xdr:ext cx="469744" cy="259045"/>
    <xdr:sp macro="" textlink="">
      <xdr:nvSpPr>
        <xdr:cNvPr id="506" name="災害復旧事業費平均値テキスト"/>
        <xdr:cNvSpPr txBox="1"/>
      </xdr:nvSpPr>
      <xdr:spPr>
        <a:xfrm>
          <a:off x="16370300" y="6480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114351</xdr:rowOff>
    </xdr:from>
    <xdr:to>
      <xdr:col>85</xdr:col>
      <xdr:colOff>177800</xdr:colOff>
      <xdr:row>39</xdr:row>
      <xdr:rowOff>44501</xdr:rowOff>
    </xdr:to>
    <xdr:sp macro="" textlink="">
      <xdr:nvSpPr>
        <xdr:cNvPr id="507" name="フローチャート: 判断 506"/>
        <xdr:cNvSpPr/>
      </xdr:nvSpPr>
      <xdr:spPr>
        <a:xfrm>
          <a:off x="16268700" y="662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43155</xdr:rowOff>
    </xdr:from>
    <xdr:to>
      <xdr:col>81</xdr:col>
      <xdr:colOff>50800</xdr:colOff>
      <xdr:row>39</xdr:row>
      <xdr:rowOff>44450</xdr:rowOff>
    </xdr:to>
    <xdr:cxnSp macro="">
      <xdr:nvCxnSpPr>
        <xdr:cNvPr id="508" name="直線コネクタ 507"/>
        <xdr:cNvCxnSpPr/>
      </xdr:nvCxnSpPr>
      <xdr:spPr>
        <a:xfrm>
          <a:off x="14592300" y="6729705"/>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81394</xdr:rowOff>
    </xdr:from>
    <xdr:to>
      <xdr:col>81</xdr:col>
      <xdr:colOff>101600</xdr:colOff>
      <xdr:row>39</xdr:row>
      <xdr:rowOff>11544</xdr:rowOff>
    </xdr:to>
    <xdr:sp macro="" textlink="">
      <xdr:nvSpPr>
        <xdr:cNvPr id="509" name="フローチャート: 判断 508"/>
        <xdr:cNvSpPr/>
      </xdr:nvSpPr>
      <xdr:spPr>
        <a:xfrm>
          <a:off x="15430500" y="659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28071</xdr:rowOff>
    </xdr:from>
    <xdr:ext cx="469744" cy="259045"/>
    <xdr:sp macro="" textlink="">
      <xdr:nvSpPr>
        <xdr:cNvPr id="510" name="テキスト ボックス 509"/>
        <xdr:cNvSpPr txBox="1"/>
      </xdr:nvSpPr>
      <xdr:spPr>
        <a:xfrm>
          <a:off x="15246428" y="637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43155</xdr:rowOff>
    </xdr:from>
    <xdr:to>
      <xdr:col>76</xdr:col>
      <xdr:colOff>114300</xdr:colOff>
      <xdr:row>39</xdr:row>
      <xdr:rowOff>44012</xdr:rowOff>
    </xdr:to>
    <xdr:cxnSp macro="">
      <xdr:nvCxnSpPr>
        <xdr:cNvPr id="511" name="直線コネクタ 510"/>
        <xdr:cNvCxnSpPr/>
      </xdr:nvCxnSpPr>
      <xdr:spPr>
        <a:xfrm flipV="1">
          <a:off x="13703300" y="6729705"/>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99930</xdr:rowOff>
    </xdr:from>
    <xdr:to>
      <xdr:col>76</xdr:col>
      <xdr:colOff>165100</xdr:colOff>
      <xdr:row>39</xdr:row>
      <xdr:rowOff>30080</xdr:rowOff>
    </xdr:to>
    <xdr:sp macro="" textlink="">
      <xdr:nvSpPr>
        <xdr:cNvPr id="512" name="フローチャート: 判断 511"/>
        <xdr:cNvSpPr/>
      </xdr:nvSpPr>
      <xdr:spPr>
        <a:xfrm>
          <a:off x="14541500" y="661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46607</xdr:rowOff>
    </xdr:from>
    <xdr:ext cx="469744" cy="259045"/>
    <xdr:sp macro="" textlink="">
      <xdr:nvSpPr>
        <xdr:cNvPr id="513" name="テキスト ボックス 512"/>
        <xdr:cNvSpPr txBox="1"/>
      </xdr:nvSpPr>
      <xdr:spPr>
        <a:xfrm>
          <a:off x="14357428" y="639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43859</xdr:rowOff>
    </xdr:from>
    <xdr:to>
      <xdr:col>71</xdr:col>
      <xdr:colOff>177800</xdr:colOff>
      <xdr:row>39</xdr:row>
      <xdr:rowOff>44012</xdr:rowOff>
    </xdr:to>
    <xdr:cxnSp macro="">
      <xdr:nvCxnSpPr>
        <xdr:cNvPr id="514" name="直線コネクタ 513"/>
        <xdr:cNvCxnSpPr/>
      </xdr:nvCxnSpPr>
      <xdr:spPr>
        <a:xfrm>
          <a:off x="12814300" y="6730409"/>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128543</xdr:rowOff>
    </xdr:from>
    <xdr:to>
      <xdr:col>72</xdr:col>
      <xdr:colOff>38100</xdr:colOff>
      <xdr:row>39</xdr:row>
      <xdr:rowOff>58693</xdr:rowOff>
    </xdr:to>
    <xdr:sp macro="" textlink="">
      <xdr:nvSpPr>
        <xdr:cNvPr id="515" name="フローチャート: 判断 514"/>
        <xdr:cNvSpPr/>
      </xdr:nvSpPr>
      <xdr:spPr>
        <a:xfrm>
          <a:off x="13652500" y="6643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75220</xdr:rowOff>
    </xdr:from>
    <xdr:ext cx="469744" cy="259045"/>
    <xdr:sp macro="" textlink="">
      <xdr:nvSpPr>
        <xdr:cNvPr id="516" name="テキスト ボックス 515"/>
        <xdr:cNvSpPr txBox="1"/>
      </xdr:nvSpPr>
      <xdr:spPr>
        <a:xfrm>
          <a:off x="13468428" y="6418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119056</xdr:rowOff>
    </xdr:from>
    <xdr:to>
      <xdr:col>67</xdr:col>
      <xdr:colOff>101600</xdr:colOff>
      <xdr:row>39</xdr:row>
      <xdr:rowOff>49206</xdr:rowOff>
    </xdr:to>
    <xdr:sp macro="" textlink="">
      <xdr:nvSpPr>
        <xdr:cNvPr id="517" name="フローチャート: 判断 516"/>
        <xdr:cNvSpPr/>
      </xdr:nvSpPr>
      <xdr:spPr>
        <a:xfrm>
          <a:off x="12763500" y="663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65733</xdr:rowOff>
    </xdr:from>
    <xdr:ext cx="469744" cy="259045"/>
    <xdr:sp macro="" textlink="">
      <xdr:nvSpPr>
        <xdr:cNvPr id="518" name="テキスト ボックス 517"/>
        <xdr:cNvSpPr txBox="1"/>
      </xdr:nvSpPr>
      <xdr:spPr>
        <a:xfrm>
          <a:off x="12579428" y="640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164871</xdr:rowOff>
    </xdr:from>
    <xdr:to>
      <xdr:col>85</xdr:col>
      <xdr:colOff>177800</xdr:colOff>
      <xdr:row>39</xdr:row>
      <xdr:rowOff>95021</xdr:rowOff>
    </xdr:to>
    <xdr:sp macro="" textlink="">
      <xdr:nvSpPr>
        <xdr:cNvPr id="524" name="楕円 523"/>
        <xdr:cNvSpPr/>
      </xdr:nvSpPr>
      <xdr:spPr>
        <a:xfrm>
          <a:off x="16268700" y="66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92777</xdr:rowOff>
    </xdr:from>
    <xdr:ext cx="313932" cy="259045"/>
    <xdr:sp macro="" textlink="">
      <xdr:nvSpPr>
        <xdr:cNvPr id="525" name="災害復旧事業費該当値テキスト"/>
        <xdr:cNvSpPr txBox="1"/>
      </xdr:nvSpPr>
      <xdr:spPr>
        <a:xfrm>
          <a:off x="16370300" y="66078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6" name="楕円 52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7" name="テキスト ボックス 526"/>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163805</xdr:rowOff>
    </xdr:from>
    <xdr:to>
      <xdr:col>76</xdr:col>
      <xdr:colOff>165100</xdr:colOff>
      <xdr:row>39</xdr:row>
      <xdr:rowOff>93955</xdr:rowOff>
    </xdr:to>
    <xdr:sp macro="" textlink="">
      <xdr:nvSpPr>
        <xdr:cNvPr id="528" name="楕円 527"/>
        <xdr:cNvSpPr/>
      </xdr:nvSpPr>
      <xdr:spPr>
        <a:xfrm>
          <a:off x="14541500" y="667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85082</xdr:rowOff>
    </xdr:from>
    <xdr:ext cx="313932" cy="259045"/>
    <xdr:sp macro="" textlink="">
      <xdr:nvSpPr>
        <xdr:cNvPr id="529" name="テキスト ボックス 528"/>
        <xdr:cNvSpPr txBox="1"/>
      </xdr:nvSpPr>
      <xdr:spPr>
        <a:xfrm>
          <a:off x="14435333" y="67716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164662</xdr:rowOff>
    </xdr:from>
    <xdr:to>
      <xdr:col>72</xdr:col>
      <xdr:colOff>38100</xdr:colOff>
      <xdr:row>39</xdr:row>
      <xdr:rowOff>94812</xdr:rowOff>
    </xdr:to>
    <xdr:sp macro="" textlink="">
      <xdr:nvSpPr>
        <xdr:cNvPr id="530" name="楕円 529"/>
        <xdr:cNvSpPr/>
      </xdr:nvSpPr>
      <xdr:spPr>
        <a:xfrm>
          <a:off x="13652500" y="667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85939</xdr:rowOff>
    </xdr:from>
    <xdr:ext cx="313932" cy="259045"/>
    <xdr:sp macro="" textlink="">
      <xdr:nvSpPr>
        <xdr:cNvPr id="531" name="テキスト ボックス 530"/>
        <xdr:cNvSpPr txBox="1"/>
      </xdr:nvSpPr>
      <xdr:spPr>
        <a:xfrm>
          <a:off x="13546333" y="67724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164509</xdr:rowOff>
    </xdr:from>
    <xdr:to>
      <xdr:col>67</xdr:col>
      <xdr:colOff>101600</xdr:colOff>
      <xdr:row>39</xdr:row>
      <xdr:rowOff>94659</xdr:rowOff>
    </xdr:to>
    <xdr:sp macro="" textlink="">
      <xdr:nvSpPr>
        <xdr:cNvPr id="532" name="楕円 531"/>
        <xdr:cNvSpPr/>
      </xdr:nvSpPr>
      <xdr:spPr>
        <a:xfrm>
          <a:off x="12763500" y="667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85786</xdr:rowOff>
    </xdr:from>
    <xdr:ext cx="313932" cy="259045"/>
    <xdr:sp macro="" textlink="">
      <xdr:nvSpPr>
        <xdr:cNvPr id="533" name="テキスト ボックス 532"/>
        <xdr:cNvSpPr txBox="1"/>
      </xdr:nvSpPr>
      <xdr:spPr>
        <a:xfrm>
          <a:off x="12657333" y="67723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4" name="直線コネクタ 54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5" name="テキスト ボックス 544"/>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6" name="直線コネクタ 54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47" name="テキスト ボックス 546"/>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48" name="直線コネクタ 54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49" name="テキスト ボックス 548"/>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0" name="直線コネクタ 54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1" name="テキスト ボックス 550"/>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2" name="直線コネクタ 55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21970</xdr:rowOff>
    </xdr:from>
    <xdr:ext cx="248786" cy="259045"/>
    <xdr:sp macro="" textlink="">
      <xdr:nvSpPr>
        <xdr:cNvPr id="553" name="テキスト ボックス 552"/>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4" name="直線コネクタ 55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55" name="テキスト ボックス 554"/>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7" name="テキスト ボックス 556"/>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59" name="直線コネクタ 558"/>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0"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1" name="直線コネクタ 560"/>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2"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3" name="直線コネクタ 562"/>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4" name="直線コネクタ 563"/>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65"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66" name="フローチャート: 判断 565"/>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67" name="直線コネクタ 566"/>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68" name="フローチャート: 判断 567"/>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69" name="テキスト ボックス 568"/>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0" name="直線コネクタ 569"/>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50</xdr:row>
      <xdr:rowOff>121557</xdr:rowOff>
    </xdr:from>
    <xdr:to>
      <xdr:col>76</xdr:col>
      <xdr:colOff>165100</xdr:colOff>
      <xdr:row>51</xdr:row>
      <xdr:rowOff>51707</xdr:rowOff>
    </xdr:to>
    <xdr:sp macro="" textlink="">
      <xdr:nvSpPr>
        <xdr:cNvPr id="571" name="フローチャート: 判断 570"/>
        <xdr:cNvSpPr/>
      </xdr:nvSpPr>
      <xdr:spPr>
        <a:xfrm>
          <a:off x="14541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49</xdr:row>
      <xdr:rowOff>68234</xdr:rowOff>
    </xdr:from>
    <xdr:ext cx="249299" cy="259045"/>
    <xdr:sp macro="" textlink="">
      <xdr:nvSpPr>
        <xdr:cNvPr id="572" name="テキスト ボックス 571"/>
        <xdr:cNvSpPr txBox="1"/>
      </xdr:nvSpPr>
      <xdr:spPr>
        <a:xfrm>
          <a:off x="14467650"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3" name="直線コネクタ 572"/>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74" name="フローチャート: 判断 573"/>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75" name="テキスト ボックス 574"/>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76" name="フローチャート: 判断 575"/>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77" name="テキスト ボックス 576"/>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3" name="楕円 582"/>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4"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85" name="楕円 584"/>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86" name="テキスト ボックス 585"/>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87" name="楕円 586"/>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8" name="テキスト ボックス 587"/>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89" name="楕円 588"/>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0" name="テキスト ボックス 589"/>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1" name="楕円 590"/>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592" name="テキスト ボックス 591"/>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3" name="テキスト ボックス 602"/>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4" name="直線コネクタ 60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5" name="テキスト ボックス 604"/>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6" name="直線コネクタ 60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7" name="テキスト ボックス 60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8" name="直線コネクタ 60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9" name="テキスト ボックス 60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0" name="直線コネクタ 60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1" name="テキスト ボックス 610"/>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2" name="直線コネクタ 61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3" name="テキスト ボックス 61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4" name="直線コネクタ 61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5" name="テキスト ボックス 61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149857</xdr:rowOff>
    </xdr:from>
    <xdr:to>
      <xdr:col>85</xdr:col>
      <xdr:colOff>126364</xdr:colOff>
      <xdr:row>79</xdr:row>
      <xdr:rowOff>136195</xdr:rowOff>
    </xdr:to>
    <xdr:cxnSp macro="">
      <xdr:nvCxnSpPr>
        <xdr:cNvPr id="619" name="直線コネクタ 618"/>
        <xdr:cNvCxnSpPr/>
      </xdr:nvCxnSpPr>
      <xdr:spPr>
        <a:xfrm flipV="1">
          <a:off x="16317595" y="12151357"/>
          <a:ext cx="1269" cy="1529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140022</xdr:rowOff>
    </xdr:from>
    <xdr:ext cx="534377" cy="259045"/>
    <xdr:sp macro="" textlink="">
      <xdr:nvSpPr>
        <xdr:cNvPr id="620" name="公債費最小値テキスト"/>
        <xdr:cNvSpPr txBox="1"/>
      </xdr:nvSpPr>
      <xdr:spPr>
        <a:xfrm>
          <a:off x="16370300" y="136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136195</xdr:rowOff>
    </xdr:from>
    <xdr:to>
      <xdr:col>86</xdr:col>
      <xdr:colOff>25400</xdr:colOff>
      <xdr:row>79</xdr:row>
      <xdr:rowOff>136195</xdr:rowOff>
    </xdr:to>
    <xdr:cxnSp macro="">
      <xdr:nvCxnSpPr>
        <xdr:cNvPr id="621" name="直線コネクタ 620"/>
        <xdr:cNvCxnSpPr/>
      </xdr:nvCxnSpPr>
      <xdr:spPr>
        <a:xfrm>
          <a:off x="16230600" y="136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96534</xdr:rowOff>
    </xdr:from>
    <xdr:ext cx="599010" cy="259045"/>
    <xdr:sp macro="" textlink="">
      <xdr:nvSpPr>
        <xdr:cNvPr id="622" name="公債費最大値テキスト"/>
        <xdr:cNvSpPr txBox="1"/>
      </xdr:nvSpPr>
      <xdr:spPr>
        <a:xfrm>
          <a:off x="16370300" y="1192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149857</xdr:rowOff>
    </xdr:from>
    <xdr:to>
      <xdr:col>86</xdr:col>
      <xdr:colOff>25400</xdr:colOff>
      <xdr:row>70</xdr:row>
      <xdr:rowOff>149857</xdr:rowOff>
    </xdr:to>
    <xdr:cxnSp macro="">
      <xdr:nvCxnSpPr>
        <xdr:cNvPr id="623" name="直線コネクタ 622"/>
        <xdr:cNvCxnSpPr/>
      </xdr:nvCxnSpPr>
      <xdr:spPr>
        <a:xfrm>
          <a:off x="16230600" y="1215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96038</xdr:rowOff>
    </xdr:from>
    <xdr:to>
      <xdr:col>85</xdr:col>
      <xdr:colOff>127000</xdr:colOff>
      <xdr:row>78</xdr:row>
      <xdr:rowOff>102363</xdr:rowOff>
    </xdr:to>
    <xdr:cxnSp macro="">
      <xdr:nvCxnSpPr>
        <xdr:cNvPr id="624" name="直線コネクタ 623"/>
        <xdr:cNvCxnSpPr/>
      </xdr:nvCxnSpPr>
      <xdr:spPr>
        <a:xfrm flipV="1">
          <a:off x="15481300" y="13469138"/>
          <a:ext cx="8382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79305</xdr:rowOff>
    </xdr:from>
    <xdr:ext cx="534377" cy="259045"/>
    <xdr:sp macro="" textlink="">
      <xdr:nvSpPr>
        <xdr:cNvPr id="625" name="公債費平均値テキスト"/>
        <xdr:cNvSpPr txBox="1"/>
      </xdr:nvSpPr>
      <xdr:spPr>
        <a:xfrm>
          <a:off x="16370300" y="131095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56428</xdr:rowOff>
    </xdr:from>
    <xdr:to>
      <xdr:col>85</xdr:col>
      <xdr:colOff>177800</xdr:colOff>
      <xdr:row>77</xdr:row>
      <xdr:rowOff>158028</xdr:rowOff>
    </xdr:to>
    <xdr:sp macro="" textlink="">
      <xdr:nvSpPr>
        <xdr:cNvPr id="626" name="フローチャート: 判断 625"/>
        <xdr:cNvSpPr/>
      </xdr:nvSpPr>
      <xdr:spPr>
        <a:xfrm>
          <a:off x="16268700" y="1325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88221</xdr:rowOff>
    </xdr:from>
    <xdr:to>
      <xdr:col>81</xdr:col>
      <xdr:colOff>50800</xdr:colOff>
      <xdr:row>78</xdr:row>
      <xdr:rowOff>102363</xdr:rowOff>
    </xdr:to>
    <xdr:cxnSp macro="">
      <xdr:nvCxnSpPr>
        <xdr:cNvPr id="627" name="直線コネクタ 626"/>
        <xdr:cNvCxnSpPr/>
      </xdr:nvCxnSpPr>
      <xdr:spPr>
        <a:xfrm>
          <a:off x="14592300" y="13461321"/>
          <a:ext cx="889000" cy="1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62785</xdr:rowOff>
    </xdr:from>
    <xdr:to>
      <xdr:col>81</xdr:col>
      <xdr:colOff>101600</xdr:colOff>
      <xdr:row>77</xdr:row>
      <xdr:rowOff>164385</xdr:rowOff>
    </xdr:to>
    <xdr:sp macro="" textlink="">
      <xdr:nvSpPr>
        <xdr:cNvPr id="628" name="フローチャート: 判断 627"/>
        <xdr:cNvSpPr/>
      </xdr:nvSpPr>
      <xdr:spPr>
        <a:xfrm>
          <a:off x="15430500" y="1326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9462</xdr:rowOff>
    </xdr:from>
    <xdr:ext cx="534377" cy="259045"/>
    <xdr:sp macro="" textlink="">
      <xdr:nvSpPr>
        <xdr:cNvPr id="629" name="テキスト ボックス 628"/>
        <xdr:cNvSpPr txBox="1"/>
      </xdr:nvSpPr>
      <xdr:spPr>
        <a:xfrm>
          <a:off x="15214111" y="1303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77608</xdr:rowOff>
    </xdr:from>
    <xdr:to>
      <xdr:col>76</xdr:col>
      <xdr:colOff>114300</xdr:colOff>
      <xdr:row>78</xdr:row>
      <xdr:rowOff>88221</xdr:rowOff>
    </xdr:to>
    <xdr:cxnSp macro="">
      <xdr:nvCxnSpPr>
        <xdr:cNvPr id="630" name="直線コネクタ 629"/>
        <xdr:cNvCxnSpPr/>
      </xdr:nvCxnSpPr>
      <xdr:spPr>
        <a:xfrm>
          <a:off x="13703300" y="13450708"/>
          <a:ext cx="889000" cy="1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123658</xdr:rowOff>
    </xdr:from>
    <xdr:to>
      <xdr:col>76</xdr:col>
      <xdr:colOff>165100</xdr:colOff>
      <xdr:row>78</xdr:row>
      <xdr:rowOff>53808</xdr:rowOff>
    </xdr:to>
    <xdr:sp macro="" textlink="">
      <xdr:nvSpPr>
        <xdr:cNvPr id="631" name="フローチャート: 判断 630"/>
        <xdr:cNvSpPr/>
      </xdr:nvSpPr>
      <xdr:spPr>
        <a:xfrm>
          <a:off x="14541500" y="1332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70335</xdr:rowOff>
    </xdr:from>
    <xdr:ext cx="534377" cy="259045"/>
    <xdr:sp macro="" textlink="">
      <xdr:nvSpPr>
        <xdr:cNvPr id="632" name="テキスト ボックス 631"/>
        <xdr:cNvSpPr txBox="1"/>
      </xdr:nvSpPr>
      <xdr:spPr>
        <a:xfrm>
          <a:off x="14325111" y="1310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56392</xdr:rowOff>
    </xdr:from>
    <xdr:to>
      <xdr:col>71</xdr:col>
      <xdr:colOff>177800</xdr:colOff>
      <xdr:row>78</xdr:row>
      <xdr:rowOff>77608</xdr:rowOff>
    </xdr:to>
    <xdr:cxnSp macro="">
      <xdr:nvCxnSpPr>
        <xdr:cNvPr id="633" name="直線コネクタ 632"/>
        <xdr:cNvCxnSpPr/>
      </xdr:nvCxnSpPr>
      <xdr:spPr>
        <a:xfrm>
          <a:off x="12814300" y="13429492"/>
          <a:ext cx="889000" cy="2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99721</xdr:rowOff>
    </xdr:from>
    <xdr:to>
      <xdr:col>72</xdr:col>
      <xdr:colOff>38100</xdr:colOff>
      <xdr:row>77</xdr:row>
      <xdr:rowOff>29871</xdr:rowOff>
    </xdr:to>
    <xdr:sp macro="" textlink="">
      <xdr:nvSpPr>
        <xdr:cNvPr id="634" name="フローチャート: 判断 633"/>
        <xdr:cNvSpPr/>
      </xdr:nvSpPr>
      <xdr:spPr>
        <a:xfrm>
          <a:off x="13652500" y="1312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46397</xdr:rowOff>
    </xdr:from>
    <xdr:ext cx="534377" cy="259045"/>
    <xdr:sp macro="" textlink="">
      <xdr:nvSpPr>
        <xdr:cNvPr id="635" name="テキスト ボックス 634"/>
        <xdr:cNvSpPr txBox="1"/>
      </xdr:nvSpPr>
      <xdr:spPr>
        <a:xfrm>
          <a:off x="13436111" y="1290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81073</xdr:rowOff>
    </xdr:from>
    <xdr:to>
      <xdr:col>67</xdr:col>
      <xdr:colOff>101600</xdr:colOff>
      <xdr:row>77</xdr:row>
      <xdr:rowOff>11223</xdr:rowOff>
    </xdr:to>
    <xdr:sp macro="" textlink="">
      <xdr:nvSpPr>
        <xdr:cNvPr id="636" name="フローチャート: 判断 635"/>
        <xdr:cNvSpPr/>
      </xdr:nvSpPr>
      <xdr:spPr>
        <a:xfrm>
          <a:off x="12763500" y="1311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27750</xdr:rowOff>
    </xdr:from>
    <xdr:ext cx="534377" cy="259045"/>
    <xdr:sp macro="" textlink="">
      <xdr:nvSpPr>
        <xdr:cNvPr id="637" name="テキスト ボックス 636"/>
        <xdr:cNvSpPr txBox="1"/>
      </xdr:nvSpPr>
      <xdr:spPr>
        <a:xfrm>
          <a:off x="12547111" y="1288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45238</xdr:rowOff>
    </xdr:from>
    <xdr:to>
      <xdr:col>85</xdr:col>
      <xdr:colOff>177800</xdr:colOff>
      <xdr:row>78</xdr:row>
      <xdr:rowOff>146838</xdr:rowOff>
    </xdr:to>
    <xdr:sp macro="" textlink="">
      <xdr:nvSpPr>
        <xdr:cNvPr id="643" name="楕円 642"/>
        <xdr:cNvSpPr/>
      </xdr:nvSpPr>
      <xdr:spPr>
        <a:xfrm>
          <a:off x="16268700" y="1341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23665</xdr:rowOff>
    </xdr:from>
    <xdr:ext cx="534377" cy="259045"/>
    <xdr:sp macro="" textlink="">
      <xdr:nvSpPr>
        <xdr:cNvPr id="644" name="公債費該当値テキスト"/>
        <xdr:cNvSpPr txBox="1"/>
      </xdr:nvSpPr>
      <xdr:spPr>
        <a:xfrm>
          <a:off x="16370300" y="1339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51563</xdr:rowOff>
    </xdr:from>
    <xdr:to>
      <xdr:col>81</xdr:col>
      <xdr:colOff>101600</xdr:colOff>
      <xdr:row>78</xdr:row>
      <xdr:rowOff>153163</xdr:rowOff>
    </xdr:to>
    <xdr:sp macro="" textlink="">
      <xdr:nvSpPr>
        <xdr:cNvPr id="645" name="楕円 644"/>
        <xdr:cNvSpPr/>
      </xdr:nvSpPr>
      <xdr:spPr>
        <a:xfrm>
          <a:off x="15430500" y="1342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144290</xdr:rowOff>
    </xdr:from>
    <xdr:ext cx="534377" cy="259045"/>
    <xdr:sp macro="" textlink="">
      <xdr:nvSpPr>
        <xdr:cNvPr id="646" name="テキスト ボックス 645"/>
        <xdr:cNvSpPr txBox="1"/>
      </xdr:nvSpPr>
      <xdr:spPr>
        <a:xfrm>
          <a:off x="15214111" y="1351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37421</xdr:rowOff>
    </xdr:from>
    <xdr:to>
      <xdr:col>76</xdr:col>
      <xdr:colOff>165100</xdr:colOff>
      <xdr:row>78</xdr:row>
      <xdr:rowOff>139021</xdr:rowOff>
    </xdr:to>
    <xdr:sp macro="" textlink="">
      <xdr:nvSpPr>
        <xdr:cNvPr id="647" name="楕円 646"/>
        <xdr:cNvSpPr/>
      </xdr:nvSpPr>
      <xdr:spPr>
        <a:xfrm>
          <a:off x="14541500" y="1341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130148</xdr:rowOff>
    </xdr:from>
    <xdr:ext cx="534377" cy="259045"/>
    <xdr:sp macro="" textlink="">
      <xdr:nvSpPr>
        <xdr:cNvPr id="648" name="テキスト ボックス 647"/>
        <xdr:cNvSpPr txBox="1"/>
      </xdr:nvSpPr>
      <xdr:spPr>
        <a:xfrm>
          <a:off x="14325111" y="1350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26808</xdr:rowOff>
    </xdr:from>
    <xdr:to>
      <xdr:col>72</xdr:col>
      <xdr:colOff>38100</xdr:colOff>
      <xdr:row>78</xdr:row>
      <xdr:rowOff>128408</xdr:rowOff>
    </xdr:to>
    <xdr:sp macro="" textlink="">
      <xdr:nvSpPr>
        <xdr:cNvPr id="649" name="楕円 648"/>
        <xdr:cNvSpPr/>
      </xdr:nvSpPr>
      <xdr:spPr>
        <a:xfrm>
          <a:off x="13652500" y="1339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119535</xdr:rowOff>
    </xdr:from>
    <xdr:ext cx="534377" cy="259045"/>
    <xdr:sp macro="" textlink="">
      <xdr:nvSpPr>
        <xdr:cNvPr id="650" name="テキスト ボックス 649"/>
        <xdr:cNvSpPr txBox="1"/>
      </xdr:nvSpPr>
      <xdr:spPr>
        <a:xfrm>
          <a:off x="13436111" y="1349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5592</xdr:rowOff>
    </xdr:from>
    <xdr:to>
      <xdr:col>67</xdr:col>
      <xdr:colOff>101600</xdr:colOff>
      <xdr:row>78</xdr:row>
      <xdr:rowOff>107192</xdr:rowOff>
    </xdr:to>
    <xdr:sp macro="" textlink="">
      <xdr:nvSpPr>
        <xdr:cNvPr id="651" name="楕円 650"/>
        <xdr:cNvSpPr/>
      </xdr:nvSpPr>
      <xdr:spPr>
        <a:xfrm>
          <a:off x="12763500" y="1337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98319</xdr:rowOff>
    </xdr:from>
    <xdr:ext cx="534377" cy="259045"/>
    <xdr:sp macro="" textlink="">
      <xdr:nvSpPr>
        <xdr:cNvPr id="652" name="テキスト ボックス 651"/>
        <xdr:cNvSpPr txBox="1"/>
      </xdr:nvSpPr>
      <xdr:spPr>
        <a:xfrm>
          <a:off x="12547111" y="1347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156383</xdr:rowOff>
    </xdr:from>
    <xdr:to>
      <xdr:col>85</xdr:col>
      <xdr:colOff>126364</xdr:colOff>
      <xdr:row>98</xdr:row>
      <xdr:rowOff>138047</xdr:rowOff>
    </xdr:to>
    <xdr:cxnSp macro="">
      <xdr:nvCxnSpPr>
        <xdr:cNvPr id="674" name="直線コネクタ 673"/>
        <xdr:cNvCxnSpPr/>
      </xdr:nvCxnSpPr>
      <xdr:spPr>
        <a:xfrm flipV="1">
          <a:off x="16317595" y="15758333"/>
          <a:ext cx="1269" cy="118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159852</xdr:rowOff>
    </xdr:from>
    <xdr:ext cx="378565" cy="259045"/>
    <xdr:sp macro="" textlink="">
      <xdr:nvSpPr>
        <xdr:cNvPr id="675" name="積立金最小値テキスト"/>
        <xdr:cNvSpPr txBox="1"/>
      </xdr:nvSpPr>
      <xdr:spPr>
        <a:xfrm>
          <a:off x="16370300" y="1696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138047</xdr:rowOff>
    </xdr:from>
    <xdr:to>
      <xdr:col>86</xdr:col>
      <xdr:colOff>25400</xdr:colOff>
      <xdr:row>98</xdr:row>
      <xdr:rowOff>138047</xdr:rowOff>
    </xdr:to>
    <xdr:cxnSp macro="">
      <xdr:nvCxnSpPr>
        <xdr:cNvPr id="676" name="直線コネクタ 675"/>
        <xdr:cNvCxnSpPr/>
      </xdr:nvCxnSpPr>
      <xdr:spPr>
        <a:xfrm>
          <a:off x="16230600" y="169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103060</xdr:rowOff>
    </xdr:from>
    <xdr:ext cx="599010" cy="259045"/>
    <xdr:sp macro="" textlink="">
      <xdr:nvSpPr>
        <xdr:cNvPr id="677" name="積立金最大値テキスト"/>
        <xdr:cNvSpPr txBox="1"/>
      </xdr:nvSpPr>
      <xdr:spPr>
        <a:xfrm>
          <a:off x="16370300" y="1553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156383</xdr:rowOff>
    </xdr:from>
    <xdr:to>
      <xdr:col>86</xdr:col>
      <xdr:colOff>25400</xdr:colOff>
      <xdr:row>91</xdr:row>
      <xdr:rowOff>156383</xdr:rowOff>
    </xdr:to>
    <xdr:cxnSp macro="">
      <xdr:nvCxnSpPr>
        <xdr:cNvPr id="678" name="直線コネクタ 677"/>
        <xdr:cNvCxnSpPr/>
      </xdr:nvCxnSpPr>
      <xdr:spPr>
        <a:xfrm>
          <a:off x="16230600" y="1575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138047</xdr:rowOff>
    </xdr:from>
    <xdr:to>
      <xdr:col>85</xdr:col>
      <xdr:colOff>127000</xdr:colOff>
      <xdr:row>98</xdr:row>
      <xdr:rowOff>138063</xdr:rowOff>
    </xdr:to>
    <xdr:cxnSp macro="">
      <xdr:nvCxnSpPr>
        <xdr:cNvPr id="679" name="直線コネクタ 678"/>
        <xdr:cNvCxnSpPr/>
      </xdr:nvCxnSpPr>
      <xdr:spPr>
        <a:xfrm flipV="1">
          <a:off x="15481300" y="16940147"/>
          <a:ext cx="8382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77302</xdr:rowOff>
    </xdr:from>
    <xdr:ext cx="534377" cy="259045"/>
    <xdr:sp macro="" textlink="">
      <xdr:nvSpPr>
        <xdr:cNvPr id="680" name="積立金平均値テキスト"/>
        <xdr:cNvSpPr txBox="1"/>
      </xdr:nvSpPr>
      <xdr:spPr>
        <a:xfrm>
          <a:off x="16370300" y="16707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54425</xdr:rowOff>
    </xdr:from>
    <xdr:to>
      <xdr:col>85</xdr:col>
      <xdr:colOff>177800</xdr:colOff>
      <xdr:row>98</xdr:row>
      <xdr:rowOff>156025</xdr:rowOff>
    </xdr:to>
    <xdr:sp macro="" textlink="">
      <xdr:nvSpPr>
        <xdr:cNvPr id="681" name="フローチャート: 判断 680"/>
        <xdr:cNvSpPr/>
      </xdr:nvSpPr>
      <xdr:spPr>
        <a:xfrm>
          <a:off x="16268700" y="1685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127817</xdr:rowOff>
    </xdr:from>
    <xdr:to>
      <xdr:col>81</xdr:col>
      <xdr:colOff>50800</xdr:colOff>
      <xdr:row>98</xdr:row>
      <xdr:rowOff>138063</xdr:rowOff>
    </xdr:to>
    <xdr:cxnSp macro="">
      <xdr:nvCxnSpPr>
        <xdr:cNvPr id="682" name="直線コネクタ 681"/>
        <xdr:cNvCxnSpPr/>
      </xdr:nvCxnSpPr>
      <xdr:spPr>
        <a:xfrm>
          <a:off x="14592300" y="16929917"/>
          <a:ext cx="889000" cy="1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49868</xdr:rowOff>
    </xdr:from>
    <xdr:to>
      <xdr:col>81</xdr:col>
      <xdr:colOff>101600</xdr:colOff>
      <xdr:row>98</xdr:row>
      <xdr:rowOff>151468</xdr:rowOff>
    </xdr:to>
    <xdr:sp macro="" textlink="">
      <xdr:nvSpPr>
        <xdr:cNvPr id="683" name="フローチャート: 判断 682"/>
        <xdr:cNvSpPr/>
      </xdr:nvSpPr>
      <xdr:spPr>
        <a:xfrm>
          <a:off x="15430500" y="168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167995</xdr:rowOff>
    </xdr:from>
    <xdr:ext cx="534377" cy="259045"/>
    <xdr:sp macro="" textlink="">
      <xdr:nvSpPr>
        <xdr:cNvPr id="684" name="テキスト ボックス 683"/>
        <xdr:cNvSpPr txBox="1"/>
      </xdr:nvSpPr>
      <xdr:spPr>
        <a:xfrm>
          <a:off x="15214111" y="1662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110914</xdr:rowOff>
    </xdr:from>
    <xdr:to>
      <xdr:col>76</xdr:col>
      <xdr:colOff>114300</xdr:colOff>
      <xdr:row>98</xdr:row>
      <xdr:rowOff>127817</xdr:rowOff>
    </xdr:to>
    <xdr:cxnSp macro="">
      <xdr:nvCxnSpPr>
        <xdr:cNvPr id="685" name="直線コネクタ 684"/>
        <xdr:cNvCxnSpPr/>
      </xdr:nvCxnSpPr>
      <xdr:spPr>
        <a:xfrm>
          <a:off x="13703300" y="16913014"/>
          <a:ext cx="889000" cy="1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57821</xdr:rowOff>
    </xdr:from>
    <xdr:to>
      <xdr:col>76</xdr:col>
      <xdr:colOff>165100</xdr:colOff>
      <xdr:row>98</xdr:row>
      <xdr:rowOff>159421</xdr:rowOff>
    </xdr:to>
    <xdr:sp macro="" textlink="">
      <xdr:nvSpPr>
        <xdr:cNvPr id="686" name="フローチャート: 判断 685"/>
        <xdr:cNvSpPr/>
      </xdr:nvSpPr>
      <xdr:spPr>
        <a:xfrm>
          <a:off x="14541500" y="1685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4498</xdr:rowOff>
    </xdr:from>
    <xdr:ext cx="534377" cy="259045"/>
    <xdr:sp macro="" textlink="">
      <xdr:nvSpPr>
        <xdr:cNvPr id="687" name="テキスト ボックス 686"/>
        <xdr:cNvSpPr txBox="1"/>
      </xdr:nvSpPr>
      <xdr:spPr>
        <a:xfrm>
          <a:off x="14325111" y="1663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110914</xdr:rowOff>
    </xdr:from>
    <xdr:to>
      <xdr:col>71</xdr:col>
      <xdr:colOff>177800</xdr:colOff>
      <xdr:row>98</xdr:row>
      <xdr:rowOff>132702</xdr:rowOff>
    </xdr:to>
    <xdr:cxnSp macro="">
      <xdr:nvCxnSpPr>
        <xdr:cNvPr id="688" name="直線コネクタ 687"/>
        <xdr:cNvCxnSpPr/>
      </xdr:nvCxnSpPr>
      <xdr:spPr>
        <a:xfrm flipV="1">
          <a:off x="12814300" y="16913014"/>
          <a:ext cx="889000" cy="2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45422</xdr:rowOff>
    </xdr:from>
    <xdr:to>
      <xdr:col>72</xdr:col>
      <xdr:colOff>38100</xdr:colOff>
      <xdr:row>98</xdr:row>
      <xdr:rowOff>147022</xdr:rowOff>
    </xdr:to>
    <xdr:sp macro="" textlink="">
      <xdr:nvSpPr>
        <xdr:cNvPr id="689" name="フローチャート: 判断 688"/>
        <xdr:cNvSpPr/>
      </xdr:nvSpPr>
      <xdr:spPr>
        <a:xfrm>
          <a:off x="13652500" y="1684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163549</xdr:rowOff>
    </xdr:from>
    <xdr:ext cx="534377" cy="259045"/>
    <xdr:sp macro="" textlink="">
      <xdr:nvSpPr>
        <xdr:cNvPr id="690" name="テキスト ボックス 689"/>
        <xdr:cNvSpPr txBox="1"/>
      </xdr:nvSpPr>
      <xdr:spPr>
        <a:xfrm>
          <a:off x="13436111" y="1662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38489</xdr:rowOff>
    </xdr:from>
    <xdr:to>
      <xdr:col>67</xdr:col>
      <xdr:colOff>101600</xdr:colOff>
      <xdr:row>98</xdr:row>
      <xdr:rowOff>140089</xdr:rowOff>
    </xdr:to>
    <xdr:sp macro="" textlink="">
      <xdr:nvSpPr>
        <xdr:cNvPr id="691" name="フローチャート: 判断 690"/>
        <xdr:cNvSpPr/>
      </xdr:nvSpPr>
      <xdr:spPr>
        <a:xfrm>
          <a:off x="12763500" y="168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156616</xdr:rowOff>
    </xdr:from>
    <xdr:ext cx="534377" cy="259045"/>
    <xdr:sp macro="" textlink="">
      <xdr:nvSpPr>
        <xdr:cNvPr id="692" name="テキスト ボックス 691"/>
        <xdr:cNvSpPr txBox="1"/>
      </xdr:nvSpPr>
      <xdr:spPr>
        <a:xfrm>
          <a:off x="12547111" y="1661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87247</xdr:rowOff>
    </xdr:from>
    <xdr:to>
      <xdr:col>85</xdr:col>
      <xdr:colOff>177800</xdr:colOff>
      <xdr:row>99</xdr:row>
      <xdr:rowOff>17397</xdr:rowOff>
    </xdr:to>
    <xdr:sp macro="" textlink="">
      <xdr:nvSpPr>
        <xdr:cNvPr id="698" name="楕円 697"/>
        <xdr:cNvSpPr/>
      </xdr:nvSpPr>
      <xdr:spPr>
        <a:xfrm>
          <a:off x="16268700" y="1688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32852</xdr:rowOff>
    </xdr:from>
    <xdr:ext cx="378565" cy="259045"/>
    <xdr:sp macro="" textlink="">
      <xdr:nvSpPr>
        <xdr:cNvPr id="699" name="積立金該当値テキスト"/>
        <xdr:cNvSpPr txBox="1"/>
      </xdr:nvSpPr>
      <xdr:spPr>
        <a:xfrm>
          <a:off x="16370300" y="16834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87263</xdr:rowOff>
    </xdr:from>
    <xdr:to>
      <xdr:col>81</xdr:col>
      <xdr:colOff>101600</xdr:colOff>
      <xdr:row>99</xdr:row>
      <xdr:rowOff>17413</xdr:rowOff>
    </xdr:to>
    <xdr:sp macro="" textlink="">
      <xdr:nvSpPr>
        <xdr:cNvPr id="700" name="楕円 699"/>
        <xdr:cNvSpPr/>
      </xdr:nvSpPr>
      <xdr:spPr>
        <a:xfrm>
          <a:off x="15430500" y="1688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8540</xdr:rowOff>
    </xdr:from>
    <xdr:ext cx="378565" cy="259045"/>
    <xdr:sp macro="" textlink="">
      <xdr:nvSpPr>
        <xdr:cNvPr id="701" name="テキスト ボックス 700"/>
        <xdr:cNvSpPr txBox="1"/>
      </xdr:nvSpPr>
      <xdr:spPr>
        <a:xfrm>
          <a:off x="15292017" y="16982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77017</xdr:rowOff>
    </xdr:from>
    <xdr:to>
      <xdr:col>76</xdr:col>
      <xdr:colOff>165100</xdr:colOff>
      <xdr:row>99</xdr:row>
      <xdr:rowOff>7167</xdr:rowOff>
    </xdr:to>
    <xdr:sp macro="" textlink="">
      <xdr:nvSpPr>
        <xdr:cNvPr id="702" name="楕円 701"/>
        <xdr:cNvSpPr/>
      </xdr:nvSpPr>
      <xdr:spPr>
        <a:xfrm>
          <a:off x="14541500" y="1687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169744</xdr:rowOff>
    </xdr:from>
    <xdr:ext cx="469744" cy="259045"/>
    <xdr:sp macro="" textlink="">
      <xdr:nvSpPr>
        <xdr:cNvPr id="703" name="テキスト ボックス 702"/>
        <xdr:cNvSpPr txBox="1"/>
      </xdr:nvSpPr>
      <xdr:spPr>
        <a:xfrm>
          <a:off x="14357428" y="1697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60114</xdr:rowOff>
    </xdr:from>
    <xdr:to>
      <xdr:col>72</xdr:col>
      <xdr:colOff>38100</xdr:colOff>
      <xdr:row>98</xdr:row>
      <xdr:rowOff>161714</xdr:rowOff>
    </xdr:to>
    <xdr:sp macro="" textlink="">
      <xdr:nvSpPr>
        <xdr:cNvPr id="704" name="楕円 703"/>
        <xdr:cNvSpPr/>
      </xdr:nvSpPr>
      <xdr:spPr>
        <a:xfrm>
          <a:off x="13652500" y="1686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152841</xdr:rowOff>
    </xdr:from>
    <xdr:ext cx="534377" cy="259045"/>
    <xdr:sp macro="" textlink="">
      <xdr:nvSpPr>
        <xdr:cNvPr id="705" name="テキスト ボックス 704"/>
        <xdr:cNvSpPr txBox="1"/>
      </xdr:nvSpPr>
      <xdr:spPr>
        <a:xfrm>
          <a:off x="13436111" y="1695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81902</xdr:rowOff>
    </xdr:from>
    <xdr:to>
      <xdr:col>67</xdr:col>
      <xdr:colOff>101600</xdr:colOff>
      <xdr:row>99</xdr:row>
      <xdr:rowOff>12052</xdr:rowOff>
    </xdr:to>
    <xdr:sp macro="" textlink="">
      <xdr:nvSpPr>
        <xdr:cNvPr id="706" name="楕円 705"/>
        <xdr:cNvSpPr/>
      </xdr:nvSpPr>
      <xdr:spPr>
        <a:xfrm>
          <a:off x="12763500" y="1688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3179</xdr:rowOff>
    </xdr:from>
    <xdr:ext cx="469744" cy="259045"/>
    <xdr:sp macro="" textlink="">
      <xdr:nvSpPr>
        <xdr:cNvPr id="707" name="テキスト ボックス 706"/>
        <xdr:cNvSpPr txBox="1"/>
      </xdr:nvSpPr>
      <xdr:spPr>
        <a:xfrm>
          <a:off x="12579428" y="1697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33972</xdr:rowOff>
    </xdr:from>
    <xdr:to>
      <xdr:col>116</xdr:col>
      <xdr:colOff>62864</xdr:colOff>
      <xdr:row>39</xdr:row>
      <xdr:rowOff>44450</xdr:rowOff>
    </xdr:to>
    <xdr:cxnSp macro="">
      <xdr:nvCxnSpPr>
        <xdr:cNvPr id="731" name="直線コネクタ 730"/>
        <xdr:cNvCxnSpPr/>
      </xdr:nvCxnSpPr>
      <xdr:spPr>
        <a:xfrm flipV="1">
          <a:off x="22159595" y="5348922"/>
          <a:ext cx="1269" cy="138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152099</xdr:rowOff>
    </xdr:from>
    <xdr:ext cx="534377" cy="259045"/>
    <xdr:sp macro="" textlink="">
      <xdr:nvSpPr>
        <xdr:cNvPr id="734" name="投資及び出資金最大値テキスト"/>
        <xdr:cNvSpPr txBox="1"/>
      </xdr:nvSpPr>
      <xdr:spPr>
        <a:xfrm>
          <a:off x="22212300" y="512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33972</xdr:rowOff>
    </xdr:from>
    <xdr:to>
      <xdr:col>116</xdr:col>
      <xdr:colOff>152400</xdr:colOff>
      <xdr:row>31</xdr:row>
      <xdr:rowOff>33972</xdr:rowOff>
    </xdr:to>
    <xdr:cxnSp macro="">
      <xdr:nvCxnSpPr>
        <xdr:cNvPr id="735" name="直線コネクタ 734"/>
        <xdr:cNvCxnSpPr/>
      </xdr:nvCxnSpPr>
      <xdr:spPr>
        <a:xfrm>
          <a:off x="22072600" y="534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51045</xdr:rowOff>
    </xdr:from>
    <xdr:ext cx="469744" cy="259045"/>
    <xdr:sp macro="" textlink="">
      <xdr:nvSpPr>
        <xdr:cNvPr id="737" name="投資及び出資金平均値テキスト"/>
        <xdr:cNvSpPr txBox="1"/>
      </xdr:nvSpPr>
      <xdr:spPr>
        <a:xfrm>
          <a:off x="22212300" y="6394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28169</xdr:rowOff>
    </xdr:from>
    <xdr:to>
      <xdr:col>116</xdr:col>
      <xdr:colOff>114300</xdr:colOff>
      <xdr:row>38</xdr:row>
      <xdr:rowOff>129769</xdr:rowOff>
    </xdr:to>
    <xdr:sp macro="" textlink="">
      <xdr:nvSpPr>
        <xdr:cNvPr id="738" name="フローチャート: 判断 737"/>
        <xdr:cNvSpPr/>
      </xdr:nvSpPr>
      <xdr:spPr>
        <a:xfrm>
          <a:off x="221107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45466</xdr:rowOff>
    </xdr:from>
    <xdr:to>
      <xdr:col>112</xdr:col>
      <xdr:colOff>38100</xdr:colOff>
      <xdr:row>38</xdr:row>
      <xdr:rowOff>147066</xdr:rowOff>
    </xdr:to>
    <xdr:sp macro="" textlink="">
      <xdr:nvSpPr>
        <xdr:cNvPr id="740" name="フローチャート: 判断 739"/>
        <xdr:cNvSpPr/>
      </xdr:nvSpPr>
      <xdr:spPr>
        <a:xfrm>
          <a:off x="21272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163593</xdr:rowOff>
    </xdr:from>
    <xdr:ext cx="469744" cy="259045"/>
    <xdr:sp macro="" textlink="">
      <xdr:nvSpPr>
        <xdr:cNvPr id="741" name="テキスト ボックス 740"/>
        <xdr:cNvSpPr txBox="1"/>
      </xdr:nvSpPr>
      <xdr:spPr>
        <a:xfrm>
          <a:off x="21088428"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59410</xdr:rowOff>
    </xdr:from>
    <xdr:to>
      <xdr:col>107</xdr:col>
      <xdr:colOff>101600</xdr:colOff>
      <xdr:row>38</xdr:row>
      <xdr:rowOff>161010</xdr:rowOff>
    </xdr:to>
    <xdr:sp macro="" textlink="">
      <xdr:nvSpPr>
        <xdr:cNvPr id="743" name="フローチャート: 判断 742"/>
        <xdr:cNvSpPr/>
      </xdr:nvSpPr>
      <xdr:spPr>
        <a:xfrm>
          <a:off x="20383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6088</xdr:rowOff>
    </xdr:from>
    <xdr:ext cx="469744" cy="259045"/>
    <xdr:sp macro="" textlink="">
      <xdr:nvSpPr>
        <xdr:cNvPr id="744" name="テキスト ボックス 743"/>
        <xdr:cNvSpPr txBox="1"/>
      </xdr:nvSpPr>
      <xdr:spPr>
        <a:xfrm>
          <a:off x="20199428" y="63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171120</xdr:rowOff>
    </xdr:from>
    <xdr:to>
      <xdr:col>102</xdr:col>
      <xdr:colOff>165100</xdr:colOff>
      <xdr:row>38</xdr:row>
      <xdr:rowOff>101270</xdr:rowOff>
    </xdr:to>
    <xdr:sp macro="" textlink="">
      <xdr:nvSpPr>
        <xdr:cNvPr id="746" name="フローチャート: 判断 745"/>
        <xdr:cNvSpPr/>
      </xdr:nvSpPr>
      <xdr:spPr>
        <a:xfrm>
          <a:off x="19494500" y="65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117797</xdr:rowOff>
    </xdr:from>
    <xdr:ext cx="469744" cy="259045"/>
    <xdr:sp macro="" textlink="">
      <xdr:nvSpPr>
        <xdr:cNvPr id="747" name="テキスト ボックス 746"/>
        <xdr:cNvSpPr txBox="1"/>
      </xdr:nvSpPr>
      <xdr:spPr>
        <a:xfrm>
          <a:off x="19310428" y="628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150203</xdr:rowOff>
    </xdr:from>
    <xdr:to>
      <xdr:col>98</xdr:col>
      <xdr:colOff>38100</xdr:colOff>
      <xdr:row>38</xdr:row>
      <xdr:rowOff>80353</xdr:rowOff>
    </xdr:to>
    <xdr:sp macro="" textlink="">
      <xdr:nvSpPr>
        <xdr:cNvPr id="748" name="フローチャート: 判断 747"/>
        <xdr:cNvSpPr/>
      </xdr:nvSpPr>
      <xdr:spPr>
        <a:xfrm>
          <a:off x="18605500" y="649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96880</xdr:rowOff>
    </xdr:from>
    <xdr:ext cx="469744" cy="259045"/>
    <xdr:sp macro="" textlink="">
      <xdr:nvSpPr>
        <xdr:cNvPr id="749" name="テキスト ボックス 748"/>
        <xdr:cNvSpPr txBox="1"/>
      </xdr:nvSpPr>
      <xdr:spPr>
        <a:xfrm>
          <a:off x="18421428" y="6269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10378</xdr:rowOff>
    </xdr:from>
    <xdr:to>
      <xdr:col>116</xdr:col>
      <xdr:colOff>62864</xdr:colOff>
      <xdr:row>59</xdr:row>
      <xdr:rowOff>98878</xdr:rowOff>
    </xdr:to>
    <xdr:cxnSp macro="">
      <xdr:nvCxnSpPr>
        <xdr:cNvPr id="790" name="直線コネクタ 789"/>
        <xdr:cNvCxnSpPr/>
      </xdr:nvCxnSpPr>
      <xdr:spPr>
        <a:xfrm flipV="1">
          <a:off x="22159595" y="8754328"/>
          <a:ext cx="1269" cy="146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128505</xdr:rowOff>
    </xdr:from>
    <xdr:ext cx="534377" cy="259045"/>
    <xdr:sp macro="" textlink="">
      <xdr:nvSpPr>
        <xdr:cNvPr id="793" name="貸付金最大値テキスト"/>
        <xdr:cNvSpPr txBox="1"/>
      </xdr:nvSpPr>
      <xdr:spPr>
        <a:xfrm>
          <a:off x="22212300" y="852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10378</xdr:rowOff>
    </xdr:from>
    <xdr:to>
      <xdr:col>116</xdr:col>
      <xdr:colOff>152400</xdr:colOff>
      <xdr:row>51</xdr:row>
      <xdr:rowOff>10378</xdr:rowOff>
    </xdr:to>
    <xdr:cxnSp macro="">
      <xdr:nvCxnSpPr>
        <xdr:cNvPr id="794" name="直線コネクタ 793"/>
        <xdr:cNvCxnSpPr/>
      </xdr:nvCxnSpPr>
      <xdr:spPr>
        <a:xfrm>
          <a:off x="22072600" y="875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75626</xdr:rowOff>
    </xdr:from>
    <xdr:to>
      <xdr:col>116</xdr:col>
      <xdr:colOff>63500</xdr:colOff>
      <xdr:row>59</xdr:row>
      <xdr:rowOff>75855</xdr:rowOff>
    </xdr:to>
    <xdr:cxnSp macro="">
      <xdr:nvCxnSpPr>
        <xdr:cNvPr id="795" name="直線コネクタ 794"/>
        <xdr:cNvCxnSpPr/>
      </xdr:nvCxnSpPr>
      <xdr:spPr>
        <a:xfrm flipV="1">
          <a:off x="21323300" y="10191176"/>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59265</xdr:rowOff>
    </xdr:from>
    <xdr:ext cx="469744" cy="259045"/>
    <xdr:sp macro="" textlink="">
      <xdr:nvSpPr>
        <xdr:cNvPr id="796" name="貸付金平均値テキスト"/>
        <xdr:cNvSpPr txBox="1"/>
      </xdr:nvSpPr>
      <xdr:spPr>
        <a:xfrm>
          <a:off x="22212300" y="9831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36388</xdr:rowOff>
    </xdr:from>
    <xdr:to>
      <xdr:col>116</xdr:col>
      <xdr:colOff>114300</xdr:colOff>
      <xdr:row>58</xdr:row>
      <xdr:rowOff>137988</xdr:rowOff>
    </xdr:to>
    <xdr:sp macro="" textlink="">
      <xdr:nvSpPr>
        <xdr:cNvPr id="797" name="フローチャート: 判断 796"/>
        <xdr:cNvSpPr/>
      </xdr:nvSpPr>
      <xdr:spPr>
        <a:xfrm>
          <a:off x="221107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75855</xdr:rowOff>
    </xdr:from>
    <xdr:to>
      <xdr:col>111</xdr:col>
      <xdr:colOff>177800</xdr:colOff>
      <xdr:row>59</xdr:row>
      <xdr:rowOff>76247</xdr:rowOff>
    </xdr:to>
    <xdr:cxnSp macro="">
      <xdr:nvCxnSpPr>
        <xdr:cNvPr id="798" name="直線コネクタ 797"/>
        <xdr:cNvCxnSpPr/>
      </xdr:nvCxnSpPr>
      <xdr:spPr>
        <a:xfrm flipV="1">
          <a:off x="20434300" y="10191405"/>
          <a:ext cx="8890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36583</xdr:rowOff>
    </xdr:from>
    <xdr:to>
      <xdr:col>112</xdr:col>
      <xdr:colOff>38100</xdr:colOff>
      <xdr:row>58</xdr:row>
      <xdr:rowOff>138183</xdr:rowOff>
    </xdr:to>
    <xdr:sp macro="" textlink="">
      <xdr:nvSpPr>
        <xdr:cNvPr id="799" name="フローチャート: 判断 798"/>
        <xdr:cNvSpPr/>
      </xdr:nvSpPr>
      <xdr:spPr>
        <a:xfrm>
          <a:off x="21272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154710</xdr:rowOff>
    </xdr:from>
    <xdr:ext cx="469744" cy="259045"/>
    <xdr:sp macro="" textlink="">
      <xdr:nvSpPr>
        <xdr:cNvPr id="800" name="テキスト ボックス 799"/>
        <xdr:cNvSpPr txBox="1"/>
      </xdr:nvSpPr>
      <xdr:spPr>
        <a:xfrm>
          <a:off x="21088428" y="97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123306</xdr:rowOff>
    </xdr:from>
    <xdr:to>
      <xdr:col>107</xdr:col>
      <xdr:colOff>50800</xdr:colOff>
      <xdr:row>59</xdr:row>
      <xdr:rowOff>76247</xdr:rowOff>
    </xdr:to>
    <xdr:cxnSp macro="">
      <xdr:nvCxnSpPr>
        <xdr:cNvPr id="801" name="直線コネクタ 800"/>
        <xdr:cNvCxnSpPr/>
      </xdr:nvCxnSpPr>
      <xdr:spPr>
        <a:xfrm>
          <a:off x="19545300" y="9895956"/>
          <a:ext cx="889000" cy="29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10261</xdr:rowOff>
    </xdr:from>
    <xdr:to>
      <xdr:col>107</xdr:col>
      <xdr:colOff>101600</xdr:colOff>
      <xdr:row>58</xdr:row>
      <xdr:rowOff>111861</xdr:rowOff>
    </xdr:to>
    <xdr:sp macro="" textlink="">
      <xdr:nvSpPr>
        <xdr:cNvPr id="802" name="フローチャート: 判断 801"/>
        <xdr:cNvSpPr/>
      </xdr:nvSpPr>
      <xdr:spPr>
        <a:xfrm>
          <a:off x="20383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128388</xdr:rowOff>
    </xdr:from>
    <xdr:ext cx="469744" cy="259045"/>
    <xdr:sp macro="" textlink="">
      <xdr:nvSpPr>
        <xdr:cNvPr id="803" name="テキスト ボックス 802"/>
        <xdr:cNvSpPr txBox="1"/>
      </xdr:nvSpPr>
      <xdr:spPr>
        <a:xfrm>
          <a:off x="20199428" y="97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123306</xdr:rowOff>
    </xdr:from>
    <xdr:to>
      <xdr:col>102</xdr:col>
      <xdr:colOff>114300</xdr:colOff>
      <xdr:row>59</xdr:row>
      <xdr:rowOff>76770</xdr:rowOff>
    </xdr:to>
    <xdr:cxnSp macro="">
      <xdr:nvCxnSpPr>
        <xdr:cNvPr id="804" name="直線コネクタ 803"/>
        <xdr:cNvCxnSpPr/>
      </xdr:nvCxnSpPr>
      <xdr:spPr>
        <a:xfrm flipV="1">
          <a:off x="18656300" y="9895956"/>
          <a:ext cx="889000" cy="29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96770</xdr:rowOff>
    </xdr:from>
    <xdr:to>
      <xdr:col>102</xdr:col>
      <xdr:colOff>165100</xdr:colOff>
      <xdr:row>58</xdr:row>
      <xdr:rowOff>26920</xdr:rowOff>
    </xdr:to>
    <xdr:sp macro="" textlink="">
      <xdr:nvSpPr>
        <xdr:cNvPr id="805" name="フローチャート: 判断 804"/>
        <xdr:cNvSpPr/>
      </xdr:nvSpPr>
      <xdr:spPr>
        <a:xfrm>
          <a:off x="19494500" y="986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18047</xdr:rowOff>
    </xdr:from>
    <xdr:ext cx="469744" cy="259045"/>
    <xdr:sp macro="" textlink="">
      <xdr:nvSpPr>
        <xdr:cNvPr id="806" name="テキスト ボックス 805"/>
        <xdr:cNvSpPr txBox="1"/>
      </xdr:nvSpPr>
      <xdr:spPr>
        <a:xfrm>
          <a:off x="19310428" y="996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120348</xdr:rowOff>
    </xdr:from>
    <xdr:to>
      <xdr:col>98</xdr:col>
      <xdr:colOff>38100</xdr:colOff>
      <xdr:row>58</xdr:row>
      <xdr:rowOff>50498</xdr:rowOff>
    </xdr:to>
    <xdr:sp macro="" textlink="">
      <xdr:nvSpPr>
        <xdr:cNvPr id="807" name="フローチャート: 判断 806"/>
        <xdr:cNvSpPr/>
      </xdr:nvSpPr>
      <xdr:spPr>
        <a:xfrm>
          <a:off x="18605500" y="989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67025</xdr:rowOff>
    </xdr:from>
    <xdr:ext cx="469744" cy="259045"/>
    <xdr:sp macro="" textlink="">
      <xdr:nvSpPr>
        <xdr:cNvPr id="808" name="テキスト ボックス 807"/>
        <xdr:cNvSpPr txBox="1"/>
      </xdr:nvSpPr>
      <xdr:spPr>
        <a:xfrm>
          <a:off x="18421428" y="966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24826</xdr:rowOff>
    </xdr:from>
    <xdr:to>
      <xdr:col>116</xdr:col>
      <xdr:colOff>114300</xdr:colOff>
      <xdr:row>59</xdr:row>
      <xdr:rowOff>126426</xdr:rowOff>
    </xdr:to>
    <xdr:sp macro="" textlink="">
      <xdr:nvSpPr>
        <xdr:cNvPr id="814" name="楕円 813"/>
        <xdr:cNvSpPr/>
      </xdr:nvSpPr>
      <xdr:spPr>
        <a:xfrm>
          <a:off x="22110700" y="1014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111203</xdr:rowOff>
    </xdr:from>
    <xdr:ext cx="378565" cy="259045"/>
    <xdr:sp macro="" textlink="">
      <xdr:nvSpPr>
        <xdr:cNvPr id="815" name="貸付金該当値テキスト"/>
        <xdr:cNvSpPr txBox="1"/>
      </xdr:nvSpPr>
      <xdr:spPr>
        <a:xfrm>
          <a:off x="22212300" y="10055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25055</xdr:rowOff>
    </xdr:from>
    <xdr:to>
      <xdr:col>112</xdr:col>
      <xdr:colOff>38100</xdr:colOff>
      <xdr:row>59</xdr:row>
      <xdr:rowOff>126655</xdr:rowOff>
    </xdr:to>
    <xdr:sp macro="" textlink="">
      <xdr:nvSpPr>
        <xdr:cNvPr id="816" name="楕円 815"/>
        <xdr:cNvSpPr/>
      </xdr:nvSpPr>
      <xdr:spPr>
        <a:xfrm>
          <a:off x="21272500" y="1014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117782</xdr:rowOff>
    </xdr:from>
    <xdr:ext cx="378565" cy="259045"/>
    <xdr:sp macro="" textlink="">
      <xdr:nvSpPr>
        <xdr:cNvPr id="817" name="テキスト ボックス 816"/>
        <xdr:cNvSpPr txBox="1"/>
      </xdr:nvSpPr>
      <xdr:spPr>
        <a:xfrm>
          <a:off x="21134017" y="10233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25447</xdr:rowOff>
    </xdr:from>
    <xdr:to>
      <xdr:col>107</xdr:col>
      <xdr:colOff>101600</xdr:colOff>
      <xdr:row>59</xdr:row>
      <xdr:rowOff>127047</xdr:rowOff>
    </xdr:to>
    <xdr:sp macro="" textlink="">
      <xdr:nvSpPr>
        <xdr:cNvPr id="818" name="楕円 817"/>
        <xdr:cNvSpPr/>
      </xdr:nvSpPr>
      <xdr:spPr>
        <a:xfrm>
          <a:off x="20383500" y="1014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118174</xdr:rowOff>
    </xdr:from>
    <xdr:ext cx="378565" cy="259045"/>
    <xdr:sp macro="" textlink="">
      <xdr:nvSpPr>
        <xdr:cNvPr id="819" name="テキスト ボックス 818"/>
        <xdr:cNvSpPr txBox="1"/>
      </xdr:nvSpPr>
      <xdr:spPr>
        <a:xfrm>
          <a:off x="20245017" y="10233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72506</xdr:rowOff>
    </xdr:from>
    <xdr:to>
      <xdr:col>102</xdr:col>
      <xdr:colOff>165100</xdr:colOff>
      <xdr:row>58</xdr:row>
      <xdr:rowOff>2656</xdr:rowOff>
    </xdr:to>
    <xdr:sp macro="" textlink="">
      <xdr:nvSpPr>
        <xdr:cNvPr id="820" name="楕円 819"/>
        <xdr:cNvSpPr/>
      </xdr:nvSpPr>
      <xdr:spPr>
        <a:xfrm>
          <a:off x="19494500" y="98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19183</xdr:rowOff>
    </xdr:from>
    <xdr:ext cx="469744" cy="259045"/>
    <xdr:sp macro="" textlink="">
      <xdr:nvSpPr>
        <xdr:cNvPr id="821" name="テキスト ボックス 820"/>
        <xdr:cNvSpPr txBox="1"/>
      </xdr:nvSpPr>
      <xdr:spPr>
        <a:xfrm>
          <a:off x="19310428" y="962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25970</xdr:rowOff>
    </xdr:from>
    <xdr:to>
      <xdr:col>98</xdr:col>
      <xdr:colOff>38100</xdr:colOff>
      <xdr:row>59</xdr:row>
      <xdr:rowOff>127570</xdr:rowOff>
    </xdr:to>
    <xdr:sp macro="" textlink="">
      <xdr:nvSpPr>
        <xdr:cNvPr id="822" name="楕円 821"/>
        <xdr:cNvSpPr/>
      </xdr:nvSpPr>
      <xdr:spPr>
        <a:xfrm>
          <a:off x="18605500" y="1014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118697</xdr:rowOff>
    </xdr:from>
    <xdr:ext cx="378565" cy="259045"/>
    <xdr:sp macro="" textlink="">
      <xdr:nvSpPr>
        <xdr:cNvPr id="823" name="テキスト ボックス 822"/>
        <xdr:cNvSpPr txBox="1"/>
      </xdr:nvSpPr>
      <xdr:spPr>
        <a:xfrm>
          <a:off x="18467017" y="10234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5" name="テキスト ボックス 834"/>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7" name="テキスト ボックス 836"/>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9" name="テキスト ボックス 838"/>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1" name="テキスト ボックス 84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4031</xdr:rowOff>
    </xdr:from>
    <xdr:to>
      <xdr:col>116</xdr:col>
      <xdr:colOff>62864</xdr:colOff>
      <xdr:row>77</xdr:row>
      <xdr:rowOff>116818</xdr:rowOff>
    </xdr:to>
    <xdr:cxnSp macro="">
      <xdr:nvCxnSpPr>
        <xdr:cNvPr id="845" name="直線コネクタ 844"/>
        <xdr:cNvCxnSpPr/>
      </xdr:nvCxnSpPr>
      <xdr:spPr>
        <a:xfrm flipV="1">
          <a:off x="22159595" y="12348431"/>
          <a:ext cx="1269" cy="970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120645</xdr:rowOff>
    </xdr:from>
    <xdr:ext cx="534377" cy="259045"/>
    <xdr:sp macro="" textlink="">
      <xdr:nvSpPr>
        <xdr:cNvPr id="846" name="繰出金最小値テキスト"/>
        <xdr:cNvSpPr txBox="1"/>
      </xdr:nvSpPr>
      <xdr:spPr>
        <a:xfrm>
          <a:off x="22212300" y="1332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116818</xdr:rowOff>
    </xdr:from>
    <xdr:to>
      <xdr:col>116</xdr:col>
      <xdr:colOff>152400</xdr:colOff>
      <xdr:row>77</xdr:row>
      <xdr:rowOff>116818</xdr:rowOff>
    </xdr:to>
    <xdr:cxnSp macro="">
      <xdr:nvCxnSpPr>
        <xdr:cNvPr id="847" name="直線コネクタ 846"/>
        <xdr:cNvCxnSpPr/>
      </xdr:nvCxnSpPr>
      <xdr:spPr>
        <a:xfrm>
          <a:off x="22072600" y="1331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122158</xdr:rowOff>
    </xdr:from>
    <xdr:ext cx="599010" cy="259045"/>
    <xdr:sp macro="" textlink="">
      <xdr:nvSpPr>
        <xdr:cNvPr id="848" name="繰出金最大値テキスト"/>
        <xdr:cNvSpPr txBox="1"/>
      </xdr:nvSpPr>
      <xdr:spPr>
        <a:xfrm>
          <a:off x="22212300" y="1212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4031</xdr:rowOff>
    </xdr:from>
    <xdr:to>
      <xdr:col>116</xdr:col>
      <xdr:colOff>152400</xdr:colOff>
      <xdr:row>72</xdr:row>
      <xdr:rowOff>4031</xdr:rowOff>
    </xdr:to>
    <xdr:cxnSp macro="">
      <xdr:nvCxnSpPr>
        <xdr:cNvPr id="849" name="直線コネクタ 848"/>
        <xdr:cNvCxnSpPr/>
      </xdr:nvCxnSpPr>
      <xdr:spPr>
        <a:xfrm>
          <a:off x="22072600" y="1234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6984</xdr:rowOff>
    </xdr:from>
    <xdr:to>
      <xdr:col>116</xdr:col>
      <xdr:colOff>63500</xdr:colOff>
      <xdr:row>77</xdr:row>
      <xdr:rowOff>16388</xdr:rowOff>
    </xdr:to>
    <xdr:cxnSp macro="">
      <xdr:nvCxnSpPr>
        <xdr:cNvPr id="850" name="直線コネクタ 849"/>
        <xdr:cNvCxnSpPr/>
      </xdr:nvCxnSpPr>
      <xdr:spPr>
        <a:xfrm>
          <a:off x="21323300" y="13208634"/>
          <a:ext cx="838200" cy="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135340</xdr:rowOff>
    </xdr:from>
    <xdr:ext cx="534377" cy="259045"/>
    <xdr:sp macro="" textlink="">
      <xdr:nvSpPr>
        <xdr:cNvPr id="851" name="繰出金平均値テキスト"/>
        <xdr:cNvSpPr txBox="1"/>
      </xdr:nvSpPr>
      <xdr:spPr>
        <a:xfrm>
          <a:off x="22212300" y="13165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156913</xdr:rowOff>
    </xdr:from>
    <xdr:to>
      <xdr:col>116</xdr:col>
      <xdr:colOff>114300</xdr:colOff>
      <xdr:row>77</xdr:row>
      <xdr:rowOff>87063</xdr:rowOff>
    </xdr:to>
    <xdr:sp macro="" textlink="">
      <xdr:nvSpPr>
        <xdr:cNvPr id="852" name="フローチャート: 判断 851"/>
        <xdr:cNvSpPr/>
      </xdr:nvSpPr>
      <xdr:spPr>
        <a:xfrm>
          <a:off x="22110700" y="13187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6984</xdr:rowOff>
    </xdr:from>
    <xdr:to>
      <xdr:col>111</xdr:col>
      <xdr:colOff>177800</xdr:colOff>
      <xdr:row>77</xdr:row>
      <xdr:rowOff>16018</xdr:rowOff>
    </xdr:to>
    <xdr:cxnSp macro="">
      <xdr:nvCxnSpPr>
        <xdr:cNvPr id="853" name="直線コネクタ 852"/>
        <xdr:cNvCxnSpPr/>
      </xdr:nvCxnSpPr>
      <xdr:spPr>
        <a:xfrm flipV="1">
          <a:off x="20434300" y="13208634"/>
          <a:ext cx="889000" cy="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158147</xdr:rowOff>
    </xdr:from>
    <xdr:to>
      <xdr:col>112</xdr:col>
      <xdr:colOff>38100</xdr:colOff>
      <xdr:row>77</xdr:row>
      <xdr:rowOff>88297</xdr:rowOff>
    </xdr:to>
    <xdr:sp macro="" textlink="">
      <xdr:nvSpPr>
        <xdr:cNvPr id="854" name="フローチャート: 判断 853"/>
        <xdr:cNvSpPr/>
      </xdr:nvSpPr>
      <xdr:spPr>
        <a:xfrm>
          <a:off x="21272500" y="1318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79424</xdr:rowOff>
    </xdr:from>
    <xdr:ext cx="534377" cy="259045"/>
    <xdr:sp macro="" textlink="">
      <xdr:nvSpPr>
        <xdr:cNvPr id="855" name="テキスト ボックス 854"/>
        <xdr:cNvSpPr txBox="1"/>
      </xdr:nvSpPr>
      <xdr:spPr>
        <a:xfrm>
          <a:off x="21056111" y="1328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16018</xdr:rowOff>
    </xdr:from>
    <xdr:to>
      <xdr:col>107</xdr:col>
      <xdr:colOff>50800</xdr:colOff>
      <xdr:row>77</xdr:row>
      <xdr:rowOff>56769</xdr:rowOff>
    </xdr:to>
    <xdr:cxnSp macro="">
      <xdr:nvCxnSpPr>
        <xdr:cNvPr id="856" name="直線コネクタ 855"/>
        <xdr:cNvCxnSpPr/>
      </xdr:nvCxnSpPr>
      <xdr:spPr>
        <a:xfrm flipV="1">
          <a:off x="19545300" y="13217668"/>
          <a:ext cx="889000" cy="4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168801</xdr:rowOff>
    </xdr:from>
    <xdr:to>
      <xdr:col>107</xdr:col>
      <xdr:colOff>101600</xdr:colOff>
      <xdr:row>77</xdr:row>
      <xdr:rowOff>98951</xdr:rowOff>
    </xdr:to>
    <xdr:sp macro="" textlink="">
      <xdr:nvSpPr>
        <xdr:cNvPr id="857" name="フローチャート: 判断 856"/>
        <xdr:cNvSpPr/>
      </xdr:nvSpPr>
      <xdr:spPr>
        <a:xfrm>
          <a:off x="20383500" y="1319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90078</xdr:rowOff>
    </xdr:from>
    <xdr:ext cx="534377" cy="259045"/>
    <xdr:sp macro="" textlink="">
      <xdr:nvSpPr>
        <xdr:cNvPr id="858" name="テキスト ボックス 857"/>
        <xdr:cNvSpPr txBox="1"/>
      </xdr:nvSpPr>
      <xdr:spPr>
        <a:xfrm>
          <a:off x="20167111" y="1329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56769</xdr:rowOff>
    </xdr:from>
    <xdr:to>
      <xdr:col>102</xdr:col>
      <xdr:colOff>114300</xdr:colOff>
      <xdr:row>77</xdr:row>
      <xdr:rowOff>73365</xdr:rowOff>
    </xdr:to>
    <xdr:cxnSp macro="">
      <xdr:nvCxnSpPr>
        <xdr:cNvPr id="859" name="直線コネクタ 858"/>
        <xdr:cNvCxnSpPr/>
      </xdr:nvCxnSpPr>
      <xdr:spPr>
        <a:xfrm flipV="1">
          <a:off x="18656300" y="13258419"/>
          <a:ext cx="889000" cy="1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127775</xdr:rowOff>
    </xdr:from>
    <xdr:to>
      <xdr:col>102</xdr:col>
      <xdr:colOff>165100</xdr:colOff>
      <xdr:row>77</xdr:row>
      <xdr:rowOff>57925</xdr:rowOff>
    </xdr:to>
    <xdr:sp macro="" textlink="">
      <xdr:nvSpPr>
        <xdr:cNvPr id="860" name="フローチャート: 判断 859"/>
        <xdr:cNvSpPr/>
      </xdr:nvSpPr>
      <xdr:spPr>
        <a:xfrm>
          <a:off x="19494500" y="1315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74453</xdr:rowOff>
    </xdr:from>
    <xdr:ext cx="534377" cy="259045"/>
    <xdr:sp macro="" textlink="">
      <xdr:nvSpPr>
        <xdr:cNvPr id="861" name="テキスト ボックス 860"/>
        <xdr:cNvSpPr txBox="1"/>
      </xdr:nvSpPr>
      <xdr:spPr>
        <a:xfrm>
          <a:off x="19278111" y="1293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145149</xdr:rowOff>
    </xdr:from>
    <xdr:to>
      <xdr:col>98</xdr:col>
      <xdr:colOff>38100</xdr:colOff>
      <xdr:row>77</xdr:row>
      <xdr:rowOff>75299</xdr:rowOff>
    </xdr:to>
    <xdr:sp macro="" textlink="">
      <xdr:nvSpPr>
        <xdr:cNvPr id="862" name="フローチャート: 判断 861"/>
        <xdr:cNvSpPr/>
      </xdr:nvSpPr>
      <xdr:spPr>
        <a:xfrm>
          <a:off x="18605500" y="1317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91826</xdr:rowOff>
    </xdr:from>
    <xdr:ext cx="534377" cy="259045"/>
    <xdr:sp macro="" textlink="">
      <xdr:nvSpPr>
        <xdr:cNvPr id="863" name="テキスト ボックス 862"/>
        <xdr:cNvSpPr txBox="1"/>
      </xdr:nvSpPr>
      <xdr:spPr>
        <a:xfrm>
          <a:off x="18389111" y="1295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137038</xdr:rowOff>
    </xdr:from>
    <xdr:to>
      <xdr:col>116</xdr:col>
      <xdr:colOff>114300</xdr:colOff>
      <xdr:row>77</xdr:row>
      <xdr:rowOff>67188</xdr:rowOff>
    </xdr:to>
    <xdr:sp macro="" textlink="">
      <xdr:nvSpPr>
        <xdr:cNvPr id="869" name="楕円 868"/>
        <xdr:cNvSpPr/>
      </xdr:nvSpPr>
      <xdr:spPr>
        <a:xfrm>
          <a:off x="22110700" y="1316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96416</xdr:rowOff>
    </xdr:from>
    <xdr:ext cx="534377" cy="259045"/>
    <xdr:sp macro="" textlink="">
      <xdr:nvSpPr>
        <xdr:cNvPr id="870" name="繰出金該当値テキスト"/>
        <xdr:cNvSpPr txBox="1"/>
      </xdr:nvSpPr>
      <xdr:spPr>
        <a:xfrm>
          <a:off x="22212300" y="1295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127634</xdr:rowOff>
    </xdr:from>
    <xdr:to>
      <xdr:col>112</xdr:col>
      <xdr:colOff>38100</xdr:colOff>
      <xdr:row>77</xdr:row>
      <xdr:rowOff>57784</xdr:rowOff>
    </xdr:to>
    <xdr:sp macro="" textlink="">
      <xdr:nvSpPr>
        <xdr:cNvPr id="871" name="楕円 870"/>
        <xdr:cNvSpPr/>
      </xdr:nvSpPr>
      <xdr:spPr>
        <a:xfrm>
          <a:off x="21272500" y="1315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74311</xdr:rowOff>
    </xdr:from>
    <xdr:ext cx="534377" cy="259045"/>
    <xdr:sp macro="" textlink="">
      <xdr:nvSpPr>
        <xdr:cNvPr id="872" name="テキスト ボックス 871"/>
        <xdr:cNvSpPr txBox="1"/>
      </xdr:nvSpPr>
      <xdr:spPr>
        <a:xfrm>
          <a:off x="21056111" y="1293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136668</xdr:rowOff>
    </xdr:from>
    <xdr:to>
      <xdr:col>107</xdr:col>
      <xdr:colOff>101600</xdr:colOff>
      <xdr:row>77</xdr:row>
      <xdr:rowOff>66818</xdr:rowOff>
    </xdr:to>
    <xdr:sp macro="" textlink="">
      <xdr:nvSpPr>
        <xdr:cNvPr id="873" name="楕円 872"/>
        <xdr:cNvSpPr/>
      </xdr:nvSpPr>
      <xdr:spPr>
        <a:xfrm>
          <a:off x="20383500" y="1316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83345</xdr:rowOff>
    </xdr:from>
    <xdr:ext cx="534377" cy="259045"/>
    <xdr:sp macro="" textlink="">
      <xdr:nvSpPr>
        <xdr:cNvPr id="874" name="テキスト ボックス 873"/>
        <xdr:cNvSpPr txBox="1"/>
      </xdr:nvSpPr>
      <xdr:spPr>
        <a:xfrm>
          <a:off x="20167111" y="1294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5969</xdr:rowOff>
    </xdr:from>
    <xdr:to>
      <xdr:col>102</xdr:col>
      <xdr:colOff>165100</xdr:colOff>
      <xdr:row>77</xdr:row>
      <xdr:rowOff>107569</xdr:rowOff>
    </xdr:to>
    <xdr:sp macro="" textlink="">
      <xdr:nvSpPr>
        <xdr:cNvPr id="875" name="楕円 874"/>
        <xdr:cNvSpPr/>
      </xdr:nvSpPr>
      <xdr:spPr>
        <a:xfrm>
          <a:off x="19494500" y="1320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98696</xdr:rowOff>
    </xdr:from>
    <xdr:ext cx="534377" cy="259045"/>
    <xdr:sp macro="" textlink="">
      <xdr:nvSpPr>
        <xdr:cNvPr id="876" name="テキスト ボックス 875"/>
        <xdr:cNvSpPr txBox="1"/>
      </xdr:nvSpPr>
      <xdr:spPr>
        <a:xfrm>
          <a:off x="19278111" y="1330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22565</xdr:rowOff>
    </xdr:from>
    <xdr:to>
      <xdr:col>98</xdr:col>
      <xdr:colOff>38100</xdr:colOff>
      <xdr:row>77</xdr:row>
      <xdr:rowOff>124165</xdr:rowOff>
    </xdr:to>
    <xdr:sp macro="" textlink="">
      <xdr:nvSpPr>
        <xdr:cNvPr id="877" name="楕円 876"/>
        <xdr:cNvSpPr/>
      </xdr:nvSpPr>
      <xdr:spPr>
        <a:xfrm>
          <a:off x="18605500" y="1322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115292</xdr:rowOff>
    </xdr:from>
    <xdr:ext cx="534377" cy="259045"/>
    <xdr:sp macro="" textlink="">
      <xdr:nvSpPr>
        <xdr:cNvPr id="878" name="テキスト ボックス 877"/>
        <xdr:cNvSpPr txBox="1"/>
      </xdr:nvSpPr>
      <xdr:spPr>
        <a:xfrm>
          <a:off x="18389111" y="1331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本市は、人口規模と比較して面積が狭小であり財政規模が小さいことから、性質別分類においても、多くの経費について住民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人当たり支出額は類似団体平均を下回っている。その中で、扶助費及び繰出金については類似団体平均を上回る支出額となっているが、これは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本市は高齢化が著しく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高齢化率：</a:t>
          </a:r>
          <a:r>
            <a:rPr kumimoji="1" lang="en-US" altLang="ja-JP" sz="1100">
              <a:solidFill>
                <a:schemeClr val="dk1"/>
              </a:solidFill>
              <a:effectLst/>
              <a:latin typeface="+mn-lt"/>
              <a:ea typeface="+mn-ea"/>
              <a:cs typeface="+mn-cs"/>
            </a:rPr>
            <a:t>36.2%</a:t>
          </a:r>
          <a:r>
            <a:rPr kumimoji="1" lang="ja-JP" altLang="ja-JP" sz="1100">
              <a:solidFill>
                <a:schemeClr val="dk1"/>
              </a:solidFill>
              <a:effectLst/>
              <a:latin typeface="+mn-lt"/>
              <a:ea typeface="+mn-ea"/>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）、生活保護者も多数である（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保護率：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31.82‰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）ことから、生活保護費や国民健康保険事業への繰出金等の社会保障関</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連</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経費が多額となったことによるものである。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今後は、生活保護の適正受給及び予防医療の推進による医療費の削減により社会保障費の自然増に歯止めをかけ、財政負担の軽減に努めることとする。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福岡県中間市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42,443
42,233
15.96
17,653,555
17,610,714
26,906
9,577,551
12,791,985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14.6
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101067</xdr:rowOff>
    </xdr:from>
    <xdr:to>
      <xdr:col>24</xdr:col>
      <xdr:colOff>62865</xdr:colOff>
      <xdr:row>37</xdr:row>
      <xdr:rowOff>159741</xdr:rowOff>
    </xdr:to>
    <xdr:cxnSp macro="">
      <xdr:nvCxnSpPr>
        <xdr:cNvPr id="55" name="直線コネクタ 54"/>
        <xdr:cNvCxnSpPr/>
      </xdr:nvCxnSpPr>
      <xdr:spPr>
        <a:xfrm flipV="1">
          <a:off x="4633595" y="5244567"/>
          <a:ext cx="1270" cy="125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163568</xdr:rowOff>
    </xdr:from>
    <xdr:ext cx="469744" cy="259045"/>
    <xdr:sp macro="" textlink="">
      <xdr:nvSpPr>
        <xdr:cNvPr id="56" name="議会費最小値テキスト"/>
        <xdr:cNvSpPr txBox="1"/>
      </xdr:nvSpPr>
      <xdr:spPr>
        <a:xfrm>
          <a:off x="4686300" y="65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159741</xdr:rowOff>
    </xdr:from>
    <xdr:to>
      <xdr:col>24</xdr:col>
      <xdr:colOff>152400</xdr:colOff>
      <xdr:row>37</xdr:row>
      <xdr:rowOff>159741</xdr:rowOff>
    </xdr:to>
    <xdr:cxnSp macro="">
      <xdr:nvCxnSpPr>
        <xdr:cNvPr id="57" name="直線コネクタ 56"/>
        <xdr:cNvCxnSpPr/>
      </xdr:nvCxnSpPr>
      <xdr:spPr>
        <a:xfrm>
          <a:off x="4546600" y="65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47744</xdr:rowOff>
    </xdr:from>
    <xdr:ext cx="534377" cy="259045"/>
    <xdr:sp macro="" textlink="">
      <xdr:nvSpPr>
        <xdr:cNvPr id="58" name="議会費最大値テキスト"/>
        <xdr:cNvSpPr txBox="1"/>
      </xdr:nvSpPr>
      <xdr:spPr>
        <a:xfrm>
          <a:off x="4686300" y="501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101067</xdr:rowOff>
    </xdr:from>
    <xdr:to>
      <xdr:col>24</xdr:col>
      <xdr:colOff>152400</xdr:colOff>
      <xdr:row>30</xdr:row>
      <xdr:rowOff>101067</xdr:rowOff>
    </xdr:to>
    <xdr:cxnSp macro="">
      <xdr:nvCxnSpPr>
        <xdr:cNvPr id="59" name="直線コネクタ 58"/>
        <xdr:cNvCxnSpPr/>
      </xdr:nvCxnSpPr>
      <xdr:spPr>
        <a:xfrm>
          <a:off x="4546600" y="5244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56794</xdr:rowOff>
    </xdr:from>
    <xdr:to>
      <xdr:col>24</xdr:col>
      <xdr:colOff>63500</xdr:colOff>
      <xdr:row>37</xdr:row>
      <xdr:rowOff>88112</xdr:rowOff>
    </xdr:to>
    <xdr:cxnSp macro="">
      <xdr:nvCxnSpPr>
        <xdr:cNvPr id="60" name="直線コネクタ 59"/>
        <xdr:cNvCxnSpPr/>
      </xdr:nvCxnSpPr>
      <xdr:spPr>
        <a:xfrm>
          <a:off x="3797300" y="6400444"/>
          <a:ext cx="8382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146219</xdr:rowOff>
    </xdr:from>
    <xdr:ext cx="469744" cy="259045"/>
    <xdr:sp macro="" textlink="">
      <xdr:nvSpPr>
        <xdr:cNvPr id="61" name="議会費平均値テキスト"/>
        <xdr:cNvSpPr txBox="1"/>
      </xdr:nvSpPr>
      <xdr:spPr>
        <a:xfrm>
          <a:off x="4686300" y="6146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123342</xdr:rowOff>
    </xdr:from>
    <xdr:to>
      <xdr:col>24</xdr:col>
      <xdr:colOff>114300</xdr:colOff>
      <xdr:row>37</xdr:row>
      <xdr:rowOff>53492</xdr:rowOff>
    </xdr:to>
    <xdr:sp macro="" textlink="">
      <xdr:nvSpPr>
        <xdr:cNvPr id="62" name="フローチャート: 判断 61"/>
        <xdr:cNvSpPr/>
      </xdr:nvSpPr>
      <xdr:spPr>
        <a:xfrm>
          <a:off x="4584700" y="62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21971</xdr:rowOff>
    </xdr:from>
    <xdr:to>
      <xdr:col>19</xdr:col>
      <xdr:colOff>177800</xdr:colOff>
      <xdr:row>37</xdr:row>
      <xdr:rowOff>56794</xdr:rowOff>
    </xdr:to>
    <xdr:cxnSp macro="">
      <xdr:nvCxnSpPr>
        <xdr:cNvPr id="63" name="直線コネクタ 62"/>
        <xdr:cNvCxnSpPr/>
      </xdr:nvCxnSpPr>
      <xdr:spPr>
        <a:xfrm>
          <a:off x="2908300" y="6365621"/>
          <a:ext cx="889000" cy="3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121209</xdr:rowOff>
    </xdr:from>
    <xdr:to>
      <xdr:col>20</xdr:col>
      <xdr:colOff>38100</xdr:colOff>
      <xdr:row>37</xdr:row>
      <xdr:rowOff>51359</xdr:rowOff>
    </xdr:to>
    <xdr:sp macro="" textlink="">
      <xdr:nvSpPr>
        <xdr:cNvPr id="64" name="フローチャート: 判断 63"/>
        <xdr:cNvSpPr/>
      </xdr:nvSpPr>
      <xdr:spPr>
        <a:xfrm>
          <a:off x="3746500" y="629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67886</xdr:rowOff>
    </xdr:from>
    <xdr:ext cx="469744" cy="259045"/>
    <xdr:sp macro="" textlink="">
      <xdr:nvSpPr>
        <xdr:cNvPr id="65" name="テキスト ボックス 64"/>
        <xdr:cNvSpPr txBox="1"/>
      </xdr:nvSpPr>
      <xdr:spPr>
        <a:xfrm>
          <a:off x="3562428" y="606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21971</xdr:rowOff>
    </xdr:from>
    <xdr:to>
      <xdr:col>15</xdr:col>
      <xdr:colOff>50800</xdr:colOff>
      <xdr:row>37</xdr:row>
      <xdr:rowOff>23495</xdr:rowOff>
    </xdr:to>
    <xdr:cxnSp macro="">
      <xdr:nvCxnSpPr>
        <xdr:cNvPr id="66" name="直線コネクタ 65"/>
        <xdr:cNvCxnSpPr/>
      </xdr:nvCxnSpPr>
      <xdr:spPr>
        <a:xfrm flipV="1">
          <a:off x="2019300" y="636562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105435</xdr:rowOff>
    </xdr:from>
    <xdr:to>
      <xdr:col>15</xdr:col>
      <xdr:colOff>101600</xdr:colOff>
      <xdr:row>37</xdr:row>
      <xdr:rowOff>35585</xdr:rowOff>
    </xdr:to>
    <xdr:sp macro="" textlink="">
      <xdr:nvSpPr>
        <xdr:cNvPr id="67" name="フローチャート: 判断 66"/>
        <xdr:cNvSpPr/>
      </xdr:nvSpPr>
      <xdr:spPr>
        <a:xfrm>
          <a:off x="2857500" y="62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52112</xdr:rowOff>
    </xdr:from>
    <xdr:ext cx="469744" cy="259045"/>
    <xdr:sp macro="" textlink="">
      <xdr:nvSpPr>
        <xdr:cNvPr id="68" name="テキスト ボックス 67"/>
        <xdr:cNvSpPr txBox="1"/>
      </xdr:nvSpPr>
      <xdr:spPr>
        <a:xfrm>
          <a:off x="2673428" y="60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23495</xdr:rowOff>
    </xdr:from>
    <xdr:to>
      <xdr:col>10</xdr:col>
      <xdr:colOff>114300</xdr:colOff>
      <xdr:row>37</xdr:row>
      <xdr:rowOff>47803</xdr:rowOff>
    </xdr:to>
    <xdr:cxnSp macro="">
      <xdr:nvCxnSpPr>
        <xdr:cNvPr id="69" name="直線コネクタ 68"/>
        <xdr:cNvCxnSpPr/>
      </xdr:nvCxnSpPr>
      <xdr:spPr>
        <a:xfrm flipV="1">
          <a:off x="1130300" y="6367145"/>
          <a:ext cx="889000" cy="2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98349</xdr:rowOff>
    </xdr:from>
    <xdr:to>
      <xdr:col>10</xdr:col>
      <xdr:colOff>165100</xdr:colOff>
      <xdr:row>37</xdr:row>
      <xdr:rowOff>28499</xdr:rowOff>
    </xdr:to>
    <xdr:sp macro="" textlink="">
      <xdr:nvSpPr>
        <xdr:cNvPr id="70" name="フローチャート: 判断 69"/>
        <xdr:cNvSpPr/>
      </xdr:nvSpPr>
      <xdr:spPr>
        <a:xfrm>
          <a:off x="1968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45026</xdr:rowOff>
    </xdr:from>
    <xdr:ext cx="469744" cy="259045"/>
    <xdr:sp macro="" textlink="">
      <xdr:nvSpPr>
        <xdr:cNvPr id="71" name="テキスト ボックス 70"/>
        <xdr:cNvSpPr txBox="1"/>
      </xdr:nvSpPr>
      <xdr:spPr>
        <a:xfrm>
          <a:off x="1784428" y="604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114884</xdr:rowOff>
    </xdr:from>
    <xdr:to>
      <xdr:col>6</xdr:col>
      <xdr:colOff>38100</xdr:colOff>
      <xdr:row>37</xdr:row>
      <xdr:rowOff>45034</xdr:rowOff>
    </xdr:to>
    <xdr:sp macro="" textlink="">
      <xdr:nvSpPr>
        <xdr:cNvPr id="72" name="フローチャート: 判断 71"/>
        <xdr:cNvSpPr/>
      </xdr:nvSpPr>
      <xdr:spPr>
        <a:xfrm>
          <a:off x="1079500" y="62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61561</xdr:rowOff>
    </xdr:from>
    <xdr:ext cx="469744" cy="259045"/>
    <xdr:sp macro="" textlink="">
      <xdr:nvSpPr>
        <xdr:cNvPr id="73" name="テキスト ボックス 72"/>
        <xdr:cNvSpPr txBox="1"/>
      </xdr:nvSpPr>
      <xdr:spPr>
        <a:xfrm>
          <a:off x="895428" y="6062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37312</xdr:rowOff>
    </xdr:from>
    <xdr:to>
      <xdr:col>24</xdr:col>
      <xdr:colOff>114300</xdr:colOff>
      <xdr:row>37</xdr:row>
      <xdr:rowOff>138912</xdr:rowOff>
    </xdr:to>
    <xdr:sp macro="" textlink="">
      <xdr:nvSpPr>
        <xdr:cNvPr id="79" name="楕円 78"/>
        <xdr:cNvSpPr/>
      </xdr:nvSpPr>
      <xdr:spPr>
        <a:xfrm>
          <a:off x="4584700" y="638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123689</xdr:rowOff>
    </xdr:from>
    <xdr:ext cx="469744" cy="259045"/>
    <xdr:sp macro="" textlink="">
      <xdr:nvSpPr>
        <xdr:cNvPr id="80" name="議会費該当値テキスト"/>
        <xdr:cNvSpPr txBox="1"/>
      </xdr:nvSpPr>
      <xdr:spPr>
        <a:xfrm>
          <a:off x="4686300" y="629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5994</xdr:rowOff>
    </xdr:from>
    <xdr:to>
      <xdr:col>20</xdr:col>
      <xdr:colOff>38100</xdr:colOff>
      <xdr:row>37</xdr:row>
      <xdr:rowOff>107594</xdr:rowOff>
    </xdr:to>
    <xdr:sp macro="" textlink="">
      <xdr:nvSpPr>
        <xdr:cNvPr id="81" name="楕円 80"/>
        <xdr:cNvSpPr/>
      </xdr:nvSpPr>
      <xdr:spPr>
        <a:xfrm>
          <a:off x="3746500" y="634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98721</xdr:rowOff>
    </xdr:from>
    <xdr:ext cx="469744" cy="259045"/>
    <xdr:sp macro="" textlink="">
      <xdr:nvSpPr>
        <xdr:cNvPr id="82" name="テキスト ボックス 81"/>
        <xdr:cNvSpPr txBox="1"/>
      </xdr:nvSpPr>
      <xdr:spPr>
        <a:xfrm>
          <a:off x="3562428" y="644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142621</xdr:rowOff>
    </xdr:from>
    <xdr:to>
      <xdr:col>15</xdr:col>
      <xdr:colOff>101600</xdr:colOff>
      <xdr:row>37</xdr:row>
      <xdr:rowOff>72771</xdr:rowOff>
    </xdr:to>
    <xdr:sp macro="" textlink="">
      <xdr:nvSpPr>
        <xdr:cNvPr id="83" name="楕円 82"/>
        <xdr:cNvSpPr/>
      </xdr:nvSpPr>
      <xdr:spPr>
        <a:xfrm>
          <a:off x="2857500" y="631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63898</xdr:rowOff>
    </xdr:from>
    <xdr:ext cx="469744" cy="259045"/>
    <xdr:sp macro="" textlink="">
      <xdr:nvSpPr>
        <xdr:cNvPr id="84" name="テキスト ボックス 83"/>
        <xdr:cNvSpPr txBox="1"/>
      </xdr:nvSpPr>
      <xdr:spPr>
        <a:xfrm>
          <a:off x="2673428" y="640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144145</xdr:rowOff>
    </xdr:from>
    <xdr:to>
      <xdr:col>10</xdr:col>
      <xdr:colOff>165100</xdr:colOff>
      <xdr:row>37</xdr:row>
      <xdr:rowOff>74295</xdr:rowOff>
    </xdr:to>
    <xdr:sp macro="" textlink="">
      <xdr:nvSpPr>
        <xdr:cNvPr id="85" name="楕円 84"/>
        <xdr:cNvSpPr/>
      </xdr:nvSpPr>
      <xdr:spPr>
        <a:xfrm>
          <a:off x="1968500" y="631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65422</xdr:rowOff>
    </xdr:from>
    <xdr:ext cx="469744" cy="259045"/>
    <xdr:sp macro="" textlink="">
      <xdr:nvSpPr>
        <xdr:cNvPr id="86" name="テキスト ボックス 85"/>
        <xdr:cNvSpPr txBox="1"/>
      </xdr:nvSpPr>
      <xdr:spPr>
        <a:xfrm>
          <a:off x="1784428" y="640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168453</xdr:rowOff>
    </xdr:from>
    <xdr:to>
      <xdr:col>6</xdr:col>
      <xdr:colOff>38100</xdr:colOff>
      <xdr:row>37</xdr:row>
      <xdr:rowOff>98603</xdr:rowOff>
    </xdr:to>
    <xdr:sp macro="" textlink="">
      <xdr:nvSpPr>
        <xdr:cNvPr id="87" name="楕円 86"/>
        <xdr:cNvSpPr/>
      </xdr:nvSpPr>
      <xdr:spPr>
        <a:xfrm>
          <a:off x="1079500" y="634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89730</xdr:rowOff>
    </xdr:from>
    <xdr:ext cx="469744" cy="259045"/>
    <xdr:sp macro="" textlink="">
      <xdr:nvSpPr>
        <xdr:cNvPr id="88" name="テキスト ボックス 87"/>
        <xdr:cNvSpPr txBox="1"/>
      </xdr:nvSpPr>
      <xdr:spPr>
        <a:xfrm>
          <a:off x="895428" y="6433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17225</xdr:rowOff>
    </xdr:from>
    <xdr:to>
      <xdr:col>24</xdr:col>
      <xdr:colOff>62865</xdr:colOff>
      <xdr:row>58</xdr:row>
      <xdr:rowOff>53778</xdr:rowOff>
    </xdr:to>
    <xdr:cxnSp macro="">
      <xdr:nvCxnSpPr>
        <xdr:cNvPr id="110" name="直線コネクタ 109"/>
        <xdr:cNvCxnSpPr/>
      </xdr:nvCxnSpPr>
      <xdr:spPr>
        <a:xfrm flipV="1">
          <a:off x="4633595" y="8589725"/>
          <a:ext cx="1270" cy="140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57605</xdr:rowOff>
    </xdr:from>
    <xdr:ext cx="534377" cy="259045"/>
    <xdr:sp macro="" textlink="">
      <xdr:nvSpPr>
        <xdr:cNvPr id="111" name="総務費最小値テキスト"/>
        <xdr:cNvSpPr txBox="1"/>
      </xdr:nvSpPr>
      <xdr:spPr>
        <a:xfrm>
          <a:off x="4686300" y="1000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53778</xdr:rowOff>
    </xdr:from>
    <xdr:to>
      <xdr:col>24</xdr:col>
      <xdr:colOff>152400</xdr:colOff>
      <xdr:row>58</xdr:row>
      <xdr:rowOff>53778</xdr:rowOff>
    </xdr:to>
    <xdr:cxnSp macro="">
      <xdr:nvCxnSpPr>
        <xdr:cNvPr id="112" name="直線コネクタ 111"/>
        <xdr:cNvCxnSpPr/>
      </xdr:nvCxnSpPr>
      <xdr:spPr>
        <a:xfrm>
          <a:off x="4546600" y="999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135352</xdr:rowOff>
    </xdr:from>
    <xdr:ext cx="599010" cy="259045"/>
    <xdr:sp macro="" textlink="">
      <xdr:nvSpPr>
        <xdr:cNvPr id="113" name="総務費最大値テキスト"/>
        <xdr:cNvSpPr txBox="1"/>
      </xdr:nvSpPr>
      <xdr:spPr>
        <a:xfrm>
          <a:off x="4686300" y="836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653,576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17225</xdr:rowOff>
    </xdr:from>
    <xdr:to>
      <xdr:col>24</xdr:col>
      <xdr:colOff>152400</xdr:colOff>
      <xdr:row>50</xdr:row>
      <xdr:rowOff>17225</xdr:rowOff>
    </xdr:to>
    <xdr:cxnSp macro="">
      <xdr:nvCxnSpPr>
        <xdr:cNvPr id="114" name="直線コネクタ 113"/>
        <xdr:cNvCxnSpPr/>
      </xdr:nvCxnSpPr>
      <xdr:spPr>
        <a:xfrm>
          <a:off x="4546600" y="858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27519</xdr:rowOff>
    </xdr:from>
    <xdr:to>
      <xdr:col>24</xdr:col>
      <xdr:colOff>63500</xdr:colOff>
      <xdr:row>58</xdr:row>
      <xdr:rowOff>38943</xdr:rowOff>
    </xdr:to>
    <xdr:cxnSp macro="">
      <xdr:nvCxnSpPr>
        <xdr:cNvPr id="115" name="直線コネクタ 114"/>
        <xdr:cNvCxnSpPr/>
      </xdr:nvCxnSpPr>
      <xdr:spPr>
        <a:xfrm flipV="1">
          <a:off x="3797300" y="9971619"/>
          <a:ext cx="838200" cy="1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115917</xdr:rowOff>
    </xdr:from>
    <xdr:ext cx="534377" cy="259045"/>
    <xdr:sp macro="" textlink="">
      <xdr:nvSpPr>
        <xdr:cNvPr id="116" name="総務費平均値テキスト"/>
        <xdr:cNvSpPr txBox="1"/>
      </xdr:nvSpPr>
      <xdr:spPr>
        <a:xfrm>
          <a:off x="4686300" y="9717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93040</xdr:rowOff>
    </xdr:from>
    <xdr:to>
      <xdr:col>24</xdr:col>
      <xdr:colOff>114300</xdr:colOff>
      <xdr:row>58</xdr:row>
      <xdr:rowOff>23190</xdr:rowOff>
    </xdr:to>
    <xdr:sp macro="" textlink="">
      <xdr:nvSpPr>
        <xdr:cNvPr id="117" name="フローチャート: 判断 116"/>
        <xdr:cNvSpPr/>
      </xdr:nvSpPr>
      <xdr:spPr>
        <a:xfrm>
          <a:off x="4584700" y="98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38943</xdr:rowOff>
    </xdr:from>
    <xdr:to>
      <xdr:col>19</xdr:col>
      <xdr:colOff>177800</xdr:colOff>
      <xdr:row>58</xdr:row>
      <xdr:rowOff>40956</xdr:rowOff>
    </xdr:to>
    <xdr:cxnSp macro="">
      <xdr:nvCxnSpPr>
        <xdr:cNvPr id="118" name="直線コネクタ 117"/>
        <xdr:cNvCxnSpPr/>
      </xdr:nvCxnSpPr>
      <xdr:spPr>
        <a:xfrm flipV="1">
          <a:off x="2908300" y="9983043"/>
          <a:ext cx="889000" cy="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87122</xdr:rowOff>
    </xdr:from>
    <xdr:to>
      <xdr:col>20</xdr:col>
      <xdr:colOff>38100</xdr:colOff>
      <xdr:row>58</xdr:row>
      <xdr:rowOff>17272</xdr:rowOff>
    </xdr:to>
    <xdr:sp macro="" textlink="">
      <xdr:nvSpPr>
        <xdr:cNvPr id="119" name="フローチャート: 判断 118"/>
        <xdr:cNvSpPr/>
      </xdr:nvSpPr>
      <xdr:spPr>
        <a:xfrm>
          <a:off x="3746500" y="985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33799</xdr:rowOff>
    </xdr:from>
    <xdr:ext cx="534377" cy="259045"/>
    <xdr:sp macro="" textlink="">
      <xdr:nvSpPr>
        <xdr:cNvPr id="120" name="テキスト ボックス 119"/>
        <xdr:cNvSpPr txBox="1"/>
      </xdr:nvSpPr>
      <xdr:spPr>
        <a:xfrm>
          <a:off x="3530111" y="963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7558</xdr:rowOff>
    </xdr:from>
    <xdr:to>
      <xdr:col>15</xdr:col>
      <xdr:colOff>50800</xdr:colOff>
      <xdr:row>58</xdr:row>
      <xdr:rowOff>40956</xdr:rowOff>
    </xdr:to>
    <xdr:cxnSp macro="">
      <xdr:nvCxnSpPr>
        <xdr:cNvPr id="121" name="直線コネクタ 120"/>
        <xdr:cNvCxnSpPr/>
      </xdr:nvCxnSpPr>
      <xdr:spPr>
        <a:xfrm>
          <a:off x="2019300" y="9951658"/>
          <a:ext cx="889000" cy="3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104842</xdr:rowOff>
    </xdr:from>
    <xdr:to>
      <xdr:col>15</xdr:col>
      <xdr:colOff>101600</xdr:colOff>
      <xdr:row>58</xdr:row>
      <xdr:rowOff>34992</xdr:rowOff>
    </xdr:to>
    <xdr:sp macro="" textlink="">
      <xdr:nvSpPr>
        <xdr:cNvPr id="122" name="フローチャート: 判断 121"/>
        <xdr:cNvSpPr/>
      </xdr:nvSpPr>
      <xdr:spPr>
        <a:xfrm>
          <a:off x="2857500" y="987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51519</xdr:rowOff>
    </xdr:from>
    <xdr:ext cx="534377" cy="259045"/>
    <xdr:sp macro="" textlink="">
      <xdr:nvSpPr>
        <xdr:cNvPr id="123" name="テキスト ボックス 122"/>
        <xdr:cNvSpPr txBox="1"/>
      </xdr:nvSpPr>
      <xdr:spPr>
        <a:xfrm>
          <a:off x="2641111" y="965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7558</xdr:rowOff>
    </xdr:from>
    <xdr:to>
      <xdr:col>10</xdr:col>
      <xdr:colOff>114300</xdr:colOff>
      <xdr:row>58</xdr:row>
      <xdr:rowOff>56297</xdr:rowOff>
    </xdr:to>
    <xdr:cxnSp macro="">
      <xdr:nvCxnSpPr>
        <xdr:cNvPr id="124" name="直線コネクタ 123"/>
        <xdr:cNvCxnSpPr/>
      </xdr:nvCxnSpPr>
      <xdr:spPr>
        <a:xfrm flipV="1">
          <a:off x="1130300" y="9951658"/>
          <a:ext cx="889000" cy="4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74962</xdr:rowOff>
    </xdr:from>
    <xdr:to>
      <xdr:col>10</xdr:col>
      <xdr:colOff>165100</xdr:colOff>
      <xdr:row>58</xdr:row>
      <xdr:rowOff>5112</xdr:rowOff>
    </xdr:to>
    <xdr:sp macro="" textlink="">
      <xdr:nvSpPr>
        <xdr:cNvPr id="125" name="フローチャート: 判断 124"/>
        <xdr:cNvSpPr/>
      </xdr:nvSpPr>
      <xdr:spPr>
        <a:xfrm>
          <a:off x="1968500" y="98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21639</xdr:rowOff>
    </xdr:from>
    <xdr:ext cx="534377" cy="259045"/>
    <xdr:sp macro="" textlink="">
      <xdr:nvSpPr>
        <xdr:cNvPr id="126" name="テキスト ボックス 125"/>
        <xdr:cNvSpPr txBox="1"/>
      </xdr:nvSpPr>
      <xdr:spPr>
        <a:xfrm>
          <a:off x="1752111" y="962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75157</xdr:rowOff>
    </xdr:from>
    <xdr:to>
      <xdr:col>6</xdr:col>
      <xdr:colOff>38100</xdr:colOff>
      <xdr:row>58</xdr:row>
      <xdr:rowOff>5307</xdr:rowOff>
    </xdr:to>
    <xdr:sp macro="" textlink="">
      <xdr:nvSpPr>
        <xdr:cNvPr id="127" name="フローチャート: 判断 126"/>
        <xdr:cNvSpPr/>
      </xdr:nvSpPr>
      <xdr:spPr>
        <a:xfrm>
          <a:off x="1079500" y="9847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21834</xdr:rowOff>
    </xdr:from>
    <xdr:ext cx="534377" cy="259045"/>
    <xdr:sp macro="" textlink="">
      <xdr:nvSpPr>
        <xdr:cNvPr id="128" name="テキスト ボックス 127"/>
        <xdr:cNvSpPr txBox="1"/>
      </xdr:nvSpPr>
      <xdr:spPr>
        <a:xfrm>
          <a:off x="863111" y="962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148169</xdr:rowOff>
    </xdr:from>
    <xdr:to>
      <xdr:col>24</xdr:col>
      <xdr:colOff>114300</xdr:colOff>
      <xdr:row>58</xdr:row>
      <xdr:rowOff>78319</xdr:rowOff>
    </xdr:to>
    <xdr:sp macro="" textlink="">
      <xdr:nvSpPr>
        <xdr:cNvPr id="134" name="楕円 133"/>
        <xdr:cNvSpPr/>
      </xdr:nvSpPr>
      <xdr:spPr>
        <a:xfrm>
          <a:off x="4584700" y="992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71467</xdr:rowOff>
    </xdr:from>
    <xdr:ext cx="534377" cy="259045"/>
    <xdr:sp macro="" textlink="">
      <xdr:nvSpPr>
        <xdr:cNvPr id="135" name="総務費該当値テキスト"/>
        <xdr:cNvSpPr txBox="1"/>
      </xdr:nvSpPr>
      <xdr:spPr>
        <a:xfrm>
          <a:off x="4686300" y="984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159593</xdr:rowOff>
    </xdr:from>
    <xdr:to>
      <xdr:col>20</xdr:col>
      <xdr:colOff>38100</xdr:colOff>
      <xdr:row>58</xdr:row>
      <xdr:rowOff>89743</xdr:rowOff>
    </xdr:to>
    <xdr:sp macro="" textlink="">
      <xdr:nvSpPr>
        <xdr:cNvPr id="136" name="楕円 135"/>
        <xdr:cNvSpPr/>
      </xdr:nvSpPr>
      <xdr:spPr>
        <a:xfrm>
          <a:off x="3746500" y="993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80870</xdr:rowOff>
    </xdr:from>
    <xdr:ext cx="534377" cy="259045"/>
    <xdr:sp macro="" textlink="">
      <xdr:nvSpPr>
        <xdr:cNvPr id="137" name="テキスト ボックス 136"/>
        <xdr:cNvSpPr txBox="1"/>
      </xdr:nvSpPr>
      <xdr:spPr>
        <a:xfrm>
          <a:off x="3530111" y="1002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161606</xdr:rowOff>
    </xdr:from>
    <xdr:to>
      <xdr:col>15</xdr:col>
      <xdr:colOff>101600</xdr:colOff>
      <xdr:row>58</xdr:row>
      <xdr:rowOff>91756</xdr:rowOff>
    </xdr:to>
    <xdr:sp macro="" textlink="">
      <xdr:nvSpPr>
        <xdr:cNvPr id="138" name="楕円 137"/>
        <xdr:cNvSpPr/>
      </xdr:nvSpPr>
      <xdr:spPr>
        <a:xfrm>
          <a:off x="2857500" y="993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82883</xdr:rowOff>
    </xdr:from>
    <xdr:ext cx="534377" cy="259045"/>
    <xdr:sp macro="" textlink="">
      <xdr:nvSpPr>
        <xdr:cNvPr id="139" name="テキスト ボックス 138"/>
        <xdr:cNvSpPr txBox="1"/>
      </xdr:nvSpPr>
      <xdr:spPr>
        <a:xfrm>
          <a:off x="2641111" y="1002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128208</xdr:rowOff>
    </xdr:from>
    <xdr:to>
      <xdr:col>10</xdr:col>
      <xdr:colOff>165100</xdr:colOff>
      <xdr:row>58</xdr:row>
      <xdr:rowOff>58358</xdr:rowOff>
    </xdr:to>
    <xdr:sp macro="" textlink="">
      <xdr:nvSpPr>
        <xdr:cNvPr id="140" name="楕円 139"/>
        <xdr:cNvSpPr/>
      </xdr:nvSpPr>
      <xdr:spPr>
        <a:xfrm>
          <a:off x="1968500" y="990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49485</xdr:rowOff>
    </xdr:from>
    <xdr:ext cx="534377" cy="259045"/>
    <xdr:sp macro="" textlink="">
      <xdr:nvSpPr>
        <xdr:cNvPr id="141" name="テキスト ボックス 140"/>
        <xdr:cNvSpPr txBox="1"/>
      </xdr:nvSpPr>
      <xdr:spPr>
        <a:xfrm>
          <a:off x="1752111" y="999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5497</xdr:rowOff>
    </xdr:from>
    <xdr:to>
      <xdr:col>6</xdr:col>
      <xdr:colOff>38100</xdr:colOff>
      <xdr:row>58</xdr:row>
      <xdr:rowOff>107097</xdr:rowOff>
    </xdr:to>
    <xdr:sp macro="" textlink="">
      <xdr:nvSpPr>
        <xdr:cNvPr id="142" name="楕円 141"/>
        <xdr:cNvSpPr/>
      </xdr:nvSpPr>
      <xdr:spPr>
        <a:xfrm>
          <a:off x="1079500" y="994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98224</xdr:rowOff>
    </xdr:from>
    <xdr:ext cx="534377" cy="259045"/>
    <xdr:sp macro="" textlink="">
      <xdr:nvSpPr>
        <xdr:cNvPr id="143" name="テキスト ボックス 142"/>
        <xdr:cNvSpPr txBox="1"/>
      </xdr:nvSpPr>
      <xdr:spPr>
        <a:xfrm>
          <a:off x="863111" y="1004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6" name="テキスト ボックス 155"/>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71682</xdr:rowOff>
    </xdr:from>
    <xdr:to>
      <xdr:col>24</xdr:col>
      <xdr:colOff>62865</xdr:colOff>
      <xdr:row>77</xdr:row>
      <xdr:rowOff>150056</xdr:rowOff>
    </xdr:to>
    <xdr:cxnSp macro="">
      <xdr:nvCxnSpPr>
        <xdr:cNvPr id="166" name="直線コネクタ 165"/>
        <xdr:cNvCxnSpPr/>
      </xdr:nvCxnSpPr>
      <xdr:spPr>
        <a:xfrm flipV="1">
          <a:off x="4633595" y="12244632"/>
          <a:ext cx="1270" cy="1107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153883</xdr:rowOff>
    </xdr:from>
    <xdr:ext cx="599010" cy="259045"/>
    <xdr:sp macro="" textlink="">
      <xdr:nvSpPr>
        <xdr:cNvPr id="167" name="民生費最小値テキスト"/>
        <xdr:cNvSpPr txBox="1"/>
      </xdr:nvSpPr>
      <xdr:spPr>
        <a:xfrm>
          <a:off x="4686300" y="13355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150056</xdr:rowOff>
    </xdr:from>
    <xdr:to>
      <xdr:col>24</xdr:col>
      <xdr:colOff>152400</xdr:colOff>
      <xdr:row>77</xdr:row>
      <xdr:rowOff>150056</xdr:rowOff>
    </xdr:to>
    <xdr:cxnSp macro="">
      <xdr:nvCxnSpPr>
        <xdr:cNvPr id="168" name="直線コネクタ 167"/>
        <xdr:cNvCxnSpPr/>
      </xdr:nvCxnSpPr>
      <xdr:spPr>
        <a:xfrm>
          <a:off x="4546600" y="13351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18359</xdr:rowOff>
    </xdr:from>
    <xdr:ext cx="599010" cy="259045"/>
    <xdr:sp macro="" textlink="">
      <xdr:nvSpPr>
        <xdr:cNvPr id="169" name="民生費最大値テキスト"/>
        <xdr:cNvSpPr txBox="1"/>
      </xdr:nvSpPr>
      <xdr:spPr>
        <a:xfrm>
          <a:off x="4686300" y="1201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377,377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71682</xdr:rowOff>
    </xdr:from>
    <xdr:to>
      <xdr:col>24</xdr:col>
      <xdr:colOff>152400</xdr:colOff>
      <xdr:row>71</xdr:row>
      <xdr:rowOff>71682</xdr:rowOff>
    </xdr:to>
    <xdr:cxnSp macro="">
      <xdr:nvCxnSpPr>
        <xdr:cNvPr id="170" name="直線コネクタ 169"/>
        <xdr:cNvCxnSpPr/>
      </xdr:nvCxnSpPr>
      <xdr:spPr>
        <a:xfrm>
          <a:off x="4546600" y="1224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169931</xdr:rowOff>
    </xdr:from>
    <xdr:to>
      <xdr:col>24</xdr:col>
      <xdr:colOff>63500</xdr:colOff>
      <xdr:row>76</xdr:row>
      <xdr:rowOff>17047</xdr:rowOff>
    </xdr:to>
    <xdr:cxnSp macro="">
      <xdr:nvCxnSpPr>
        <xdr:cNvPr id="171" name="直線コネクタ 170"/>
        <xdr:cNvCxnSpPr/>
      </xdr:nvCxnSpPr>
      <xdr:spPr>
        <a:xfrm>
          <a:off x="3797300" y="13028681"/>
          <a:ext cx="838200" cy="1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162383</xdr:rowOff>
    </xdr:from>
    <xdr:ext cx="599010" cy="259045"/>
    <xdr:sp macro="" textlink="">
      <xdr:nvSpPr>
        <xdr:cNvPr id="172" name="民生費平均値テキスト"/>
        <xdr:cNvSpPr txBox="1"/>
      </xdr:nvSpPr>
      <xdr:spPr>
        <a:xfrm>
          <a:off x="4686300" y="130211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12506</xdr:rowOff>
    </xdr:from>
    <xdr:to>
      <xdr:col>24</xdr:col>
      <xdr:colOff>114300</xdr:colOff>
      <xdr:row>76</xdr:row>
      <xdr:rowOff>114106</xdr:rowOff>
    </xdr:to>
    <xdr:sp macro="" textlink="">
      <xdr:nvSpPr>
        <xdr:cNvPr id="173" name="フローチャート: 判断 172"/>
        <xdr:cNvSpPr/>
      </xdr:nvSpPr>
      <xdr:spPr>
        <a:xfrm>
          <a:off x="4584700" y="130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169931</xdr:rowOff>
    </xdr:from>
    <xdr:to>
      <xdr:col>19</xdr:col>
      <xdr:colOff>177800</xdr:colOff>
      <xdr:row>76</xdr:row>
      <xdr:rowOff>23906</xdr:rowOff>
    </xdr:to>
    <xdr:cxnSp macro="">
      <xdr:nvCxnSpPr>
        <xdr:cNvPr id="174" name="直線コネクタ 173"/>
        <xdr:cNvCxnSpPr/>
      </xdr:nvCxnSpPr>
      <xdr:spPr>
        <a:xfrm flipV="1">
          <a:off x="2908300" y="13028681"/>
          <a:ext cx="889000" cy="2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27077</xdr:rowOff>
    </xdr:from>
    <xdr:to>
      <xdr:col>20</xdr:col>
      <xdr:colOff>38100</xdr:colOff>
      <xdr:row>76</xdr:row>
      <xdr:rowOff>128677</xdr:rowOff>
    </xdr:to>
    <xdr:sp macro="" textlink="">
      <xdr:nvSpPr>
        <xdr:cNvPr id="175" name="フローチャート: 判断 174"/>
        <xdr:cNvSpPr/>
      </xdr:nvSpPr>
      <xdr:spPr>
        <a:xfrm>
          <a:off x="3746500" y="1305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119804</xdr:rowOff>
    </xdr:from>
    <xdr:ext cx="599010" cy="259045"/>
    <xdr:sp macro="" textlink="">
      <xdr:nvSpPr>
        <xdr:cNvPr id="176" name="テキスト ボックス 175"/>
        <xdr:cNvSpPr txBox="1"/>
      </xdr:nvSpPr>
      <xdr:spPr>
        <a:xfrm>
          <a:off x="3497795" y="1315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23906</xdr:rowOff>
    </xdr:from>
    <xdr:to>
      <xdr:col>15</xdr:col>
      <xdr:colOff>50800</xdr:colOff>
      <xdr:row>76</xdr:row>
      <xdr:rowOff>33502</xdr:rowOff>
    </xdr:to>
    <xdr:cxnSp macro="">
      <xdr:nvCxnSpPr>
        <xdr:cNvPr id="177" name="直線コネクタ 176"/>
        <xdr:cNvCxnSpPr/>
      </xdr:nvCxnSpPr>
      <xdr:spPr>
        <a:xfrm flipV="1">
          <a:off x="2019300" y="13054106"/>
          <a:ext cx="889000" cy="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87153</xdr:rowOff>
    </xdr:from>
    <xdr:to>
      <xdr:col>15</xdr:col>
      <xdr:colOff>101600</xdr:colOff>
      <xdr:row>77</xdr:row>
      <xdr:rowOff>17303</xdr:rowOff>
    </xdr:to>
    <xdr:sp macro="" textlink="">
      <xdr:nvSpPr>
        <xdr:cNvPr id="178" name="フローチャート: 判断 177"/>
        <xdr:cNvSpPr/>
      </xdr:nvSpPr>
      <xdr:spPr>
        <a:xfrm>
          <a:off x="2857500" y="131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8430</xdr:rowOff>
    </xdr:from>
    <xdr:ext cx="599010" cy="259045"/>
    <xdr:sp macro="" textlink="">
      <xdr:nvSpPr>
        <xdr:cNvPr id="179" name="テキスト ボックス 178"/>
        <xdr:cNvSpPr txBox="1"/>
      </xdr:nvSpPr>
      <xdr:spPr>
        <a:xfrm>
          <a:off x="2608795" y="1321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33502</xdr:rowOff>
    </xdr:from>
    <xdr:to>
      <xdr:col>10</xdr:col>
      <xdr:colOff>114300</xdr:colOff>
      <xdr:row>76</xdr:row>
      <xdr:rowOff>97431</xdr:rowOff>
    </xdr:to>
    <xdr:cxnSp macro="">
      <xdr:nvCxnSpPr>
        <xdr:cNvPr id="180" name="直線コネクタ 179"/>
        <xdr:cNvCxnSpPr/>
      </xdr:nvCxnSpPr>
      <xdr:spPr>
        <a:xfrm flipV="1">
          <a:off x="1130300" y="13063702"/>
          <a:ext cx="889000" cy="6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162674</xdr:rowOff>
    </xdr:from>
    <xdr:to>
      <xdr:col>10</xdr:col>
      <xdr:colOff>165100</xdr:colOff>
      <xdr:row>76</xdr:row>
      <xdr:rowOff>92824</xdr:rowOff>
    </xdr:to>
    <xdr:sp macro="" textlink="">
      <xdr:nvSpPr>
        <xdr:cNvPr id="181" name="フローチャート: 判断 180"/>
        <xdr:cNvSpPr/>
      </xdr:nvSpPr>
      <xdr:spPr>
        <a:xfrm>
          <a:off x="1968500" y="1302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83951</xdr:rowOff>
    </xdr:from>
    <xdr:ext cx="599010" cy="259045"/>
    <xdr:sp macro="" textlink="">
      <xdr:nvSpPr>
        <xdr:cNvPr id="182" name="テキスト ボックス 181"/>
        <xdr:cNvSpPr txBox="1"/>
      </xdr:nvSpPr>
      <xdr:spPr>
        <a:xfrm>
          <a:off x="1719795" y="13114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23786</xdr:rowOff>
    </xdr:from>
    <xdr:to>
      <xdr:col>6</xdr:col>
      <xdr:colOff>38100</xdr:colOff>
      <xdr:row>76</xdr:row>
      <xdr:rowOff>125386</xdr:rowOff>
    </xdr:to>
    <xdr:sp macro="" textlink="">
      <xdr:nvSpPr>
        <xdr:cNvPr id="183" name="フローチャート: 判断 182"/>
        <xdr:cNvSpPr/>
      </xdr:nvSpPr>
      <xdr:spPr>
        <a:xfrm>
          <a:off x="1079500" y="1305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141912</xdr:rowOff>
    </xdr:from>
    <xdr:ext cx="599010" cy="259045"/>
    <xdr:sp macro="" textlink="">
      <xdr:nvSpPr>
        <xdr:cNvPr id="184" name="テキスト ボックス 183"/>
        <xdr:cNvSpPr txBox="1"/>
      </xdr:nvSpPr>
      <xdr:spPr>
        <a:xfrm>
          <a:off x="830795" y="12829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137697</xdr:rowOff>
    </xdr:from>
    <xdr:to>
      <xdr:col>24</xdr:col>
      <xdr:colOff>114300</xdr:colOff>
      <xdr:row>76</xdr:row>
      <xdr:rowOff>67847</xdr:rowOff>
    </xdr:to>
    <xdr:sp macro="" textlink="">
      <xdr:nvSpPr>
        <xdr:cNvPr id="190" name="楕円 189"/>
        <xdr:cNvSpPr/>
      </xdr:nvSpPr>
      <xdr:spPr>
        <a:xfrm>
          <a:off x="4584700" y="1299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160574</xdr:rowOff>
    </xdr:from>
    <xdr:ext cx="599010" cy="259045"/>
    <xdr:sp macro="" textlink="">
      <xdr:nvSpPr>
        <xdr:cNvPr id="191" name="民生費該当値テキスト"/>
        <xdr:cNvSpPr txBox="1"/>
      </xdr:nvSpPr>
      <xdr:spPr>
        <a:xfrm>
          <a:off x="4686300" y="12847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119130</xdr:rowOff>
    </xdr:from>
    <xdr:to>
      <xdr:col>20</xdr:col>
      <xdr:colOff>38100</xdr:colOff>
      <xdr:row>76</xdr:row>
      <xdr:rowOff>49281</xdr:rowOff>
    </xdr:to>
    <xdr:sp macro="" textlink="">
      <xdr:nvSpPr>
        <xdr:cNvPr id="192" name="楕円 191"/>
        <xdr:cNvSpPr/>
      </xdr:nvSpPr>
      <xdr:spPr>
        <a:xfrm>
          <a:off x="3746500" y="1297788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65807</xdr:rowOff>
    </xdr:from>
    <xdr:ext cx="599010" cy="259045"/>
    <xdr:sp macro="" textlink="">
      <xdr:nvSpPr>
        <xdr:cNvPr id="193" name="テキスト ボックス 192"/>
        <xdr:cNvSpPr txBox="1"/>
      </xdr:nvSpPr>
      <xdr:spPr>
        <a:xfrm>
          <a:off x="3497795" y="1275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144555</xdr:rowOff>
    </xdr:from>
    <xdr:to>
      <xdr:col>15</xdr:col>
      <xdr:colOff>101600</xdr:colOff>
      <xdr:row>76</xdr:row>
      <xdr:rowOff>74706</xdr:rowOff>
    </xdr:to>
    <xdr:sp macro="" textlink="">
      <xdr:nvSpPr>
        <xdr:cNvPr id="194" name="楕円 193"/>
        <xdr:cNvSpPr/>
      </xdr:nvSpPr>
      <xdr:spPr>
        <a:xfrm>
          <a:off x="2857500" y="1300330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91232</xdr:rowOff>
    </xdr:from>
    <xdr:ext cx="599010" cy="259045"/>
    <xdr:sp macro="" textlink="">
      <xdr:nvSpPr>
        <xdr:cNvPr id="195" name="テキスト ボックス 194"/>
        <xdr:cNvSpPr txBox="1"/>
      </xdr:nvSpPr>
      <xdr:spPr>
        <a:xfrm>
          <a:off x="2608795" y="12778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154152</xdr:rowOff>
    </xdr:from>
    <xdr:to>
      <xdr:col>10</xdr:col>
      <xdr:colOff>165100</xdr:colOff>
      <xdr:row>76</xdr:row>
      <xdr:rowOff>84302</xdr:rowOff>
    </xdr:to>
    <xdr:sp macro="" textlink="">
      <xdr:nvSpPr>
        <xdr:cNvPr id="196" name="楕円 195"/>
        <xdr:cNvSpPr/>
      </xdr:nvSpPr>
      <xdr:spPr>
        <a:xfrm>
          <a:off x="1968500" y="1301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100829</xdr:rowOff>
    </xdr:from>
    <xdr:ext cx="599010" cy="259045"/>
    <xdr:sp macro="" textlink="">
      <xdr:nvSpPr>
        <xdr:cNvPr id="197" name="テキスト ボックス 196"/>
        <xdr:cNvSpPr txBox="1"/>
      </xdr:nvSpPr>
      <xdr:spPr>
        <a:xfrm>
          <a:off x="1719795" y="1278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46631</xdr:rowOff>
    </xdr:from>
    <xdr:to>
      <xdr:col>6</xdr:col>
      <xdr:colOff>38100</xdr:colOff>
      <xdr:row>76</xdr:row>
      <xdr:rowOff>148231</xdr:rowOff>
    </xdr:to>
    <xdr:sp macro="" textlink="">
      <xdr:nvSpPr>
        <xdr:cNvPr id="198" name="楕円 197"/>
        <xdr:cNvSpPr/>
      </xdr:nvSpPr>
      <xdr:spPr>
        <a:xfrm>
          <a:off x="1079500" y="1307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139358</xdr:rowOff>
    </xdr:from>
    <xdr:ext cx="599010" cy="259045"/>
    <xdr:sp macro="" textlink="">
      <xdr:nvSpPr>
        <xdr:cNvPr id="199" name="テキスト ボックス 198"/>
        <xdr:cNvSpPr txBox="1"/>
      </xdr:nvSpPr>
      <xdr:spPr>
        <a:xfrm>
          <a:off x="830795" y="1316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97746</xdr:rowOff>
    </xdr:from>
    <xdr:to>
      <xdr:col>24</xdr:col>
      <xdr:colOff>62865</xdr:colOff>
      <xdr:row>99</xdr:row>
      <xdr:rowOff>150009</xdr:rowOff>
    </xdr:to>
    <xdr:cxnSp macro="">
      <xdr:nvCxnSpPr>
        <xdr:cNvPr id="226" name="直線コネクタ 225"/>
        <xdr:cNvCxnSpPr/>
      </xdr:nvCxnSpPr>
      <xdr:spPr>
        <a:xfrm flipV="1">
          <a:off x="4633595" y="15528246"/>
          <a:ext cx="1270" cy="1595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153836</xdr:rowOff>
    </xdr:from>
    <xdr:ext cx="534377" cy="259045"/>
    <xdr:sp macro="" textlink="">
      <xdr:nvSpPr>
        <xdr:cNvPr id="227" name="衛生費最小値テキスト"/>
        <xdr:cNvSpPr txBox="1"/>
      </xdr:nvSpPr>
      <xdr:spPr>
        <a:xfrm>
          <a:off x="4686300" y="171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150009</xdr:rowOff>
    </xdr:from>
    <xdr:to>
      <xdr:col>24</xdr:col>
      <xdr:colOff>152400</xdr:colOff>
      <xdr:row>99</xdr:row>
      <xdr:rowOff>150009</xdr:rowOff>
    </xdr:to>
    <xdr:cxnSp macro="">
      <xdr:nvCxnSpPr>
        <xdr:cNvPr id="228" name="直線コネクタ 227"/>
        <xdr:cNvCxnSpPr/>
      </xdr:nvCxnSpPr>
      <xdr:spPr>
        <a:xfrm>
          <a:off x="4546600" y="17123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44423</xdr:rowOff>
    </xdr:from>
    <xdr:ext cx="599010" cy="259045"/>
    <xdr:sp macro="" textlink="">
      <xdr:nvSpPr>
        <xdr:cNvPr id="229" name="衛生費最大値テキスト"/>
        <xdr:cNvSpPr txBox="1"/>
      </xdr:nvSpPr>
      <xdr:spPr>
        <a:xfrm>
          <a:off x="4686300" y="1530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97746</xdr:rowOff>
    </xdr:from>
    <xdr:to>
      <xdr:col>24</xdr:col>
      <xdr:colOff>152400</xdr:colOff>
      <xdr:row>90</xdr:row>
      <xdr:rowOff>97746</xdr:rowOff>
    </xdr:to>
    <xdr:cxnSp macro="">
      <xdr:nvCxnSpPr>
        <xdr:cNvPr id="230" name="直線コネクタ 229"/>
        <xdr:cNvCxnSpPr/>
      </xdr:nvCxnSpPr>
      <xdr:spPr>
        <a:xfrm>
          <a:off x="4546600" y="1552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79992</xdr:rowOff>
    </xdr:from>
    <xdr:to>
      <xdr:col>24</xdr:col>
      <xdr:colOff>63500</xdr:colOff>
      <xdr:row>99</xdr:row>
      <xdr:rowOff>95275</xdr:rowOff>
    </xdr:to>
    <xdr:cxnSp macro="">
      <xdr:nvCxnSpPr>
        <xdr:cNvPr id="231" name="直線コネクタ 230"/>
        <xdr:cNvCxnSpPr/>
      </xdr:nvCxnSpPr>
      <xdr:spPr>
        <a:xfrm>
          <a:off x="3797300" y="17053542"/>
          <a:ext cx="8382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153959</xdr:rowOff>
    </xdr:from>
    <xdr:ext cx="534377" cy="259045"/>
    <xdr:sp macro="" textlink="">
      <xdr:nvSpPr>
        <xdr:cNvPr id="232" name="衛生費平均値テキスト"/>
        <xdr:cNvSpPr txBox="1"/>
      </xdr:nvSpPr>
      <xdr:spPr>
        <a:xfrm>
          <a:off x="4686300" y="16613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131082</xdr:rowOff>
    </xdr:from>
    <xdr:to>
      <xdr:col>24</xdr:col>
      <xdr:colOff>114300</xdr:colOff>
      <xdr:row>98</xdr:row>
      <xdr:rowOff>61232</xdr:rowOff>
    </xdr:to>
    <xdr:sp macro="" textlink="">
      <xdr:nvSpPr>
        <xdr:cNvPr id="233" name="フローチャート: 判断 232"/>
        <xdr:cNvSpPr/>
      </xdr:nvSpPr>
      <xdr:spPr>
        <a:xfrm>
          <a:off x="4584700" y="1676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79992</xdr:rowOff>
    </xdr:from>
    <xdr:to>
      <xdr:col>19</xdr:col>
      <xdr:colOff>177800</xdr:colOff>
      <xdr:row>99</xdr:row>
      <xdr:rowOff>102406</xdr:rowOff>
    </xdr:to>
    <xdr:cxnSp macro="">
      <xdr:nvCxnSpPr>
        <xdr:cNvPr id="234" name="直線コネクタ 233"/>
        <xdr:cNvCxnSpPr/>
      </xdr:nvCxnSpPr>
      <xdr:spPr>
        <a:xfrm flipV="1">
          <a:off x="2908300" y="17053542"/>
          <a:ext cx="889000" cy="2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144799</xdr:rowOff>
    </xdr:from>
    <xdr:to>
      <xdr:col>20</xdr:col>
      <xdr:colOff>38100</xdr:colOff>
      <xdr:row>98</xdr:row>
      <xdr:rowOff>74949</xdr:rowOff>
    </xdr:to>
    <xdr:sp macro="" textlink="">
      <xdr:nvSpPr>
        <xdr:cNvPr id="235" name="フローチャート: 判断 234"/>
        <xdr:cNvSpPr/>
      </xdr:nvSpPr>
      <xdr:spPr>
        <a:xfrm>
          <a:off x="3746500" y="1677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91476</xdr:rowOff>
    </xdr:from>
    <xdr:ext cx="534377" cy="259045"/>
    <xdr:sp macro="" textlink="">
      <xdr:nvSpPr>
        <xdr:cNvPr id="236" name="テキスト ボックス 235"/>
        <xdr:cNvSpPr txBox="1"/>
      </xdr:nvSpPr>
      <xdr:spPr>
        <a:xfrm>
          <a:off x="3530111" y="1655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82431</xdr:rowOff>
    </xdr:from>
    <xdr:to>
      <xdr:col>15</xdr:col>
      <xdr:colOff>50800</xdr:colOff>
      <xdr:row>99</xdr:row>
      <xdr:rowOff>102406</xdr:rowOff>
    </xdr:to>
    <xdr:cxnSp macro="">
      <xdr:nvCxnSpPr>
        <xdr:cNvPr id="237" name="直線コネクタ 236"/>
        <xdr:cNvCxnSpPr/>
      </xdr:nvCxnSpPr>
      <xdr:spPr>
        <a:xfrm>
          <a:off x="2019300" y="17055981"/>
          <a:ext cx="889000" cy="19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19101</xdr:rowOff>
    </xdr:from>
    <xdr:to>
      <xdr:col>15</xdr:col>
      <xdr:colOff>101600</xdr:colOff>
      <xdr:row>98</xdr:row>
      <xdr:rowOff>120701</xdr:rowOff>
    </xdr:to>
    <xdr:sp macro="" textlink="">
      <xdr:nvSpPr>
        <xdr:cNvPr id="238" name="フローチャート: 判断 237"/>
        <xdr:cNvSpPr/>
      </xdr:nvSpPr>
      <xdr:spPr>
        <a:xfrm>
          <a:off x="2857500" y="1682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137228</xdr:rowOff>
    </xdr:from>
    <xdr:ext cx="534377" cy="259045"/>
    <xdr:sp macro="" textlink="">
      <xdr:nvSpPr>
        <xdr:cNvPr id="239" name="テキスト ボックス 238"/>
        <xdr:cNvSpPr txBox="1"/>
      </xdr:nvSpPr>
      <xdr:spPr>
        <a:xfrm>
          <a:off x="2641111" y="1659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82431</xdr:rowOff>
    </xdr:from>
    <xdr:to>
      <xdr:col>10</xdr:col>
      <xdr:colOff>114300</xdr:colOff>
      <xdr:row>99</xdr:row>
      <xdr:rowOff>103113</xdr:rowOff>
    </xdr:to>
    <xdr:cxnSp macro="">
      <xdr:nvCxnSpPr>
        <xdr:cNvPr id="240" name="直線コネクタ 239"/>
        <xdr:cNvCxnSpPr/>
      </xdr:nvCxnSpPr>
      <xdr:spPr>
        <a:xfrm flipV="1">
          <a:off x="1130300" y="17055981"/>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2891</xdr:rowOff>
    </xdr:from>
    <xdr:to>
      <xdr:col>10</xdr:col>
      <xdr:colOff>165100</xdr:colOff>
      <xdr:row>98</xdr:row>
      <xdr:rowOff>104491</xdr:rowOff>
    </xdr:to>
    <xdr:sp macro="" textlink="">
      <xdr:nvSpPr>
        <xdr:cNvPr id="241" name="フローチャート: 判断 240"/>
        <xdr:cNvSpPr/>
      </xdr:nvSpPr>
      <xdr:spPr>
        <a:xfrm>
          <a:off x="1968500" y="168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121018</xdr:rowOff>
    </xdr:from>
    <xdr:ext cx="534377" cy="259045"/>
    <xdr:sp macro="" textlink="">
      <xdr:nvSpPr>
        <xdr:cNvPr id="242" name="テキスト ボックス 241"/>
        <xdr:cNvSpPr txBox="1"/>
      </xdr:nvSpPr>
      <xdr:spPr>
        <a:xfrm>
          <a:off x="1752111" y="1658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159276</xdr:rowOff>
    </xdr:from>
    <xdr:to>
      <xdr:col>6</xdr:col>
      <xdr:colOff>38100</xdr:colOff>
      <xdr:row>98</xdr:row>
      <xdr:rowOff>89426</xdr:rowOff>
    </xdr:to>
    <xdr:sp macro="" textlink="">
      <xdr:nvSpPr>
        <xdr:cNvPr id="243" name="フローチャート: 判断 242"/>
        <xdr:cNvSpPr/>
      </xdr:nvSpPr>
      <xdr:spPr>
        <a:xfrm>
          <a:off x="1079500" y="1678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105953</xdr:rowOff>
    </xdr:from>
    <xdr:ext cx="534377" cy="259045"/>
    <xdr:sp macro="" textlink="">
      <xdr:nvSpPr>
        <xdr:cNvPr id="244" name="テキスト ボックス 243"/>
        <xdr:cNvSpPr txBox="1"/>
      </xdr:nvSpPr>
      <xdr:spPr>
        <a:xfrm>
          <a:off x="863111" y="1656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44475</xdr:rowOff>
    </xdr:from>
    <xdr:to>
      <xdr:col>24</xdr:col>
      <xdr:colOff>114300</xdr:colOff>
      <xdr:row>99</xdr:row>
      <xdr:rowOff>146075</xdr:rowOff>
    </xdr:to>
    <xdr:sp macro="" textlink="">
      <xdr:nvSpPr>
        <xdr:cNvPr id="250" name="楕円 249"/>
        <xdr:cNvSpPr/>
      </xdr:nvSpPr>
      <xdr:spPr>
        <a:xfrm>
          <a:off x="4584700" y="1701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130852</xdr:rowOff>
    </xdr:from>
    <xdr:ext cx="534377" cy="259045"/>
    <xdr:sp macro="" textlink="">
      <xdr:nvSpPr>
        <xdr:cNvPr id="251" name="衛生費該当値テキスト"/>
        <xdr:cNvSpPr txBox="1"/>
      </xdr:nvSpPr>
      <xdr:spPr>
        <a:xfrm>
          <a:off x="4686300" y="1693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29192</xdr:rowOff>
    </xdr:from>
    <xdr:to>
      <xdr:col>20</xdr:col>
      <xdr:colOff>38100</xdr:colOff>
      <xdr:row>99</xdr:row>
      <xdr:rowOff>130792</xdr:rowOff>
    </xdr:to>
    <xdr:sp macro="" textlink="">
      <xdr:nvSpPr>
        <xdr:cNvPr id="252" name="楕円 251"/>
        <xdr:cNvSpPr/>
      </xdr:nvSpPr>
      <xdr:spPr>
        <a:xfrm>
          <a:off x="3746500" y="1700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121919</xdr:rowOff>
    </xdr:from>
    <xdr:ext cx="534377" cy="259045"/>
    <xdr:sp macro="" textlink="">
      <xdr:nvSpPr>
        <xdr:cNvPr id="253" name="テキスト ボックス 252"/>
        <xdr:cNvSpPr txBox="1"/>
      </xdr:nvSpPr>
      <xdr:spPr>
        <a:xfrm>
          <a:off x="3530111" y="1709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51606</xdr:rowOff>
    </xdr:from>
    <xdr:to>
      <xdr:col>15</xdr:col>
      <xdr:colOff>101600</xdr:colOff>
      <xdr:row>99</xdr:row>
      <xdr:rowOff>153206</xdr:rowOff>
    </xdr:to>
    <xdr:sp macro="" textlink="">
      <xdr:nvSpPr>
        <xdr:cNvPr id="254" name="楕円 253"/>
        <xdr:cNvSpPr/>
      </xdr:nvSpPr>
      <xdr:spPr>
        <a:xfrm>
          <a:off x="2857500" y="1702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144333</xdr:rowOff>
    </xdr:from>
    <xdr:ext cx="534377" cy="259045"/>
    <xdr:sp macro="" textlink="">
      <xdr:nvSpPr>
        <xdr:cNvPr id="255" name="テキスト ボックス 254"/>
        <xdr:cNvSpPr txBox="1"/>
      </xdr:nvSpPr>
      <xdr:spPr>
        <a:xfrm>
          <a:off x="2641111" y="1711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31631</xdr:rowOff>
    </xdr:from>
    <xdr:to>
      <xdr:col>10</xdr:col>
      <xdr:colOff>165100</xdr:colOff>
      <xdr:row>99</xdr:row>
      <xdr:rowOff>133231</xdr:rowOff>
    </xdr:to>
    <xdr:sp macro="" textlink="">
      <xdr:nvSpPr>
        <xdr:cNvPr id="256" name="楕円 255"/>
        <xdr:cNvSpPr/>
      </xdr:nvSpPr>
      <xdr:spPr>
        <a:xfrm>
          <a:off x="1968500" y="1700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124358</xdr:rowOff>
    </xdr:from>
    <xdr:ext cx="534377" cy="259045"/>
    <xdr:sp macro="" textlink="">
      <xdr:nvSpPr>
        <xdr:cNvPr id="257" name="テキスト ボックス 256"/>
        <xdr:cNvSpPr txBox="1"/>
      </xdr:nvSpPr>
      <xdr:spPr>
        <a:xfrm>
          <a:off x="1752111" y="1709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52313</xdr:rowOff>
    </xdr:from>
    <xdr:to>
      <xdr:col>6</xdr:col>
      <xdr:colOff>38100</xdr:colOff>
      <xdr:row>99</xdr:row>
      <xdr:rowOff>153913</xdr:rowOff>
    </xdr:to>
    <xdr:sp macro="" textlink="">
      <xdr:nvSpPr>
        <xdr:cNvPr id="258" name="楕円 257"/>
        <xdr:cNvSpPr/>
      </xdr:nvSpPr>
      <xdr:spPr>
        <a:xfrm>
          <a:off x="1079500" y="1702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145040</xdr:rowOff>
    </xdr:from>
    <xdr:ext cx="534377" cy="259045"/>
    <xdr:sp macro="" textlink="">
      <xdr:nvSpPr>
        <xdr:cNvPr id="259" name="テキスト ボックス 258"/>
        <xdr:cNvSpPr txBox="1"/>
      </xdr:nvSpPr>
      <xdr:spPr>
        <a:xfrm>
          <a:off x="863111" y="1711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69291</xdr:rowOff>
    </xdr:from>
    <xdr:to>
      <xdr:col>54</xdr:col>
      <xdr:colOff>189865</xdr:colOff>
      <xdr:row>38</xdr:row>
      <xdr:rowOff>139700</xdr:rowOff>
    </xdr:to>
    <xdr:cxnSp macro="">
      <xdr:nvCxnSpPr>
        <xdr:cNvPr id="281" name="直線コネクタ 280"/>
        <xdr:cNvCxnSpPr/>
      </xdr:nvCxnSpPr>
      <xdr:spPr>
        <a:xfrm flipV="1">
          <a:off x="10475595" y="5212791"/>
          <a:ext cx="1270" cy="144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15968</xdr:rowOff>
    </xdr:from>
    <xdr:ext cx="469744" cy="259045"/>
    <xdr:sp macro="" textlink="">
      <xdr:nvSpPr>
        <xdr:cNvPr id="284" name="労働費最大値テキスト"/>
        <xdr:cNvSpPr txBox="1"/>
      </xdr:nvSpPr>
      <xdr:spPr>
        <a:xfrm>
          <a:off x="10528300" y="498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69291</xdr:rowOff>
    </xdr:from>
    <xdr:to>
      <xdr:col>55</xdr:col>
      <xdr:colOff>88900</xdr:colOff>
      <xdr:row>30</xdr:row>
      <xdr:rowOff>69291</xdr:rowOff>
    </xdr:to>
    <xdr:cxnSp macro="">
      <xdr:nvCxnSpPr>
        <xdr:cNvPr id="285" name="直線コネクタ 284"/>
        <xdr:cNvCxnSpPr/>
      </xdr:nvCxnSpPr>
      <xdr:spPr>
        <a:xfrm>
          <a:off x="10388600" y="5212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98552</xdr:rowOff>
    </xdr:from>
    <xdr:to>
      <xdr:col>55</xdr:col>
      <xdr:colOff>0</xdr:colOff>
      <xdr:row>38</xdr:row>
      <xdr:rowOff>104267</xdr:rowOff>
    </xdr:to>
    <xdr:cxnSp macro="">
      <xdr:nvCxnSpPr>
        <xdr:cNvPr id="286" name="直線コネクタ 285"/>
        <xdr:cNvCxnSpPr/>
      </xdr:nvCxnSpPr>
      <xdr:spPr>
        <a:xfrm flipV="1">
          <a:off x="9639300" y="6613652"/>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120007</xdr:rowOff>
    </xdr:from>
    <xdr:ext cx="378565" cy="259045"/>
    <xdr:sp macro="" textlink="">
      <xdr:nvSpPr>
        <xdr:cNvPr id="287" name="労働費平均値テキスト"/>
        <xdr:cNvSpPr txBox="1"/>
      </xdr:nvSpPr>
      <xdr:spPr>
        <a:xfrm>
          <a:off x="10528300" y="62922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97130</xdr:rowOff>
    </xdr:from>
    <xdr:to>
      <xdr:col>55</xdr:col>
      <xdr:colOff>50800</xdr:colOff>
      <xdr:row>38</xdr:row>
      <xdr:rowOff>27280</xdr:rowOff>
    </xdr:to>
    <xdr:sp macro="" textlink="">
      <xdr:nvSpPr>
        <xdr:cNvPr id="288" name="フローチャート: 判断 287"/>
        <xdr:cNvSpPr/>
      </xdr:nvSpPr>
      <xdr:spPr>
        <a:xfrm>
          <a:off x="104267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72949</xdr:rowOff>
    </xdr:from>
    <xdr:to>
      <xdr:col>50</xdr:col>
      <xdr:colOff>114300</xdr:colOff>
      <xdr:row>38</xdr:row>
      <xdr:rowOff>104267</xdr:rowOff>
    </xdr:to>
    <xdr:cxnSp macro="">
      <xdr:nvCxnSpPr>
        <xdr:cNvPr id="289" name="直線コネクタ 288"/>
        <xdr:cNvCxnSpPr/>
      </xdr:nvCxnSpPr>
      <xdr:spPr>
        <a:xfrm>
          <a:off x="8750300" y="6588049"/>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72441</xdr:rowOff>
    </xdr:from>
    <xdr:to>
      <xdr:col>50</xdr:col>
      <xdr:colOff>165100</xdr:colOff>
      <xdr:row>38</xdr:row>
      <xdr:rowOff>2591</xdr:rowOff>
    </xdr:to>
    <xdr:sp macro="" textlink="">
      <xdr:nvSpPr>
        <xdr:cNvPr id="290" name="フローチャート: 判断 289"/>
        <xdr:cNvSpPr/>
      </xdr:nvSpPr>
      <xdr:spPr>
        <a:xfrm>
          <a:off x="9588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19118</xdr:rowOff>
    </xdr:from>
    <xdr:ext cx="378565" cy="259045"/>
    <xdr:sp macro="" textlink="">
      <xdr:nvSpPr>
        <xdr:cNvPr id="291" name="テキスト ボックス 290"/>
        <xdr:cNvSpPr txBox="1"/>
      </xdr:nvSpPr>
      <xdr:spPr>
        <a:xfrm>
          <a:off x="9450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69977</xdr:rowOff>
    </xdr:from>
    <xdr:to>
      <xdr:col>45</xdr:col>
      <xdr:colOff>177800</xdr:colOff>
      <xdr:row>38</xdr:row>
      <xdr:rowOff>72949</xdr:rowOff>
    </xdr:to>
    <xdr:cxnSp macro="">
      <xdr:nvCxnSpPr>
        <xdr:cNvPr id="292" name="直線コネクタ 291"/>
        <xdr:cNvCxnSpPr/>
      </xdr:nvCxnSpPr>
      <xdr:spPr>
        <a:xfrm>
          <a:off x="7861300" y="6585077"/>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90272</xdr:rowOff>
    </xdr:from>
    <xdr:to>
      <xdr:col>46</xdr:col>
      <xdr:colOff>38100</xdr:colOff>
      <xdr:row>38</xdr:row>
      <xdr:rowOff>20422</xdr:rowOff>
    </xdr:to>
    <xdr:sp macro="" textlink="">
      <xdr:nvSpPr>
        <xdr:cNvPr id="293" name="フローチャート: 判断 292"/>
        <xdr:cNvSpPr/>
      </xdr:nvSpPr>
      <xdr:spPr>
        <a:xfrm>
          <a:off x="8699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36949</xdr:rowOff>
    </xdr:from>
    <xdr:ext cx="378565" cy="259045"/>
    <xdr:sp macro="" textlink="">
      <xdr:nvSpPr>
        <xdr:cNvPr id="294" name="テキスト ボックス 293"/>
        <xdr:cNvSpPr txBox="1"/>
      </xdr:nvSpPr>
      <xdr:spPr>
        <a:xfrm>
          <a:off x="8561017" y="6209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39116</xdr:rowOff>
    </xdr:from>
    <xdr:to>
      <xdr:col>41</xdr:col>
      <xdr:colOff>50800</xdr:colOff>
      <xdr:row>38</xdr:row>
      <xdr:rowOff>69977</xdr:rowOff>
    </xdr:to>
    <xdr:cxnSp macro="">
      <xdr:nvCxnSpPr>
        <xdr:cNvPr id="295" name="直線コネクタ 294"/>
        <xdr:cNvCxnSpPr/>
      </xdr:nvCxnSpPr>
      <xdr:spPr>
        <a:xfrm>
          <a:off x="6972300" y="6554216"/>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170281</xdr:rowOff>
    </xdr:from>
    <xdr:to>
      <xdr:col>41</xdr:col>
      <xdr:colOff>101600</xdr:colOff>
      <xdr:row>37</xdr:row>
      <xdr:rowOff>100431</xdr:rowOff>
    </xdr:to>
    <xdr:sp macro="" textlink="">
      <xdr:nvSpPr>
        <xdr:cNvPr id="296" name="フローチャート: 判断 295"/>
        <xdr:cNvSpPr/>
      </xdr:nvSpPr>
      <xdr:spPr>
        <a:xfrm>
          <a:off x="7810500" y="634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116958</xdr:rowOff>
    </xdr:from>
    <xdr:ext cx="469744" cy="259045"/>
    <xdr:sp macro="" textlink="">
      <xdr:nvSpPr>
        <xdr:cNvPr id="297" name="テキスト ボックス 296"/>
        <xdr:cNvSpPr txBox="1"/>
      </xdr:nvSpPr>
      <xdr:spPr>
        <a:xfrm>
          <a:off x="7626428" y="611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3404</xdr:rowOff>
    </xdr:from>
    <xdr:to>
      <xdr:col>36</xdr:col>
      <xdr:colOff>165100</xdr:colOff>
      <xdr:row>36</xdr:row>
      <xdr:rowOff>105004</xdr:rowOff>
    </xdr:to>
    <xdr:sp macro="" textlink="">
      <xdr:nvSpPr>
        <xdr:cNvPr id="298" name="フローチャート: 判断 297"/>
        <xdr:cNvSpPr/>
      </xdr:nvSpPr>
      <xdr:spPr>
        <a:xfrm>
          <a:off x="6921500" y="617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121531</xdr:rowOff>
    </xdr:from>
    <xdr:ext cx="469744" cy="259045"/>
    <xdr:sp macro="" textlink="">
      <xdr:nvSpPr>
        <xdr:cNvPr id="299" name="テキスト ボックス 298"/>
        <xdr:cNvSpPr txBox="1"/>
      </xdr:nvSpPr>
      <xdr:spPr>
        <a:xfrm>
          <a:off x="6737428" y="595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47752</xdr:rowOff>
    </xdr:from>
    <xdr:to>
      <xdr:col>55</xdr:col>
      <xdr:colOff>50800</xdr:colOff>
      <xdr:row>38</xdr:row>
      <xdr:rowOff>149352</xdr:rowOff>
    </xdr:to>
    <xdr:sp macro="" textlink="">
      <xdr:nvSpPr>
        <xdr:cNvPr id="305" name="楕円 304"/>
        <xdr:cNvSpPr/>
      </xdr:nvSpPr>
      <xdr:spPr>
        <a:xfrm>
          <a:off x="10426700" y="656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134129</xdr:rowOff>
    </xdr:from>
    <xdr:ext cx="378565" cy="259045"/>
    <xdr:sp macro="" textlink="">
      <xdr:nvSpPr>
        <xdr:cNvPr id="306" name="労働費該当値テキスト"/>
        <xdr:cNvSpPr txBox="1"/>
      </xdr:nvSpPr>
      <xdr:spPr>
        <a:xfrm>
          <a:off x="10528300" y="6477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53467</xdr:rowOff>
    </xdr:from>
    <xdr:to>
      <xdr:col>50</xdr:col>
      <xdr:colOff>165100</xdr:colOff>
      <xdr:row>38</xdr:row>
      <xdr:rowOff>155067</xdr:rowOff>
    </xdr:to>
    <xdr:sp macro="" textlink="">
      <xdr:nvSpPr>
        <xdr:cNvPr id="307" name="楕円 306"/>
        <xdr:cNvSpPr/>
      </xdr:nvSpPr>
      <xdr:spPr>
        <a:xfrm>
          <a:off x="9588500" y="656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146194</xdr:rowOff>
    </xdr:from>
    <xdr:ext cx="378565" cy="259045"/>
    <xdr:sp macro="" textlink="">
      <xdr:nvSpPr>
        <xdr:cNvPr id="308" name="テキスト ボックス 307"/>
        <xdr:cNvSpPr txBox="1"/>
      </xdr:nvSpPr>
      <xdr:spPr>
        <a:xfrm>
          <a:off x="9450017" y="6661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22149</xdr:rowOff>
    </xdr:from>
    <xdr:to>
      <xdr:col>46</xdr:col>
      <xdr:colOff>38100</xdr:colOff>
      <xdr:row>38</xdr:row>
      <xdr:rowOff>123749</xdr:rowOff>
    </xdr:to>
    <xdr:sp macro="" textlink="">
      <xdr:nvSpPr>
        <xdr:cNvPr id="309" name="楕円 308"/>
        <xdr:cNvSpPr/>
      </xdr:nvSpPr>
      <xdr:spPr>
        <a:xfrm>
          <a:off x="8699500" y="653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114876</xdr:rowOff>
    </xdr:from>
    <xdr:ext cx="378565" cy="259045"/>
    <xdr:sp macro="" textlink="">
      <xdr:nvSpPr>
        <xdr:cNvPr id="310" name="テキスト ボックス 309"/>
        <xdr:cNvSpPr txBox="1"/>
      </xdr:nvSpPr>
      <xdr:spPr>
        <a:xfrm>
          <a:off x="8561017" y="6629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19177</xdr:rowOff>
    </xdr:from>
    <xdr:to>
      <xdr:col>41</xdr:col>
      <xdr:colOff>101600</xdr:colOff>
      <xdr:row>38</xdr:row>
      <xdr:rowOff>120777</xdr:rowOff>
    </xdr:to>
    <xdr:sp macro="" textlink="">
      <xdr:nvSpPr>
        <xdr:cNvPr id="311" name="楕円 310"/>
        <xdr:cNvSpPr/>
      </xdr:nvSpPr>
      <xdr:spPr>
        <a:xfrm>
          <a:off x="7810500" y="653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111904</xdr:rowOff>
    </xdr:from>
    <xdr:ext cx="378565" cy="259045"/>
    <xdr:sp macro="" textlink="">
      <xdr:nvSpPr>
        <xdr:cNvPr id="312" name="テキスト ボックス 311"/>
        <xdr:cNvSpPr txBox="1"/>
      </xdr:nvSpPr>
      <xdr:spPr>
        <a:xfrm>
          <a:off x="7672017" y="6627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159766</xdr:rowOff>
    </xdr:from>
    <xdr:to>
      <xdr:col>36</xdr:col>
      <xdr:colOff>165100</xdr:colOff>
      <xdr:row>38</xdr:row>
      <xdr:rowOff>89916</xdr:rowOff>
    </xdr:to>
    <xdr:sp macro="" textlink="">
      <xdr:nvSpPr>
        <xdr:cNvPr id="313" name="楕円 312"/>
        <xdr:cNvSpPr/>
      </xdr:nvSpPr>
      <xdr:spPr>
        <a:xfrm>
          <a:off x="6921500" y="65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81043</xdr:rowOff>
    </xdr:from>
    <xdr:ext cx="378565" cy="259045"/>
    <xdr:sp macro="" textlink="">
      <xdr:nvSpPr>
        <xdr:cNvPr id="314" name="テキスト ボックス 313"/>
        <xdr:cNvSpPr txBox="1"/>
      </xdr:nvSpPr>
      <xdr:spPr>
        <a:xfrm>
          <a:off x="6783017" y="6596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6" name="テキスト ボックス 335"/>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92608</xdr:rowOff>
    </xdr:from>
    <xdr:to>
      <xdr:col>54</xdr:col>
      <xdr:colOff>189865</xdr:colOff>
      <xdr:row>59</xdr:row>
      <xdr:rowOff>43982</xdr:rowOff>
    </xdr:to>
    <xdr:cxnSp macro="">
      <xdr:nvCxnSpPr>
        <xdr:cNvPr id="340" name="直線コネクタ 339"/>
        <xdr:cNvCxnSpPr/>
      </xdr:nvCxnSpPr>
      <xdr:spPr>
        <a:xfrm flipV="1">
          <a:off x="10475595" y="8665108"/>
          <a:ext cx="1270" cy="149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47809</xdr:rowOff>
    </xdr:from>
    <xdr:ext cx="469744" cy="259045"/>
    <xdr:sp macro="" textlink="">
      <xdr:nvSpPr>
        <xdr:cNvPr id="341" name="農林水産業費最小値テキスト"/>
        <xdr:cNvSpPr txBox="1"/>
      </xdr:nvSpPr>
      <xdr:spPr>
        <a:xfrm>
          <a:off x="10528300" y="1016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43982</xdr:rowOff>
    </xdr:from>
    <xdr:to>
      <xdr:col>55</xdr:col>
      <xdr:colOff>88900</xdr:colOff>
      <xdr:row>59</xdr:row>
      <xdr:rowOff>43982</xdr:rowOff>
    </xdr:to>
    <xdr:cxnSp macro="">
      <xdr:nvCxnSpPr>
        <xdr:cNvPr id="342" name="直線コネクタ 341"/>
        <xdr:cNvCxnSpPr/>
      </xdr:nvCxnSpPr>
      <xdr:spPr>
        <a:xfrm>
          <a:off x="10388600" y="1015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39285</xdr:rowOff>
    </xdr:from>
    <xdr:ext cx="534377" cy="259045"/>
    <xdr:sp macro="" textlink="">
      <xdr:nvSpPr>
        <xdr:cNvPr id="343" name="農林水産業費最大値テキスト"/>
        <xdr:cNvSpPr txBox="1"/>
      </xdr:nvSpPr>
      <xdr:spPr>
        <a:xfrm>
          <a:off x="10528300" y="844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92608</xdr:rowOff>
    </xdr:from>
    <xdr:to>
      <xdr:col>55</xdr:col>
      <xdr:colOff>88900</xdr:colOff>
      <xdr:row>50</xdr:row>
      <xdr:rowOff>92608</xdr:rowOff>
    </xdr:to>
    <xdr:cxnSp macro="">
      <xdr:nvCxnSpPr>
        <xdr:cNvPr id="344" name="直線コネクタ 343"/>
        <xdr:cNvCxnSpPr/>
      </xdr:nvCxnSpPr>
      <xdr:spPr>
        <a:xfrm>
          <a:off x="10388600" y="8665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12892</xdr:rowOff>
    </xdr:from>
    <xdr:to>
      <xdr:col>55</xdr:col>
      <xdr:colOff>0</xdr:colOff>
      <xdr:row>59</xdr:row>
      <xdr:rowOff>43982</xdr:rowOff>
    </xdr:to>
    <xdr:cxnSp macro="">
      <xdr:nvCxnSpPr>
        <xdr:cNvPr id="345" name="直線コネクタ 344"/>
        <xdr:cNvCxnSpPr/>
      </xdr:nvCxnSpPr>
      <xdr:spPr>
        <a:xfrm>
          <a:off x="9639300" y="10128442"/>
          <a:ext cx="8382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162689</xdr:rowOff>
    </xdr:from>
    <xdr:ext cx="534377" cy="259045"/>
    <xdr:sp macro="" textlink="">
      <xdr:nvSpPr>
        <xdr:cNvPr id="346" name="農林水産業費平均値テキスト"/>
        <xdr:cNvSpPr txBox="1"/>
      </xdr:nvSpPr>
      <xdr:spPr>
        <a:xfrm>
          <a:off x="10528300" y="9420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139812</xdr:rowOff>
    </xdr:from>
    <xdr:to>
      <xdr:col>55</xdr:col>
      <xdr:colOff>50800</xdr:colOff>
      <xdr:row>56</xdr:row>
      <xdr:rowOff>69962</xdr:rowOff>
    </xdr:to>
    <xdr:sp macro="" textlink="">
      <xdr:nvSpPr>
        <xdr:cNvPr id="347" name="フローチャート: 判断 346"/>
        <xdr:cNvSpPr/>
      </xdr:nvSpPr>
      <xdr:spPr>
        <a:xfrm>
          <a:off x="10426700" y="956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12892</xdr:rowOff>
    </xdr:from>
    <xdr:to>
      <xdr:col>50</xdr:col>
      <xdr:colOff>114300</xdr:colOff>
      <xdr:row>59</xdr:row>
      <xdr:rowOff>40487</xdr:rowOff>
    </xdr:to>
    <xdr:cxnSp macro="">
      <xdr:nvCxnSpPr>
        <xdr:cNvPr id="348" name="直線コネクタ 347"/>
        <xdr:cNvCxnSpPr/>
      </xdr:nvCxnSpPr>
      <xdr:spPr>
        <a:xfrm flipV="1">
          <a:off x="8750300" y="10128442"/>
          <a:ext cx="889000" cy="2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18459</xdr:rowOff>
    </xdr:from>
    <xdr:to>
      <xdr:col>50</xdr:col>
      <xdr:colOff>165100</xdr:colOff>
      <xdr:row>56</xdr:row>
      <xdr:rowOff>120059</xdr:rowOff>
    </xdr:to>
    <xdr:sp macro="" textlink="">
      <xdr:nvSpPr>
        <xdr:cNvPr id="349" name="フローチャート: 判断 348"/>
        <xdr:cNvSpPr/>
      </xdr:nvSpPr>
      <xdr:spPr>
        <a:xfrm>
          <a:off x="9588500" y="961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136586</xdr:rowOff>
    </xdr:from>
    <xdr:ext cx="534377" cy="259045"/>
    <xdr:sp macro="" textlink="">
      <xdr:nvSpPr>
        <xdr:cNvPr id="350" name="テキスト ボックス 349"/>
        <xdr:cNvSpPr txBox="1"/>
      </xdr:nvSpPr>
      <xdr:spPr>
        <a:xfrm>
          <a:off x="9372111" y="939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40487</xdr:rowOff>
    </xdr:from>
    <xdr:to>
      <xdr:col>45</xdr:col>
      <xdr:colOff>177800</xdr:colOff>
      <xdr:row>59</xdr:row>
      <xdr:rowOff>47541</xdr:rowOff>
    </xdr:to>
    <xdr:cxnSp macro="">
      <xdr:nvCxnSpPr>
        <xdr:cNvPr id="351" name="直線コネクタ 350"/>
        <xdr:cNvCxnSpPr/>
      </xdr:nvCxnSpPr>
      <xdr:spPr>
        <a:xfrm flipV="1">
          <a:off x="7861300" y="10156037"/>
          <a:ext cx="889000" cy="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75282</xdr:rowOff>
    </xdr:from>
    <xdr:to>
      <xdr:col>46</xdr:col>
      <xdr:colOff>38100</xdr:colOff>
      <xdr:row>57</xdr:row>
      <xdr:rowOff>5432</xdr:rowOff>
    </xdr:to>
    <xdr:sp macro="" textlink="">
      <xdr:nvSpPr>
        <xdr:cNvPr id="352" name="フローチャート: 判断 351"/>
        <xdr:cNvSpPr/>
      </xdr:nvSpPr>
      <xdr:spPr>
        <a:xfrm>
          <a:off x="8699500" y="96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21959</xdr:rowOff>
    </xdr:from>
    <xdr:ext cx="534377" cy="259045"/>
    <xdr:sp macro="" textlink="">
      <xdr:nvSpPr>
        <xdr:cNvPr id="353" name="テキスト ボックス 352"/>
        <xdr:cNvSpPr txBox="1"/>
      </xdr:nvSpPr>
      <xdr:spPr>
        <a:xfrm>
          <a:off x="8483111" y="94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46954</xdr:rowOff>
    </xdr:from>
    <xdr:to>
      <xdr:col>41</xdr:col>
      <xdr:colOff>50800</xdr:colOff>
      <xdr:row>59</xdr:row>
      <xdr:rowOff>47541</xdr:rowOff>
    </xdr:to>
    <xdr:cxnSp macro="">
      <xdr:nvCxnSpPr>
        <xdr:cNvPr id="354" name="直線コネクタ 353"/>
        <xdr:cNvCxnSpPr/>
      </xdr:nvCxnSpPr>
      <xdr:spPr>
        <a:xfrm>
          <a:off x="6972300" y="10162504"/>
          <a:ext cx="889000" cy="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57876</xdr:rowOff>
    </xdr:from>
    <xdr:to>
      <xdr:col>41</xdr:col>
      <xdr:colOff>101600</xdr:colOff>
      <xdr:row>56</xdr:row>
      <xdr:rowOff>159476</xdr:rowOff>
    </xdr:to>
    <xdr:sp macro="" textlink="">
      <xdr:nvSpPr>
        <xdr:cNvPr id="355" name="フローチャート: 判断 354"/>
        <xdr:cNvSpPr/>
      </xdr:nvSpPr>
      <xdr:spPr>
        <a:xfrm>
          <a:off x="7810500" y="965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4553</xdr:rowOff>
    </xdr:from>
    <xdr:ext cx="534377" cy="259045"/>
    <xdr:sp macro="" textlink="">
      <xdr:nvSpPr>
        <xdr:cNvPr id="356" name="テキスト ボックス 355"/>
        <xdr:cNvSpPr txBox="1"/>
      </xdr:nvSpPr>
      <xdr:spPr>
        <a:xfrm>
          <a:off x="7594111" y="943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99481</xdr:rowOff>
    </xdr:from>
    <xdr:to>
      <xdr:col>36</xdr:col>
      <xdr:colOff>165100</xdr:colOff>
      <xdr:row>57</xdr:row>
      <xdr:rowOff>29631</xdr:rowOff>
    </xdr:to>
    <xdr:sp macro="" textlink="">
      <xdr:nvSpPr>
        <xdr:cNvPr id="357" name="フローチャート: 判断 356"/>
        <xdr:cNvSpPr/>
      </xdr:nvSpPr>
      <xdr:spPr>
        <a:xfrm>
          <a:off x="6921500" y="970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46158</xdr:rowOff>
    </xdr:from>
    <xdr:ext cx="534377" cy="259045"/>
    <xdr:sp macro="" textlink="">
      <xdr:nvSpPr>
        <xdr:cNvPr id="358" name="テキスト ボックス 357"/>
        <xdr:cNvSpPr txBox="1"/>
      </xdr:nvSpPr>
      <xdr:spPr>
        <a:xfrm>
          <a:off x="6705111" y="947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164632</xdr:rowOff>
    </xdr:from>
    <xdr:to>
      <xdr:col>55</xdr:col>
      <xdr:colOff>50800</xdr:colOff>
      <xdr:row>59</xdr:row>
      <xdr:rowOff>94782</xdr:rowOff>
    </xdr:to>
    <xdr:sp macro="" textlink="">
      <xdr:nvSpPr>
        <xdr:cNvPr id="364" name="楕円 363"/>
        <xdr:cNvSpPr/>
      </xdr:nvSpPr>
      <xdr:spPr>
        <a:xfrm>
          <a:off x="10426700" y="1010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79559</xdr:rowOff>
    </xdr:from>
    <xdr:ext cx="469744" cy="259045"/>
    <xdr:sp macro="" textlink="">
      <xdr:nvSpPr>
        <xdr:cNvPr id="365" name="農林水産業費該当値テキスト"/>
        <xdr:cNvSpPr txBox="1"/>
      </xdr:nvSpPr>
      <xdr:spPr>
        <a:xfrm>
          <a:off x="10528300" y="1002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133542</xdr:rowOff>
    </xdr:from>
    <xdr:to>
      <xdr:col>50</xdr:col>
      <xdr:colOff>165100</xdr:colOff>
      <xdr:row>59</xdr:row>
      <xdr:rowOff>63692</xdr:rowOff>
    </xdr:to>
    <xdr:sp macro="" textlink="">
      <xdr:nvSpPr>
        <xdr:cNvPr id="366" name="楕円 365"/>
        <xdr:cNvSpPr/>
      </xdr:nvSpPr>
      <xdr:spPr>
        <a:xfrm>
          <a:off x="9588500" y="1007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54819</xdr:rowOff>
    </xdr:from>
    <xdr:ext cx="469744" cy="259045"/>
    <xdr:sp macro="" textlink="">
      <xdr:nvSpPr>
        <xdr:cNvPr id="367" name="テキスト ボックス 366"/>
        <xdr:cNvSpPr txBox="1"/>
      </xdr:nvSpPr>
      <xdr:spPr>
        <a:xfrm>
          <a:off x="9404428" y="1017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161137</xdr:rowOff>
    </xdr:from>
    <xdr:to>
      <xdr:col>46</xdr:col>
      <xdr:colOff>38100</xdr:colOff>
      <xdr:row>59</xdr:row>
      <xdr:rowOff>91287</xdr:rowOff>
    </xdr:to>
    <xdr:sp macro="" textlink="">
      <xdr:nvSpPr>
        <xdr:cNvPr id="368" name="楕円 367"/>
        <xdr:cNvSpPr/>
      </xdr:nvSpPr>
      <xdr:spPr>
        <a:xfrm>
          <a:off x="8699500" y="1010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82414</xdr:rowOff>
    </xdr:from>
    <xdr:ext cx="469744" cy="259045"/>
    <xdr:sp macro="" textlink="">
      <xdr:nvSpPr>
        <xdr:cNvPr id="369" name="テキスト ボックス 368"/>
        <xdr:cNvSpPr txBox="1"/>
      </xdr:nvSpPr>
      <xdr:spPr>
        <a:xfrm>
          <a:off x="8515428" y="1019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168191</xdr:rowOff>
    </xdr:from>
    <xdr:to>
      <xdr:col>41</xdr:col>
      <xdr:colOff>101600</xdr:colOff>
      <xdr:row>59</xdr:row>
      <xdr:rowOff>98341</xdr:rowOff>
    </xdr:to>
    <xdr:sp macro="" textlink="">
      <xdr:nvSpPr>
        <xdr:cNvPr id="370" name="楕円 369"/>
        <xdr:cNvSpPr/>
      </xdr:nvSpPr>
      <xdr:spPr>
        <a:xfrm>
          <a:off x="7810500" y="1011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89468</xdr:rowOff>
    </xdr:from>
    <xdr:ext cx="469744" cy="259045"/>
    <xdr:sp macro="" textlink="">
      <xdr:nvSpPr>
        <xdr:cNvPr id="371" name="テキスト ボックス 370"/>
        <xdr:cNvSpPr txBox="1"/>
      </xdr:nvSpPr>
      <xdr:spPr>
        <a:xfrm>
          <a:off x="7626428" y="1020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167604</xdr:rowOff>
    </xdr:from>
    <xdr:to>
      <xdr:col>36</xdr:col>
      <xdr:colOff>165100</xdr:colOff>
      <xdr:row>59</xdr:row>
      <xdr:rowOff>97754</xdr:rowOff>
    </xdr:to>
    <xdr:sp macro="" textlink="">
      <xdr:nvSpPr>
        <xdr:cNvPr id="372" name="楕円 371"/>
        <xdr:cNvSpPr/>
      </xdr:nvSpPr>
      <xdr:spPr>
        <a:xfrm>
          <a:off x="6921500" y="1011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88881</xdr:rowOff>
    </xdr:from>
    <xdr:ext cx="469744" cy="259045"/>
    <xdr:sp macro="" textlink="">
      <xdr:nvSpPr>
        <xdr:cNvPr id="373" name="テキスト ボックス 372"/>
        <xdr:cNvSpPr txBox="1"/>
      </xdr:nvSpPr>
      <xdr:spPr>
        <a:xfrm>
          <a:off x="6737428" y="1020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75561</xdr:rowOff>
    </xdr:from>
    <xdr:to>
      <xdr:col>54</xdr:col>
      <xdr:colOff>189865</xdr:colOff>
      <xdr:row>78</xdr:row>
      <xdr:rowOff>121413</xdr:rowOff>
    </xdr:to>
    <xdr:cxnSp macro="">
      <xdr:nvCxnSpPr>
        <xdr:cNvPr id="399" name="直線コネクタ 398"/>
        <xdr:cNvCxnSpPr/>
      </xdr:nvCxnSpPr>
      <xdr:spPr>
        <a:xfrm flipV="1">
          <a:off x="10475595" y="12077061"/>
          <a:ext cx="1270" cy="141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125240</xdr:rowOff>
    </xdr:from>
    <xdr:ext cx="469744" cy="259045"/>
    <xdr:sp macro="" textlink="">
      <xdr:nvSpPr>
        <xdr:cNvPr id="400" name="商工費最小値テキスト"/>
        <xdr:cNvSpPr txBox="1"/>
      </xdr:nvSpPr>
      <xdr:spPr>
        <a:xfrm>
          <a:off x="10528300"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121413</xdr:rowOff>
    </xdr:from>
    <xdr:to>
      <xdr:col>55</xdr:col>
      <xdr:colOff>88900</xdr:colOff>
      <xdr:row>78</xdr:row>
      <xdr:rowOff>121413</xdr:rowOff>
    </xdr:to>
    <xdr:cxnSp macro="">
      <xdr:nvCxnSpPr>
        <xdr:cNvPr id="401" name="直線コネクタ 400"/>
        <xdr:cNvCxnSpPr/>
      </xdr:nvCxnSpPr>
      <xdr:spPr>
        <a:xfrm>
          <a:off x="10388600" y="1349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22238</xdr:rowOff>
    </xdr:from>
    <xdr:ext cx="534377" cy="259045"/>
    <xdr:sp macro="" textlink="">
      <xdr:nvSpPr>
        <xdr:cNvPr id="402" name="商工費最大値テキスト"/>
        <xdr:cNvSpPr txBox="1"/>
      </xdr:nvSpPr>
      <xdr:spPr>
        <a:xfrm>
          <a:off x="10528300" y="1185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47,964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75561</xdr:rowOff>
    </xdr:from>
    <xdr:to>
      <xdr:col>55</xdr:col>
      <xdr:colOff>88900</xdr:colOff>
      <xdr:row>70</xdr:row>
      <xdr:rowOff>75561</xdr:rowOff>
    </xdr:to>
    <xdr:cxnSp macro="">
      <xdr:nvCxnSpPr>
        <xdr:cNvPr id="403" name="直線コネクタ 402"/>
        <xdr:cNvCxnSpPr/>
      </xdr:nvCxnSpPr>
      <xdr:spPr>
        <a:xfrm>
          <a:off x="10388600" y="120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86861</xdr:rowOff>
    </xdr:from>
    <xdr:to>
      <xdr:col>55</xdr:col>
      <xdr:colOff>0</xdr:colOff>
      <xdr:row>79</xdr:row>
      <xdr:rowOff>2671</xdr:rowOff>
    </xdr:to>
    <xdr:cxnSp macro="">
      <xdr:nvCxnSpPr>
        <xdr:cNvPr id="404" name="直線コネクタ 403"/>
        <xdr:cNvCxnSpPr/>
      </xdr:nvCxnSpPr>
      <xdr:spPr>
        <a:xfrm flipV="1">
          <a:off x="9639300" y="13459961"/>
          <a:ext cx="838200" cy="8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86631</xdr:rowOff>
    </xdr:from>
    <xdr:ext cx="534377" cy="259045"/>
    <xdr:sp macro="" textlink="">
      <xdr:nvSpPr>
        <xdr:cNvPr id="405" name="商工費平均値テキスト"/>
        <xdr:cNvSpPr txBox="1"/>
      </xdr:nvSpPr>
      <xdr:spPr>
        <a:xfrm>
          <a:off x="10528300" y="12945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63754</xdr:rowOff>
    </xdr:from>
    <xdr:to>
      <xdr:col>55</xdr:col>
      <xdr:colOff>50800</xdr:colOff>
      <xdr:row>76</xdr:row>
      <xdr:rowOff>165354</xdr:rowOff>
    </xdr:to>
    <xdr:sp macro="" textlink="">
      <xdr:nvSpPr>
        <xdr:cNvPr id="406" name="フローチャート: 判断 405"/>
        <xdr:cNvSpPr/>
      </xdr:nvSpPr>
      <xdr:spPr>
        <a:xfrm>
          <a:off x="10426700" y="1309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135226</xdr:rowOff>
    </xdr:from>
    <xdr:to>
      <xdr:col>50</xdr:col>
      <xdr:colOff>114300</xdr:colOff>
      <xdr:row>79</xdr:row>
      <xdr:rowOff>2671</xdr:rowOff>
    </xdr:to>
    <xdr:cxnSp macro="">
      <xdr:nvCxnSpPr>
        <xdr:cNvPr id="407" name="直線コネクタ 406"/>
        <xdr:cNvCxnSpPr/>
      </xdr:nvCxnSpPr>
      <xdr:spPr>
        <a:xfrm>
          <a:off x="8750300" y="13508326"/>
          <a:ext cx="889000" cy="3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85341</xdr:rowOff>
    </xdr:from>
    <xdr:to>
      <xdr:col>50</xdr:col>
      <xdr:colOff>165100</xdr:colOff>
      <xdr:row>77</xdr:row>
      <xdr:rowOff>15491</xdr:rowOff>
    </xdr:to>
    <xdr:sp macro="" textlink="">
      <xdr:nvSpPr>
        <xdr:cNvPr id="408" name="フローチャート: 判断 407"/>
        <xdr:cNvSpPr/>
      </xdr:nvSpPr>
      <xdr:spPr>
        <a:xfrm>
          <a:off x="9588500" y="1311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32018</xdr:rowOff>
    </xdr:from>
    <xdr:ext cx="534377" cy="259045"/>
    <xdr:sp macro="" textlink="">
      <xdr:nvSpPr>
        <xdr:cNvPr id="409" name="テキスト ボックス 408"/>
        <xdr:cNvSpPr txBox="1"/>
      </xdr:nvSpPr>
      <xdr:spPr>
        <a:xfrm>
          <a:off x="9372111" y="1289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135226</xdr:rowOff>
    </xdr:from>
    <xdr:to>
      <xdr:col>45</xdr:col>
      <xdr:colOff>177800</xdr:colOff>
      <xdr:row>79</xdr:row>
      <xdr:rowOff>13088</xdr:rowOff>
    </xdr:to>
    <xdr:cxnSp macro="">
      <xdr:nvCxnSpPr>
        <xdr:cNvPr id="410" name="直線コネクタ 409"/>
        <xdr:cNvCxnSpPr/>
      </xdr:nvCxnSpPr>
      <xdr:spPr>
        <a:xfrm flipV="1">
          <a:off x="7861300" y="13508326"/>
          <a:ext cx="889000" cy="4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32600</xdr:rowOff>
    </xdr:from>
    <xdr:to>
      <xdr:col>46</xdr:col>
      <xdr:colOff>38100</xdr:colOff>
      <xdr:row>76</xdr:row>
      <xdr:rowOff>134200</xdr:rowOff>
    </xdr:to>
    <xdr:sp macro="" textlink="">
      <xdr:nvSpPr>
        <xdr:cNvPr id="411" name="フローチャート: 判断 410"/>
        <xdr:cNvSpPr/>
      </xdr:nvSpPr>
      <xdr:spPr>
        <a:xfrm>
          <a:off x="8699500" y="1306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150726</xdr:rowOff>
    </xdr:from>
    <xdr:ext cx="534377" cy="259045"/>
    <xdr:sp macro="" textlink="">
      <xdr:nvSpPr>
        <xdr:cNvPr id="412" name="テキスト ボックス 411"/>
        <xdr:cNvSpPr txBox="1"/>
      </xdr:nvSpPr>
      <xdr:spPr>
        <a:xfrm>
          <a:off x="8483111" y="1283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13088</xdr:rowOff>
    </xdr:from>
    <xdr:to>
      <xdr:col>41</xdr:col>
      <xdr:colOff>50800</xdr:colOff>
      <xdr:row>79</xdr:row>
      <xdr:rowOff>33956</xdr:rowOff>
    </xdr:to>
    <xdr:cxnSp macro="">
      <xdr:nvCxnSpPr>
        <xdr:cNvPr id="413" name="直線コネクタ 412"/>
        <xdr:cNvCxnSpPr/>
      </xdr:nvCxnSpPr>
      <xdr:spPr>
        <a:xfrm flipV="1">
          <a:off x="6972300" y="13557638"/>
          <a:ext cx="889000" cy="2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102060</xdr:rowOff>
    </xdr:from>
    <xdr:to>
      <xdr:col>41</xdr:col>
      <xdr:colOff>101600</xdr:colOff>
      <xdr:row>77</xdr:row>
      <xdr:rowOff>32210</xdr:rowOff>
    </xdr:to>
    <xdr:sp macro="" textlink="">
      <xdr:nvSpPr>
        <xdr:cNvPr id="414" name="フローチャート: 判断 413"/>
        <xdr:cNvSpPr/>
      </xdr:nvSpPr>
      <xdr:spPr>
        <a:xfrm>
          <a:off x="7810500" y="1313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48738</xdr:rowOff>
    </xdr:from>
    <xdr:ext cx="534377" cy="259045"/>
    <xdr:sp macro="" textlink="">
      <xdr:nvSpPr>
        <xdr:cNvPr id="415" name="テキスト ボックス 414"/>
        <xdr:cNvSpPr txBox="1"/>
      </xdr:nvSpPr>
      <xdr:spPr>
        <a:xfrm>
          <a:off x="7594111" y="1290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52519</xdr:rowOff>
    </xdr:from>
    <xdr:to>
      <xdr:col>36</xdr:col>
      <xdr:colOff>165100</xdr:colOff>
      <xdr:row>76</xdr:row>
      <xdr:rowOff>154119</xdr:rowOff>
    </xdr:to>
    <xdr:sp macro="" textlink="">
      <xdr:nvSpPr>
        <xdr:cNvPr id="416" name="フローチャート: 判断 415"/>
        <xdr:cNvSpPr/>
      </xdr:nvSpPr>
      <xdr:spPr>
        <a:xfrm>
          <a:off x="6921500" y="1308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170647</xdr:rowOff>
    </xdr:from>
    <xdr:ext cx="534377" cy="259045"/>
    <xdr:sp macro="" textlink="">
      <xdr:nvSpPr>
        <xdr:cNvPr id="417" name="テキスト ボックス 416"/>
        <xdr:cNvSpPr txBox="1"/>
      </xdr:nvSpPr>
      <xdr:spPr>
        <a:xfrm>
          <a:off x="6705111" y="1285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36061</xdr:rowOff>
    </xdr:from>
    <xdr:to>
      <xdr:col>55</xdr:col>
      <xdr:colOff>50800</xdr:colOff>
      <xdr:row>78</xdr:row>
      <xdr:rowOff>137661</xdr:rowOff>
    </xdr:to>
    <xdr:sp macro="" textlink="">
      <xdr:nvSpPr>
        <xdr:cNvPr id="423" name="楕円 422"/>
        <xdr:cNvSpPr/>
      </xdr:nvSpPr>
      <xdr:spPr>
        <a:xfrm>
          <a:off x="10426700" y="1340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122438</xdr:rowOff>
    </xdr:from>
    <xdr:ext cx="469744" cy="259045"/>
    <xdr:sp macro="" textlink="">
      <xdr:nvSpPr>
        <xdr:cNvPr id="424" name="商工費該当値テキスト"/>
        <xdr:cNvSpPr txBox="1"/>
      </xdr:nvSpPr>
      <xdr:spPr>
        <a:xfrm>
          <a:off x="10528300" y="1332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123321</xdr:rowOff>
    </xdr:from>
    <xdr:to>
      <xdr:col>50</xdr:col>
      <xdr:colOff>165100</xdr:colOff>
      <xdr:row>79</xdr:row>
      <xdr:rowOff>53471</xdr:rowOff>
    </xdr:to>
    <xdr:sp macro="" textlink="">
      <xdr:nvSpPr>
        <xdr:cNvPr id="425" name="楕円 424"/>
        <xdr:cNvSpPr/>
      </xdr:nvSpPr>
      <xdr:spPr>
        <a:xfrm>
          <a:off x="9588500" y="1349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44598</xdr:rowOff>
    </xdr:from>
    <xdr:ext cx="469744" cy="259045"/>
    <xdr:sp macro="" textlink="">
      <xdr:nvSpPr>
        <xdr:cNvPr id="426" name="テキスト ボックス 425"/>
        <xdr:cNvSpPr txBox="1"/>
      </xdr:nvSpPr>
      <xdr:spPr>
        <a:xfrm>
          <a:off x="9404428" y="1358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84426</xdr:rowOff>
    </xdr:from>
    <xdr:to>
      <xdr:col>46</xdr:col>
      <xdr:colOff>38100</xdr:colOff>
      <xdr:row>79</xdr:row>
      <xdr:rowOff>14576</xdr:rowOff>
    </xdr:to>
    <xdr:sp macro="" textlink="">
      <xdr:nvSpPr>
        <xdr:cNvPr id="427" name="楕円 426"/>
        <xdr:cNvSpPr/>
      </xdr:nvSpPr>
      <xdr:spPr>
        <a:xfrm>
          <a:off x="8699500" y="1345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5703</xdr:rowOff>
    </xdr:from>
    <xdr:ext cx="469744" cy="259045"/>
    <xdr:sp macro="" textlink="">
      <xdr:nvSpPr>
        <xdr:cNvPr id="428" name="テキスト ボックス 427"/>
        <xdr:cNvSpPr txBox="1"/>
      </xdr:nvSpPr>
      <xdr:spPr>
        <a:xfrm>
          <a:off x="8515428" y="1355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133738</xdr:rowOff>
    </xdr:from>
    <xdr:to>
      <xdr:col>41</xdr:col>
      <xdr:colOff>101600</xdr:colOff>
      <xdr:row>79</xdr:row>
      <xdr:rowOff>63888</xdr:rowOff>
    </xdr:to>
    <xdr:sp macro="" textlink="">
      <xdr:nvSpPr>
        <xdr:cNvPr id="429" name="楕円 428"/>
        <xdr:cNvSpPr/>
      </xdr:nvSpPr>
      <xdr:spPr>
        <a:xfrm>
          <a:off x="7810500" y="1350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55015</xdr:rowOff>
    </xdr:from>
    <xdr:ext cx="469744" cy="259045"/>
    <xdr:sp macro="" textlink="">
      <xdr:nvSpPr>
        <xdr:cNvPr id="430" name="テキスト ボックス 429"/>
        <xdr:cNvSpPr txBox="1"/>
      </xdr:nvSpPr>
      <xdr:spPr>
        <a:xfrm>
          <a:off x="7626428" y="1359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154606</xdr:rowOff>
    </xdr:from>
    <xdr:to>
      <xdr:col>36</xdr:col>
      <xdr:colOff>165100</xdr:colOff>
      <xdr:row>79</xdr:row>
      <xdr:rowOff>84756</xdr:rowOff>
    </xdr:to>
    <xdr:sp macro="" textlink="">
      <xdr:nvSpPr>
        <xdr:cNvPr id="431" name="楕円 430"/>
        <xdr:cNvSpPr/>
      </xdr:nvSpPr>
      <xdr:spPr>
        <a:xfrm>
          <a:off x="6921500" y="1352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75883</xdr:rowOff>
    </xdr:from>
    <xdr:ext cx="469744" cy="259045"/>
    <xdr:sp macro="" textlink="">
      <xdr:nvSpPr>
        <xdr:cNvPr id="432" name="テキスト ボックス 431"/>
        <xdr:cNvSpPr txBox="1"/>
      </xdr:nvSpPr>
      <xdr:spPr>
        <a:xfrm>
          <a:off x="6737428" y="1362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64684</xdr:rowOff>
    </xdr:from>
    <xdr:to>
      <xdr:col>54</xdr:col>
      <xdr:colOff>189865</xdr:colOff>
      <xdr:row>98</xdr:row>
      <xdr:rowOff>101726</xdr:rowOff>
    </xdr:to>
    <xdr:cxnSp macro="">
      <xdr:nvCxnSpPr>
        <xdr:cNvPr id="454" name="直線コネクタ 453"/>
        <xdr:cNvCxnSpPr/>
      </xdr:nvCxnSpPr>
      <xdr:spPr>
        <a:xfrm flipV="1">
          <a:off x="10475595" y="15666634"/>
          <a:ext cx="1270" cy="1237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105553</xdr:rowOff>
    </xdr:from>
    <xdr:ext cx="534377" cy="259045"/>
    <xdr:sp macro="" textlink="">
      <xdr:nvSpPr>
        <xdr:cNvPr id="455" name="土木費最小値テキスト"/>
        <xdr:cNvSpPr txBox="1"/>
      </xdr:nvSpPr>
      <xdr:spPr>
        <a:xfrm>
          <a:off x="10528300" y="1690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101726</xdr:rowOff>
    </xdr:from>
    <xdr:to>
      <xdr:col>55</xdr:col>
      <xdr:colOff>88900</xdr:colOff>
      <xdr:row>98</xdr:row>
      <xdr:rowOff>101726</xdr:rowOff>
    </xdr:to>
    <xdr:cxnSp macro="">
      <xdr:nvCxnSpPr>
        <xdr:cNvPr id="456" name="直線コネクタ 455"/>
        <xdr:cNvCxnSpPr/>
      </xdr:nvCxnSpPr>
      <xdr:spPr>
        <a:xfrm>
          <a:off x="10388600" y="16903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11361</xdr:rowOff>
    </xdr:from>
    <xdr:ext cx="599010" cy="259045"/>
    <xdr:sp macro="" textlink="">
      <xdr:nvSpPr>
        <xdr:cNvPr id="457" name="土木費最大値テキスト"/>
        <xdr:cNvSpPr txBox="1"/>
      </xdr:nvSpPr>
      <xdr:spPr>
        <a:xfrm>
          <a:off x="10528300" y="15441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557,815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64684</xdr:rowOff>
    </xdr:from>
    <xdr:to>
      <xdr:col>55</xdr:col>
      <xdr:colOff>88900</xdr:colOff>
      <xdr:row>91</xdr:row>
      <xdr:rowOff>64684</xdr:rowOff>
    </xdr:to>
    <xdr:cxnSp macro="">
      <xdr:nvCxnSpPr>
        <xdr:cNvPr id="458" name="直線コネクタ 457"/>
        <xdr:cNvCxnSpPr/>
      </xdr:nvCxnSpPr>
      <xdr:spPr>
        <a:xfrm>
          <a:off x="10388600" y="15666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58538</xdr:rowOff>
    </xdr:from>
    <xdr:to>
      <xdr:col>55</xdr:col>
      <xdr:colOff>0</xdr:colOff>
      <xdr:row>98</xdr:row>
      <xdr:rowOff>60551</xdr:rowOff>
    </xdr:to>
    <xdr:cxnSp macro="">
      <xdr:nvCxnSpPr>
        <xdr:cNvPr id="459" name="直線コネクタ 458"/>
        <xdr:cNvCxnSpPr/>
      </xdr:nvCxnSpPr>
      <xdr:spPr>
        <a:xfrm flipV="1">
          <a:off x="9639300" y="16860638"/>
          <a:ext cx="838200" cy="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151764</xdr:rowOff>
    </xdr:from>
    <xdr:ext cx="534377" cy="259045"/>
    <xdr:sp macro="" textlink="">
      <xdr:nvSpPr>
        <xdr:cNvPr id="460" name="土木費平均値テキスト"/>
        <xdr:cNvSpPr txBox="1"/>
      </xdr:nvSpPr>
      <xdr:spPr>
        <a:xfrm>
          <a:off x="10528300" y="16610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128887</xdr:rowOff>
    </xdr:from>
    <xdr:to>
      <xdr:col>55</xdr:col>
      <xdr:colOff>50800</xdr:colOff>
      <xdr:row>98</xdr:row>
      <xdr:rowOff>59037</xdr:rowOff>
    </xdr:to>
    <xdr:sp macro="" textlink="">
      <xdr:nvSpPr>
        <xdr:cNvPr id="461" name="フローチャート: 判断 460"/>
        <xdr:cNvSpPr/>
      </xdr:nvSpPr>
      <xdr:spPr>
        <a:xfrm>
          <a:off x="10426700" y="1675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60551</xdr:rowOff>
    </xdr:from>
    <xdr:to>
      <xdr:col>50</xdr:col>
      <xdr:colOff>114300</xdr:colOff>
      <xdr:row>98</xdr:row>
      <xdr:rowOff>77814</xdr:rowOff>
    </xdr:to>
    <xdr:cxnSp macro="">
      <xdr:nvCxnSpPr>
        <xdr:cNvPr id="462" name="直線コネクタ 461"/>
        <xdr:cNvCxnSpPr/>
      </xdr:nvCxnSpPr>
      <xdr:spPr>
        <a:xfrm flipV="1">
          <a:off x="8750300" y="16862651"/>
          <a:ext cx="889000" cy="1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140083</xdr:rowOff>
    </xdr:from>
    <xdr:to>
      <xdr:col>50</xdr:col>
      <xdr:colOff>165100</xdr:colOff>
      <xdr:row>98</xdr:row>
      <xdr:rowOff>70233</xdr:rowOff>
    </xdr:to>
    <xdr:sp macro="" textlink="">
      <xdr:nvSpPr>
        <xdr:cNvPr id="463" name="フローチャート: 判断 462"/>
        <xdr:cNvSpPr/>
      </xdr:nvSpPr>
      <xdr:spPr>
        <a:xfrm>
          <a:off x="9588500" y="167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86760</xdr:rowOff>
    </xdr:from>
    <xdr:ext cx="534377" cy="259045"/>
    <xdr:sp macro="" textlink="">
      <xdr:nvSpPr>
        <xdr:cNvPr id="464" name="テキスト ボックス 463"/>
        <xdr:cNvSpPr txBox="1"/>
      </xdr:nvSpPr>
      <xdr:spPr>
        <a:xfrm>
          <a:off x="9372111" y="1654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77814</xdr:rowOff>
    </xdr:from>
    <xdr:to>
      <xdr:col>45</xdr:col>
      <xdr:colOff>177800</xdr:colOff>
      <xdr:row>98</xdr:row>
      <xdr:rowOff>77946</xdr:rowOff>
    </xdr:to>
    <xdr:cxnSp macro="">
      <xdr:nvCxnSpPr>
        <xdr:cNvPr id="465" name="直線コネクタ 464"/>
        <xdr:cNvCxnSpPr/>
      </xdr:nvCxnSpPr>
      <xdr:spPr>
        <a:xfrm flipV="1">
          <a:off x="7861300" y="16879914"/>
          <a:ext cx="889000" cy="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137190</xdr:rowOff>
    </xdr:from>
    <xdr:to>
      <xdr:col>46</xdr:col>
      <xdr:colOff>38100</xdr:colOff>
      <xdr:row>98</xdr:row>
      <xdr:rowOff>67340</xdr:rowOff>
    </xdr:to>
    <xdr:sp macro="" textlink="">
      <xdr:nvSpPr>
        <xdr:cNvPr id="466" name="フローチャート: 判断 465"/>
        <xdr:cNvSpPr/>
      </xdr:nvSpPr>
      <xdr:spPr>
        <a:xfrm>
          <a:off x="8699500" y="167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83867</xdr:rowOff>
    </xdr:from>
    <xdr:ext cx="534377" cy="259045"/>
    <xdr:sp macro="" textlink="">
      <xdr:nvSpPr>
        <xdr:cNvPr id="467" name="テキスト ボックス 466"/>
        <xdr:cNvSpPr txBox="1"/>
      </xdr:nvSpPr>
      <xdr:spPr>
        <a:xfrm>
          <a:off x="8483111" y="1654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73368</xdr:rowOff>
    </xdr:from>
    <xdr:to>
      <xdr:col>41</xdr:col>
      <xdr:colOff>50800</xdr:colOff>
      <xdr:row>98</xdr:row>
      <xdr:rowOff>77946</xdr:rowOff>
    </xdr:to>
    <xdr:cxnSp macro="">
      <xdr:nvCxnSpPr>
        <xdr:cNvPr id="468" name="直線コネクタ 467"/>
        <xdr:cNvCxnSpPr/>
      </xdr:nvCxnSpPr>
      <xdr:spPr>
        <a:xfrm>
          <a:off x="6972300" y="16875468"/>
          <a:ext cx="889000" cy="4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120390</xdr:rowOff>
    </xdr:from>
    <xdr:to>
      <xdr:col>41</xdr:col>
      <xdr:colOff>101600</xdr:colOff>
      <xdr:row>98</xdr:row>
      <xdr:rowOff>50540</xdr:rowOff>
    </xdr:to>
    <xdr:sp macro="" textlink="">
      <xdr:nvSpPr>
        <xdr:cNvPr id="469" name="フローチャート: 判断 468"/>
        <xdr:cNvSpPr/>
      </xdr:nvSpPr>
      <xdr:spPr>
        <a:xfrm>
          <a:off x="7810500" y="167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67067</xdr:rowOff>
    </xdr:from>
    <xdr:ext cx="534377" cy="259045"/>
    <xdr:sp macro="" textlink="">
      <xdr:nvSpPr>
        <xdr:cNvPr id="470" name="テキスト ボックス 469"/>
        <xdr:cNvSpPr txBox="1"/>
      </xdr:nvSpPr>
      <xdr:spPr>
        <a:xfrm>
          <a:off x="7594111" y="1652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112123</xdr:rowOff>
    </xdr:from>
    <xdr:to>
      <xdr:col>36</xdr:col>
      <xdr:colOff>165100</xdr:colOff>
      <xdr:row>98</xdr:row>
      <xdr:rowOff>42273</xdr:rowOff>
    </xdr:to>
    <xdr:sp macro="" textlink="">
      <xdr:nvSpPr>
        <xdr:cNvPr id="471" name="フローチャート: 判断 470"/>
        <xdr:cNvSpPr/>
      </xdr:nvSpPr>
      <xdr:spPr>
        <a:xfrm>
          <a:off x="6921500" y="167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58800</xdr:rowOff>
    </xdr:from>
    <xdr:ext cx="534377" cy="259045"/>
    <xdr:sp macro="" textlink="">
      <xdr:nvSpPr>
        <xdr:cNvPr id="472" name="テキスト ボックス 471"/>
        <xdr:cNvSpPr txBox="1"/>
      </xdr:nvSpPr>
      <xdr:spPr>
        <a:xfrm>
          <a:off x="6705111" y="165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7738</xdr:rowOff>
    </xdr:from>
    <xdr:to>
      <xdr:col>55</xdr:col>
      <xdr:colOff>50800</xdr:colOff>
      <xdr:row>98</xdr:row>
      <xdr:rowOff>109338</xdr:rowOff>
    </xdr:to>
    <xdr:sp macro="" textlink="">
      <xdr:nvSpPr>
        <xdr:cNvPr id="478" name="楕円 477"/>
        <xdr:cNvSpPr/>
      </xdr:nvSpPr>
      <xdr:spPr>
        <a:xfrm>
          <a:off x="10426700" y="1680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107314</xdr:rowOff>
    </xdr:from>
    <xdr:ext cx="534377" cy="259045"/>
    <xdr:sp macro="" textlink="">
      <xdr:nvSpPr>
        <xdr:cNvPr id="479" name="土木費該当値テキスト"/>
        <xdr:cNvSpPr txBox="1"/>
      </xdr:nvSpPr>
      <xdr:spPr>
        <a:xfrm>
          <a:off x="10528300" y="1673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9751</xdr:rowOff>
    </xdr:from>
    <xdr:to>
      <xdr:col>50</xdr:col>
      <xdr:colOff>165100</xdr:colOff>
      <xdr:row>98</xdr:row>
      <xdr:rowOff>111351</xdr:rowOff>
    </xdr:to>
    <xdr:sp macro="" textlink="">
      <xdr:nvSpPr>
        <xdr:cNvPr id="480" name="楕円 479"/>
        <xdr:cNvSpPr/>
      </xdr:nvSpPr>
      <xdr:spPr>
        <a:xfrm>
          <a:off x="9588500" y="1681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102478</xdr:rowOff>
    </xdr:from>
    <xdr:ext cx="534377" cy="259045"/>
    <xdr:sp macro="" textlink="">
      <xdr:nvSpPr>
        <xdr:cNvPr id="481" name="テキスト ボックス 480"/>
        <xdr:cNvSpPr txBox="1"/>
      </xdr:nvSpPr>
      <xdr:spPr>
        <a:xfrm>
          <a:off x="9372111" y="1690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27014</xdr:rowOff>
    </xdr:from>
    <xdr:to>
      <xdr:col>46</xdr:col>
      <xdr:colOff>38100</xdr:colOff>
      <xdr:row>98</xdr:row>
      <xdr:rowOff>128614</xdr:rowOff>
    </xdr:to>
    <xdr:sp macro="" textlink="">
      <xdr:nvSpPr>
        <xdr:cNvPr id="482" name="楕円 481"/>
        <xdr:cNvSpPr/>
      </xdr:nvSpPr>
      <xdr:spPr>
        <a:xfrm>
          <a:off x="8699500" y="1682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119741</xdr:rowOff>
    </xdr:from>
    <xdr:ext cx="534377" cy="259045"/>
    <xdr:sp macro="" textlink="">
      <xdr:nvSpPr>
        <xdr:cNvPr id="483" name="テキスト ボックス 482"/>
        <xdr:cNvSpPr txBox="1"/>
      </xdr:nvSpPr>
      <xdr:spPr>
        <a:xfrm>
          <a:off x="8483111" y="1692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27146</xdr:rowOff>
    </xdr:from>
    <xdr:to>
      <xdr:col>41</xdr:col>
      <xdr:colOff>101600</xdr:colOff>
      <xdr:row>98</xdr:row>
      <xdr:rowOff>128746</xdr:rowOff>
    </xdr:to>
    <xdr:sp macro="" textlink="">
      <xdr:nvSpPr>
        <xdr:cNvPr id="484" name="楕円 483"/>
        <xdr:cNvSpPr/>
      </xdr:nvSpPr>
      <xdr:spPr>
        <a:xfrm>
          <a:off x="7810500" y="1682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119873</xdr:rowOff>
    </xdr:from>
    <xdr:ext cx="534377" cy="259045"/>
    <xdr:sp macro="" textlink="">
      <xdr:nvSpPr>
        <xdr:cNvPr id="485" name="テキスト ボックス 484"/>
        <xdr:cNvSpPr txBox="1"/>
      </xdr:nvSpPr>
      <xdr:spPr>
        <a:xfrm>
          <a:off x="7594111" y="1692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22568</xdr:rowOff>
    </xdr:from>
    <xdr:to>
      <xdr:col>36</xdr:col>
      <xdr:colOff>165100</xdr:colOff>
      <xdr:row>98</xdr:row>
      <xdr:rowOff>124168</xdr:rowOff>
    </xdr:to>
    <xdr:sp macro="" textlink="">
      <xdr:nvSpPr>
        <xdr:cNvPr id="486" name="楕円 485"/>
        <xdr:cNvSpPr/>
      </xdr:nvSpPr>
      <xdr:spPr>
        <a:xfrm>
          <a:off x="6921500" y="1682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115295</xdr:rowOff>
    </xdr:from>
    <xdr:ext cx="534377" cy="259045"/>
    <xdr:sp macro="" textlink="">
      <xdr:nvSpPr>
        <xdr:cNvPr id="487" name="テキスト ボックス 486"/>
        <xdr:cNvSpPr txBox="1"/>
      </xdr:nvSpPr>
      <xdr:spPr>
        <a:xfrm>
          <a:off x="6705111" y="169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139128</xdr:rowOff>
    </xdr:from>
    <xdr:to>
      <xdr:col>85</xdr:col>
      <xdr:colOff>126364</xdr:colOff>
      <xdr:row>37</xdr:row>
      <xdr:rowOff>82596</xdr:rowOff>
    </xdr:to>
    <xdr:cxnSp macro="">
      <xdr:nvCxnSpPr>
        <xdr:cNvPr id="509" name="直線コネクタ 508"/>
        <xdr:cNvCxnSpPr/>
      </xdr:nvCxnSpPr>
      <xdr:spPr>
        <a:xfrm flipV="1">
          <a:off x="16317595" y="5282628"/>
          <a:ext cx="1269" cy="1143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86423</xdr:rowOff>
    </xdr:from>
    <xdr:ext cx="469744" cy="259045"/>
    <xdr:sp macro="" textlink="">
      <xdr:nvSpPr>
        <xdr:cNvPr id="510" name="消防費最小値テキスト"/>
        <xdr:cNvSpPr txBox="1"/>
      </xdr:nvSpPr>
      <xdr:spPr>
        <a:xfrm>
          <a:off x="16370300" y="643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82596</xdr:rowOff>
    </xdr:from>
    <xdr:to>
      <xdr:col>86</xdr:col>
      <xdr:colOff>25400</xdr:colOff>
      <xdr:row>37</xdr:row>
      <xdr:rowOff>82596</xdr:rowOff>
    </xdr:to>
    <xdr:cxnSp macro="">
      <xdr:nvCxnSpPr>
        <xdr:cNvPr id="511" name="直線コネクタ 510"/>
        <xdr:cNvCxnSpPr/>
      </xdr:nvCxnSpPr>
      <xdr:spPr>
        <a:xfrm>
          <a:off x="16230600" y="6426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85805</xdr:rowOff>
    </xdr:from>
    <xdr:ext cx="534377" cy="259045"/>
    <xdr:sp macro="" textlink="">
      <xdr:nvSpPr>
        <xdr:cNvPr id="512" name="消防費最大値テキスト"/>
        <xdr:cNvSpPr txBox="1"/>
      </xdr:nvSpPr>
      <xdr:spPr>
        <a:xfrm>
          <a:off x="16370300" y="505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139128</xdr:rowOff>
    </xdr:from>
    <xdr:to>
      <xdr:col>86</xdr:col>
      <xdr:colOff>25400</xdr:colOff>
      <xdr:row>30</xdr:row>
      <xdr:rowOff>139128</xdr:rowOff>
    </xdr:to>
    <xdr:cxnSp macro="">
      <xdr:nvCxnSpPr>
        <xdr:cNvPr id="513" name="直線コネクタ 512"/>
        <xdr:cNvCxnSpPr/>
      </xdr:nvCxnSpPr>
      <xdr:spPr>
        <a:xfrm>
          <a:off x="16230600" y="5282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157919</xdr:rowOff>
    </xdr:from>
    <xdr:to>
      <xdr:col>85</xdr:col>
      <xdr:colOff>127000</xdr:colOff>
      <xdr:row>37</xdr:row>
      <xdr:rowOff>44511</xdr:rowOff>
    </xdr:to>
    <xdr:cxnSp macro="">
      <xdr:nvCxnSpPr>
        <xdr:cNvPr id="514" name="直線コネクタ 513"/>
        <xdr:cNvCxnSpPr/>
      </xdr:nvCxnSpPr>
      <xdr:spPr>
        <a:xfrm>
          <a:off x="15481300" y="6330119"/>
          <a:ext cx="838200" cy="5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123596</xdr:rowOff>
    </xdr:from>
    <xdr:ext cx="534377" cy="259045"/>
    <xdr:sp macro="" textlink="">
      <xdr:nvSpPr>
        <xdr:cNvPr id="515" name="消防費平均値テキスト"/>
        <xdr:cNvSpPr txBox="1"/>
      </xdr:nvSpPr>
      <xdr:spPr>
        <a:xfrm>
          <a:off x="16370300" y="5952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100719</xdr:rowOff>
    </xdr:from>
    <xdr:to>
      <xdr:col>85</xdr:col>
      <xdr:colOff>177800</xdr:colOff>
      <xdr:row>36</xdr:row>
      <xdr:rowOff>30869</xdr:rowOff>
    </xdr:to>
    <xdr:sp macro="" textlink="">
      <xdr:nvSpPr>
        <xdr:cNvPr id="516" name="フローチャート: 判断 515"/>
        <xdr:cNvSpPr/>
      </xdr:nvSpPr>
      <xdr:spPr>
        <a:xfrm>
          <a:off x="162687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157919</xdr:rowOff>
    </xdr:from>
    <xdr:to>
      <xdr:col>81</xdr:col>
      <xdr:colOff>50800</xdr:colOff>
      <xdr:row>37</xdr:row>
      <xdr:rowOff>80538</xdr:rowOff>
    </xdr:to>
    <xdr:cxnSp macro="">
      <xdr:nvCxnSpPr>
        <xdr:cNvPr id="517" name="直線コネクタ 516"/>
        <xdr:cNvCxnSpPr/>
      </xdr:nvCxnSpPr>
      <xdr:spPr>
        <a:xfrm flipV="1">
          <a:off x="14592300" y="6330119"/>
          <a:ext cx="889000" cy="9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95598</xdr:rowOff>
    </xdr:from>
    <xdr:to>
      <xdr:col>81</xdr:col>
      <xdr:colOff>101600</xdr:colOff>
      <xdr:row>36</xdr:row>
      <xdr:rowOff>25748</xdr:rowOff>
    </xdr:to>
    <xdr:sp macro="" textlink="">
      <xdr:nvSpPr>
        <xdr:cNvPr id="518" name="フローチャート: 判断 517"/>
        <xdr:cNvSpPr/>
      </xdr:nvSpPr>
      <xdr:spPr>
        <a:xfrm>
          <a:off x="15430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42275</xdr:rowOff>
    </xdr:from>
    <xdr:ext cx="534377" cy="259045"/>
    <xdr:sp macro="" textlink="">
      <xdr:nvSpPr>
        <xdr:cNvPr id="519" name="テキスト ボックス 518"/>
        <xdr:cNvSpPr txBox="1"/>
      </xdr:nvSpPr>
      <xdr:spPr>
        <a:xfrm>
          <a:off x="15214111" y="587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26703</xdr:rowOff>
    </xdr:from>
    <xdr:to>
      <xdr:col>76</xdr:col>
      <xdr:colOff>114300</xdr:colOff>
      <xdr:row>37</xdr:row>
      <xdr:rowOff>80538</xdr:rowOff>
    </xdr:to>
    <xdr:cxnSp macro="">
      <xdr:nvCxnSpPr>
        <xdr:cNvPr id="520" name="直線コネクタ 519"/>
        <xdr:cNvCxnSpPr/>
      </xdr:nvCxnSpPr>
      <xdr:spPr>
        <a:xfrm>
          <a:off x="13703300" y="6198903"/>
          <a:ext cx="889000" cy="22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24183</xdr:rowOff>
    </xdr:from>
    <xdr:to>
      <xdr:col>76</xdr:col>
      <xdr:colOff>165100</xdr:colOff>
      <xdr:row>35</xdr:row>
      <xdr:rowOff>125783</xdr:rowOff>
    </xdr:to>
    <xdr:sp macro="" textlink="">
      <xdr:nvSpPr>
        <xdr:cNvPr id="521" name="フローチャート: 判断 520"/>
        <xdr:cNvSpPr/>
      </xdr:nvSpPr>
      <xdr:spPr>
        <a:xfrm>
          <a:off x="14541500" y="602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142310</xdr:rowOff>
    </xdr:from>
    <xdr:ext cx="534377" cy="259045"/>
    <xdr:sp macro="" textlink="">
      <xdr:nvSpPr>
        <xdr:cNvPr id="522" name="テキスト ボックス 521"/>
        <xdr:cNvSpPr txBox="1"/>
      </xdr:nvSpPr>
      <xdr:spPr>
        <a:xfrm>
          <a:off x="14325111" y="580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26703</xdr:rowOff>
    </xdr:from>
    <xdr:to>
      <xdr:col>71</xdr:col>
      <xdr:colOff>177800</xdr:colOff>
      <xdr:row>37</xdr:row>
      <xdr:rowOff>75829</xdr:rowOff>
    </xdr:to>
    <xdr:cxnSp macro="">
      <xdr:nvCxnSpPr>
        <xdr:cNvPr id="523" name="直線コネクタ 522"/>
        <xdr:cNvCxnSpPr/>
      </xdr:nvCxnSpPr>
      <xdr:spPr>
        <a:xfrm flipV="1">
          <a:off x="12814300" y="6198903"/>
          <a:ext cx="889000" cy="22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57810</xdr:rowOff>
    </xdr:from>
    <xdr:to>
      <xdr:col>72</xdr:col>
      <xdr:colOff>38100</xdr:colOff>
      <xdr:row>35</xdr:row>
      <xdr:rowOff>159410</xdr:rowOff>
    </xdr:to>
    <xdr:sp macro="" textlink="">
      <xdr:nvSpPr>
        <xdr:cNvPr id="524" name="フローチャート: 判断 523"/>
        <xdr:cNvSpPr/>
      </xdr:nvSpPr>
      <xdr:spPr>
        <a:xfrm>
          <a:off x="13652500" y="60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4487</xdr:rowOff>
    </xdr:from>
    <xdr:ext cx="534377" cy="259045"/>
    <xdr:sp macro="" textlink="">
      <xdr:nvSpPr>
        <xdr:cNvPr id="525" name="テキスト ボックス 524"/>
        <xdr:cNvSpPr txBox="1"/>
      </xdr:nvSpPr>
      <xdr:spPr>
        <a:xfrm>
          <a:off x="13436111" y="583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107097</xdr:rowOff>
    </xdr:from>
    <xdr:to>
      <xdr:col>67</xdr:col>
      <xdr:colOff>101600</xdr:colOff>
      <xdr:row>36</xdr:row>
      <xdr:rowOff>37247</xdr:rowOff>
    </xdr:to>
    <xdr:sp macro="" textlink="">
      <xdr:nvSpPr>
        <xdr:cNvPr id="526" name="フローチャート: 判断 525"/>
        <xdr:cNvSpPr/>
      </xdr:nvSpPr>
      <xdr:spPr>
        <a:xfrm>
          <a:off x="12763500" y="610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53774</xdr:rowOff>
    </xdr:from>
    <xdr:ext cx="534377" cy="259045"/>
    <xdr:sp macro="" textlink="">
      <xdr:nvSpPr>
        <xdr:cNvPr id="527" name="テキスト ボックス 526"/>
        <xdr:cNvSpPr txBox="1"/>
      </xdr:nvSpPr>
      <xdr:spPr>
        <a:xfrm>
          <a:off x="12547111" y="588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165161</xdr:rowOff>
    </xdr:from>
    <xdr:to>
      <xdr:col>85</xdr:col>
      <xdr:colOff>177800</xdr:colOff>
      <xdr:row>37</xdr:row>
      <xdr:rowOff>95311</xdr:rowOff>
    </xdr:to>
    <xdr:sp macro="" textlink="">
      <xdr:nvSpPr>
        <xdr:cNvPr id="533" name="楕円 532"/>
        <xdr:cNvSpPr/>
      </xdr:nvSpPr>
      <xdr:spPr>
        <a:xfrm>
          <a:off x="16268700" y="633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80088</xdr:rowOff>
    </xdr:from>
    <xdr:ext cx="534377" cy="259045"/>
    <xdr:sp macro="" textlink="">
      <xdr:nvSpPr>
        <xdr:cNvPr id="534" name="消防費該当値テキスト"/>
        <xdr:cNvSpPr txBox="1"/>
      </xdr:nvSpPr>
      <xdr:spPr>
        <a:xfrm>
          <a:off x="16370300" y="625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107119</xdr:rowOff>
    </xdr:from>
    <xdr:to>
      <xdr:col>81</xdr:col>
      <xdr:colOff>101600</xdr:colOff>
      <xdr:row>37</xdr:row>
      <xdr:rowOff>37269</xdr:rowOff>
    </xdr:to>
    <xdr:sp macro="" textlink="">
      <xdr:nvSpPr>
        <xdr:cNvPr id="535" name="楕円 534"/>
        <xdr:cNvSpPr/>
      </xdr:nvSpPr>
      <xdr:spPr>
        <a:xfrm>
          <a:off x="15430500" y="627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28396</xdr:rowOff>
    </xdr:from>
    <xdr:ext cx="534377" cy="259045"/>
    <xdr:sp macro="" textlink="">
      <xdr:nvSpPr>
        <xdr:cNvPr id="536" name="テキスト ボックス 535"/>
        <xdr:cNvSpPr txBox="1"/>
      </xdr:nvSpPr>
      <xdr:spPr>
        <a:xfrm>
          <a:off x="15214111" y="637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29738</xdr:rowOff>
    </xdr:from>
    <xdr:to>
      <xdr:col>76</xdr:col>
      <xdr:colOff>165100</xdr:colOff>
      <xdr:row>37</xdr:row>
      <xdr:rowOff>131338</xdr:rowOff>
    </xdr:to>
    <xdr:sp macro="" textlink="">
      <xdr:nvSpPr>
        <xdr:cNvPr id="537" name="楕円 536"/>
        <xdr:cNvSpPr/>
      </xdr:nvSpPr>
      <xdr:spPr>
        <a:xfrm>
          <a:off x="14541500" y="637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122465</xdr:rowOff>
    </xdr:from>
    <xdr:ext cx="534377" cy="259045"/>
    <xdr:sp macro="" textlink="">
      <xdr:nvSpPr>
        <xdr:cNvPr id="538" name="テキスト ボックス 537"/>
        <xdr:cNvSpPr txBox="1"/>
      </xdr:nvSpPr>
      <xdr:spPr>
        <a:xfrm>
          <a:off x="14325111" y="646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147353</xdr:rowOff>
    </xdr:from>
    <xdr:to>
      <xdr:col>72</xdr:col>
      <xdr:colOff>38100</xdr:colOff>
      <xdr:row>36</xdr:row>
      <xdr:rowOff>77503</xdr:rowOff>
    </xdr:to>
    <xdr:sp macro="" textlink="">
      <xdr:nvSpPr>
        <xdr:cNvPr id="539" name="楕円 538"/>
        <xdr:cNvSpPr/>
      </xdr:nvSpPr>
      <xdr:spPr>
        <a:xfrm>
          <a:off x="13652500" y="614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68630</xdr:rowOff>
    </xdr:from>
    <xdr:ext cx="534377" cy="259045"/>
    <xdr:sp macro="" textlink="">
      <xdr:nvSpPr>
        <xdr:cNvPr id="540" name="テキスト ボックス 539"/>
        <xdr:cNvSpPr txBox="1"/>
      </xdr:nvSpPr>
      <xdr:spPr>
        <a:xfrm>
          <a:off x="13436111" y="624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25029</xdr:rowOff>
    </xdr:from>
    <xdr:to>
      <xdr:col>67</xdr:col>
      <xdr:colOff>101600</xdr:colOff>
      <xdr:row>37</xdr:row>
      <xdr:rowOff>126629</xdr:rowOff>
    </xdr:to>
    <xdr:sp macro="" textlink="">
      <xdr:nvSpPr>
        <xdr:cNvPr id="541" name="楕円 540"/>
        <xdr:cNvSpPr/>
      </xdr:nvSpPr>
      <xdr:spPr>
        <a:xfrm>
          <a:off x="12763500" y="636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117756</xdr:rowOff>
    </xdr:from>
    <xdr:ext cx="534377" cy="259045"/>
    <xdr:sp macro="" textlink="">
      <xdr:nvSpPr>
        <xdr:cNvPr id="542" name="テキスト ボックス 541"/>
        <xdr:cNvSpPr txBox="1"/>
      </xdr:nvSpPr>
      <xdr:spPr>
        <a:xfrm>
          <a:off x="12547111" y="646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6" name="テキスト ボックス 55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167018</xdr:rowOff>
    </xdr:from>
    <xdr:to>
      <xdr:col>85</xdr:col>
      <xdr:colOff>126364</xdr:colOff>
      <xdr:row>57</xdr:row>
      <xdr:rowOff>165608</xdr:rowOff>
    </xdr:to>
    <xdr:cxnSp macro="">
      <xdr:nvCxnSpPr>
        <xdr:cNvPr id="566" name="直線コネクタ 565"/>
        <xdr:cNvCxnSpPr/>
      </xdr:nvCxnSpPr>
      <xdr:spPr>
        <a:xfrm flipV="1">
          <a:off x="16317595" y="8568068"/>
          <a:ext cx="1269" cy="137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169435</xdr:rowOff>
    </xdr:from>
    <xdr:ext cx="534377" cy="259045"/>
    <xdr:sp macro="" textlink="">
      <xdr:nvSpPr>
        <xdr:cNvPr id="567" name="教育費最小値テキスト"/>
        <xdr:cNvSpPr txBox="1"/>
      </xdr:nvSpPr>
      <xdr:spPr>
        <a:xfrm>
          <a:off x="16370300" y="994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165608</xdr:rowOff>
    </xdr:from>
    <xdr:to>
      <xdr:col>86</xdr:col>
      <xdr:colOff>25400</xdr:colOff>
      <xdr:row>57</xdr:row>
      <xdr:rowOff>165608</xdr:rowOff>
    </xdr:to>
    <xdr:cxnSp macro="">
      <xdr:nvCxnSpPr>
        <xdr:cNvPr id="568" name="直線コネクタ 567"/>
        <xdr:cNvCxnSpPr/>
      </xdr:nvCxnSpPr>
      <xdr:spPr>
        <a:xfrm>
          <a:off x="16230600" y="9938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113695</xdr:rowOff>
    </xdr:from>
    <xdr:ext cx="599010" cy="259045"/>
    <xdr:sp macro="" textlink="">
      <xdr:nvSpPr>
        <xdr:cNvPr id="569" name="教育費最大値テキスト"/>
        <xdr:cNvSpPr txBox="1"/>
      </xdr:nvSpPr>
      <xdr:spPr>
        <a:xfrm>
          <a:off x="16370300" y="834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167018</xdr:rowOff>
    </xdr:from>
    <xdr:to>
      <xdr:col>86</xdr:col>
      <xdr:colOff>25400</xdr:colOff>
      <xdr:row>49</xdr:row>
      <xdr:rowOff>167018</xdr:rowOff>
    </xdr:to>
    <xdr:cxnSp macro="">
      <xdr:nvCxnSpPr>
        <xdr:cNvPr id="570" name="直線コネクタ 569"/>
        <xdr:cNvCxnSpPr/>
      </xdr:nvCxnSpPr>
      <xdr:spPr>
        <a:xfrm>
          <a:off x="16230600" y="856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165608</xdr:rowOff>
    </xdr:from>
    <xdr:to>
      <xdr:col>85</xdr:col>
      <xdr:colOff>127000</xdr:colOff>
      <xdr:row>57</xdr:row>
      <xdr:rowOff>170881</xdr:rowOff>
    </xdr:to>
    <xdr:cxnSp macro="">
      <xdr:nvCxnSpPr>
        <xdr:cNvPr id="571" name="直線コネクタ 570"/>
        <xdr:cNvCxnSpPr/>
      </xdr:nvCxnSpPr>
      <xdr:spPr>
        <a:xfrm flipV="1">
          <a:off x="15481300" y="9938258"/>
          <a:ext cx="838200" cy="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144315</xdr:rowOff>
    </xdr:from>
    <xdr:ext cx="534377" cy="259045"/>
    <xdr:sp macro="" textlink="">
      <xdr:nvSpPr>
        <xdr:cNvPr id="572" name="教育費平均値テキスト"/>
        <xdr:cNvSpPr txBox="1"/>
      </xdr:nvSpPr>
      <xdr:spPr>
        <a:xfrm>
          <a:off x="16370300" y="9574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121438</xdr:rowOff>
    </xdr:from>
    <xdr:to>
      <xdr:col>85</xdr:col>
      <xdr:colOff>177800</xdr:colOff>
      <xdr:row>57</xdr:row>
      <xdr:rowOff>51588</xdr:rowOff>
    </xdr:to>
    <xdr:sp macro="" textlink="">
      <xdr:nvSpPr>
        <xdr:cNvPr id="573" name="フローチャート: 判断 572"/>
        <xdr:cNvSpPr/>
      </xdr:nvSpPr>
      <xdr:spPr>
        <a:xfrm>
          <a:off x="16268700" y="972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58662</xdr:rowOff>
    </xdr:from>
    <xdr:to>
      <xdr:col>81</xdr:col>
      <xdr:colOff>50800</xdr:colOff>
      <xdr:row>57</xdr:row>
      <xdr:rowOff>170881</xdr:rowOff>
    </xdr:to>
    <xdr:cxnSp macro="">
      <xdr:nvCxnSpPr>
        <xdr:cNvPr id="574" name="直線コネクタ 573"/>
        <xdr:cNvCxnSpPr/>
      </xdr:nvCxnSpPr>
      <xdr:spPr>
        <a:xfrm>
          <a:off x="14592300" y="9831312"/>
          <a:ext cx="889000" cy="11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129446</xdr:rowOff>
    </xdr:from>
    <xdr:to>
      <xdr:col>81</xdr:col>
      <xdr:colOff>101600</xdr:colOff>
      <xdr:row>57</xdr:row>
      <xdr:rowOff>59596</xdr:rowOff>
    </xdr:to>
    <xdr:sp macro="" textlink="">
      <xdr:nvSpPr>
        <xdr:cNvPr id="575" name="フローチャート: 判断 574"/>
        <xdr:cNvSpPr/>
      </xdr:nvSpPr>
      <xdr:spPr>
        <a:xfrm>
          <a:off x="15430500" y="973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76123</xdr:rowOff>
    </xdr:from>
    <xdr:ext cx="534377" cy="259045"/>
    <xdr:sp macro="" textlink="">
      <xdr:nvSpPr>
        <xdr:cNvPr id="576" name="テキスト ボックス 575"/>
        <xdr:cNvSpPr txBox="1"/>
      </xdr:nvSpPr>
      <xdr:spPr>
        <a:xfrm>
          <a:off x="15214111" y="950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58662</xdr:rowOff>
    </xdr:from>
    <xdr:to>
      <xdr:col>76</xdr:col>
      <xdr:colOff>114300</xdr:colOff>
      <xdr:row>57</xdr:row>
      <xdr:rowOff>164754</xdr:rowOff>
    </xdr:to>
    <xdr:cxnSp macro="">
      <xdr:nvCxnSpPr>
        <xdr:cNvPr id="577" name="直線コネクタ 576"/>
        <xdr:cNvCxnSpPr/>
      </xdr:nvCxnSpPr>
      <xdr:spPr>
        <a:xfrm flipV="1">
          <a:off x="13703300" y="9831312"/>
          <a:ext cx="889000" cy="10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154622</xdr:rowOff>
    </xdr:from>
    <xdr:to>
      <xdr:col>76</xdr:col>
      <xdr:colOff>165100</xdr:colOff>
      <xdr:row>57</xdr:row>
      <xdr:rowOff>84772</xdr:rowOff>
    </xdr:to>
    <xdr:sp macro="" textlink="">
      <xdr:nvSpPr>
        <xdr:cNvPr id="578" name="フローチャート: 判断 577"/>
        <xdr:cNvSpPr/>
      </xdr:nvSpPr>
      <xdr:spPr>
        <a:xfrm>
          <a:off x="14541500" y="9755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101299</xdr:rowOff>
    </xdr:from>
    <xdr:ext cx="534377" cy="259045"/>
    <xdr:sp macro="" textlink="">
      <xdr:nvSpPr>
        <xdr:cNvPr id="579" name="テキスト ボックス 578"/>
        <xdr:cNvSpPr txBox="1"/>
      </xdr:nvSpPr>
      <xdr:spPr>
        <a:xfrm>
          <a:off x="14325111" y="953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164754</xdr:rowOff>
    </xdr:from>
    <xdr:to>
      <xdr:col>71</xdr:col>
      <xdr:colOff>177800</xdr:colOff>
      <xdr:row>58</xdr:row>
      <xdr:rowOff>4277</xdr:rowOff>
    </xdr:to>
    <xdr:cxnSp macro="">
      <xdr:nvCxnSpPr>
        <xdr:cNvPr id="580" name="直線コネクタ 579"/>
        <xdr:cNvCxnSpPr/>
      </xdr:nvCxnSpPr>
      <xdr:spPr>
        <a:xfrm flipV="1">
          <a:off x="12814300" y="9937404"/>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136418</xdr:rowOff>
    </xdr:from>
    <xdr:to>
      <xdr:col>72</xdr:col>
      <xdr:colOff>38100</xdr:colOff>
      <xdr:row>57</xdr:row>
      <xdr:rowOff>66568</xdr:rowOff>
    </xdr:to>
    <xdr:sp macro="" textlink="">
      <xdr:nvSpPr>
        <xdr:cNvPr id="581" name="フローチャート: 判断 580"/>
        <xdr:cNvSpPr/>
      </xdr:nvSpPr>
      <xdr:spPr>
        <a:xfrm>
          <a:off x="13652500" y="973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83095</xdr:rowOff>
    </xdr:from>
    <xdr:ext cx="534377" cy="259045"/>
    <xdr:sp macro="" textlink="">
      <xdr:nvSpPr>
        <xdr:cNvPr id="582" name="テキスト ボックス 581"/>
        <xdr:cNvSpPr txBox="1"/>
      </xdr:nvSpPr>
      <xdr:spPr>
        <a:xfrm>
          <a:off x="13436111" y="951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88168</xdr:rowOff>
    </xdr:from>
    <xdr:to>
      <xdr:col>67</xdr:col>
      <xdr:colOff>101600</xdr:colOff>
      <xdr:row>57</xdr:row>
      <xdr:rowOff>18318</xdr:rowOff>
    </xdr:to>
    <xdr:sp macro="" textlink="">
      <xdr:nvSpPr>
        <xdr:cNvPr id="583" name="フローチャート: 判断 582"/>
        <xdr:cNvSpPr/>
      </xdr:nvSpPr>
      <xdr:spPr>
        <a:xfrm>
          <a:off x="12763500" y="968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34845</xdr:rowOff>
    </xdr:from>
    <xdr:ext cx="534377" cy="259045"/>
    <xdr:sp macro="" textlink="">
      <xdr:nvSpPr>
        <xdr:cNvPr id="584" name="テキスト ボックス 583"/>
        <xdr:cNvSpPr txBox="1"/>
      </xdr:nvSpPr>
      <xdr:spPr>
        <a:xfrm>
          <a:off x="12547111" y="946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114808</xdr:rowOff>
    </xdr:from>
    <xdr:to>
      <xdr:col>85</xdr:col>
      <xdr:colOff>177800</xdr:colOff>
      <xdr:row>58</xdr:row>
      <xdr:rowOff>44958</xdr:rowOff>
    </xdr:to>
    <xdr:sp macro="" textlink="">
      <xdr:nvSpPr>
        <xdr:cNvPr id="590" name="楕円 589"/>
        <xdr:cNvSpPr/>
      </xdr:nvSpPr>
      <xdr:spPr>
        <a:xfrm>
          <a:off x="16268700" y="988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29735</xdr:rowOff>
    </xdr:from>
    <xdr:ext cx="534377" cy="259045"/>
    <xdr:sp macro="" textlink="">
      <xdr:nvSpPr>
        <xdr:cNvPr id="591" name="教育費該当値テキスト"/>
        <xdr:cNvSpPr txBox="1"/>
      </xdr:nvSpPr>
      <xdr:spPr>
        <a:xfrm>
          <a:off x="16370300" y="980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120081</xdr:rowOff>
    </xdr:from>
    <xdr:to>
      <xdr:col>81</xdr:col>
      <xdr:colOff>101600</xdr:colOff>
      <xdr:row>58</xdr:row>
      <xdr:rowOff>50231</xdr:rowOff>
    </xdr:to>
    <xdr:sp macro="" textlink="">
      <xdr:nvSpPr>
        <xdr:cNvPr id="592" name="楕円 591"/>
        <xdr:cNvSpPr/>
      </xdr:nvSpPr>
      <xdr:spPr>
        <a:xfrm>
          <a:off x="15430500" y="989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41358</xdr:rowOff>
    </xdr:from>
    <xdr:ext cx="534377" cy="259045"/>
    <xdr:sp macro="" textlink="">
      <xdr:nvSpPr>
        <xdr:cNvPr id="593" name="テキスト ボックス 592"/>
        <xdr:cNvSpPr txBox="1"/>
      </xdr:nvSpPr>
      <xdr:spPr>
        <a:xfrm>
          <a:off x="15214111" y="998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7862</xdr:rowOff>
    </xdr:from>
    <xdr:to>
      <xdr:col>76</xdr:col>
      <xdr:colOff>165100</xdr:colOff>
      <xdr:row>57</xdr:row>
      <xdr:rowOff>109462</xdr:rowOff>
    </xdr:to>
    <xdr:sp macro="" textlink="">
      <xdr:nvSpPr>
        <xdr:cNvPr id="594" name="楕円 593"/>
        <xdr:cNvSpPr/>
      </xdr:nvSpPr>
      <xdr:spPr>
        <a:xfrm>
          <a:off x="14541500" y="978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100589</xdr:rowOff>
    </xdr:from>
    <xdr:ext cx="534377" cy="259045"/>
    <xdr:sp macro="" textlink="">
      <xdr:nvSpPr>
        <xdr:cNvPr id="595" name="テキスト ボックス 594"/>
        <xdr:cNvSpPr txBox="1"/>
      </xdr:nvSpPr>
      <xdr:spPr>
        <a:xfrm>
          <a:off x="14325111" y="987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113954</xdr:rowOff>
    </xdr:from>
    <xdr:to>
      <xdr:col>72</xdr:col>
      <xdr:colOff>38100</xdr:colOff>
      <xdr:row>58</xdr:row>
      <xdr:rowOff>44104</xdr:rowOff>
    </xdr:to>
    <xdr:sp macro="" textlink="">
      <xdr:nvSpPr>
        <xdr:cNvPr id="596" name="楕円 595"/>
        <xdr:cNvSpPr/>
      </xdr:nvSpPr>
      <xdr:spPr>
        <a:xfrm>
          <a:off x="13652500" y="988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35231</xdr:rowOff>
    </xdr:from>
    <xdr:ext cx="534377" cy="259045"/>
    <xdr:sp macro="" textlink="">
      <xdr:nvSpPr>
        <xdr:cNvPr id="597" name="テキスト ボックス 596"/>
        <xdr:cNvSpPr txBox="1"/>
      </xdr:nvSpPr>
      <xdr:spPr>
        <a:xfrm>
          <a:off x="13436111" y="997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124927</xdr:rowOff>
    </xdr:from>
    <xdr:to>
      <xdr:col>67</xdr:col>
      <xdr:colOff>101600</xdr:colOff>
      <xdr:row>58</xdr:row>
      <xdr:rowOff>55077</xdr:rowOff>
    </xdr:to>
    <xdr:sp macro="" textlink="">
      <xdr:nvSpPr>
        <xdr:cNvPr id="598" name="楕円 597"/>
        <xdr:cNvSpPr/>
      </xdr:nvSpPr>
      <xdr:spPr>
        <a:xfrm>
          <a:off x="12763500" y="989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46204</xdr:rowOff>
    </xdr:from>
    <xdr:ext cx="534377" cy="259045"/>
    <xdr:sp macro="" textlink="">
      <xdr:nvSpPr>
        <xdr:cNvPr id="599" name="テキスト ボックス 598"/>
        <xdr:cNvSpPr txBox="1"/>
      </xdr:nvSpPr>
      <xdr:spPr>
        <a:xfrm>
          <a:off x="12547111" y="999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9" name="テキスト ボックス 61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49137</xdr:rowOff>
    </xdr:from>
    <xdr:to>
      <xdr:col>85</xdr:col>
      <xdr:colOff>126364</xdr:colOff>
      <xdr:row>79</xdr:row>
      <xdr:rowOff>44450</xdr:rowOff>
    </xdr:to>
    <xdr:cxnSp macro="">
      <xdr:nvCxnSpPr>
        <xdr:cNvPr id="623" name="直線コネクタ 622"/>
        <xdr:cNvCxnSpPr/>
      </xdr:nvCxnSpPr>
      <xdr:spPr>
        <a:xfrm flipV="1">
          <a:off x="16317595" y="12050637"/>
          <a:ext cx="1269" cy="1538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48328</xdr:rowOff>
    </xdr:from>
    <xdr:ext cx="249299" cy="259045"/>
    <xdr:sp macro="" textlink="">
      <xdr:nvSpPr>
        <xdr:cNvPr id="624" name="災害復旧費最小値テキスト"/>
        <xdr:cNvSpPr txBox="1"/>
      </xdr:nvSpPr>
      <xdr:spPr>
        <a:xfrm>
          <a:off x="16370300" y="135928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167264</xdr:rowOff>
    </xdr:from>
    <xdr:ext cx="534377" cy="259045"/>
    <xdr:sp macro="" textlink="">
      <xdr:nvSpPr>
        <xdr:cNvPr id="626" name="災害復旧費最大値テキスト"/>
        <xdr:cNvSpPr txBox="1"/>
      </xdr:nvSpPr>
      <xdr:spPr>
        <a:xfrm>
          <a:off x="16370300" y="1182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49137</xdr:rowOff>
    </xdr:from>
    <xdr:to>
      <xdr:col>86</xdr:col>
      <xdr:colOff>25400</xdr:colOff>
      <xdr:row>70</xdr:row>
      <xdr:rowOff>49137</xdr:rowOff>
    </xdr:to>
    <xdr:cxnSp macro="">
      <xdr:nvCxnSpPr>
        <xdr:cNvPr id="627" name="直線コネクタ 626"/>
        <xdr:cNvCxnSpPr/>
      </xdr:nvCxnSpPr>
      <xdr:spPr>
        <a:xfrm>
          <a:off x="16230600" y="1205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44222</xdr:rowOff>
    </xdr:from>
    <xdr:to>
      <xdr:col>85</xdr:col>
      <xdr:colOff>127000</xdr:colOff>
      <xdr:row>79</xdr:row>
      <xdr:rowOff>44450</xdr:rowOff>
    </xdr:to>
    <xdr:cxnSp macro="">
      <xdr:nvCxnSpPr>
        <xdr:cNvPr id="628" name="直線コネクタ 627"/>
        <xdr:cNvCxnSpPr/>
      </xdr:nvCxnSpPr>
      <xdr:spPr>
        <a:xfrm flipV="1">
          <a:off x="15481300" y="13588772"/>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137228</xdr:rowOff>
    </xdr:from>
    <xdr:ext cx="469744" cy="259045"/>
    <xdr:sp macro="" textlink="">
      <xdr:nvSpPr>
        <xdr:cNvPr id="629" name="災害復旧費平均値テキスト"/>
        <xdr:cNvSpPr txBox="1"/>
      </xdr:nvSpPr>
      <xdr:spPr>
        <a:xfrm>
          <a:off x="16370300" y="13338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114351</xdr:rowOff>
    </xdr:from>
    <xdr:to>
      <xdr:col>85</xdr:col>
      <xdr:colOff>177800</xdr:colOff>
      <xdr:row>79</xdr:row>
      <xdr:rowOff>44501</xdr:rowOff>
    </xdr:to>
    <xdr:sp macro="" textlink="">
      <xdr:nvSpPr>
        <xdr:cNvPr id="630" name="フローチャート: 判断 629"/>
        <xdr:cNvSpPr/>
      </xdr:nvSpPr>
      <xdr:spPr>
        <a:xfrm>
          <a:off x="16268700" y="1348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43154</xdr:rowOff>
    </xdr:from>
    <xdr:to>
      <xdr:col>81</xdr:col>
      <xdr:colOff>50800</xdr:colOff>
      <xdr:row>79</xdr:row>
      <xdr:rowOff>44450</xdr:rowOff>
    </xdr:to>
    <xdr:cxnSp macro="">
      <xdr:nvCxnSpPr>
        <xdr:cNvPr id="631" name="直線コネクタ 630"/>
        <xdr:cNvCxnSpPr/>
      </xdr:nvCxnSpPr>
      <xdr:spPr>
        <a:xfrm>
          <a:off x="14592300" y="13587704"/>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81338</xdr:rowOff>
    </xdr:from>
    <xdr:to>
      <xdr:col>81</xdr:col>
      <xdr:colOff>101600</xdr:colOff>
      <xdr:row>79</xdr:row>
      <xdr:rowOff>11488</xdr:rowOff>
    </xdr:to>
    <xdr:sp macro="" textlink="">
      <xdr:nvSpPr>
        <xdr:cNvPr id="632" name="フローチャート: 判断 631"/>
        <xdr:cNvSpPr/>
      </xdr:nvSpPr>
      <xdr:spPr>
        <a:xfrm>
          <a:off x="15430500" y="1345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28015</xdr:rowOff>
    </xdr:from>
    <xdr:ext cx="469744" cy="259045"/>
    <xdr:sp macro="" textlink="">
      <xdr:nvSpPr>
        <xdr:cNvPr id="633" name="テキスト ボックス 632"/>
        <xdr:cNvSpPr txBox="1"/>
      </xdr:nvSpPr>
      <xdr:spPr>
        <a:xfrm>
          <a:off x="15246428" y="1322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43154</xdr:rowOff>
    </xdr:from>
    <xdr:to>
      <xdr:col>76</xdr:col>
      <xdr:colOff>114300</xdr:colOff>
      <xdr:row>79</xdr:row>
      <xdr:rowOff>44011</xdr:rowOff>
    </xdr:to>
    <xdr:cxnSp macro="">
      <xdr:nvCxnSpPr>
        <xdr:cNvPr id="634" name="直線コネクタ 633"/>
        <xdr:cNvCxnSpPr/>
      </xdr:nvCxnSpPr>
      <xdr:spPr>
        <a:xfrm flipV="1">
          <a:off x="13703300" y="13587704"/>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99930</xdr:rowOff>
    </xdr:from>
    <xdr:to>
      <xdr:col>76</xdr:col>
      <xdr:colOff>165100</xdr:colOff>
      <xdr:row>79</xdr:row>
      <xdr:rowOff>30080</xdr:rowOff>
    </xdr:to>
    <xdr:sp macro="" textlink="">
      <xdr:nvSpPr>
        <xdr:cNvPr id="635" name="フローチャート: 判断 634"/>
        <xdr:cNvSpPr/>
      </xdr:nvSpPr>
      <xdr:spPr>
        <a:xfrm>
          <a:off x="14541500" y="1347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46607</xdr:rowOff>
    </xdr:from>
    <xdr:ext cx="469744" cy="259045"/>
    <xdr:sp macro="" textlink="">
      <xdr:nvSpPr>
        <xdr:cNvPr id="636" name="テキスト ボックス 635"/>
        <xdr:cNvSpPr txBox="1"/>
      </xdr:nvSpPr>
      <xdr:spPr>
        <a:xfrm>
          <a:off x="14357428" y="1324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43859</xdr:rowOff>
    </xdr:from>
    <xdr:to>
      <xdr:col>71</xdr:col>
      <xdr:colOff>177800</xdr:colOff>
      <xdr:row>79</xdr:row>
      <xdr:rowOff>44011</xdr:rowOff>
    </xdr:to>
    <xdr:cxnSp macro="">
      <xdr:nvCxnSpPr>
        <xdr:cNvPr id="637" name="直線コネクタ 636"/>
        <xdr:cNvCxnSpPr/>
      </xdr:nvCxnSpPr>
      <xdr:spPr>
        <a:xfrm>
          <a:off x="12814300" y="13588409"/>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128543</xdr:rowOff>
    </xdr:from>
    <xdr:to>
      <xdr:col>72</xdr:col>
      <xdr:colOff>38100</xdr:colOff>
      <xdr:row>79</xdr:row>
      <xdr:rowOff>58693</xdr:rowOff>
    </xdr:to>
    <xdr:sp macro="" textlink="">
      <xdr:nvSpPr>
        <xdr:cNvPr id="638" name="フローチャート: 判断 637"/>
        <xdr:cNvSpPr/>
      </xdr:nvSpPr>
      <xdr:spPr>
        <a:xfrm>
          <a:off x="13652500" y="135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75220</xdr:rowOff>
    </xdr:from>
    <xdr:ext cx="469744" cy="259045"/>
    <xdr:sp macro="" textlink="">
      <xdr:nvSpPr>
        <xdr:cNvPr id="639" name="テキスト ボックス 638"/>
        <xdr:cNvSpPr txBox="1"/>
      </xdr:nvSpPr>
      <xdr:spPr>
        <a:xfrm>
          <a:off x="13468428" y="132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119056</xdr:rowOff>
    </xdr:from>
    <xdr:to>
      <xdr:col>67</xdr:col>
      <xdr:colOff>101600</xdr:colOff>
      <xdr:row>79</xdr:row>
      <xdr:rowOff>49206</xdr:rowOff>
    </xdr:to>
    <xdr:sp macro="" textlink="">
      <xdr:nvSpPr>
        <xdr:cNvPr id="640" name="フローチャート: 判断 639"/>
        <xdr:cNvSpPr/>
      </xdr:nvSpPr>
      <xdr:spPr>
        <a:xfrm>
          <a:off x="12763500" y="1349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65733</xdr:rowOff>
    </xdr:from>
    <xdr:ext cx="469744" cy="259045"/>
    <xdr:sp macro="" textlink="">
      <xdr:nvSpPr>
        <xdr:cNvPr id="641" name="テキスト ボックス 640"/>
        <xdr:cNvSpPr txBox="1"/>
      </xdr:nvSpPr>
      <xdr:spPr>
        <a:xfrm>
          <a:off x="12579428" y="1326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164872</xdr:rowOff>
    </xdr:from>
    <xdr:to>
      <xdr:col>85</xdr:col>
      <xdr:colOff>177800</xdr:colOff>
      <xdr:row>79</xdr:row>
      <xdr:rowOff>95022</xdr:rowOff>
    </xdr:to>
    <xdr:sp macro="" textlink="">
      <xdr:nvSpPr>
        <xdr:cNvPr id="647" name="楕円 646"/>
        <xdr:cNvSpPr/>
      </xdr:nvSpPr>
      <xdr:spPr>
        <a:xfrm>
          <a:off x="16268700" y="1353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92778</xdr:rowOff>
    </xdr:from>
    <xdr:ext cx="313932" cy="259045"/>
    <xdr:sp macro="" textlink="">
      <xdr:nvSpPr>
        <xdr:cNvPr id="648" name="災害復旧費該当値テキスト"/>
        <xdr:cNvSpPr txBox="1"/>
      </xdr:nvSpPr>
      <xdr:spPr>
        <a:xfrm>
          <a:off x="16370300" y="13465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9" name="楕円 648"/>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0" name="テキスト ボックス 649"/>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163804</xdr:rowOff>
    </xdr:from>
    <xdr:to>
      <xdr:col>76</xdr:col>
      <xdr:colOff>165100</xdr:colOff>
      <xdr:row>79</xdr:row>
      <xdr:rowOff>93954</xdr:rowOff>
    </xdr:to>
    <xdr:sp macro="" textlink="">
      <xdr:nvSpPr>
        <xdr:cNvPr id="651" name="楕円 650"/>
        <xdr:cNvSpPr/>
      </xdr:nvSpPr>
      <xdr:spPr>
        <a:xfrm>
          <a:off x="14541500" y="1353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85081</xdr:rowOff>
    </xdr:from>
    <xdr:ext cx="313932" cy="259045"/>
    <xdr:sp macro="" textlink="">
      <xdr:nvSpPr>
        <xdr:cNvPr id="652" name="テキスト ボックス 651"/>
        <xdr:cNvSpPr txBox="1"/>
      </xdr:nvSpPr>
      <xdr:spPr>
        <a:xfrm>
          <a:off x="14435333" y="136296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164661</xdr:rowOff>
    </xdr:from>
    <xdr:to>
      <xdr:col>72</xdr:col>
      <xdr:colOff>38100</xdr:colOff>
      <xdr:row>79</xdr:row>
      <xdr:rowOff>94811</xdr:rowOff>
    </xdr:to>
    <xdr:sp macro="" textlink="">
      <xdr:nvSpPr>
        <xdr:cNvPr id="653" name="楕円 652"/>
        <xdr:cNvSpPr/>
      </xdr:nvSpPr>
      <xdr:spPr>
        <a:xfrm>
          <a:off x="13652500" y="1353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85938</xdr:rowOff>
    </xdr:from>
    <xdr:ext cx="313932" cy="259045"/>
    <xdr:sp macro="" textlink="">
      <xdr:nvSpPr>
        <xdr:cNvPr id="654" name="テキスト ボックス 653"/>
        <xdr:cNvSpPr txBox="1"/>
      </xdr:nvSpPr>
      <xdr:spPr>
        <a:xfrm>
          <a:off x="13546333" y="136304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164509</xdr:rowOff>
    </xdr:from>
    <xdr:to>
      <xdr:col>67</xdr:col>
      <xdr:colOff>101600</xdr:colOff>
      <xdr:row>79</xdr:row>
      <xdr:rowOff>94659</xdr:rowOff>
    </xdr:to>
    <xdr:sp macro="" textlink="">
      <xdr:nvSpPr>
        <xdr:cNvPr id="655" name="楕円 654"/>
        <xdr:cNvSpPr/>
      </xdr:nvSpPr>
      <xdr:spPr>
        <a:xfrm>
          <a:off x="12763500" y="1353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85786</xdr:rowOff>
    </xdr:from>
    <xdr:ext cx="313932" cy="259045"/>
    <xdr:sp macro="" textlink="">
      <xdr:nvSpPr>
        <xdr:cNvPr id="656" name="テキスト ボックス 655"/>
        <xdr:cNvSpPr txBox="1"/>
      </xdr:nvSpPr>
      <xdr:spPr>
        <a:xfrm>
          <a:off x="12657333" y="136303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9" name="テキスト ボックス 668"/>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5" name="テキスト ボックス 674"/>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7" name="テキスト ボックス 67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149856</xdr:rowOff>
    </xdr:from>
    <xdr:to>
      <xdr:col>85</xdr:col>
      <xdr:colOff>126364</xdr:colOff>
      <xdr:row>99</xdr:row>
      <xdr:rowOff>136195</xdr:rowOff>
    </xdr:to>
    <xdr:cxnSp macro="">
      <xdr:nvCxnSpPr>
        <xdr:cNvPr id="683" name="直線コネクタ 682"/>
        <xdr:cNvCxnSpPr/>
      </xdr:nvCxnSpPr>
      <xdr:spPr>
        <a:xfrm flipV="1">
          <a:off x="16317595" y="15580356"/>
          <a:ext cx="1269" cy="1529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140022</xdr:rowOff>
    </xdr:from>
    <xdr:ext cx="534377" cy="259045"/>
    <xdr:sp macro="" textlink="">
      <xdr:nvSpPr>
        <xdr:cNvPr id="684" name="公債費最小値テキスト"/>
        <xdr:cNvSpPr txBox="1"/>
      </xdr:nvSpPr>
      <xdr:spPr>
        <a:xfrm>
          <a:off x="16370300" y="1711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136195</xdr:rowOff>
    </xdr:from>
    <xdr:to>
      <xdr:col>86</xdr:col>
      <xdr:colOff>25400</xdr:colOff>
      <xdr:row>99</xdr:row>
      <xdr:rowOff>136195</xdr:rowOff>
    </xdr:to>
    <xdr:cxnSp macro="">
      <xdr:nvCxnSpPr>
        <xdr:cNvPr id="685" name="直線コネクタ 684"/>
        <xdr:cNvCxnSpPr/>
      </xdr:nvCxnSpPr>
      <xdr:spPr>
        <a:xfrm>
          <a:off x="16230600" y="17109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96533</xdr:rowOff>
    </xdr:from>
    <xdr:ext cx="599010" cy="259045"/>
    <xdr:sp macro="" textlink="">
      <xdr:nvSpPr>
        <xdr:cNvPr id="686" name="公債費最大値テキスト"/>
        <xdr:cNvSpPr txBox="1"/>
      </xdr:nvSpPr>
      <xdr:spPr>
        <a:xfrm>
          <a:off x="16370300" y="1535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149856</xdr:rowOff>
    </xdr:from>
    <xdr:to>
      <xdr:col>86</xdr:col>
      <xdr:colOff>25400</xdr:colOff>
      <xdr:row>90</xdr:row>
      <xdr:rowOff>149856</xdr:rowOff>
    </xdr:to>
    <xdr:cxnSp macro="">
      <xdr:nvCxnSpPr>
        <xdr:cNvPr id="687" name="直線コネクタ 686"/>
        <xdr:cNvCxnSpPr/>
      </xdr:nvCxnSpPr>
      <xdr:spPr>
        <a:xfrm>
          <a:off x="16230600" y="1558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96038</xdr:rowOff>
    </xdr:from>
    <xdr:to>
      <xdr:col>85</xdr:col>
      <xdr:colOff>127000</xdr:colOff>
      <xdr:row>98</xdr:row>
      <xdr:rowOff>102363</xdr:rowOff>
    </xdr:to>
    <xdr:cxnSp macro="">
      <xdr:nvCxnSpPr>
        <xdr:cNvPr id="688" name="直線コネクタ 687"/>
        <xdr:cNvCxnSpPr/>
      </xdr:nvCxnSpPr>
      <xdr:spPr>
        <a:xfrm flipV="1">
          <a:off x="15481300" y="16898138"/>
          <a:ext cx="8382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79294</xdr:rowOff>
    </xdr:from>
    <xdr:ext cx="534377" cy="259045"/>
    <xdr:sp macro="" textlink="">
      <xdr:nvSpPr>
        <xdr:cNvPr id="689" name="公債費平均値テキスト"/>
        <xdr:cNvSpPr txBox="1"/>
      </xdr:nvSpPr>
      <xdr:spPr>
        <a:xfrm>
          <a:off x="16370300" y="16538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56417</xdr:rowOff>
    </xdr:from>
    <xdr:to>
      <xdr:col>85</xdr:col>
      <xdr:colOff>177800</xdr:colOff>
      <xdr:row>97</xdr:row>
      <xdr:rowOff>158017</xdr:rowOff>
    </xdr:to>
    <xdr:sp macro="" textlink="">
      <xdr:nvSpPr>
        <xdr:cNvPr id="690" name="フローチャート: 判断 689"/>
        <xdr:cNvSpPr/>
      </xdr:nvSpPr>
      <xdr:spPr>
        <a:xfrm>
          <a:off x="16268700" y="1668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88221</xdr:rowOff>
    </xdr:from>
    <xdr:to>
      <xdr:col>81</xdr:col>
      <xdr:colOff>50800</xdr:colOff>
      <xdr:row>98</xdr:row>
      <xdr:rowOff>102363</xdr:rowOff>
    </xdr:to>
    <xdr:cxnSp macro="">
      <xdr:nvCxnSpPr>
        <xdr:cNvPr id="691" name="直線コネクタ 690"/>
        <xdr:cNvCxnSpPr/>
      </xdr:nvCxnSpPr>
      <xdr:spPr>
        <a:xfrm>
          <a:off x="14592300" y="16890321"/>
          <a:ext cx="889000" cy="1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62764</xdr:rowOff>
    </xdr:from>
    <xdr:to>
      <xdr:col>81</xdr:col>
      <xdr:colOff>101600</xdr:colOff>
      <xdr:row>97</xdr:row>
      <xdr:rowOff>164364</xdr:rowOff>
    </xdr:to>
    <xdr:sp macro="" textlink="">
      <xdr:nvSpPr>
        <xdr:cNvPr id="692" name="フローチャート: 判断 691"/>
        <xdr:cNvSpPr/>
      </xdr:nvSpPr>
      <xdr:spPr>
        <a:xfrm>
          <a:off x="15430500" y="1669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9441</xdr:rowOff>
    </xdr:from>
    <xdr:ext cx="534377" cy="259045"/>
    <xdr:sp macro="" textlink="">
      <xdr:nvSpPr>
        <xdr:cNvPr id="693" name="テキスト ボックス 692"/>
        <xdr:cNvSpPr txBox="1"/>
      </xdr:nvSpPr>
      <xdr:spPr>
        <a:xfrm>
          <a:off x="15214111" y="1646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77608</xdr:rowOff>
    </xdr:from>
    <xdr:to>
      <xdr:col>76</xdr:col>
      <xdr:colOff>114300</xdr:colOff>
      <xdr:row>98</xdr:row>
      <xdr:rowOff>88221</xdr:rowOff>
    </xdr:to>
    <xdr:cxnSp macro="">
      <xdr:nvCxnSpPr>
        <xdr:cNvPr id="694" name="直線コネクタ 693"/>
        <xdr:cNvCxnSpPr/>
      </xdr:nvCxnSpPr>
      <xdr:spPr>
        <a:xfrm>
          <a:off x="13703300" y="16879708"/>
          <a:ext cx="889000" cy="1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123658</xdr:rowOff>
    </xdr:from>
    <xdr:to>
      <xdr:col>76</xdr:col>
      <xdr:colOff>165100</xdr:colOff>
      <xdr:row>98</xdr:row>
      <xdr:rowOff>53808</xdr:rowOff>
    </xdr:to>
    <xdr:sp macro="" textlink="">
      <xdr:nvSpPr>
        <xdr:cNvPr id="695" name="フローチャート: 判断 694"/>
        <xdr:cNvSpPr/>
      </xdr:nvSpPr>
      <xdr:spPr>
        <a:xfrm>
          <a:off x="14541500" y="167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70335</xdr:rowOff>
    </xdr:from>
    <xdr:ext cx="534377" cy="259045"/>
    <xdr:sp macro="" textlink="">
      <xdr:nvSpPr>
        <xdr:cNvPr id="696" name="テキスト ボックス 695"/>
        <xdr:cNvSpPr txBox="1"/>
      </xdr:nvSpPr>
      <xdr:spPr>
        <a:xfrm>
          <a:off x="14325111" y="1652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56392</xdr:rowOff>
    </xdr:from>
    <xdr:to>
      <xdr:col>71</xdr:col>
      <xdr:colOff>177800</xdr:colOff>
      <xdr:row>98</xdr:row>
      <xdr:rowOff>77608</xdr:rowOff>
    </xdr:to>
    <xdr:cxnSp macro="">
      <xdr:nvCxnSpPr>
        <xdr:cNvPr id="697" name="直線コネクタ 696"/>
        <xdr:cNvCxnSpPr/>
      </xdr:nvCxnSpPr>
      <xdr:spPr>
        <a:xfrm>
          <a:off x="12814300" y="16858492"/>
          <a:ext cx="889000" cy="2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99721</xdr:rowOff>
    </xdr:from>
    <xdr:to>
      <xdr:col>72</xdr:col>
      <xdr:colOff>38100</xdr:colOff>
      <xdr:row>97</xdr:row>
      <xdr:rowOff>29871</xdr:rowOff>
    </xdr:to>
    <xdr:sp macro="" textlink="">
      <xdr:nvSpPr>
        <xdr:cNvPr id="698" name="フローチャート: 判断 697"/>
        <xdr:cNvSpPr/>
      </xdr:nvSpPr>
      <xdr:spPr>
        <a:xfrm>
          <a:off x="13652500" y="1655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46398</xdr:rowOff>
    </xdr:from>
    <xdr:ext cx="534377" cy="259045"/>
    <xdr:sp macro="" textlink="">
      <xdr:nvSpPr>
        <xdr:cNvPr id="699" name="テキスト ボックス 698"/>
        <xdr:cNvSpPr txBox="1"/>
      </xdr:nvSpPr>
      <xdr:spPr>
        <a:xfrm>
          <a:off x="13436111" y="1633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81073</xdr:rowOff>
    </xdr:from>
    <xdr:to>
      <xdr:col>67</xdr:col>
      <xdr:colOff>101600</xdr:colOff>
      <xdr:row>97</xdr:row>
      <xdr:rowOff>11223</xdr:rowOff>
    </xdr:to>
    <xdr:sp macro="" textlink="">
      <xdr:nvSpPr>
        <xdr:cNvPr id="700" name="フローチャート: 判断 699"/>
        <xdr:cNvSpPr/>
      </xdr:nvSpPr>
      <xdr:spPr>
        <a:xfrm>
          <a:off x="12763500" y="1654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27750</xdr:rowOff>
    </xdr:from>
    <xdr:ext cx="534377" cy="259045"/>
    <xdr:sp macro="" textlink="">
      <xdr:nvSpPr>
        <xdr:cNvPr id="701" name="テキスト ボックス 700"/>
        <xdr:cNvSpPr txBox="1"/>
      </xdr:nvSpPr>
      <xdr:spPr>
        <a:xfrm>
          <a:off x="12547111" y="1631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45238</xdr:rowOff>
    </xdr:from>
    <xdr:to>
      <xdr:col>85</xdr:col>
      <xdr:colOff>177800</xdr:colOff>
      <xdr:row>98</xdr:row>
      <xdr:rowOff>146838</xdr:rowOff>
    </xdr:to>
    <xdr:sp macro="" textlink="">
      <xdr:nvSpPr>
        <xdr:cNvPr id="707" name="楕円 706"/>
        <xdr:cNvSpPr/>
      </xdr:nvSpPr>
      <xdr:spPr>
        <a:xfrm>
          <a:off x="16268700" y="1684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23665</xdr:rowOff>
    </xdr:from>
    <xdr:ext cx="534377" cy="259045"/>
    <xdr:sp macro="" textlink="">
      <xdr:nvSpPr>
        <xdr:cNvPr id="708" name="公債費該当値テキスト"/>
        <xdr:cNvSpPr txBox="1"/>
      </xdr:nvSpPr>
      <xdr:spPr>
        <a:xfrm>
          <a:off x="16370300" y="1682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51563</xdr:rowOff>
    </xdr:from>
    <xdr:to>
      <xdr:col>81</xdr:col>
      <xdr:colOff>101600</xdr:colOff>
      <xdr:row>98</xdr:row>
      <xdr:rowOff>153163</xdr:rowOff>
    </xdr:to>
    <xdr:sp macro="" textlink="">
      <xdr:nvSpPr>
        <xdr:cNvPr id="709" name="楕円 708"/>
        <xdr:cNvSpPr/>
      </xdr:nvSpPr>
      <xdr:spPr>
        <a:xfrm>
          <a:off x="15430500" y="1685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144290</xdr:rowOff>
    </xdr:from>
    <xdr:ext cx="534377" cy="259045"/>
    <xdr:sp macro="" textlink="">
      <xdr:nvSpPr>
        <xdr:cNvPr id="710" name="テキスト ボックス 709"/>
        <xdr:cNvSpPr txBox="1"/>
      </xdr:nvSpPr>
      <xdr:spPr>
        <a:xfrm>
          <a:off x="15214111" y="1694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37421</xdr:rowOff>
    </xdr:from>
    <xdr:to>
      <xdr:col>76</xdr:col>
      <xdr:colOff>165100</xdr:colOff>
      <xdr:row>98</xdr:row>
      <xdr:rowOff>139021</xdr:rowOff>
    </xdr:to>
    <xdr:sp macro="" textlink="">
      <xdr:nvSpPr>
        <xdr:cNvPr id="711" name="楕円 710"/>
        <xdr:cNvSpPr/>
      </xdr:nvSpPr>
      <xdr:spPr>
        <a:xfrm>
          <a:off x="14541500" y="1683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130148</xdr:rowOff>
    </xdr:from>
    <xdr:ext cx="534377" cy="259045"/>
    <xdr:sp macro="" textlink="">
      <xdr:nvSpPr>
        <xdr:cNvPr id="712" name="テキスト ボックス 711"/>
        <xdr:cNvSpPr txBox="1"/>
      </xdr:nvSpPr>
      <xdr:spPr>
        <a:xfrm>
          <a:off x="14325111" y="1693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26808</xdr:rowOff>
    </xdr:from>
    <xdr:to>
      <xdr:col>72</xdr:col>
      <xdr:colOff>38100</xdr:colOff>
      <xdr:row>98</xdr:row>
      <xdr:rowOff>128408</xdr:rowOff>
    </xdr:to>
    <xdr:sp macro="" textlink="">
      <xdr:nvSpPr>
        <xdr:cNvPr id="713" name="楕円 712"/>
        <xdr:cNvSpPr/>
      </xdr:nvSpPr>
      <xdr:spPr>
        <a:xfrm>
          <a:off x="13652500" y="1682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119535</xdr:rowOff>
    </xdr:from>
    <xdr:ext cx="534377" cy="259045"/>
    <xdr:sp macro="" textlink="">
      <xdr:nvSpPr>
        <xdr:cNvPr id="714" name="テキスト ボックス 713"/>
        <xdr:cNvSpPr txBox="1"/>
      </xdr:nvSpPr>
      <xdr:spPr>
        <a:xfrm>
          <a:off x="13436111" y="1692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5592</xdr:rowOff>
    </xdr:from>
    <xdr:to>
      <xdr:col>67</xdr:col>
      <xdr:colOff>101600</xdr:colOff>
      <xdr:row>98</xdr:row>
      <xdr:rowOff>107192</xdr:rowOff>
    </xdr:to>
    <xdr:sp macro="" textlink="">
      <xdr:nvSpPr>
        <xdr:cNvPr id="715" name="楕円 714"/>
        <xdr:cNvSpPr/>
      </xdr:nvSpPr>
      <xdr:spPr>
        <a:xfrm>
          <a:off x="12763500" y="1680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98319</xdr:rowOff>
    </xdr:from>
    <xdr:ext cx="534377" cy="259045"/>
    <xdr:sp macro="" textlink="">
      <xdr:nvSpPr>
        <xdr:cNvPr id="716" name="テキスト ボックス 715"/>
        <xdr:cNvSpPr txBox="1"/>
      </xdr:nvSpPr>
      <xdr:spPr>
        <a:xfrm>
          <a:off x="12547111" y="1690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76835</xdr:rowOff>
    </xdr:from>
    <xdr:to>
      <xdr:col>116</xdr:col>
      <xdr:colOff>62864</xdr:colOff>
      <xdr:row>39</xdr:row>
      <xdr:rowOff>44450</xdr:rowOff>
    </xdr:to>
    <xdr:cxnSp macro="">
      <xdr:nvCxnSpPr>
        <xdr:cNvPr id="740" name="直線コネクタ 739"/>
        <xdr:cNvCxnSpPr/>
      </xdr:nvCxnSpPr>
      <xdr:spPr>
        <a:xfrm flipV="1">
          <a:off x="22159595" y="5391785"/>
          <a:ext cx="1269"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70502</xdr:rowOff>
    </xdr:from>
    <xdr:ext cx="249299" cy="259045"/>
    <xdr:sp macro="" textlink="">
      <xdr:nvSpPr>
        <xdr:cNvPr id="741" name="諸支出金最小値テキスト"/>
        <xdr:cNvSpPr txBox="1"/>
      </xdr:nvSpPr>
      <xdr:spPr>
        <a:xfrm>
          <a:off x="22212300" y="67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23512</xdr:rowOff>
    </xdr:from>
    <xdr:ext cx="469744" cy="259045"/>
    <xdr:sp macro="" textlink="">
      <xdr:nvSpPr>
        <xdr:cNvPr id="743" name="諸支出金最大値テキスト"/>
        <xdr:cNvSpPr txBox="1"/>
      </xdr:nvSpPr>
      <xdr:spPr>
        <a:xfrm>
          <a:off x="22212300" y="516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76835</xdr:rowOff>
    </xdr:from>
    <xdr:to>
      <xdr:col>116</xdr:col>
      <xdr:colOff>152400</xdr:colOff>
      <xdr:row>31</xdr:row>
      <xdr:rowOff>76835</xdr:rowOff>
    </xdr:to>
    <xdr:cxnSp macro="">
      <xdr:nvCxnSpPr>
        <xdr:cNvPr id="744" name="直線コネクタ 743"/>
        <xdr:cNvCxnSpPr/>
      </xdr:nvCxnSpPr>
      <xdr:spPr>
        <a:xfrm>
          <a:off x="22072600" y="539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159402</xdr:rowOff>
    </xdr:from>
    <xdr:ext cx="313932" cy="259045"/>
    <xdr:sp macro="" textlink="">
      <xdr:nvSpPr>
        <xdr:cNvPr id="746" name="諸支出金平均値テキスト"/>
        <xdr:cNvSpPr txBox="1"/>
      </xdr:nvSpPr>
      <xdr:spPr>
        <a:xfrm>
          <a:off x="22212300" y="650305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136525</xdr:rowOff>
    </xdr:from>
    <xdr:to>
      <xdr:col>116</xdr:col>
      <xdr:colOff>114300</xdr:colOff>
      <xdr:row>39</xdr:row>
      <xdr:rowOff>66675</xdr:rowOff>
    </xdr:to>
    <xdr:sp macro="" textlink="">
      <xdr:nvSpPr>
        <xdr:cNvPr id="747" name="フローチャート: 判断 746"/>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123571</xdr:rowOff>
    </xdr:from>
    <xdr:to>
      <xdr:col>112</xdr:col>
      <xdr:colOff>38100</xdr:colOff>
      <xdr:row>39</xdr:row>
      <xdr:rowOff>53721</xdr:rowOff>
    </xdr:to>
    <xdr:sp macro="" textlink="">
      <xdr:nvSpPr>
        <xdr:cNvPr id="749" name="フローチャート: 判断 748"/>
        <xdr:cNvSpPr/>
      </xdr:nvSpPr>
      <xdr:spPr>
        <a:xfrm>
          <a:off x="21272500" y="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70248</xdr:rowOff>
    </xdr:from>
    <xdr:ext cx="378565" cy="259045"/>
    <xdr:sp macro="" textlink="">
      <xdr:nvSpPr>
        <xdr:cNvPr id="750" name="テキスト ボックス 749"/>
        <xdr:cNvSpPr txBox="1"/>
      </xdr:nvSpPr>
      <xdr:spPr>
        <a:xfrm>
          <a:off x="21134017" y="641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144526</xdr:rowOff>
    </xdr:from>
    <xdr:to>
      <xdr:col>107</xdr:col>
      <xdr:colOff>101600</xdr:colOff>
      <xdr:row>39</xdr:row>
      <xdr:rowOff>74676</xdr:rowOff>
    </xdr:to>
    <xdr:sp macro="" textlink="">
      <xdr:nvSpPr>
        <xdr:cNvPr id="752" name="フローチャート: 判断 751"/>
        <xdr:cNvSpPr/>
      </xdr:nvSpPr>
      <xdr:spPr>
        <a:xfrm>
          <a:off x="20383500" y="665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91203</xdr:rowOff>
    </xdr:from>
    <xdr:ext cx="313932" cy="259045"/>
    <xdr:sp macro="" textlink="">
      <xdr:nvSpPr>
        <xdr:cNvPr id="753" name="テキスト ボックス 752"/>
        <xdr:cNvSpPr txBox="1"/>
      </xdr:nvSpPr>
      <xdr:spPr>
        <a:xfrm>
          <a:off x="20277333" y="643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78613</xdr:rowOff>
    </xdr:from>
    <xdr:to>
      <xdr:col>102</xdr:col>
      <xdr:colOff>165100</xdr:colOff>
      <xdr:row>39</xdr:row>
      <xdr:rowOff>8763</xdr:rowOff>
    </xdr:to>
    <xdr:sp macro="" textlink="">
      <xdr:nvSpPr>
        <xdr:cNvPr id="755" name="フローチャート: 判断 754"/>
        <xdr:cNvSpPr/>
      </xdr:nvSpPr>
      <xdr:spPr>
        <a:xfrm>
          <a:off x="19494500" y="659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25290</xdr:rowOff>
    </xdr:from>
    <xdr:ext cx="378565" cy="259045"/>
    <xdr:sp macro="" textlink="">
      <xdr:nvSpPr>
        <xdr:cNvPr id="756" name="テキスト ボックス 755"/>
        <xdr:cNvSpPr txBox="1"/>
      </xdr:nvSpPr>
      <xdr:spPr>
        <a:xfrm>
          <a:off x="19356017" y="636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98044</xdr:rowOff>
    </xdr:from>
    <xdr:to>
      <xdr:col>98</xdr:col>
      <xdr:colOff>38100</xdr:colOff>
      <xdr:row>38</xdr:row>
      <xdr:rowOff>28194</xdr:rowOff>
    </xdr:to>
    <xdr:sp macro="" textlink="">
      <xdr:nvSpPr>
        <xdr:cNvPr id="757" name="フローチャート: 判断 756"/>
        <xdr:cNvSpPr/>
      </xdr:nvSpPr>
      <xdr:spPr>
        <a:xfrm>
          <a:off x="18605500" y="64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44721</xdr:rowOff>
    </xdr:from>
    <xdr:ext cx="378565" cy="259045"/>
    <xdr:sp macro="" textlink="">
      <xdr:nvSpPr>
        <xdr:cNvPr id="758" name="テキスト ボックス 757"/>
        <xdr:cNvSpPr txBox="1"/>
      </xdr:nvSpPr>
      <xdr:spPr>
        <a:xfrm>
          <a:off x="18467017" y="6216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114952</xdr:rowOff>
    </xdr:from>
    <xdr:ext cx="249299" cy="259045"/>
    <xdr:sp macro="" textlink="">
      <xdr:nvSpPr>
        <xdr:cNvPr id="765" name="諸支出金該当値テキスト"/>
        <xdr:cNvSpPr txBox="1"/>
      </xdr:nvSpPr>
      <xdr:spPr>
        <a:xfrm>
          <a:off x="22212300" y="6630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本市は、人口規模と比較して面積が狭小であり財政規模が小さいことから、目的別分類においても、多くの経費について住民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人当たり支出額は類似団体平均を下回っている。その中で、民生費については類似団体平均を上回る支出額となっているが、これは、本市は高齢化が著しく（</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高齢化率：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）、生活保護者も多数であ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保護率：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31.82‰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）、社会保障関</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連</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に関わる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及び障害者福祉関連経費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が多額となったことによるものである。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ジェネリック医薬品の利用促進や特定健診の受診勧奨等の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医療費の削減により社会保障</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関連経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費の自然増に歯止めをかけ、財政負担の軽減に努めることとする。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福岡県中間市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行財政集中改革プラン（推進期間：</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）に基づき職員定数管理や内部経費の見直し等の歳出削減に努め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、一定の成果があった。しかしながら、基幹産業がないことや高齢化が進んでいることによる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市税収入の伸び悩み</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、一方で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社会保障関</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連</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経費の増加により厳しい財政運営が続いている。平成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普通交付税や地方消費税交付金などの一般財源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大幅</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年度は以前の水準に戻ることはなく、ふるさと納税の大幅な増額があったものの、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をさらに減少させ基金残額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程と少額である。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実質単年度収支についても平成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年連続</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赤字となっている。今後は、平成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年度に策定した行政経営プランに基づき歳出抑制及び財源確保の取組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み</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を継続し、財政健全化に努めることとする。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福岡県中間市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一般会計及び水道事業会計においては黒字を確保</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しているものの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（一般会計実質収支：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百万円、水道事業会計資金剰余額：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百万円）、特別会計国民健康保険事業及び住宅新築資金等特別会計においては赤字となっている（特別会計国民健康保険事業実質収支：△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百万円、住宅新築資金等特別会計実質収支：△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各会計において赤字が生じた要因は、特別会計国民健康保険事業については高齢化の進行及び高度医療の普及により医療費が高騰していること、住宅新築資金等特別会計については貸付金の累積滞納額が多額となっていることが挙げられる。今後は、特別会計国民健康保険事業については</a:t>
          </a:r>
          <a:r>
            <a:rPr kumimoji="1" lang="ja-JP" altLang="ja-JP" sz="1100">
              <a:solidFill>
                <a:schemeClr val="dk1"/>
              </a:solidFill>
              <a:effectLst/>
              <a:latin typeface="+mn-lt"/>
              <a:ea typeface="+mn-ea"/>
              <a:cs typeface="+mn-cs"/>
            </a:rPr>
            <a:t>、ジェネリック医薬品の利用促進や特定健診の受診勧奨等の医療費の削減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及び国民健康保険税の収納率向上を図ることとする。また、住宅新築資金等特別会計については、収納強化を行い滞納額を着実に減らすよう努めることとする。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17653555</v>
      </c>
      <c r="BO4" s="410"/>
      <c r="BP4" s="410"/>
      <c r="BQ4" s="410"/>
      <c r="BR4" s="410"/>
      <c r="BS4" s="410"/>
      <c r="BT4" s="410"/>
      <c r="BU4" s="411"/>
      <c r="BV4" s="409">
        <v>17855682</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0.3</v>
      </c>
      <c r="CU4" s="416"/>
      <c r="CV4" s="416"/>
      <c r="CW4" s="416"/>
      <c r="CX4" s="416"/>
      <c r="CY4" s="416"/>
      <c r="CZ4" s="416"/>
      <c r="DA4" s="417"/>
      <c r="DB4" s="415">
        <v>0.8</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17610714</v>
      </c>
      <c r="BO5" s="447"/>
      <c r="BP5" s="447"/>
      <c r="BQ5" s="447"/>
      <c r="BR5" s="447"/>
      <c r="BS5" s="447"/>
      <c r="BT5" s="447"/>
      <c r="BU5" s="448"/>
      <c r="BV5" s="446">
        <v>17772603</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98.5</v>
      </c>
      <c r="CU5" s="444"/>
      <c r="CV5" s="444"/>
      <c r="CW5" s="444"/>
      <c r="CX5" s="444"/>
      <c r="CY5" s="444"/>
      <c r="CZ5" s="444"/>
      <c r="DA5" s="445"/>
      <c r="DB5" s="443">
        <v>99.4</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42841</v>
      </c>
      <c r="BO6" s="447"/>
      <c r="BP6" s="447"/>
      <c r="BQ6" s="447"/>
      <c r="BR6" s="447"/>
      <c r="BS6" s="447"/>
      <c r="BT6" s="447"/>
      <c r="BU6" s="448"/>
      <c r="BV6" s="446">
        <v>83079</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103.9</v>
      </c>
      <c r="CU6" s="484"/>
      <c r="CV6" s="484"/>
      <c r="CW6" s="484"/>
      <c r="CX6" s="484"/>
      <c r="CY6" s="484"/>
      <c r="CZ6" s="484"/>
      <c r="DA6" s="485"/>
      <c r="DB6" s="483">
        <v>104.7</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88</v>
      </c>
      <c r="AV7" s="479"/>
      <c r="AW7" s="479"/>
      <c r="AX7" s="479"/>
      <c r="AY7" s="480" t="s">
        <v>99</v>
      </c>
      <c r="AZ7" s="481"/>
      <c r="BA7" s="481"/>
      <c r="BB7" s="481"/>
      <c r="BC7" s="481"/>
      <c r="BD7" s="481"/>
      <c r="BE7" s="481"/>
      <c r="BF7" s="481"/>
      <c r="BG7" s="481"/>
      <c r="BH7" s="481"/>
      <c r="BI7" s="481"/>
      <c r="BJ7" s="481"/>
      <c r="BK7" s="481"/>
      <c r="BL7" s="481"/>
      <c r="BM7" s="482"/>
      <c r="BN7" s="446">
        <v>15935</v>
      </c>
      <c r="BO7" s="447"/>
      <c r="BP7" s="447"/>
      <c r="BQ7" s="447"/>
      <c r="BR7" s="447"/>
      <c r="BS7" s="447"/>
      <c r="BT7" s="447"/>
      <c r="BU7" s="448"/>
      <c r="BV7" s="446">
        <v>5700</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9577551</v>
      </c>
      <c r="CU7" s="447"/>
      <c r="CV7" s="447"/>
      <c r="CW7" s="447"/>
      <c r="CX7" s="447"/>
      <c r="CY7" s="447"/>
      <c r="CZ7" s="447"/>
      <c r="DA7" s="448"/>
      <c r="DB7" s="446">
        <v>9587674</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88</v>
      </c>
      <c r="AV8" s="479"/>
      <c r="AW8" s="479"/>
      <c r="AX8" s="479"/>
      <c r="AY8" s="480" t="s">
        <v>102</v>
      </c>
      <c r="AZ8" s="481"/>
      <c r="BA8" s="481"/>
      <c r="BB8" s="481"/>
      <c r="BC8" s="481"/>
      <c r="BD8" s="481"/>
      <c r="BE8" s="481"/>
      <c r="BF8" s="481"/>
      <c r="BG8" s="481"/>
      <c r="BH8" s="481"/>
      <c r="BI8" s="481"/>
      <c r="BJ8" s="481"/>
      <c r="BK8" s="481"/>
      <c r="BL8" s="481"/>
      <c r="BM8" s="482"/>
      <c r="BN8" s="446">
        <v>26906</v>
      </c>
      <c r="BO8" s="447"/>
      <c r="BP8" s="447"/>
      <c r="BQ8" s="447"/>
      <c r="BR8" s="447"/>
      <c r="BS8" s="447"/>
      <c r="BT8" s="447"/>
      <c r="BU8" s="448"/>
      <c r="BV8" s="446">
        <v>77379</v>
      </c>
      <c r="BW8" s="447"/>
      <c r="BX8" s="447"/>
      <c r="BY8" s="447"/>
      <c r="BZ8" s="447"/>
      <c r="CA8" s="447"/>
      <c r="CB8" s="447"/>
      <c r="CC8" s="448"/>
      <c r="CD8" s="449" t="s">
        <v>103</v>
      </c>
      <c r="CE8" s="450"/>
      <c r="CF8" s="450"/>
      <c r="CG8" s="450"/>
      <c r="CH8" s="450"/>
      <c r="CI8" s="450"/>
      <c r="CJ8" s="450"/>
      <c r="CK8" s="450"/>
      <c r="CL8" s="450"/>
      <c r="CM8" s="450"/>
      <c r="CN8" s="450"/>
      <c r="CO8" s="450"/>
      <c r="CP8" s="450"/>
      <c r="CQ8" s="450"/>
      <c r="CR8" s="450"/>
      <c r="CS8" s="451"/>
      <c r="CT8" s="486">
        <v>0.44</v>
      </c>
      <c r="CU8" s="487"/>
      <c r="CV8" s="487"/>
      <c r="CW8" s="487"/>
      <c r="CX8" s="487"/>
      <c r="CY8" s="487"/>
      <c r="CZ8" s="487"/>
      <c r="DA8" s="488"/>
      <c r="DB8" s="486">
        <v>0.43</v>
      </c>
      <c r="DC8" s="487"/>
      <c r="DD8" s="487"/>
      <c r="DE8" s="487"/>
      <c r="DF8" s="487"/>
      <c r="DG8" s="487"/>
      <c r="DH8" s="487"/>
      <c r="DI8" s="488"/>
      <c r="DJ8" s="165"/>
      <c r="DK8" s="165"/>
      <c r="DL8" s="165"/>
      <c r="DM8" s="165"/>
      <c r="DN8" s="165"/>
      <c r="DO8" s="165"/>
    </row>
    <row r="9" spans="1:119" ht="18.75" customHeight="1" thickBot="1">
      <c r="A9" s="166"/>
      <c r="B9" s="440" t="s">
        <v>104</v>
      </c>
      <c r="C9" s="441"/>
      <c r="D9" s="441"/>
      <c r="E9" s="441"/>
      <c r="F9" s="441"/>
      <c r="G9" s="441"/>
      <c r="H9" s="441"/>
      <c r="I9" s="441"/>
      <c r="J9" s="441"/>
      <c r="K9" s="489"/>
      <c r="L9" s="490" t="s">
        <v>105</v>
      </c>
      <c r="M9" s="491"/>
      <c r="N9" s="491"/>
      <c r="O9" s="491"/>
      <c r="P9" s="491"/>
      <c r="Q9" s="492"/>
      <c r="R9" s="493">
        <v>41796</v>
      </c>
      <c r="S9" s="494"/>
      <c r="T9" s="494"/>
      <c r="U9" s="494"/>
      <c r="V9" s="495"/>
      <c r="W9" s="403" t="s">
        <v>106</v>
      </c>
      <c r="X9" s="404"/>
      <c r="Y9" s="404"/>
      <c r="Z9" s="404"/>
      <c r="AA9" s="404"/>
      <c r="AB9" s="404"/>
      <c r="AC9" s="404"/>
      <c r="AD9" s="404"/>
      <c r="AE9" s="404"/>
      <c r="AF9" s="404"/>
      <c r="AG9" s="404"/>
      <c r="AH9" s="404"/>
      <c r="AI9" s="404"/>
      <c r="AJ9" s="404"/>
      <c r="AK9" s="404"/>
      <c r="AL9" s="405"/>
      <c r="AM9" s="475" t="s">
        <v>107</v>
      </c>
      <c r="AN9" s="476"/>
      <c r="AO9" s="476"/>
      <c r="AP9" s="476"/>
      <c r="AQ9" s="476"/>
      <c r="AR9" s="476"/>
      <c r="AS9" s="476"/>
      <c r="AT9" s="477"/>
      <c r="AU9" s="478" t="s">
        <v>88</v>
      </c>
      <c r="AV9" s="479"/>
      <c r="AW9" s="479"/>
      <c r="AX9" s="479"/>
      <c r="AY9" s="480" t="s">
        <v>108</v>
      </c>
      <c r="AZ9" s="481"/>
      <c r="BA9" s="481"/>
      <c r="BB9" s="481"/>
      <c r="BC9" s="481"/>
      <c r="BD9" s="481"/>
      <c r="BE9" s="481"/>
      <c r="BF9" s="481"/>
      <c r="BG9" s="481"/>
      <c r="BH9" s="481"/>
      <c r="BI9" s="481"/>
      <c r="BJ9" s="481"/>
      <c r="BK9" s="481"/>
      <c r="BL9" s="481"/>
      <c r="BM9" s="482"/>
      <c r="BN9" s="446">
        <v>-50473</v>
      </c>
      <c r="BO9" s="447"/>
      <c r="BP9" s="447"/>
      <c r="BQ9" s="447"/>
      <c r="BR9" s="447"/>
      <c r="BS9" s="447"/>
      <c r="BT9" s="447"/>
      <c r="BU9" s="448"/>
      <c r="BV9" s="446">
        <v>50424</v>
      </c>
      <c r="BW9" s="447"/>
      <c r="BX9" s="447"/>
      <c r="BY9" s="447"/>
      <c r="BZ9" s="447"/>
      <c r="CA9" s="447"/>
      <c r="CB9" s="447"/>
      <c r="CC9" s="448"/>
      <c r="CD9" s="449" t="s">
        <v>109</v>
      </c>
      <c r="CE9" s="450"/>
      <c r="CF9" s="450"/>
      <c r="CG9" s="450"/>
      <c r="CH9" s="450"/>
      <c r="CI9" s="450"/>
      <c r="CJ9" s="450"/>
      <c r="CK9" s="450"/>
      <c r="CL9" s="450"/>
      <c r="CM9" s="450"/>
      <c r="CN9" s="450"/>
      <c r="CO9" s="450"/>
      <c r="CP9" s="450"/>
      <c r="CQ9" s="450"/>
      <c r="CR9" s="450"/>
      <c r="CS9" s="451"/>
      <c r="CT9" s="443">
        <v>16.399999999999999</v>
      </c>
      <c r="CU9" s="444"/>
      <c r="CV9" s="444"/>
      <c r="CW9" s="444"/>
      <c r="CX9" s="444"/>
      <c r="CY9" s="444"/>
      <c r="CZ9" s="444"/>
      <c r="DA9" s="445"/>
      <c r="DB9" s="443">
        <v>16.3</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110</v>
      </c>
      <c r="M10" s="476"/>
      <c r="N10" s="476"/>
      <c r="O10" s="476"/>
      <c r="P10" s="476"/>
      <c r="Q10" s="477"/>
      <c r="R10" s="497">
        <v>44210</v>
      </c>
      <c r="S10" s="498"/>
      <c r="T10" s="498"/>
      <c r="U10" s="498"/>
      <c r="V10" s="499"/>
      <c r="W10" s="434"/>
      <c r="X10" s="435"/>
      <c r="Y10" s="435"/>
      <c r="Z10" s="435"/>
      <c r="AA10" s="435"/>
      <c r="AB10" s="435"/>
      <c r="AC10" s="435"/>
      <c r="AD10" s="435"/>
      <c r="AE10" s="435"/>
      <c r="AF10" s="435"/>
      <c r="AG10" s="435"/>
      <c r="AH10" s="435"/>
      <c r="AI10" s="435"/>
      <c r="AJ10" s="435"/>
      <c r="AK10" s="435"/>
      <c r="AL10" s="438"/>
      <c r="AM10" s="475" t="s">
        <v>111</v>
      </c>
      <c r="AN10" s="476"/>
      <c r="AO10" s="476"/>
      <c r="AP10" s="476"/>
      <c r="AQ10" s="476"/>
      <c r="AR10" s="476"/>
      <c r="AS10" s="476"/>
      <c r="AT10" s="477"/>
      <c r="AU10" s="478" t="s">
        <v>112</v>
      </c>
      <c r="AV10" s="479"/>
      <c r="AW10" s="479"/>
      <c r="AX10" s="479"/>
      <c r="AY10" s="480" t="s">
        <v>113</v>
      </c>
      <c r="AZ10" s="481"/>
      <c r="BA10" s="481"/>
      <c r="BB10" s="481"/>
      <c r="BC10" s="481"/>
      <c r="BD10" s="481"/>
      <c r="BE10" s="481"/>
      <c r="BF10" s="481"/>
      <c r="BG10" s="481"/>
      <c r="BH10" s="481"/>
      <c r="BI10" s="481"/>
      <c r="BJ10" s="481"/>
      <c r="BK10" s="481"/>
      <c r="BL10" s="481"/>
      <c r="BM10" s="482"/>
      <c r="BN10" s="446">
        <v>5000</v>
      </c>
      <c r="BO10" s="447"/>
      <c r="BP10" s="447"/>
      <c r="BQ10" s="447"/>
      <c r="BR10" s="447"/>
      <c r="BS10" s="447"/>
      <c r="BT10" s="447"/>
      <c r="BU10" s="448"/>
      <c r="BV10" s="446">
        <v>5000</v>
      </c>
      <c r="BW10" s="447"/>
      <c r="BX10" s="447"/>
      <c r="BY10" s="447"/>
      <c r="BZ10" s="447"/>
      <c r="CA10" s="447"/>
      <c r="CB10" s="447"/>
      <c r="CC10" s="448"/>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115</v>
      </c>
      <c r="M11" s="501"/>
      <c r="N11" s="501"/>
      <c r="O11" s="501"/>
      <c r="P11" s="501"/>
      <c r="Q11" s="502"/>
      <c r="R11" s="503" t="s">
        <v>116</v>
      </c>
      <c r="S11" s="504"/>
      <c r="T11" s="504"/>
      <c r="U11" s="504"/>
      <c r="V11" s="505"/>
      <c r="W11" s="434"/>
      <c r="X11" s="435"/>
      <c r="Y11" s="435"/>
      <c r="Z11" s="435"/>
      <c r="AA11" s="435"/>
      <c r="AB11" s="435"/>
      <c r="AC11" s="435"/>
      <c r="AD11" s="435"/>
      <c r="AE11" s="435"/>
      <c r="AF11" s="435"/>
      <c r="AG11" s="435"/>
      <c r="AH11" s="435"/>
      <c r="AI11" s="435"/>
      <c r="AJ11" s="435"/>
      <c r="AK11" s="435"/>
      <c r="AL11" s="438"/>
      <c r="AM11" s="475" t="s">
        <v>117</v>
      </c>
      <c r="AN11" s="476"/>
      <c r="AO11" s="476"/>
      <c r="AP11" s="476"/>
      <c r="AQ11" s="476"/>
      <c r="AR11" s="476"/>
      <c r="AS11" s="476"/>
      <c r="AT11" s="477"/>
      <c r="AU11" s="478" t="s">
        <v>88</v>
      </c>
      <c r="AV11" s="479"/>
      <c r="AW11" s="479"/>
      <c r="AX11" s="479"/>
      <c r="AY11" s="480" t="s">
        <v>118</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119</v>
      </c>
      <c r="CE11" s="450"/>
      <c r="CF11" s="450"/>
      <c r="CG11" s="450"/>
      <c r="CH11" s="450"/>
      <c r="CI11" s="450"/>
      <c r="CJ11" s="450"/>
      <c r="CK11" s="450"/>
      <c r="CL11" s="450"/>
      <c r="CM11" s="450"/>
      <c r="CN11" s="450"/>
      <c r="CO11" s="450"/>
      <c r="CP11" s="450"/>
      <c r="CQ11" s="450"/>
      <c r="CR11" s="450"/>
      <c r="CS11" s="451"/>
      <c r="CT11" s="486" t="s">
        <v>120</v>
      </c>
      <c r="CU11" s="487"/>
      <c r="CV11" s="487"/>
      <c r="CW11" s="487"/>
      <c r="CX11" s="487"/>
      <c r="CY11" s="487"/>
      <c r="CZ11" s="487"/>
      <c r="DA11" s="488"/>
      <c r="DB11" s="486" t="s">
        <v>120</v>
      </c>
      <c r="DC11" s="487"/>
      <c r="DD11" s="487"/>
      <c r="DE11" s="487"/>
      <c r="DF11" s="487"/>
      <c r="DG11" s="487"/>
      <c r="DH11" s="487"/>
      <c r="DI11" s="488"/>
      <c r="DJ11" s="165"/>
      <c r="DK11" s="165"/>
      <c r="DL11" s="165"/>
      <c r="DM11" s="165"/>
      <c r="DN11" s="165"/>
      <c r="DO11" s="165"/>
    </row>
    <row r="12" spans="1:119" ht="18.75" customHeight="1">
      <c r="A12" s="166"/>
      <c r="B12" s="506" t="s">
        <v>121</v>
      </c>
      <c r="C12" s="507"/>
      <c r="D12" s="507"/>
      <c r="E12" s="507"/>
      <c r="F12" s="507"/>
      <c r="G12" s="507"/>
      <c r="H12" s="507"/>
      <c r="I12" s="507"/>
      <c r="J12" s="507"/>
      <c r="K12" s="508"/>
      <c r="L12" s="515" t="s">
        <v>122</v>
      </c>
      <c r="M12" s="516"/>
      <c r="N12" s="516"/>
      <c r="O12" s="516"/>
      <c r="P12" s="516"/>
      <c r="Q12" s="517"/>
      <c r="R12" s="518">
        <v>42443</v>
      </c>
      <c r="S12" s="519"/>
      <c r="T12" s="519"/>
      <c r="U12" s="519"/>
      <c r="V12" s="520"/>
      <c r="W12" s="521" t="s">
        <v>1</v>
      </c>
      <c r="X12" s="479"/>
      <c r="Y12" s="479"/>
      <c r="Z12" s="479"/>
      <c r="AA12" s="479"/>
      <c r="AB12" s="522"/>
      <c r="AC12" s="478" t="s">
        <v>123</v>
      </c>
      <c r="AD12" s="479"/>
      <c r="AE12" s="479"/>
      <c r="AF12" s="479"/>
      <c r="AG12" s="522"/>
      <c r="AH12" s="478" t="s">
        <v>124</v>
      </c>
      <c r="AI12" s="479"/>
      <c r="AJ12" s="479"/>
      <c r="AK12" s="479"/>
      <c r="AL12" s="523"/>
      <c r="AM12" s="475" t="s">
        <v>125</v>
      </c>
      <c r="AN12" s="476"/>
      <c r="AO12" s="476"/>
      <c r="AP12" s="476"/>
      <c r="AQ12" s="476"/>
      <c r="AR12" s="476"/>
      <c r="AS12" s="476"/>
      <c r="AT12" s="477"/>
      <c r="AU12" s="478" t="s">
        <v>88</v>
      </c>
      <c r="AV12" s="479"/>
      <c r="AW12" s="479"/>
      <c r="AX12" s="479"/>
      <c r="AY12" s="480" t="s">
        <v>126</v>
      </c>
      <c r="AZ12" s="481"/>
      <c r="BA12" s="481"/>
      <c r="BB12" s="481"/>
      <c r="BC12" s="481"/>
      <c r="BD12" s="481"/>
      <c r="BE12" s="481"/>
      <c r="BF12" s="481"/>
      <c r="BG12" s="481"/>
      <c r="BH12" s="481"/>
      <c r="BI12" s="481"/>
      <c r="BJ12" s="481"/>
      <c r="BK12" s="481"/>
      <c r="BL12" s="481"/>
      <c r="BM12" s="482"/>
      <c r="BN12" s="446">
        <v>380000</v>
      </c>
      <c r="BO12" s="447"/>
      <c r="BP12" s="447"/>
      <c r="BQ12" s="447"/>
      <c r="BR12" s="447"/>
      <c r="BS12" s="447"/>
      <c r="BT12" s="447"/>
      <c r="BU12" s="448"/>
      <c r="BV12" s="446">
        <v>869000</v>
      </c>
      <c r="BW12" s="447"/>
      <c r="BX12" s="447"/>
      <c r="BY12" s="447"/>
      <c r="BZ12" s="447"/>
      <c r="CA12" s="447"/>
      <c r="CB12" s="447"/>
      <c r="CC12" s="448"/>
      <c r="CD12" s="449" t="s">
        <v>127</v>
      </c>
      <c r="CE12" s="450"/>
      <c r="CF12" s="450"/>
      <c r="CG12" s="450"/>
      <c r="CH12" s="450"/>
      <c r="CI12" s="450"/>
      <c r="CJ12" s="450"/>
      <c r="CK12" s="450"/>
      <c r="CL12" s="450"/>
      <c r="CM12" s="450"/>
      <c r="CN12" s="450"/>
      <c r="CO12" s="450"/>
      <c r="CP12" s="450"/>
      <c r="CQ12" s="450"/>
      <c r="CR12" s="450"/>
      <c r="CS12" s="451"/>
      <c r="CT12" s="486" t="s">
        <v>120</v>
      </c>
      <c r="CU12" s="487"/>
      <c r="CV12" s="487"/>
      <c r="CW12" s="487"/>
      <c r="CX12" s="487"/>
      <c r="CY12" s="487"/>
      <c r="CZ12" s="487"/>
      <c r="DA12" s="488"/>
      <c r="DB12" s="486" t="s">
        <v>128</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129</v>
      </c>
      <c r="N13" s="535"/>
      <c r="O13" s="535"/>
      <c r="P13" s="535"/>
      <c r="Q13" s="536"/>
      <c r="R13" s="527">
        <v>42233</v>
      </c>
      <c r="S13" s="528"/>
      <c r="T13" s="528"/>
      <c r="U13" s="528"/>
      <c r="V13" s="529"/>
      <c r="W13" s="462" t="s">
        <v>130</v>
      </c>
      <c r="X13" s="463"/>
      <c r="Y13" s="463"/>
      <c r="Z13" s="463"/>
      <c r="AA13" s="463"/>
      <c r="AB13" s="453"/>
      <c r="AC13" s="497">
        <v>152</v>
      </c>
      <c r="AD13" s="498"/>
      <c r="AE13" s="498"/>
      <c r="AF13" s="498"/>
      <c r="AG13" s="537"/>
      <c r="AH13" s="497">
        <v>135</v>
      </c>
      <c r="AI13" s="498"/>
      <c r="AJ13" s="498"/>
      <c r="AK13" s="498"/>
      <c r="AL13" s="499"/>
      <c r="AM13" s="475" t="s">
        <v>131</v>
      </c>
      <c r="AN13" s="476"/>
      <c r="AO13" s="476"/>
      <c r="AP13" s="476"/>
      <c r="AQ13" s="476"/>
      <c r="AR13" s="476"/>
      <c r="AS13" s="476"/>
      <c r="AT13" s="477"/>
      <c r="AU13" s="478" t="s">
        <v>132</v>
      </c>
      <c r="AV13" s="479"/>
      <c r="AW13" s="479"/>
      <c r="AX13" s="479"/>
      <c r="AY13" s="480" t="s">
        <v>133</v>
      </c>
      <c r="AZ13" s="481"/>
      <c r="BA13" s="481"/>
      <c r="BB13" s="481"/>
      <c r="BC13" s="481"/>
      <c r="BD13" s="481"/>
      <c r="BE13" s="481"/>
      <c r="BF13" s="481"/>
      <c r="BG13" s="481"/>
      <c r="BH13" s="481"/>
      <c r="BI13" s="481"/>
      <c r="BJ13" s="481"/>
      <c r="BK13" s="481"/>
      <c r="BL13" s="481"/>
      <c r="BM13" s="482"/>
      <c r="BN13" s="446">
        <v>-425473</v>
      </c>
      <c r="BO13" s="447"/>
      <c r="BP13" s="447"/>
      <c r="BQ13" s="447"/>
      <c r="BR13" s="447"/>
      <c r="BS13" s="447"/>
      <c r="BT13" s="447"/>
      <c r="BU13" s="448"/>
      <c r="BV13" s="446">
        <v>-813576</v>
      </c>
      <c r="BW13" s="447"/>
      <c r="BX13" s="447"/>
      <c r="BY13" s="447"/>
      <c r="BZ13" s="447"/>
      <c r="CA13" s="447"/>
      <c r="CB13" s="447"/>
      <c r="CC13" s="448"/>
      <c r="CD13" s="449" t="s">
        <v>134</v>
      </c>
      <c r="CE13" s="450"/>
      <c r="CF13" s="450"/>
      <c r="CG13" s="450"/>
      <c r="CH13" s="450"/>
      <c r="CI13" s="450"/>
      <c r="CJ13" s="450"/>
      <c r="CK13" s="450"/>
      <c r="CL13" s="450"/>
      <c r="CM13" s="450"/>
      <c r="CN13" s="450"/>
      <c r="CO13" s="450"/>
      <c r="CP13" s="450"/>
      <c r="CQ13" s="450"/>
      <c r="CR13" s="450"/>
      <c r="CS13" s="451"/>
      <c r="CT13" s="443">
        <v>14.6</v>
      </c>
      <c r="CU13" s="444"/>
      <c r="CV13" s="444"/>
      <c r="CW13" s="444"/>
      <c r="CX13" s="444"/>
      <c r="CY13" s="444"/>
      <c r="CZ13" s="444"/>
      <c r="DA13" s="445"/>
      <c r="DB13" s="443">
        <v>14.3</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135</v>
      </c>
      <c r="M14" s="525"/>
      <c r="N14" s="525"/>
      <c r="O14" s="525"/>
      <c r="P14" s="525"/>
      <c r="Q14" s="526"/>
      <c r="R14" s="527">
        <v>42884</v>
      </c>
      <c r="S14" s="528"/>
      <c r="T14" s="528"/>
      <c r="U14" s="528"/>
      <c r="V14" s="529"/>
      <c r="W14" s="436"/>
      <c r="X14" s="437"/>
      <c r="Y14" s="437"/>
      <c r="Z14" s="437"/>
      <c r="AA14" s="437"/>
      <c r="AB14" s="426"/>
      <c r="AC14" s="530">
        <v>0.9</v>
      </c>
      <c r="AD14" s="531"/>
      <c r="AE14" s="531"/>
      <c r="AF14" s="531"/>
      <c r="AG14" s="532"/>
      <c r="AH14" s="530">
        <v>0.8</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136</v>
      </c>
      <c r="CE14" s="539"/>
      <c r="CF14" s="539"/>
      <c r="CG14" s="539"/>
      <c r="CH14" s="539"/>
      <c r="CI14" s="539"/>
      <c r="CJ14" s="539"/>
      <c r="CK14" s="539"/>
      <c r="CL14" s="539"/>
      <c r="CM14" s="539"/>
      <c r="CN14" s="539"/>
      <c r="CO14" s="539"/>
      <c r="CP14" s="539"/>
      <c r="CQ14" s="539"/>
      <c r="CR14" s="539"/>
      <c r="CS14" s="540"/>
      <c r="CT14" s="541">
        <v>70.099999999999994</v>
      </c>
      <c r="CU14" s="542"/>
      <c r="CV14" s="542"/>
      <c r="CW14" s="542"/>
      <c r="CX14" s="542"/>
      <c r="CY14" s="542"/>
      <c r="CZ14" s="542"/>
      <c r="DA14" s="543"/>
      <c r="DB14" s="541">
        <v>74</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129</v>
      </c>
      <c r="N15" s="535"/>
      <c r="O15" s="535"/>
      <c r="P15" s="535"/>
      <c r="Q15" s="536"/>
      <c r="R15" s="527">
        <v>42683</v>
      </c>
      <c r="S15" s="528"/>
      <c r="T15" s="528"/>
      <c r="U15" s="528"/>
      <c r="V15" s="529"/>
      <c r="W15" s="462" t="s">
        <v>137</v>
      </c>
      <c r="X15" s="463"/>
      <c r="Y15" s="463"/>
      <c r="Z15" s="463"/>
      <c r="AA15" s="463"/>
      <c r="AB15" s="453"/>
      <c r="AC15" s="497">
        <v>5151</v>
      </c>
      <c r="AD15" s="498"/>
      <c r="AE15" s="498"/>
      <c r="AF15" s="498"/>
      <c r="AG15" s="537"/>
      <c r="AH15" s="497">
        <v>5340</v>
      </c>
      <c r="AI15" s="498"/>
      <c r="AJ15" s="498"/>
      <c r="AK15" s="498"/>
      <c r="AL15" s="499"/>
      <c r="AM15" s="475"/>
      <c r="AN15" s="476"/>
      <c r="AO15" s="476"/>
      <c r="AP15" s="476"/>
      <c r="AQ15" s="476"/>
      <c r="AR15" s="476"/>
      <c r="AS15" s="476"/>
      <c r="AT15" s="477"/>
      <c r="AU15" s="478"/>
      <c r="AV15" s="479"/>
      <c r="AW15" s="479"/>
      <c r="AX15" s="479"/>
      <c r="AY15" s="406" t="s">
        <v>138</v>
      </c>
      <c r="AZ15" s="407"/>
      <c r="BA15" s="407"/>
      <c r="BB15" s="407"/>
      <c r="BC15" s="407"/>
      <c r="BD15" s="407"/>
      <c r="BE15" s="407"/>
      <c r="BF15" s="407"/>
      <c r="BG15" s="407"/>
      <c r="BH15" s="407"/>
      <c r="BI15" s="407"/>
      <c r="BJ15" s="407"/>
      <c r="BK15" s="407"/>
      <c r="BL15" s="407"/>
      <c r="BM15" s="408"/>
      <c r="BN15" s="409">
        <v>3594246</v>
      </c>
      <c r="BO15" s="410"/>
      <c r="BP15" s="410"/>
      <c r="BQ15" s="410"/>
      <c r="BR15" s="410"/>
      <c r="BS15" s="410"/>
      <c r="BT15" s="410"/>
      <c r="BU15" s="411"/>
      <c r="BV15" s="409">
        <v>3635955</v>
      </c>
      <c r="BW15" s="410"/>
      <c r="BX15" s="410"/>
      <c r="BY15" s="410"/>
      <c r="BZ15" s="410"/>
      <c r="CA15" s="410"/>
      <c r="CB15" s="410"/>
      <c r="CC15" s="411"/>
      <c r="CD15" s="544" t="s">
        <v>139</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140</v>
      </c>
      <c r="M16" s="555"/>
      <c r="N16" s="555"/>
      <c r="O16" s="555"/>
      <c r="P16" s="555"/>
      <c r="Q16" s="556"/>
      <c r="R16" s="547" t="s">
        <v>141</v>
      </c>
      <c r="S16" s="548"/>
      <c r="T16" s="548"/>
      <c r="U16" s="548"/>
      <c r="V16" s="549"/>
      <c r="W16" s="436"/>
      <c r="X16" s="437"/>
      <c r="Y16" s="437"/>
      <c r="Z16" s="437"/>
      <c r="AA16" s="437"/>
      <c r="AB16" s="426"/>
      <c r="AC16" s="530">
        <v>31</v>
      </c>
      <c r="AD16" s="531"/>
      <c r="AE16" s="531"/>
      <c r="AF16" s="531"/>
      <c r="AG16" s="532"/>
      <c r="AH16" s="530">
        <v>31.4</v>
      </c>
      <c r="AI16" s="531"/>
      <c r="AJ16" s="531"/>
      <c r="AK16" s="531"/>
      <c r="AL16" s="533"/>
      <c r="AM16" s="475"/>
      <c r="AN16" s="476"/>
      <c r="AO16" s="476"/>
      <c r="AP16" s="476"/>
      <c r="AQ16" s="476"/>
      <c r="AR16" s="476"/>
      <c r="AS16" s="476"/>
      <c r="AT16" s="477"/>
      <c r="AU16" s="478"/>
      <c r="AV16" s="479"/>
      <c r="AW16" s="479"/>
      <c r="AX16" s="479"/>
      <c r="AY16" s="480" t="s">
        <v>142</v>
      </c>
      <c r="AZ16" s="481"/>
      <c r="BA16" s="481"/>
      <c r="BB16" s="481"/>
      <c r="BC16" s="481"/>
      <c r="BD16" s="481"/>
      <c r="BE16" s="481"/>
      <c r="BF16" s="481"/>
      <c r="BG16" s="481"/>
      <c r="BH16" s="481"/>
      <c r="BI16" s="481"/>
      <c r="BJ16" s="481"/>
      <c r="BK16" s="481"/>
      <c r="BL16" s="481"/>
      <c r="BM16" s="482"/>
      <c r="BN16" s="446">
        <v>8152936</v>
      </c>
      <c r="BO16" s="447"/>
      <c r="BP16" s="447"/>
      <c r="BQ16" s="447"/>
      <c r="BR16" s="447"/>
      <c r="BS16" s="447"/>
      <c r="BT16" s="447"/>
      <c r="BU16" s="448"/>
      <c r="BV16" s="446">
        <v>8188646</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143</v>
      </c>
      <c r="N17" s="551"/>
      <c r="O17" s="551"/>
      <c r="P17" s="551"/>
      <c r="Q17" s="552"/>
      <c r="R17" s="547" t="s">
        <v>144</v>
      </c>
      <c r="S17" s="548"/>
      <c r="T17" s="548"/>
      <c r="U17" s="548"/>
      <c r="V17" s="549"/>
      <c r="W17" s="462" t="s">
        <v>145</v>
      </c>
      <c r="X17" s="463"/>
      <c r="Y17" s="463"/>
      <c r="Z17" s="463"/>
      <c r="AA17" s="463"/>
      <c r="AB17" s="453"/>
      <c r="AC17" s="497">
        <v>11292</v>
      </c>
      <c r="AD17" s="498"/>
      <c r="AE17" s="498"/>
      <c r="AF17" s="498"/>
      <c r="AG17" s="537"/>
      <c r="AH17" s="497">
        <v>11517</v>
      </c>
      <c r="AI17" s="498"/>
      <c r="AJ17" s="498"/>
      <c r="AK17" s="498"/>
      <c r="AL17" s="499"/>
      <c r="AM17" s="475"/>
      <c r="AN17" s="476"/>
      <c r="AO17" s="476"/>
      <c r="AP17" s="476"/>
      <c r="AQ17" s="476"/>
      <c r="AR17" s="476"/>
      <c r="AS17" s="476"/>
      <c r="AT17" s="477"/>
      <c r="AU17" s="478"/>
      <c r="AV17" s="479"/>
      <c r="AW17" s="479"/>
      <c r="AX17" s="479"/>
      <c r="AY17" s="480" t="s">
        <v>146</v>
      </c>
      <c r="AZ17" s="481"/>
      <c r="BA17" s="481"/>
      <c r="BB17" s="481"/>
      <c r="BC17" s="481"/>
      <c r="BD17" s="481"/>
      <c r="BE17" s="481"/>
      <c r="BF17" s="481"/>
      <c r="BG17" s="481"/>
      <c r="BH17" s="481"/>
      <c r="BI17" s="481"/>
      <c r="BJ17" s="481"/>
      <c r="BK17" s="481"/>
      <c r="BL17" s="481"/>
      <c r="BM17" s="482"/>
      <c r="BN17" s="446">
        <v>4526937</v>
      </c>
      <c r="BO17" s="447"/>
      <c r="BP17" s="447"/>
      <c r="BQ17" s="447"/>
      <c r="BR17" s="447"/>
      <c r="BS17" s="447"/>
      <c r="BT17" s="447"/>
      <c r="BU17" s="448"/>
      <c r="BV17" s="446">
        <v>4567188</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147</v>
      </c>
      <c r="C18" s="489"/>
      <c r="D18" s="489"/>
      <c r="E18" s="558"/>
      <c r="F18" s="558"/>
      <c r="G18" s="558"/>
      <c r="H18" s="558"/>
      <c r="I18" s="558"/>
      <c r="J18" s="558"/>
      <c r="K18" s="558"/>
      <c r="L18" s="559">
        <v>15.96</v>
      </c>
      <c r="M18" s="559"/>
      <c r="N18" s="559"/>
      <c r="O18" s="559"/>
      <c r="P18" s="559"/>
      <c r="Q18" s="559"/>
      <c r="R18" s="560"/>
      <c r="S18" s="560"/>
      <c r="T18" s="560"/>
      <c r="U18" s="560"/>
      <c r="V18" s="561"/>
      <c r="W18" s="464"/>
      <c r="X18" s="465"/>
      <c r="Y18" s="465"/>
      <c r="Z18" s="465"/>
      <c r="AA18" s="465"/>
      <c r="AB18" s="456"/>
      <c r="AC18" s="562">
        <v>68</v>
      </c>
      <c r="AD18" s="563"/>
      <c r="AE18" s="563"/>
      <c r="AF18" s="563"/>
      <c r="AG18" s="564"/>
      <c r="AH18" s="562">
        <v>67.8</v>
      </c>
      <c r="AI18" s="563"/>
      <c r="AJ18" s="563"/>
      <c r="AK18" s="563"/>
      <c r="AL18" s="565"/>
      <c r="AM18" s="475"/>
      <c r="AN18" s="476"/>
      <c r="AO18" s="476"/>
      <c r="AP18" s="476"/>
      <c r="AQ18" s="476"/>
      <c r="AR18" s="476"/>
      <c r="AS18" s="476"/>
      <c r="AT18" s="477"/>
      <c r="AU18" s="478"/>
      <c r="AV18" s="479"/>
      <c r="AW18" s="479"/>
      <c r="AX18" s="479"/>
      <c r="AY18" s="480" t="s">
        <v>148</v>
      </c>
      <c r="AZ18" s="481"/>
      <c r="BA18" s="481"/>
      <c r="BB18" s="481"/>
      <c r="BC18" s="481"/>
      <c r="BD18" s="481"/>
      <c r="BE18" s="481"/>
      <c r="BF18" s="481"/>
      <c r="BG18" s="481"/>
      <c r="BH18" s="481"/>
      <c r="BI18" s="481"/>
      <c r="BJ18" s="481"/>
      <c r="BK18" s="481"/>
      <c r="BL18" s="481"/>
      <c r="BM18" s="482"/>
      <c r="BN18" s="446">
        <v>9539323</v>
      </c>
      <c r="BO18" s="447"/>
      <c r="BP18" s="447"/>
      <c r="BQ18" s="447"/>
      <c r="BR18" s="447"/>
      <c r="BS18" s="447"/>
      <c r="BT18" s="447"/>
      <c r="BU18" s="448"/>
      <c r="BV18" s="446">
        <v>9549530</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149</v>
      </c>
      <c r="C19" s="489"/>
      <c r="D19" s="489"/>
      <c r="E19" s="558"/>
      <c r="F19" s="558"/>
      <c r="G19" s="558"/>
      <c r="H19" s="558"/>
      <c r="I19" s="558"/>
      <c r="J19" s="558"/>
      <c r="K19" s="558"/>
      <c r="L19" s="566">
        <v>2619</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150</v>
      </c>
      <c r="AZ19" s="481"/>
      <c r="BA19" s="481"/>
      <c r="BB19" s="481"/>
      <c r="BC19" s="481"/>
      <c r="BD19" s="481"/>
      <c r="BE19" s="481"/>
      <c r="BF19" s="481"/>
      <c r="BG19" s="481"/>
      <c r="BH19" s="481"/>
      <c r="BI19" s="481"/>
      <c r="BJ19" s="481"/>
      <c r="BK19" s="481"/>
      <c r="BL19" s="481"/>
      <c r="BM19" s="482"/>
      <c r="BN19" s="446">
        <v>11626439</v>
      </c>
      <c r="BO19" s="447"/>
      <c r="BP19" s="447"/>
      <c r="BQ19" s="447"/>
      <c r="BR19" s="447"/>
      <c r="BS19" s="447"/>
      <c r="BT19" s="447"/>
      <c r="BU19" s="448"/>
      <c r="BV19" s="446">
        <v>11744615</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151</v>
      </c>
      <c r="C20" s="489"/>
      <c r="D20" s="489"/>
      <c r="E20" s="558"/>
      <c r="F20" s="558"/>
      <c r="G20" s="558"/>
      <c r="H20" s="558"/>
      <c r="I20" s="558"/>
      <c r="J20" s="558"/>
      <c r="K20" s="558"/>
      <c r="L20" s="566">
        <v>17414</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152</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153</v>
      </c>
      <c r="C22" s="581"/>
      <c r="D22" s="582"/>
      <c r="E22" s="458" t="s">
        <v>1</v>
      </c>
      <c r="F22" s="463"/>
      <c r="G22" s="463"/>
      <c r="H22" s="463"/>
      <c r="I22" s="463"/>
      <c r="J22" s="463"/>
      <c r="K22" s="453"/>
      <c r="L22" s="458" t="s">
        <v>154</v>
      </c>
      <c r="M22" s="463"/>
      <c r="N22" s="463"/>
      <c r="O22" s="463"/>
      <c r="P22" s="453"/>
      <c r="Q22" s="589" t="s">
        <v>155</v>
      </c>
      <c r="R22" s="590"/>
      <c r="S22" s="590"/>
      <c r="T22" s="590"/>
      <c r="U22" s="590"/>
      <c r="V22" s="591"/>
      <c r="W22" s="595" t="s">
        <v>156</v>
      </c>
      <c r="X22" s="581"/>
      <c r="Y22" s="582"/>
      <c r="Z22" s="458" t="s">
        <v>1</v>
      </c>
      <c r="AA22" s="463"/>
      <c r="AB22" s="463"/>
      <c r="AC22" s="463"/>
      <c r="AD22" s="463"/>
      <c r="AE22" s="463"/>
      <c r="AF22" s="463"/>
      <c r="AG22" s="453"/>
      <c r="AH22" s="608" t="s">
        <v>157</v>
      </c>
      <c r="AI22" s="463"/>
      <c r="AJ22" s="463"/>
      <c r="AK22" s="463"/>
      <c r="AL22" s="453"/>
      <c r="AM22" s="608" t="s">
        <v>158</v>
      </c>
      <c r="AN22" s="609"/>
      <c r="AO22" s="609"/>
      <c r="AP22" s="609"/>
      <c r="AQ22" s="609"/>
      <c r="AR22" s="610"/>
      <c r="AS22" s="589" t="s">
        <v>155</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159</v>
      </c>
      <c r="AZ23" s="407"/>
      <c r="BA23" s="407"/>
      <c r="BB23" s="407"/>
      <c r="BC23" s="407"/>
      <c r="BD23" s="407"/>
      <c r="BE23" s="407"/>
      <c r="BF23" s="407"/>
      <c r="BG23" s="407"/>
      <c r="BH23" s="407"/>
      <c r="BI23" s="407"/>
      <c r="BJ23" s="407"/>
      <c r="BK23" s="407"/>
      <c r="BL23" s="407"/>
      <c r="BM23" s="408"/>
      <c r="BN23" s="446">
        <v>12791985</v>
      </c>
      <c r="BO23" s="447"/>
      <c r="BP23" s="447"/>
      <c r="BQ23" s="447"/>
      <c r="BR23" s="447"/>
      <c r="BS23" s="447"/>
      <c r="BT23" s="447"/>
      <c r="BU23" s="448"/>
      <c r="BV23" s="446">
        <v>13516960</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160</v>
      </c>
      <c r="F24" s="476"/>
      <c r="G24" s="476"/>
      <c r="H24" s="476"/>
      <c r="I24" s="476"/>
      <c r="J24" s="476"/>
      <c r="K24" s="477"/>
      <c r="L24" s="497">
        <v>1</v>
      </c>
      <c r="M24" s="498"/>
      <c r="N24" s="498"/>
      <c r="O24" s="498"/>
      <c r="P24" s="537"/>
      <c r="Q24" s="497">
        <v>8880</v>
      </c>
      <c r="R24" s="498"/>
      <c r="S24" s="498"/>
      <c r="T24" s="498"/>
      <c r="U24" s="498"/>
      <c r="V24" s="537"/>
      <c r="W24" s="596"/>
      <c r="X24" s="584"/>
      <c r="Y24" s="585"/>
      <c r="Z24" s="496" t="s">
        <v>161</v>
      </c>
      <c r="AA24" s="476"/>
      <c r="AB24" s="476"/>
      <c r="AC24" s="476"/>
      <c r="AD24" s="476"/>
      <c r="AE24" s="476"/>
      <c r="AF24" s="476"/>
      <c r="AG24" s="477"/>
      <c r="AH24" s="497">
        <v>302</v>
      </c>
      <c r="AI24" s="498"/>
      <c r="AJ24" s="498"/>
      <c r="AK24" s="498"/>
      <c r="AL24" s="537"/>
      <c r="AM24" s="497">
        <v>944354</v>
      </c>
      <c r="AN24" s="498"/>
      <c r="AO24" s="498"/>
      <c r="AP24" s="498"/>
      <c r="AQ24" s="498"/>
      <c r="AR24" s="537"/>
      <c r="AS24" s="497">
        <v>3127</v>
      </c>
      <c r="AT24" s="498"/>
      <c r="AU24" s="498"/>
      <c r="AV24" s="498"/>
      <c r="AW24" s="498"/>
      <c r="AX24" s="499"/>
      <c r="AY24" s="616" t="s">
        <v>162</v>
      </c>
      <c r="AZ24" s="617"/>
      <c r="BA24" s="617"/>
      <c r="BB24" s="617"/>
      <c r="BC24" s="617"/>
      <c r="BD24" s="617"/>
      <c r="BE24" s="617"/>
      <c r="BF24" s="617"/>
      <c r="BG24" s="617"/>
      <c r="BH24" s="617"/>
      <c r="BI24" s="617"/>
      <c r="BJ24" s="617"/>
      <c r="BK24" s="617"/>
      <c r="BL24" s="617"/>
      <c r="BM24" s="618"/>
      <c r="BN24" s="446">
        <v>9165114</v>
      </c>
      <c r="BO24" s="447"/>
      <c r="BP24" s="447"/>
      <c r="BQ24" s="447"/>
      <c r="BR24" s="447"/>
      <c r="BS24" s="447"/>
      <c r="BT24" s="447"/>
      <c r="BU24" s="448"/>
      <c r="BV24" s="446">
        <v>9209226</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163</v>
      </c>
      <c r="F25" s="476"/>
      <c r="G25" s="476"/>
      <c r="H25" s="476"/>
      <c r="I25" s="476"/>
      <c r="J25" s="476"/>
      <c r="K25" s="477"/>
      <c r="L25" s="497">
        <v>1</v>
      </c>
      <c r="M25" s="498"/>
      <c r="N25" s="498"/>
      <c r="O25" s="498"/>
      <c r="P25" s="537"/>
      <c r="Q25" s="497">
        <v>7240</v>
      </c>
      <c r="R25" s="498"/>
      <c r="S25" s="498"/>
      <c r="T25" s="498"/>
      <c r="U25" s="498"/>
      <c r="V25" s="537"/>
      <c r="W25" s="596"/>
      <c r="X25" s="584"/>
      <c r="Y25" s="585"/>
      <c r="Z25" s="496" t="s">
        <v>164</v>
      </c>
      <c r="AA25" s="476"/>
      <c r="AB25" s="476"/>
      <c r="AC25" s="476"/>
      <c r="AD25" s="476"/>
      <c r="AE25" s="476"/>
      <c r="AF25" s="476"/>
      <c r="AG25" s="477"/>
      <c r="AH25" s="497">
        <v>51</v>
      </c>
      <c r="AI25" s="498"/>
      <c r="AJ25" s="498"/>
      <c r="AK25" s="498"/>
      <c r="AL25" s="537"/>
      <c r="AM25" s="497">
        <v>156468</v>
      </c>
      <c r="AN25" s="498"/>
      <c r="AO25" s="498"/>
      <c r="AP25" s="498"/>
      <c r="AQ25" s="498"/>
      <c r="AR25" s="537"/>
      <c r="AS25" s="497">
        <v>3068</v>
      </c>
      <c r="AT25" s="498"/>
      <c r="AU25" s="498"/>
      <c r="AV25" s="498"/>
      <c r="AW25" s="498"/>
      <c r="AX25" s="499"/>
      <c r="AY25" s="406" t="s">
        <v>165</v>
      </c>
      <c r="AZ25" s="407"/>
      <c r="BA25" s="407"/>
      <c r="BB25" s="407"/>
      <c r="BC25" s="407"/>
      <c r="BD25" s="407"/>
      <c r="BE25" s="407"/>
      <c r="BF25" s="407"/>
      <c r="BG25" s="407"/>
      <c r="BH25" s="407"/>
      <c r="BI25" s="407"/>
      <c r="BJ25" s="407"/>
      <c r="BK25" s="407"/>
      <c r="BL25" s="407"/>
      <c r="BM25" s="408"/>
      <c r="BN25" s="409">
        <v>672501</v>
      </c>
      <c r="BO25" s="410"/>
      <c r="BP25" s="410"/>
      <c r="BQ25" s="410"/>
      <c r="BR25" s="410"/>
      <c r="BS25" s="410"/>
      <c r="BT25" s="410"/>
      <c r="BU25" s="411"/>
      <c r="BV25" s="409">
        <v>206028</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166</v>
      </c>
      <c r="F26" s="476"/>
      <c r="G26" s="476"/>
      <c r="H26" s="476"/>
      <c r="I26" s="476"/>
      <c r="J26" s="476"/>
      <c r="K26" s="477"/>
      <c r="L26" s="497">
        <v>1</v>
      </c>
      <c r="M26" s="498"/>
      <c r="N26" s="498"/>
      <c r="O26" s="498"/>
      <c r="P26" s="537"/>
      <c r="Q26" s="497">
        <v>6460</v>
      </c>
      <c r="R26" s="498"/>
      <c r="S26" s="498"/>
      <c r="T26" s="498"/>
      <c r="U26" s="498"/>
      <c r="V26" s="537"/>
      <c r="W26" s="596"/>
      <c r="X26" s="584"/>
      <c r="Y26" s="585"/>
      <c r="Z26" s="496" t="s">
        <v>167</v>
      </c>
      <c r="AA26" s="606"/>
      <c r="AB26" s="606"/>
      <c r="AC26" s="606"/>
      <c r="AD26" s="606"/>
      <c r="AE26" s="606"/>
      <c r="AF26" s="606"/>
      <c r="AG26" s="607"/>
      <c r="AH26" s="497">
        <v>9</v>
      </c>
      <c r="AI26" s="498"/>
      <c r="AJ26" s="498"/>
      <c r="AK26" s="498"/>
      <c r="AL26" s="537"/>
      <c r="AM26" s="497">
        <v>31284</v>
      </c>
      <c r="AN26" s="498"/>
      <c r="AO26" s="498"/>
      <c r="AP26" s="498"/>
      <c r="AQ26" s="498"/>
      <c r="AR26" s="537"/>
      <c r="AS26" s="497">
        <v>3476</v>
      </c>
      <c r="AT26" s="498"/>
      <c r="AU26" s="498"/>
      <c r="AV26" s="498"/>
      <c r="AW26" s="498"/>
      <c r="AX26" s="499"/>
      <c r="AY26" s="449" t="s">
        <v>168</v>
      </c>
      <c r="AZ26" s="450"/>
      <c r="BA26" s="450"/>
      <c r="BB26" s="450"/>
      <c r="BC26" s="450"/>
      <c r="BD26" s="450"/>
      <c r="BE26" s="450"/>
      <c r="BF26" s="450"/>
      <c r="BG26" s="450"/>
      <c r="BH26" s="450"/>
      <c r="BI26" s="450"/>
      <c r="BJ26" s="450"/>
      <c r="BK26" s="450"/>
      <c r="BL26" s="450"/>
      <c r="BM26" s="451"/>
      <c r="BN26" s="446">
        <v>30000</v>
      </c>
      <c r="BO26" s="447"/>
      <c r="BP26" s="447"/>
      <c r="BQ26" s="447"/>
      <c r="BR26" s="447"/>
      <c r="BS26" s="447"/>
      <c r="BT26" s="447"/>
      <c r="BU26" s="448"/>
      <c r="BV26" s="446">
        <v>35000</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169</v>
      </c>
      <c r="F27" s="476"/>
      <c r="G27" s="476"/>
      <c r="H27" s="476"/>
      <c r="I27" s="476"/>
      <c r="J27" s="476"/>
      <c r="K27" s="477"/>
      <c r="L27" s="497">
        <v>1</v>
      </c>
      <c r="M27" s="498"/>
      <c r="N27" s="498"/>
      <c r="O27" s="498"/>
      <c r="P27" s="537"/>
      <c r="Q27" s="497">
        <v>4230</v>
      </c>
      <c r="R27" s="498"/>
      <c r="S27" s="498"/>
      <c r="T27" s="498"/>
      <c r="U27" s="498"/>
      <c r="V27" s="537"/>
      <c r="W27" s="596"/>
      <c r="X27" s="584"/>
      <c r="Y27" s="585"/>
      <c r="Z27" s="496" t="s">
        <v>170</v>
      </c>
      <c r="AA27" s="476"/>
      <c r="AB27" s="476"/>
      <c r="AC27" s="476"/>
      <c r="AD27" s="476"/>
      <c r="AE27" s="476"/>
      <c r="AF27" s="476"/>
      <c r="AG27" s="477"/>
      <c r="AH27" s="497">
        <v>3</v>
      </c>
      <c r="AI27" s="498"/>
      <c r="AJ27" s="498"/>
      <c r="AK27" s="498"/>
      <c r="AL27" s="537"/>
      <c r="AM27" s="497">
        <v>12639</v>
      </c>
      <c r="AN27" s="498"/>
      <c r="AO27" s="498"/>
      <c r="AP27" s="498"/>
      <c r="AQ27" s="498"/>
      <c r="AR27" s="537"/>
      <c r="AS27" s="497">
        <v>4213</v>
      </c>
      <c r="AT27" s="498"/>
      <c r="AU27" s="498"/>
      <c r="AV27" s="498"/>
      <c r="AW27" s="498"/>
      <c r="AX27" s="499"/>
      <c r="AY27" s="538" t="s">
        <v>171</v>
      </c>
      <c r="AZ27" s="539"/>
      <c r="BA27" s="539"/>
      <c r="BB27" s="539"/>
      <c r="BC27" s="539"/>
      <c r="BD27" s="539"/>
      <c r="BE27" s="539"/>
      <c r="BF27" s="539"/>
      <c r="BG27" s="539"/>
      <c r="BH27" s="539"/>
      <c r="BI27" s="539"/>
      <c r="BJ27" s="539"/>
      <c r="BK27" s="539"/>
      <c r="BL27" s="539"/>
      <c r="BM27" s="540"/>
      <c r="BN27" s="619" t="s">
        <v>128</v>
      </c>
      <c r="BO27" s="620"/>
      <c r="BP27" s="620"/>
      <c r="BQ27" s="620"/>
      <c r="BR27" s="620"/>
      <c r="BS27" s="620"/>
      <c r="BT27" s="620"/>
      <c r="BU27" s="621"/>
      <c r="BV27" s="619" t="s">
        <v>128</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172</v>
      </c>
      <c r="F28" s="476"/>
      <c r="G28" s="476"/>
      <c r="H28" s="476"/>
      <c r="I28" s="476"/>
      <c r="J28" s="476"/>
      <c r="K28" s="477"/>
      <c r="L28" s="497">
        <v>1</v>
      </c>
      <c r="M28" s="498"/>
      <c r="N28" s="498"/>
      <c r="O28" s="498"/>
      <c r="P28" s="537"/>
      <c r="Q28" s="497">
        <v>3810</v>
      </c>
      <c r="R28" s="498"/>
      <c r="S28" s="498"/>
      <c r="T28" s="498"/>
      <c r="U28" s="498"/>
      <c r="V28" s="537"/>
      <c r="W28" s="596"/>
      <c r="X28" s="584"/>
      <c r="Y28" s="585"/>
      <c r="Z28" s="496" t="s">
        <v>173</v>
      </c>
      <c r="AA28" s="476"/>
      <c r="AB28" s="476"/>
      <c r="AC28" s="476"/>
      <c r="AD28" s="476"/>
      <c r="AE28" s="476"/>
      <c r="AF28" s="476"/>
      <c r="AG28" s="477"/>
      <c r="AH28" s="497" t="s">
        <v>128</v>
      </c>
      <c r="AI28" s="498"/>
      <c r="AJ28" s="498"/>
      <c r="AK28" s="498"/>
      <c r="AL28" s="537"/>
      <c r="AM28" s="497" t="s">
        <v>128</v>
      </c>
      <c r="AN28" s="498"/>
      <c r="AO28" s="498"/>
      <c r="AP28" s="498"/>
      <c r="AQ28" s="498"/>
      <c r="AR28" s="537"/>
      <c r="AS28" s="497" t="s">
        <v>128</v>
      </c>
      <c r="AT28" s="498"/>
      <c r="AU28" s="498"/>
      <c r="AV28" s="498"/>
      <c r="AW28" s="498"/>
      <c r="AX28" s="499"/>
      <c r="AY28" s="622" t="s">
        <v>174</v>
      </c>
      <c r="AZ28" s="623"/>
      <c r="BA28" s="623"/>
      <c r="BB28" s="624"/>
      <c r="BC28" s="406" t="s">
        <v>42</v>
      </c>
      <c r="BD28" s="407"/>
      <c r="BE28" s="407"/>
      <c r="BF28" s="407"/>
      <c r="BG28" s="407"/>
      <c r="BH28" s="407"/>
      <c r="BI28" s="407"/>
      <c r="BJ28" s="407"/>
      <c r="BK28" s="407"/>
      <c r="BL28" s="407"/>
      <c r="BM28" s="408"/>
      <c r="BN28" s="409">
        <v>727800</v>
      </c>
      <c r="BO28" s="410"/>
      <c r="BP28" s="410"/>
      <c r="BQ28" s="410"/>
      <c r="BR28" s="410"/>
      <c r="BS28" s="410"/>
      <c r="BT28" s="410"/>
      <c r="BU28" s="411"/>
      <c r="BV28" s="409">
        <v>1102800</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175</v>
      </c>
      <c r="F29" s="476"/>
      <c r="G29" s="476"/>
      <c r="H29" s="476"/>
      <c r="I29" s="476"/>
      <c r="J29" s="476"/>
      <c r="K29" s="477"/>
      <c r="L29" s="497">
        <v>17</v>
      </c>
      <c r="M29" s="498"/>
      <c r="N29" s="498"/>
      <c r="O29" s="498"/>
      <c r="P29" s="537"/>
      <c r="Q29" s="497">
        <v>3550</v>
      </c>
      <c r="R29" s="498"/>
      <c r="S29" s="498"/>
      <c r="T29" s="498"/>
      <c r="U29" s="498"/>
      <c r="V29" s="537"/>
      <c r="W29" s="597"/>
      <c r="X29" s="598"/>
      <c r="Y29" s="599"/>
      <c r="Z29" s="496" t="s">
        <v>176</v>
      </c>
      <c r="AA29" s="476"/>
      <c r="AB29" s="476"/>
      <c r="AC29" s="476"/>
      <c r="AD29" s="476"/>
      <c r="AE29" s="476"/>
      <c r="AF29" s="476"/>
      <c r="AG29" s="477"/>
      <c r="AH29" s="497">
        <v>305</v>
      </c>
      <c r="AI29" s="498"/>
      <c r="AJ29" s="498"/>
      <c r="AK29" s="498"/>
      <c r="AL29" s="537"/>
      <c r="AM29" s="497">
        <v>956993</v>
      </c>
      <c r="AN29" s="498"/>
      <c r="AO29" s="498"/>
      <c r="AP29" s="498"/>
      <c r="AQ29" s="498"/>
      <c r="AR29" s="537"/>
      <c r="AS29" s="497">
        <v>3138</v>
      </c>
      <c r="AT29" s="498"/>
      <c r="AU29" s="498"/>
      <c r="AV29" s="498"/>
      <c r="AW29" s="498"/>
      <c r="AX29" s="499"/>
      <c r="AY29" s="625"/>
      <c r="AZ29" s="626"/>
      <c r="BA29" s="626"/>
      <c r="BB29" s="627"/>
      <c r="BC29" s="480" t="s">
        <v>177</v>
      </c>
      <c r="BD29" s="481"/>
      <c r="BE29" s="481"/>
      <c r="BF29" s="481"/>
      <c r="BG29" s="481"/>
      <c r="BH29" s="481"/>
      <c r="BI29" s="481"/>
      <c r="BJ29" s="481"/>
      <c r="BK29" s="481"/>
      <c r="BL29" s="481"/>
      <c r="BM29" s="482"/>
      <c r="BN29" s="446">
        <v>215000</v>
      </c>
      <c r="BO29" s="447"/>
      <c r="BP29" s="447"/>
      <c r="BQ29" s="447"/>
      <c r="BR29" s="447"/>
      <c r="BS29" s="447"/>
      <c r="BT29" s="447"/>
      <c r="BU29" s="448"/>
      <c r="BV29" s="446">
        <v>214000</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178</v>
      </c>
      <c r="X30" s="604"/>
      <c r="Y30" s="604"/>
      <c r="Z30" s="604"/>
      <c r="AA30" s="604"/>
      <c r="AB30" s="604"/>
      <c r="AC30" s="604"/>
      <c r="AD30" s="604"/>
      <c r="AE30" s="604"/>
      <c r="AF30" s="604"/>
      <c r="AG30" s="605"/>
      <c r="AH30" s="562">
        <v>101.2</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1175629</v>
      </c>
      <c r="BO30" s="620"/>
      <c r="BP30" s="620"/>
      <c r="BQ30" s="620"/>
      <c r="BR30" s="620"/>
      <c r="BS30" s="620"/>
      <c r="BT30" s="620"/>
      <c r="BU30" s="621"/>
      <c r="BV30" s="619">
        <v>1210929</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179</v>
      </c>
      <c r="D32" s="193"/>
      <c r="E32" s="193"/>
      <c r="F32" s="190"/>
      <c r="G32" s="190"/>
      <c r="H32" s="190"/>
      <c r="I32" s="190"/>
      <c r="J32" s="190"/>
      <c r="K32" s="190"/>
      <c r="L32" s="190"/>
      <c r="M32" s="190"/>
      <c r="N32" s="190"/>
      <c r="O32" s="190"/>
      <c r="P32" s="190"/>
      <c r="Q32" s="190"/>
      <c r="R32" s="190"/>
      <c r="S32" s="190"/>
      <c r="T32" s="190"/>
      <c r="U32" s="190" t="s">
        <v>180</v>
      </c>
      <c r="V32" s="190"/>
      <c r="W32" s="190"/>
      <c r="X32" s="190"/>
      <c r="Y32" s="190"/>
      <c r="Z32" s="190"/>
      <c r="AA32" s="190"/>
      <c r="AB32" s="190"/>
      <c r="AC32" s="190"/>
      <c r="AD32" s="190"/>
      <c r="AE32" s="190"/>
      <c r="AF32" s="190"/>
      <c r="AG32" s="190"/>
      <c r="AH32" s="190"/>
      <c r="AI32" s="190"/>
      <c r="AJ32" s="190"/>
      <c r="AK32" s="190"/>
      <c r="AL32" s="190"/>
      <c r="AM32" s="194" t="s">
        <v>181</v>
      </c>
      <c r="AN32" s="190"/>
      <c r="AO32" s="190"/>
      <c r="AP32" s="190"/>
      <c r="AQ32" s="190"/>
      <c r="AR32" s="190"/>
      <c r="AS32" s="194"/>
      <c r="AT32" s="194"/>
      <c r="AU32" s="194"/>
      <c r="AV32" s="194"/>
      <c r="AW32" s="194"/>
      <c r="AX32" s="194"/>
      <c r="AY32" s="194"/>
      <c r="AZ32" s="194"/>
      <c r="BA32" s="194"/>
      <c r="BB32" s="190"/>
      <c r="BC32" s="194"/>
      <c r="BD32" s="190"/>
      <c r="BE32" s="194" t="s">
        <v>182</v>
      </c>
      <c r="BF32" s="190"/>
      <c r="BG32" s="190"/>
      <c r="BH32" s="190"/>
      <c r="BI32" s="190"/>
      <c r="BJ32" s="194"/>
      <c r="BK32" s="194"/>
      <c r="BL32" s="194"/>
      <c r="BM32" s="194"/>
      <c r="BN32" s="194"/>
      <c r="BO32" s="194"/>
      <c r="BP32" s="194"/>
      <c r="BQ32" s="194"/>
      <c r="BR32" s="190"/>
      <c r="BS32" s="190"/>
      <c r="BT32" s="190"/>
      <c r="BU32" s="190"/>
      <c r="BV32" s="190"/>
      <c r="BW32" s="190" t="s">
        <v>183</v>
      </c>
      <c r="BX32" s="190"/>
      <c r="BY32" s="190"/>
      <c r="BZ32" s="190"/>
      <c r="CA32" s="190"/>
      <c r="CB32" s="194"/>
      <c r="CC32" s="194"/>
      <c r="CD32" s="194"/>
      <c r="CE32" s="194"/>
      <c r="CF32" s="194"/>
      <c r="CG32" s="194"/>
      <c r="CH32" s="194"/>
      <c r="CI32" s="194"/>
      <c r="CJ32" s="194"/>
      <c r="CK32" s="194"/>
      <c r="CL32" s="194"/>
      <c r="CM32" s="194"/>
      <c r="CN32" s="194"/>
      <c r="CO32" s="194" t="s">
        <v>184</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185</v>
      </c>
      <c r="D33" s="470"/>
      <c r="E33" s="435" t="s">
        <v>186</v>
      </c>
      <c r="F33" s="435"/>
      <c r="G33" s="435"/>
      <c r="H33" s="435"/>
      <c r="I33" s="435"/>
      <c r="J33" s="435"/>
      <c r="K33" s="435"/>
      <c r="L33" s="435"/>
      <c r="M33" s="435"/>
      <c r="N33" s="435"/>
      <c r="O33" s="435"/>
      <c r="P33" s="435"/>
      <c r="Q33" s="435"/>
      <c r="R33" s="435"/>
      <c r="S33" s="435"/>
      <c r="T33" s="195"/>
      <c r="U33" s="470" t="s">
        <v>185</v>
      </c>
      <c r="V33" s="470"/>
      <c r="W33" s="435" t="s">
        <v>186</v>
      </c>
      <c r="X33" s="435"/>
      <c r="Y33" s="435"/>
      <c r="Z33" s="435"/>
      <c r="AA33" s="435"/>
      <c r="AB33" s="435"/>
      <c r="AC33" s="435"/>
      <c r="AD33" s="435"/>
      <c r="AE33" s="435"/>
      <c r="AF33" s="435"/>
      <c r="AG33" s="435"/>
      <c r="AH33" s="435"/>
      <c r="AI33" s="435"/>
      <c r="AJ33" s="435"/>
      <c r="AK33" s="435"/>
      <c r="AL33" s="195"/>
      <c r="AM33" s="470" t="s">
        <v>185</v>
      </c>
      <c r="AN33" s="470"/>
      <c r="AO33" s="435" t="s">
        <v>186</v>
      </c>
      <c r="AP33" s="435"/>
      <c r="AQ33" s="435"/>
      <c r="AR33" s="435"/>
      <c r="AS33" s="435"/>
      <c r="AT33" s="435"/>
      <c r="AU33" s="435"/>
      <c r="AV33" s="435"/>
      <c r="AW33" s="435"/>
      <c r="AX33" s="435"/>
      <c r="AY33" s="435"/>
      <c r="AZ33" s="435"/>
      <c r="BA33" s="435"/>
      <c r="BB33" s="435"/>
      <c r="BC33" s="435"/>
      <c r="BD33" s="196"/>
      <c r="BE33" s="435" t="s">
        <v>187</v>
      </c>
      <c r="BF33" s="435"/>
      <c r="BG33" s="435" t="s">
        <v>188</v>
      </c>
      <c r="BH33" s="435"/>
      <c r="BI33" s="435"/>
      <c r="BJ33" s="435"/>
      <c r="BK33" s="435"/>
      <c r="BL33" s="435"/>
      <c r="BM33" s="435"/>
      <c r="BN33" s="435"/>
      <c r="BO33" s="435"/>
      <c r="BP33" s="435"/>
      <c r="BQ33" s="435"/>
      <c r="BR33" s="435"/>
      <c r="BS33" s="435"/>
      <c r="BT33" s="435"/>
      <c r="BU33" s="435"/>
      <c r="BV33" s="196"/>
      <c r="BW33" s="470" t="s">
        <v>187</v>
      </c>
      <c r="BX33" s="470"/>
      <c r="BY33" s="435" t="s">
        <v>189</v>
      </c>
      <c r="BZ33" s="435"/>
      <c r="CA33" s="435"/>
      <c r="CB33" s="435"/>
      <c r="CC33" s="435"/>
      <c r="CD33" s="435"/>
      <c r="CE33" s="435"/>
      <c r="CF33" s="435"/>
      <c r="CG33" s="435"/>
      <c r="CH33" s="435"/>
      <c r="CI33" s="435"/>
      <c r="CJ33" s="435"/>
      <c r="CK33" s="435"/>
      <c r="CL33" s="435"/>
      <c r="CM33" s="435"/>
      <c r="CN33" s="195"/>
      <c r="CO33" s="470" t="s">
        <v>185</v>
      </c>
      <c r="CP33" s="470"/>
      <c r="CQ33" s="435" t="s">
        <v>190</v>
      </c>
      <c r="CR33" s="435"/>
      <c r="CS33" s="435"/>
      <c r="CT33" s="435"/>
      <c r="CU33" s="435"/>
      <c r="CV33" s="435"/>
      <c r="CW33" s="435"/>
      <c r="CX33" s="435"/>
      <c r="CY33" s="435"/>
      <c r="CZ33" s="435"/>
      <c r="DA33" s="435"/>
      <c r="DB33" s="435"/>
      <c r="DC33" s="435"/>
      <c r="DD33" s="435"/>
      <c r="DE33" s="435"/>
      <c r="DF33" s="195"/>
      <c r="DG33" s="631" t="s">
        <v>191</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5</v>
      </c>
      <c r="V34" s="632"/>
      <c r="W34" s="633" t="str">
        <f>IF('各会計、関係団体の財政状況及び健全化判断比率'!B28="","",'各会計、関係団体の財政状況及び健全化判断比率'!B28)</f>
        <v>特別会計国民健康保険事業</v>
      </c>
      <c r="X34" s="633"/>
      <c r="Y34" s="633"/>
      <c r="Z34" s="633"/>
      <c r="AA34" s="633"/>
      <c r="AB34" s="633"/>
      <c r="AC34" s="633"/>
      <c r="AD34" s="633"/>
      <c r="AE34" s="633"/>
      <c r="AF34" s="633"/>
      <c r="AG34" s="633"/>
      <c r="AH34" s="633"/>
      <c r="AI34" s="633"/>
      <c r="AJ34" s="633"/>
      <c r="AK34" s="633"/>
      <c r="AL34" s="193"/>
      <c r="AM34" s="632">
        <f>IF(AO34="","",MAX(C34:D43,U34:V43)+1)</f>
        <v>8</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f>IF(BG34="","",MAX(C34:D43,U34:V43,AM34:AN43)+1)</f>
        <v>10</v>
      </c>
      <c r="BF34" s="632"/>
      <c r="BG34" s="633" t="str">
        <f>IF('各会計、関係団体の財政状況及び健全化判断比率'!B33="","",'各会計、関係団体の財政状況及び健全化判断比率'!B33)</f>
        <v>公共下水道事業特別会計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11</v>
      </c>
      <c r="BX34" s="632"/>
      <c r="BY34" s="633" t="str">
        <f>IF('各会計、関係団体の財政状況及び健全化判断比率'!B68="","",'各会計、関係団体の財政状況及び健全化判断比率'!B68)</f>
        <v>福岡県中間市外二ヶ町山田川水利組合（一般会計）</v>
      </c>
      <c r="BZ34" s="633"/>
      <c r="CA34" s="633"/>
      <c r="CB34" s="633"/>
      <c r="CC34" s="633"/>
      <c r="CD34" s="633"/>
      <c r="CE34" s="633"/>
      <c r="CF34" s="633"/>
      <c r="CG34" s="633"/>
      <c r="CH34" s="633"/>
      <c r="CI34" s="633"/>
      <c r="CJ34" s="633"/>
      <c r="CK34" s="633"/>
      <c r="CL34" s="633"/>
      <c r="CM34" s="633"/>
      <c r="CN34" s="193"/>
      <c r="CO34" s="632">
        <f>IF(CQ34="","",MAX(C34:D43,U34:V43,AM34:AN43,BE34:BF43,BW34:BX43)+1)</f>
        <v>21</v>
      </c>
      <c r="CP34" s="632"/>
      <c r="CQ34" s="633" t="str">
        <f>IF('各会計、関係団体の財政状況及び健全化判断比率'!BS7="","",'各会計、関係団体の財政状況及び健全化判断比率'!BS7)</f>
        <v>中間市文化振興財団</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公共用地先行取得特別会計</v>
      </c>
      <c r="F35" s="633"/>
      <c r="G35" s="633"/>
      <c r="H35" s="633"/>
      <c r="I35" s="633"/>
      <c r="J35" s="633"/>
      <c r="K35" s="633"/>
      <c r="L35" s="633"/>
      <c r="M35" s="633"/>
      <c r="N35" s="633"/>
      <c r="O35" s="633"/>
      <c r="P35" s="633"/>
      <c r="Q35" s="633"/>
      <c r="R35" s="633"/>
      <c r="S35" s="633"/>
      <c r="T35" s="193"/>
      <c r="U35" s="632">
        <f>IF(W35="","",U34+1)</f>
        <v>6</v>
      </c>
      <c r="V35" s="632"/>
      <c r="W35" s="633" t="str">
        <f>IF('各会計、関係団体の財政状況及び健全化判断比率'!B29="","",'各会計、関係団体の財政状況及び健全化判断比率'!B29)</f>
        <v>介護保険事業特別会計</v>
      </c>
      <c r="X35" s="633"/>
      <c r="Y35" s="633"/>
      <c r="Z35" s="633"/>
      <c r="AA35" s="633"/>
      <c r="AB35" s="633"/>
      <c r="AC35" s="633"/>
      <c r="AD35" s="633"/>
      <c r="AE35" s="633"/>
      <c r="AF35" s="633"/>
      <c r="AG35" s="633"/>
      <c r="AH35" s="633"/>
      <c r="AI35" s="633"/>
      <c r="AJ35" s="633"/>
      <c r="AK35" s="633"/>
      <c r="AL35" s="193"/>
      <c r="AM35" s="632">
        <f t="shared" ref="AM35:AM43" si="0">IF(AO35="","",AM34+1)</f>
        <v>9</v>
      </c>
      <c r="AN35" s="632"/>
      <c r="AO35" s="633" t="str">
        <f>IF('各会計、関係団体の財政状況及び健全化判断比率'!B32="","",'各会計、関係団体の財政状況及び健全化判断比率'!B32)</f>
        <v>病院事業会計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12</v>
      </c>
      <c r="BX35" s="632"/>
      <c r="BY35" s="633" t="str">
        <f>IF('各会計、関係団体の財政状況及び健全化判断比率'!B69="","",'各会計、関係団体の財政状況及び健全化判断比率'!B69)</f>
        <v>堀川水利組合（一般会計）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f>IF(E36="","",C35+1)</f>
        <v>3</v>
      </c>
      <c r="D36" s="632"/>
      <c r="E36" s="633" t="str">
        <f>IF('各会計、関係団体の財政状況及び健全化判断比率'!B9="","",'各会計、関係団体の財政状況及び健全化判断比率'!B9)</f>
        <v>住宅新築資金等特別会計</v>
      </c>
      <c r="F36" s="633"/>
      <c r="G36" s="633"/>
      <c r="H36" s="633"/>
      <c r="I36" s="633"/>
      <c r="J36" s="633"/>
      <c r="K36" s="633"/>
      <c r="L36" s="633"/>
      <c r="M36" s="633"/>
      <c r="N36" s="633"/>
      <c r="O36" s="633"/>
      <c r="P36" s="633"/>
      <c r="Q36" s="633"/>
      <c r="R36" s="633"/>
      <c r="S36" s="633"/>
      <c r="T36" s="193"/>
      <c r="U36" s="632">
        <f t="shared" ref="U36:U43" si="4">IF(W36="","",U35+1)</f>
        <v>7</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13</v>
      </c>
      <c r="BX36" s="632"/>
      <c r="BY36" s="633" t="str">
        <f>IF('各会計、関係団体の財政状況及び健全化判断比率'!B70="","",'各会計、関係団体の財政状況及び健全化判断比率'!B70)</f>
        <v>福岡県市町村消防団員等公務災害補償組合（一般会計）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f>IF(E37="","",C36+1)</f>
        <v>4</v>
      </c>
      <c r="D37" s="632"/>
      <c r="E37" s="633" t="str">
        <f>IF('各会計、関係団体の財政状況及び健全化判断比率'!B10="","",'各会計、関係団体の財政状況及び健全化判断比率'!B10)</f>
        <v>地域下水道事業特別会計</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14</v>
      </c>
      <c r="BX37" s="632"/>
      <c r="BY37" s="633" t="str">
        <f>IF('各会計、関係団体の財政状況及び健全化判断比率'!B71="","",'各会計、関係団体の財政状況及び健全化判断比率'!B71)</f>
        <v>福岡県市町村職員退職手当組合（一般会計）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15</v>
      </c>
      <c r="BX38" s="632"/>
      <c r="BY38" s="633" t="str">
        <f>IF('各会計、関係団体の財政状況及び健全化判断比率'!B72="","",'各会計、関係団体の財政状況及び健全化判断比率'!B72)</f>
        <v>福岡県市町村職員退職手当組合（基金特別会計）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16</v>
      </c>
      <c r="BX39" s="632"/>
      <c r="BY39" s="633" t="str">
        <f>IF('各会計、関係団体の財政状況及び健全化判断比率'!B73="","",'各会計、関係団体の財政状況及び健全化判断比率'!B73)</f>
        <v>中間市行橋市競艇組合（一般会計）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17</v>
      </c>
      <c r="BX40" s="632"/>
      <c r="BY40" s="633" t="str">
        <f>IF('各会計、関係団体の財政状況及び健全化判断比率'!B74="","",'各会計、関係団体の財政状況及び健全化判断比率'!B74)</f>
        <v>中間市行橋市競艇組合（特別会計）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18</v>
      </c>
      <c r="BX41" s="632"/>
      <c r="BY41" s="633" t="str">
        <f>IF('各会計、関係団体の財政状況及び健全化判断比率'!B75="","",'各会計、関係団体の財政状況及び健全化判断比率'!B75)</f>
        <v>遠賀・中間地域広域行政事務組合（一般会計）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19</v>
      </c>
      <c r="BX42" s="632"/>
      <c r="BY42" s="633" t="str">
        <f>IF('各会計、関係団体の財政状況及び健全化判断比率'!B76="","",'各会計、関係団体の財政状況及び健全化判断比率'!B76)</f>
        <v>遠賀・中間地域広域行政事務組合（公共用地先行取得事業特別会計）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20</v>
      </c>
      <c r="BX43" s="632"/>
      <c r="BY43" s="633" t="str">
        <f>IF('各会計、関係団体の財政状況及び健全化判断比率'!B77="","",'各会計、関係団体の財政状況及び健全化判断比率'!B77)</f>
        <v>福岡県自治振興組合（一般会計）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192</v>
      </c>
      <c r="C46" s="165"/>
      <c r="D46" s="165"/>
      <c r="E46" s="165" t="s">
        <v>193</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194</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195</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196</v>
      </c>
    </row>
    <row r="50" spans="5:5">
      <c r="E50" s="167" t="s">
        <v>197</v>
      </c>
    </row>
    <row r="51" spans="5:5">
      <c r="E51" s="167" t="s">
        <v>198</v>
      </c>
    </row>
    <row r="52" spans="5:5">
      <c r="E52" s="167" t="s">
        <v>199</v>
      </c>
    </row>
    <row r="53" spans="5:5">
      <c r="E53" s="167" t="s">
        <v>200</v>
      </c>
    </row>
    <row r="54" spans="5:5"/>
    <row r="55" spans="5:5"/>
    <row r="56" spans="5:5"/>
    <row r="57" spans="5:5" hidden="1"/>
    <row r="58" spans="5:5" hidden="1"/>
    <row r="59" spans="5:5" hidden="1"/>
  </sheetData>
  <sheetProtection algorithmName="SHA-512" hashValue="1aJWEnnT3xkLdcx+0Hy0INesZdSMPQZ7WiXdpFrlXo+Ytt+PI4M059Ytkv2wB6ZQeRimciOyCjOCnFQm7y1Jwg==" saltValue="MonRf65n57FVrdzV0sPNo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c r="A34" s="22"/>
      <c r="B34" s="31"/>
      <c r="C34" s="1224" t="s">
        <v>555</v>
      </c>
      <c r="D34" s="1224"/>
      <c r="E34" s="1225"/>
      <c r="F34" s="32" t="s">
        <v>556</v>
      </c>
      <c r="G34" s="33" t="s">
        <v>557</v>
      </c>
      <c r="H34" s="33" t="s">
        <v>558</v>
      </c>
      <c r="I34" s="33" t="s">
        <v>556</v>
      </c>
      <c r="J34" s="34" t="s">
        <v>559</v>
      </c>
      <c r="K34" s="22"/>
      <c r="L34" s="22"/>
      <c r="M34" s="22"/>
      <c r="N34" s="22"/>
      <c r="O34" s="22"/>
      <c r="P34" s="22"/>
    </row>
    <row r="35" spans="1:16" ht="39" customHeight="1">
      <c r="A35" s="22"/>
      <c r="B35" s="35"/>
      <c r="C35" s="1218" t="s">
        <v>560</v>
      </c>
      <c r="D35" s="1219"/>
      <c r="E35" s="1220"/>
      <c r="F35" s="36" t="s">
        <v>561</v>
      </c>
      <c r="G35" s="37" t="s">
        <v>562</v>
      </c>
      <c r="H35" s="37" t="s">
        <v>563</v>
      </c>
      <c r="I35" s="37" t="s">
        <v>564</v>
      </c>
      <c r="J35" s="38" t="s">
        <v>565</v>
      </c>
      <c r="K35" s="22"/>
      <c r="L35" s="22"/>
      <c r="M35" s="22"/>
      <c r="N35" s="22"/>
      <c r="O35" s="22"/>
      <c r="P35" s="22"/>
    </row>
    <row r="36" spans="1:16" ht="39" customHeight="1">
      <c r="A36" s="22"/>
      <c r="B36" s="35"/>
      <c r="C36" s="1218" t="s">
        <v>566</v>
      </c>
      <c r="D36" s="1219"/>
      <c r="E36" s="1220"/>
      <c r="F36" s="36">
        <v>17.420000000000002</v>
      </c>
      <c r="G36" s="37">
        <v>17.77</v>
      </c>
      <c r="H36" s="37">
        <v>17.54</v>
      </c>
      <c r="I36" s="37">
        <v>18.239999999999998</v>
      </c>
      <c r="J36" s="38">
        <v>17.96</v>
      </c>
      <c r="K36" s="22"/>
      <c r="L36" s="22"/>
      <c r="M36" s="22"/>
      <c r="N36" s="22"/>
      <c r="O36" s="22"/>
      <c r="P36" s="22"/>
    </row>
    <row r="37" spans="1:16" ht="39" customHeight="1">
      <c r="A37" s="22"/>
      <c r="B37" s="35"/>
      <c r="C37" s="1218" t="s">
        <v>567</v>
      </c>
      <c r="D37" s="1219"/>
      <c r="E37" s="1220"/>
      <c r="F37" s="36">
        <v>8.32</v>
      </c>
      <c r="G37" s="37">
        <v>4.54</v>
      </c>
      <c r="H37" s="37">
        <v>4</v>
      </c>
      <c r="I37" s="37">
        <v>4.42</v>
      </c>
      <c r="J37" s="38">
        <v>3.85</v>
      </c>
      <c r="K37" s="22"/>
      <c r="L37" s="22"/>
      <c r="M37" s="22"/>
      <c r="N37" s="22"/>
      <c r="O37" s="22"/>
      <c r="P37" s="22"/>
    </row>
    <row r="38" spans="1:16" ht="39" customHeight="1">
      <c r="A38" s="22"/>
      <c r="B38" s="35"/>
      <c r="C38" s="1218" t="s">
        <v>568</v>
      </c>
      <c r="D38" s="1219"/>
      <c r="E38" s="1220"/>
      <c r="F38" s="36">
        <v>0.31</v>
      </c>
      <c r="G38" s="37">
        <v>0.64</v>
      </c>
      <c r="H38" s="37">
        <v>1.29</v>
      </c>
      <c r="I38" s="37">
        <v>1.66</v>
      </c>
      <c r="J38" s="38">
        <v>2.2599999999999998</v>
      </c>
      <c r="K38" s="22"/>
      <c r="L38" s="22"/>
      <c r="M38" s="22"/>
      <c r="N38" s="22"/>
      <c r="O38" s="22"/>
      <c r="P38" s="22"/>
    </row>
    <row r="39" spans="1:16" ht="39" customHeight="1">
      <c r="A39" s="22"/>
      <c r="B39" s="35"/>
      <c r="C39" s="1218" t="s">
        <v>569</v>
      </c>
      <c r="D39" s="1219"/>
      <c r="E39" s="1220"/>
      <c r="F39" s="36">
        <v>0.72</v>
      </c>
      <c r="G39" s="37">
        <v>0.88</v>
      </c>
      <c r="H39" s="37">
        <v>1.18</v>
      </c>
      <c r="I39" s="37">
        <v>1.1100000000000001</v>
      </c>
      <c r="J39" s="38">
        <v>0.31</v>
      </c>
      <c r="K39" s="22"/>
      <c r="L39" s="22"/>
      <c r="M39" s="22"/>
      <c r="N39" s="22"/>
      <c r="O39" s="22"/>
      <c r="P39" s="22"/>
    </row>
    <row r="40" spans="1:16" ht="39" customHeight="1">
      <c r="A40" s="22"/>
      <c r="B40" s="35"/>
      <c r="C40" s="1218" t="s">
        <v>570</v>
      </c>
      <c r="D40" s="1219"/>
      <c r="E40" s="1220"/>
      <c r="F40" s="36">
        <v>0.14000000000000001</v>
      </c>
      <c r="G40" s="37">
        <v>0.17</v>
      </c>
      <c r="H40" s="37">
        <v>0.18</v>
      </c>
      <c r="I40" s="37">
        <v>0.19</v>
      </c>
      <c r="J40" s="38">
        <v>0.17</v>
      </c>
      <c r="K40" s="22"/>
      <c r="L40" s="22"/>
      <c r="M40" s="22"/>
      <c r="N40" s="22"/>
      <c r="O40" s="22"/>
      <c r="P40" s="22"/>
    </row>
    <row r="41" spans="1:16" ht="39" customHeight="1">
      <c r="A41" s="22"/>
      <c r="B41" s="35"/>
      <c r="C41" s="1218" t="s">
        <v>571</v>
      </c>
      <c r="D41" s="1219"/>
      <c r="E41" s="1220"/>
      <c r="F41" s="36">
        <v>0.08</v>
      </c>
      <c r="G41" s="37">
        <v>0.04</v>
      </c>
      <c r="H41" s="37">
        <v>0.03</v>
      </c>
      <c r="I41" s="37">
        <v>0.03</v>
      </c>
      <c r="J41" s="38">
        <v>0.03</v>
      </c>
      <c r="K41" s="22"/>
      <c r="L41" s="22"/>
      <c r="M41" s="22"/>
      <c r="N41" s="22"/>
      <c r="O41" s="22"/>
      <c r="P41" s="22"/>
    </row>
    <row r="42" spans="1:16" ht="39" customHeight="1">
      <c r="A42" s="22"/>
      <c r="B42" s="39"/>
      <c r="C42" s="1218" t="s">
        <v>572</v>
      </c>
      <c r="D42" s="1219"/>
      <c r="E42" s="1220"/>
      <c r="F42" s="36" t="s">
        <v>504</v>
      </c>
      <c r="G42" s="37" t="s">
        <v>504</v>
      </c>
      <c r="H42" s="37" t="s">
        <v>504</v>
      </c>
      <c r="I42" s="37" t="s">
        <v>504</v>
      </c>
      <c r="J42" s="38" t="s">
        <v>504</v>
      </c>
      <c r="K42" s="22"/>
      <c r="L42" s="22"/>
      <c r="M42" s="22"/>
      <c r="N42" s="22"/>
      <c r="O42" s="22"/>
      <c r="P42" s="22"/>
    </row>
    <row r="43" spans="1:16" ht="39" customHeight="1" thickBot="1">
      <c r="A43" s="22"/>
      <c r="B43" s="40"/>
      <c r="C43" s="1221" t="s">
        <v>573</v>
      </c>
      <c r="D43" s="1222"/>
      <c r="E43" s="1223"/>
      <c r="F43" s="41">
        <v>0.01</v>
      </c>
      <c r="G43" s="42">
        <v>0.01</v>
      </c>
      <c r="H43" s="42">
        <v>0</v>
      </c>
      <c r="I43" s="42">
        <v>0.01</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XbJ3pBaI+GH1FCsN5qaxyGTCNLzplBavldajZygYjc3ek7LAGbMjEhBj6135baMZGJEjqxZfWqBs2vl5l9VRew==" saltValue="48PPUAZzHXGri3dnQ/Jw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c r="A45" s="48"/>
      <c r="B45" s="1234" t="s">
        <v>11</v>
      </c>
      <c r="C45" s="1235"/>
      <c r="D45" s="58"/>
      <c r="E45" s="1240" t="s">
        <v>12</v>
      </c>
      <c r="F45" s="1240"/>
      <c r="G45" s="1240"/>
      <c r="H45" s="1240"/>
      <c r="I45" s="1240"/>
      <c r="J45" s="1241"/>
      <c r="K45" s="59">
        <v>2200</v>
      </c>
      <c r="L45" s="60">
        <v>2083</v>
      </c>
      <c r="M45" s="60">
        <v>2022</v>
      </c>
      <c r="N45" s="60">
        <v>1947</v>
      </c>
      <c r="O45" s="61">
        <v>1952</v>
      </c>
      <c r="P45" s="48"/>
      <c r="Q45" s="48"/>
      <c r="R45" s="48"/>
      <c r="S45" s="48"/>
      <c r="T45" s="48"/>
      <c r="U45" s="48"/>
    </row>
    <row r="46" spans="1:21" ht="30.75" customHeight="1">
      <c r="A46" s="48"/>
      <c r="B46" s="1236"/>
      <c r="C46" s="1237"/>
      <c r="D46" s="62"/>
      <c r="E46" s="1228" t="s">
        <v>13</v>
      </c>
      <c r="F46" s="1228"/>
      <c r="G46" s="1228"/>
      <c r="H46" s="1228"/>
      <c r="I46" s="1228"/>
      <c r="J46" s="1229"/>
      <c r="K46" s="63" t="s">
        <v>504</v>
      </c>
      <c r="L46" s="64" t="s">
        <v>504</v>
      </c>
      <c r="M46" s="64" t="s">
        <v>504</v>
      </c>
      <c r="N46" s="64" t="s">
        <v>504</v>
      </c>
      <c r="O46" s="65" t="s">
        <v>504</v>
      </c>
      <c r="P46" s="48"/>
      <c r="Q46" s="48"/>
      <c r="R46" s="48"/>
      <c r="S46" s="48"/>
      <c r="T46" s="48"/>
      <c r="U46" s="48"/>
    </row>
    <row r="47" spans="1:21" ht="30.75" customHeight="1">
      <c r="A47" s="48"/>
      <c r="B47" s="1236"/>
      <c r="C47" s="1237"/>
      <c r="D47" s="62"/>
      <c r="E47" s="1228" t="s">
        <v>14</v>
      </c>
      <c r="F47" s="1228"/>
      <c r="G47" s="1228"/>
      <c r="H47" s="1228"/>
      <c r="I47" s="1228"/>
      <c r="J47" s="1229"/>
      <c r="K47" s="63" t="s">
        <v>504</v>
      </c>
      <c r="L47" s="64" t="s">
        <v>504</v>
      </c>
      <c r="M47" s="64" t="s">
        <v>504</v>
      </c>
      <c r="N47" s="64" t="s">
        <v>504</v>
      </c>
      <c r="O47" s="65" t="s">
        <v>504</v>
      </c>
      <c r="P47" s="48"/>
      <c r="Q47" s="48"/>
      <c r="R47" s="48"/>
      <c r="S47" s="48"/>
      <c r="T47" s="48"/>
      <c r="U47" s="48"/>
    </row>
    <row r="48" spans="1:21" ht="30.75" customHeight="1">
      <c r="A48" s="48"/>
      <c r="B48" s="1236"/>
      <c r="C48" s="1237"/>
      <c r="D48" s="62"/>
      <c r="E48" s="1228" t="s">
        <v>15</v>
      </c>
      <c r="F48" s="1228"/>
      <c r="G48" s="1228"/>
      <c r="H48" s="1228"/>
      <c r="I48" s="1228"/>
      <c r="J48" s="1229"/>
      <c r="K48" s="63">
        <v>599</v>
      </c>
      <c r="L48" s="64">
        <v>555</v>
      </c>
      <c r="M48" s="64">
        <v>671</v>
      </c>
      <c r="N48" s="64">
        <v>730</v>
      </c>
      <c r="O48" s="65">
        <v>704</v>
      </c>
      <c r="P48" s="48"/>
      <c r="Q48" s="48"/>
      <c r="R48" s="48"/>
      <c r="S48" s="48"/>
      <c r="T48" s="48"/>
      <c r="U48" s="48"/>
    </row>
    <row r="49" spans="1:21" ht="30.75" customHeight="1">
      <c r="A49" s="48"/>
      <c r="B49" s="1236"/>
      <c r="C49" s="1237"/>
      <c r="D49" s="62"/>
      <c r="E49" s="1228" t="s">
        <v>16</v>
      </c>
      <c r="F49" s="1228"/>
      <c r="G49" s="1228"/>
      <c r="H49" s="1228"/>
      <c r="I49" s="1228"/>
      <c r="J49" s="1229"/>
      <c r="K49" s="63">
        <v>118</v>
      </c>
      <c r="L49" s="64">
        <v>114</v>
      </c>
      <c r="M49" s="64">
        <v>85</v>
      </c>
      <c r="N49" s="64">
        <v>88</v>
      </c>
      <c r="O49" s="65">
        <v>92</v>
      </c>
      <c r="P49" s="48"/>
      <c r="Q49" s="48"/>
      <c r="R49" s="48"/>
      <c r="S49" s="48"/>
      <c r="T49" s="48"/>
      <c r="U49" s="48"/>
    </row>
    <row r="50" spans="1:21" ht="30.75" customHeight="1">
      <c r="A50" s="48"/>
      <c r="B50" s="1236"/>
      <c r="C50" s="1237"/>
      <c r="D50" s="62"/>
      <c r="E50" s="1228" t="s">
        <v>17</v>
      </c>
      <c r="F50" s="1228"/>
      <c r="G50" s="1228"/>
      <c r="H50" s="1228"/>
      <c r="I50" s="1228"/>
      <c r="J50" s="1229"/>
      <c r="K50" s="63" t="s">
        <v>504</v>
      </c>
      <c r="L50" s="64" t="s">
        <v>504</v>
      </c>
      <c r="M50" s="64" t="s">
        <v>504</v>
      </c>
      <c r="N50" s="64" t="s">
        <v>504</v>
      </c>
      <c r="O50" s="65" t="s">
        <v>504</v>
      </c>
      <c r="P50" s="48"/>
      <c r="Q50" s="48"/>
      <c r="R50" s="48"/>
      <c r="S50" s="48"/>
      <c r="T50" s="48"/>
      <c r="U50" s="48"/>
    </row>
    <row r="51" spans="1:21" ht="30.75" customHeight="1">
      <c r="A51" s="48"/>
      <c r="B51" s="1238"/>
      <c r="C51" s="1239"/>
      <c r="D51" s="66"/>
      <c r="E51" s="1228" t="s">
        <v>18</v>
      </c>
      <c r="F51" s="1228"/>
      <c r="G51" s="1228"/>
      <c r="H51" s="1228"/>
      <c r="I51" s="1228"/>
      <c r="J51" s="1229"/>
      <c r="K51" s="63" t="s">
        <v>504</v>
      </c>
      <c r="L51" s="64" t="s">
        <v>504</v>
      </c>
      <c r="M51" s="64">
        <v>0</v>
      </c>
      <c r="N51" s="64">
        <v>0</v>
      </c>
      <c r="O51" s="65" t="s">
        <v>504</v>
      </c>
      <c r="P51" s="48"/>
      <c r="Q51" s="48"/>
      <c r="R51" s="48"/>
      <c r="S51" s="48"/>
      <c r="T51" s="48"/>
      <c r="U51" s="48"/>
    </row>
    <row r="52" spans="1:21" ht="30.75" customHeight="1">
      <c r="A52" s="48"/>
      <c r="B52" s="1226" t="s">
        <v>19</v>
      </c>
      <c r="C52" s="1227"/>
      <c r="D52" s="66"/>
      <c r="E52" s="1228" t="s">
        <v>20</v>
      </c>
      <c r="F52" s="1228"/>
      <c r="G52" s="1228"/>
      <c r="H52" s="1228"/>
      <c r="I52" s="1228"/>
      <c r="J52" s="1229"/>
      <c r="K52" s="63">
        <v>1592</v>
      </c>
      <c r="L52" s="64">
        <v>1609</v>
      </c>
      <c r="M52" s="64">
        <v>1549</v>
      </c>
      <c r="N52" s="64">
        <v>1501</v>
      </c>
      <c r="O52" s="65">
        <v>1545</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1325</v>
      </c>
      <c r="L53" s="69">
        <v>1143</v>
      </c>
      <c r="M53" s="69">
        <v>1229</v>
      </c>
      <c r="N53" s="69">
        <v>1264</v>
      </c>
      <c r="O53" s="70">
        <v>1203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USNBVrvzNIDMnQQVYQ79n/p28ZyEe0W09YJZpov/E6CVEY1W8tV+OgwqL7MM9eUKF1LtNRb0Z/7woq6qRgjFxA==" saltValue="BkB2XsNV0HgiPG1MS4hBL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547</v>
      </c>
      <c r="J40" s="79" t="s">
        <v>548</v>
      </c>
      <c r="K40" s="79" t="s">
        <v>549</v>
      </c>
      <c r="L40" s="79" t="s">
        <v>550</v>
      </c>
      <c r="M40" s="80" t="s">
        <v>551</v>
      </c>
    </row>
    <row r="41" spans="2:13" ht="27.75" customHeight="1">
      <c r="B41" s="1242" t="s">
        <v>24</v>
      </c>
      <c r="C41" s="1243"/>
      <c r="D41" s="81"/>
      <c r="E41" s="1248" t="s">
        <v>25</v>
      </c>
      <c r="F41" s="1248"/>
      <c r="G41" s="1248"/>
      <c r="H41" s="1249"/>
      <c r="I41" s="82">
        <v>15140</v>
      </c>
      <c r="J41" s="83">
        <v>14948</v>
      </c>
      <c r="K41" s="83">
        <v>14323</v>
      </c>
      <c r="L41" s="83">
        <v>13517</v>
      </c>
      <c r="M41" s="84">
        <v>12792</v>
      </c>
    </row>
    <row r="42" spans="2:13" ht="27.75" customHeight="1">
      <c r="B42" s="1244"/>
      <c r="C42" s="1245"/>
      <c r="D42" s="85"/>
      <c r="E42" s="1250" t="s">
        <v>26</v>
      </c>
      <c r="F42" s="1250"/>
      <c r="G42" s="1250"/>
      <c r="H42" s="1251"/>
      <c r="I42" s="86" t="s">
        <v>504</v>
      </c>
      <c r="J42" s="87" t="s">
        <v>504</v>
      </c>
      <c r="K42" s="87" t="s">
        <v>504</v>
      </c>
      <c r="L42" s="87" t="s">
        <v>504</v>
      </c>
      <c r="M42" s="88" t="s">
        <v>504</v>
      </c>
    </row>
    <row r="43" spans="2:13" ht="27.75" customHeight="1">
      <c r="B43" s="1244"/>
      <c r="C43" s="1245"/>
      <c r="D43" s="85"/>
      <c r="E43" s="1250" t="s">
        <v>27</v>
      </c>
      <c r="F43" s="1250"/>
      <c r="G43" s="1250"/>
      <c r="H43" s="1251"/>
      <c r="I43" s="86">
        <v>12294</v>
      </c>
      <c r="J43" s="87">
        <v>11510</v>
      </c>
      <c r="K43" s="87">
        <v>11400</v>
      </c>
      <c r="L43" s="87">
        <v>11759</v>
      </c>
      <c r="M43" s="88">
        <v>12757</v>
      </c>
    </row>
    <row r="44" spans="2:13" ht="27.75" customHeight="1">
      <c r="B44" s="1244"/>
      <c r="C44" s="1245"/>
      <c r="D44" s="85"/>
      <c r="E44" s="1250" t="s">
        <v>28</v>
      </c>
      <c r="F44" s="1250"/>
      <c r="G44" s="1250"/>
      <c r="H44" s="1251"/>
      <c r="I44" s="86">
        <v>784</v>
      </c>
      <c r="J44" s="87">
        <v>705</v>
      </c>
      <c r="K44" s="87">
        <v>630</v>
      </c>
      <c r="L44" s="87">
        <v>551</v>
      </c>
      <c r="M44" s="88">
        <v>468</v>
      </c>
    </row>
    <row r="45" spans="2:13" ht="27.75" customHeight="1">
      <c r="B45" s="1244"/>
      <c r="C45" s="1245"/>
      <c r="D45" s="85"/>
      <c r="E45" s="1250" t="s">
        <v>29</v>
      </c>
      <c r="F45" s="1250"/>
      <c r="G45" s="1250"/>
      <c r="H45" s="1251"/>
      <c r="I45" s="86">
        <v>3155</v>
      </c>
      <c r="J45" s="87">
        <v>2866</v>
      </c>
      <c r="K45" s="87">
        <v>2577</v>
      </c>
      <c r="L45" s="87">
        <v>2434</v>
      </c>
      <c r="M45" s="88">
        <v>2121</v>
      </c>
    </row>
    <row r="46" spans="2:13" ht="27.75" customHeight="1">
      <c r="B46" s="1244"/>
      <c r="C46" s="1245"/>
      <c r="D46" s="89"/>
      <c r="E46" s="1250" t="s">
        <v>30</v>
      </c>
      <c r="F46" s="1250"/>
      <c r="G46" s="1250"/>
      <c r="H46" s="1251"/>
      <c r="I46" s="86">
        <v>419</v>
      </c>
      <c r="J46" s="87" t="s">
        <v>504</v>
      </c>
      <c r="K46" s="87" t="s">
        <v>504</v>
      </c>
      <c r="L46" s="87" t="s">
        <v>504</v>
      </c>
      <c r="M46" s="88" t="s">
        <v>504</v>
      </c>
    </row>
    <row r="47" spans="2:13" ht="27.75" customHeight="1">
      <c r="B47" s="1244"/>
      <c r="C47" s="1245"/>
      <c r="D47" s="90"/>
      <c r="E47" s="1252" t="s">
        <v>31</v>
      </c>
      <c r="F47" s="1253"/>
      <c r="G47" s="1253"/>
      <c r="H47" s="1254"/>
      <c r="I47" s="86" t="s">
        <v>504</v>
      </c>
      <c r="J47" s="87" t="s">
        <v>504</v>
      </c>
      <c r="K47" s="87" t="s">
        <v>504</v>
      </c>
      <c r="L47" s="87" t="s">
        <v>504</v>
      </c>
      <c r="M47" s="88" t="s">
        <v>504</v>
      </c>
    </row>
    <row r="48" spans="2:13" ht="27.75" customHeight="1">
      <c r="B48" s="1244"/>
      <c r="C48" s="1245"/>
      <c r="D48" s="85"/>
      <c r="E48" s="1250" t="s">
        <v>32</v>
      </c>
      <c r="F48" s="1250"/>
      <c r="G48" s="1250"/>
      <c r="H48" s="1251"/>
      <c r="I48" s="86" t="s">
        <v>504</v>
      </c>
      <c r="J48" s="87" t="s">
        <v>504</v>
      </c>
      <c r="K48" s="87" t="s">
        <v>504</v>
      </c>
      <c r="L48" s="87" t="s">
        <v>504</v>
      </c>
      <c r="M48" s="88" t="s">
        <v>504</v>
      </c>
    </row>
    <row r="49" spans="2:13" ht="27.75" customHeight="1">
      <c r="B49" s="1246"/>
      <c r="C49" s="1247"/>
      <c r="D49" s="85"/>
      <c r="E49" s="1250" t="s">
        <v>33</v>
      </c>
      <c r="F49" s="1250"/>
      <c r="G49" s="1250"/>
      <c r="H49" s="1251"/>
      <c r="I49" s="86" t="s">
        <v>504</v>
      </c>
      <c r="J49" s="87" t="s">
        <v>504</v>
      </c>
      <c r="K49" s="87" t="s">
        <v>504</v>
      </c>
      <c r="L49" s="87" t="s">
        <v>504</v>
      </c>
      <c r="M49" s="88" t="s">
        <v>504</v>
      </c>
    </row>
    <row r="50" spans="2:13" ht="27.75" customHeight="1">
      <c r="B50" s="1255" t="s">
        <v>34</v>
      </c>
      <c r="C50" s="1256"/>
      <c r="D50" s="91"/>
      <c r="E50" s="1250" t="s">
        <v>35</v>
      </c>
      <c r="F50" s="1250"/>
      <c r="G50" s="1250"/>
      <c r="H50" s="1251"/>
      <c r="I50" s="86">
        <v>3801</v>
      </c>
      <c r="J50" s="87">
        <v>3688</v>
      </c>
      <c r="K50" s="87">
        <v>3533</v>
      </c>
      <c r="L50" s="87">
        <v>2711</v>
      </c>
      <c r="M50" s="88">
        <v>2402</v>
      </c>
    </row>
    <row r="51" spans="2:13" ht="27.75" customHeight="1">
      <c r="B51" s="1244"/>
      <c r="C51" s="1245"/>
      <c r="D51" s="85"/>
      <c r="E51" s="1250" t="s">
        <v>36</v>
      </c>
      <c r="F51" s="1250"/>
      <c r="G51" s="1250"/>
      <c r="H51" s="1251"/>
      <c r="I51" s="86">
        <v>3767</v>
      </c>
      <c r="J51" s="87">
        <v>3421</v>
      </c>
      <c r="K51" s="87">
        <v>4008</v>
      </c>
      <c r="L51" s="87">
        <v>4178</v>
      </c>
      <c r="M51" s="88">
        <v>4380</v>
      </c>
    </row>
    <row r="52" spans="2:13" ht="27.75" customHeight="1">
      <c r="B52" s="1246"/>
      <c r="C52" s="1247"/>
      <c r="D52" s="85"/>
      <c r="E52" s="1250" t="s">
        <v>37</v>
      </c>
      <c r="F52" s="1250"/>
      <c r="G52" s="1250"/>
      <c r="H52" s="1251"/>
      <c r="I52" s="86">
        <v>15397</v>
      </c>
      <c r="J52" s="87">
        <v>15418</v>
      </c>
      <c r="K52" s="87">
        <v>15294</v>
      </c>
      <c r="L52" s="87">
        <v>15155</v>
      </c>
      <c r="M52" s="88">
        <v>15497</v>
      </c>
    </row>
    <row r="53" spans="2:13" ht="27.75" customHeight="1" thickBot="1">
      <c r="B53" s="1257" t="s">
        <v>38</v>
      </c>
      <c r="C53" s="1258"/>
      <c r="D53" s="92"/>
      <c r="E53" s="1259" t="s">
        <v>39</v>
      </c>
      <c r="F53" s="1259"/>
      <c r="G53" s="1259"/>
      <c r="H53" s="1260"/>
      <c r="I53" s="93">
        <v>8827</v>
      </c>
      <c r="J53" s="94">
        <v>7502</v>
      </c>
      <c r="K53" s="94">
        <v>6096</v>
      </c>
      <c r="L53" s="94">
        <v>6216</v>
      </c>
      <c r="M53" s="95">
        <v>5858</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fTVJDGxhM7TP/+Z03WdAclHg/wqBve2N7C7uZp2ijvrt201S/mttVcKNfCz1vfrLAmVOEPLSN9YOMxp5rCpAw==" saltValue="ji5EftjG1jRJXVVU5eieq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549</v>
      </c>
      <c r="G54" s="104" t="s">
        <v>550</v>
      </c>
      <c r="H54" s="105" t="s">
        <v>551</v>
      </c>
    </row>
    <row r="55" spans="2:8" ht="52.5" customHeight="1">
      <c r="B55" s="106"/>
      <c r="C55" s="1269" t="s">
        <v>42</v>
      </c>
      <c r="D55" s="1269"/>
      <c r="E55" s="1270"/>
      <c r="F55" s="107">
        <v>1967</v>
      </c>
      <c r="G55" s="107">
        <v>1103</v>
      </c>
      <c r="H55" s="108">
        <v>728</v>
      </c>
    </row>
    <row r="56" spans="2:8" ht="52.5" customHeight="1">
      <c r="B56" s="109"/>
      <c r="C56" s="1271" t="s">
        <v>43</v>
      </c>
      <c r="D56" s="1271"/>
      <c r="E56" s="1272"/>
      <c r="F56" s="110">
        <v>213</v>
      </c>
      <c r="G56" s="110">
        <v>214</v>
      </c>
      <c r="H56" s="111">
        <v>215</v>
      </c>
    </row>
    <row r="57" spans="2:8" ht="53.25" customHeight="1">
      <c r="B57" s="109"/>
      <c r="C57" s="1273" t="s">
        <v>44</v>
      </c>
      <c r="D57" s="1273"/>
      <c r="E57" s="1274"/>
      <c r="F57" s="112">
        <v>1250</v>
      </c>
      <c r="G57" s="112">
        <v>1211</v>
      </c>
      <c r="H57" s="113">
        <v>1176</v>
      </c>
    </row>
    <row r="58" spans="2:8" ht="45.75" customHeight="1">
      <c r="B58" s="114"/>
      <c r="C58" s="1261" t="s">
        <v>574</v>
      </c>
      <c r="D58" s="1262"/>
      <c r="E58" s="1263"/>
      <c r="F58" s="115">
        <v>614</v>
      </c>
      <c r="G58" s="115">
        <v>615</v>
      </c>
      <c r="H58" s="116">
        <v>616</v>
      </c>
    </row>
    <row r="59" spans="2:8" ht="45.75" customHeight="1">
      <c r="B59" s="114"/>
      <c r="C59" s="1261" t="s">
        <v>575</v>
      </c>
      <c r="D59" s="1262"/>
      <c r="E59" s="1263"/>
      <c r="F59" s="115">
        <v>125</v>
      </c>
      <c r="G59" s="115">
        <v>125</v>
      </c>
      <c r="H59" s="116">
        <v>126</v>
      </c>
    </row>
    <row r="60" spans="2:8" ht="45.75" customHeight="1">
      <c r="B60" s="114"/>
      <c r="C60" s="1261" t="s">
        <v>576</v>
      </c>
      <c r="D60" s="1262"/>
      <c r="E60" s="1263"/>
      <c r="F60" s="115">
        <v>110</v>
      </c>
      <c r="G60" s="115">
        <v>110</v>
      </c>
      <c r="H60" s="116">
        <v>111</v>
      </c>
    </row>
    <row r="61" spans="2:8" ht="45.75" customHeight="1">
      <c r="B61" s="114"/>
      <c r="C61" s="1261" t="s">
        <v>577</v>
      </c>
      <c r="D61" s="1262"/>
      <c r="E61" s="1263"/>
      <c r="F61" s="115">
        <v>154</v>
      </c>
      <c r="G61" s="115">
        <v>129</v>
      </c>
      <c r="H61" s="116">
        <v>100</v>
      </c>
    </row>
    <row r="62" spans="2:8" ht="45.75" customHeight="1" thickBot="1">
      <c r="B62" s="117"/>
      <c r="C62" s="1264" t="s">
        <v>592</v>
      </c>
      <c r="D62" s="1265"/>
      <c r="E62" s="1266"/>
      <c r="F62" s="118">
        <v>77</v>
      </c>
      <c r="G62" s="118">
        <v>78</v>
      </c>
      <c r="H62" s="119">
        <v>79</v>
      </c>
    </row>
    <row r="63" spans="2:8" ht="52.5" customHeight="1" thickBot="1">
      <c r="B63" s="120"/>
      <c r="C63" s="1267" t="s">
        <v>45</v>
      </c>
      <c r="D63" s="1267"/>
      <c r="E63" s="1268"/>
      <c r="F63" s="121">
        <v>3430</v>
      </c>
      <c r="G63" s="121">
        <v>2528</v>
      </c>
      <c r="H63" s="122">
        <v>2118</v>
      </c>
    </row>
    <row r="64" spans="2:8" ht="15" customHeight="1"/>
    <row r="65" ht="0" hidden="1" customHeight="1"/>
    <row r="66" ht="0" hidden="1" customHeight="1"/>
  </sheetData>
  <sheetProtection algorithmName="SHA-512" hashValue="EAkCifIKXKtMpNaYixS0//WO9Ux/L3SrAhQy94TXDmInClNIJqPwnkRm2VPMykBacWKkn6HsorHM7LYNYAU2eQ==" saltValue="e0iX1uM2geg+PDXcwr1l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593</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593</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594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604</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596</v>
      </c>
    </row>
    <row r="50" spans="1:109">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547</v>
      </c>
      <c r="BQ50" s="1281"/>
      <c r="BR50" s="1281"/>
      <c r="BS50" s="1281"/>
      <c r="BT50" s="1281"/>
      <c r="BU50" s="1281"/>
      <c r="BV50" s="1281"/>
      <c r="BW50" s="1281"/>
      <c r="BX50" s="1281" t="s">
        <v>548</v>
      </c>
      <c r="BY50" s="1281"/>
      <c r="BZ50" s="1281"/>
      <c r="CA50" s="1281"/>
      <c r="CB50" s="1281"/>
      <c r="CC50" s="1281"/>
      <c r="CD50" s="1281"/>
      <c r="CE50" s="1281"/>
      <c r="CF50" s="1281" t="s">
        <v>549</v>
      </c>
      <c r="CG50" s="1281"/>
      <c r="CH50" s="1281"/>
      <c r="CI50" s="1281"/>
      <c r="CJ50" s="1281"/>
      <c r="CK50" s="1281"/>
      <c r="CL50" s="1281"/>
      <c r="CM50" s="1281"/>
      <c r="CN50" s="1281" t="s">
        <v>550</v>
      </c>
      <c r="CO50" s="1281"/>
      <c r="CP50" s="1281"/>
      <c r="CQ50" s="1281"/>
      <c r="CR50" s="1281"/>
      <c r="CS50" s="1281"/>
      <c r="CT50" s="1281"/>
      <c r="CU50" s="1281"/>
      <c r="CV50" s="1281" t="s">
        <v>551</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597</v>
      </c>
      <c r="AO51" s="1280"/>
      <c r="AP51" s="1280"/>
      <c r="AQ51" s="1280"/>
      <c r="AR51" s="1280"/>
      <c r="AS51" s="1280"/>
      <c r="AT51" s="1280"/>
      <c r="AU51" s="1280"/>
      <c r="AV51" s="1280"/>
      <c r="AW51" s="1280"/>
      <c r="AX51" s="1280"/>
      <c r="AY51" s="1280"/>
      <c r="AZ51" s="1280"/>
      <c r="BA51" s="1280"/>
      <c r="BB51" s="1280" t="s">
        <v>598</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v>71.599999999999994</v>
      </c>
      <c r="CG51" s="1277"/>
      <c r="CH51" s="1277"/>
      <c r="CI51" s="1277"/>
      <c r="CJ51" s="1277"/>
      <c r="CK51" s="1277"/>
      <c r="CL51" s="1277"/>
      <c r="CM51" s="1277"/>
      <c r="CN51" s="1277">
        <v>74</v>
      </c>
      <c r="CO51" s="1277"/>
      <c r="CP51" s="1277"/>
      <c r="CQ51" s="1277"/>
      <c r="CR51" s="1277"/>
      <c r="CS51" s="1277"/>
      <c r="CT51" s="1277"/>
      <c r="CU51" s="1277"/>
      <c r="CV51" s="1292"/>
      <c r="CW51" s="1277"/>
      <c r="CX51" s="1277"/>
      <c r="CY51" s="1277"/>
      <c r="CZ51" s="1277"/>
      <c r="DA51" s="1277"/>
      <c r="DB51" s="1277"/>
      <c r="DC51" s="1277"/>
    </row>
    <row r="52" spans="1:109">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599</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61.9</v>
      </c>
      <c r="CG53" s="1277"/>
      <c r="CH53" s="1277"/>
      <c r="CI53" s="1277"/>
      <c r="CJ53" s="1277"/>
      <c r="CK53" s="1277"/>
      <c r="CL53" s="1277"/>
      <c r="CM53" s="1277"/>
      <c r="CN53" s="1277">
        <v>65.2</v>
      </c>
      <c r="CO53" s="1277"/>
      <c r="CP53" s="1277"/>
      <c r="CQ53" s="1277"/>
      <c r="CR53" s="1277"/>
      <c r="CS53" s="1277"/>
      <c r="CT53" s="1277"/>
      <c r="CU53" s="1277"/>
      <c r="CV53" s="1292"/>
      <c r="CW53" s="1277"/>
      <c r="CX53" s="1277"/>
      <c r="CY53" s="1277"/>
      <c r="CZ53" s="1277"/>
      <c r="DA53" s="1277"/>
      <c r="DB53" s="1277"/>
      <c r="DC53" s="1277"/>
    </row>
    <row r="54" spans="1:109">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75"/>
      <c r="H55" s="1275"/>
      <c r="I55" s="1275"/>
      <c r="J55" s="1275"/>
      <c r="K55" s="1282"/>
      <c r="L55" s="1282"/>
      <c r="M55" s="1282"/>
      <c r="N55" s="1282"/>
      <c r="AN55" s="1281" t="s">
        <v>600</v>
      </c>
      <c r="AO55" s="1281"/>
      <c r="AP55" s="1281"/>
      <c r="AQ55" s="1281"/>
      <c r="AR55" s="1281"/>
      <c r="AS55" s="1281"/>
      <c r="AT55" s="1281"/>
      <c r="AU55" s="1281"/>
      <c r="AV55" s="1281"/>
      <c r="AW55" s="1281"/>
      <c r="AX55" s="1281"/>
      <c r="AY55" s="1281"/>
      <c r="AZ55" s="1281"/>
      <c r="BA55" s="1281"/>
      <c r="BB55" s="1280" t="s">
        <v>598</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41.5</v>
      </c>
      <c r="CG55" s="1277"/>
      <c r="CH55" s="1277"/>
      <c r="CI55" s="1277"/>
      <c r="CJ55" s="1277"/>
      <c r="CK55" s="1277"/>
      <c r="CL55" s="1277"/>
      <c r="CM55" s="1277"/>
      <c r="CN55" s="1277">
        <v>36.6</v>
      </c>
      <c r="CO55" s="1277"/>
      <c r="CP55" s="1277"/>
      <c r="CQ55" s="1277"/>
      <c r="CR55" s="1277"/>
      <c r="CS55" s="1277"/>
      <c r="CT55" s="1277"/>
      <c r="CU55" s="1277"/>
      <c r="CV55" s="1292"/>
      <c r="CW55" s="1277"/>
      <c r="CX55" s="1277"/>
      <c r="CY55" s="1277"/>
      <c r="CZ55" s="1277"/>
      <c r="DA55" s="1277"/>
      <c r="DB55" s="1277"/>
      <c r="DC55" s="1277"/>
    </row>
    <row r="56" spans="1:109">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599</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56.4</v>
      </c>
      <c r="CG57" s="1277"/>
      <c r="CH57" s="1277"/>
      <c r="CI57" s="1277"/>
      <c r="CJ57" s="1277"/>
      <c r="CK57" s="1277"/>
      <c r="CL57" s="1277"/>
      <c r="CM57" s="1277"/>
      <c r="CN57" s="1277">
        <v>58.8</v>
      </c>
      <c r="CO57" s="1277"/>
      <c r="CP57" s="1277"/>
      <c r="CQ57" s="1277"/>
      <c r="CR57" s="1277"/>
      <c r="CS57" s="1277"/>
      <c r="CT57" s="1277"/>
      <c r="CU57" s="1277"/>
      <c r="CV57" s="1292"/>
      <c r="CW57" s="1277"/>
      <c r="CX57" s="1277"/>
      <c r="CY57" s="1277"/>
      <c r="CZ57" s="1277"/>
      <c r="DA57" s="1277"/>
      <c r="DB57" s="1277"/>
      <c r="DC57" s="1277"/>
      <c r="DD57" s="387"/>
      <c r="DE57" s="386"/>
    </row>
    <row r="58" spans="1:109" s="382" customFormat="1">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601</v>
      </c>
    </row>
    <row r="64" spans="1:109">
      <c r="B64" s="374"/>
      <c r="G64" s="381"/>
      <c r="I64" s="394"/>
      <c r="J64" s="394"/>
      <c r="K64" s="394"/>
      <c r="L64" s="394"/>
      <c r="M64" s="394"/>
      <c r="N64" s="395"/>
      <c r="AM64" s="381"/>
      <c r="AN64" s="381" t="s">
        <v>595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605</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596</v>
      </c>
    </row>
    <row r="72" spans="2:107">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547</v>
      </c>
      <c r="BQ72" s="1281"/>
      <c r="BR72" s="1281"/>
      <c r="BS72" s="1281"/>
      <c r="BT72" s="1281"/>
      <c r="BU72" s="1281"/>
      <c r="BV72" s="1281"/>
      <c r="BW72" s="1281"/>
      <c r="BX72" s="1281" t="s">
        <v>548</v>
      </c>
      <c r="BY72" s="1281"/>
      <c r="BZ72" s="1281"/>
      <c r="CA72" s="1281"/>
      <c r="CB72" s="1281"/>
      <c r="CC72" s="1281"/>
      <c r="CD72" s="1281"/>
      <c r="CE72" s="1281"/>
      <c r="CF72" s="1281" t="s">
        <v>549</v>
      </c>
      <c r="CG72" s="1281"/>
      <c r="CH72" s="1281"/>
      <c r="CI72" s="1281"/>
      <c r="CJ72" s="1281"/>
      <c r="CK72" s="1281"/>
      <c r="CL72" s="1281"/>
      <c r="CM72" s="1281"/>
      <c r="CN72" s="1281" t="s">
        <v>550</v>
      </c>
      <c r="CO72" s="1281"/>
      <c r="CP72" s="1281"/>
      <c r="CQ72" s="1281"/>
      <c r="CR72" s="1281"/>
      <c r="CS72" s="1281"/>
      <c r="CT72" s="1281"/>
      <c r="CU72" s="1281"/>
      <c r="CV72" s="1281" t="s">
        <v>551</v>
      </c>
      <c r="CW72" s="1281"/>
      <c r="CX72" s="1281"/>
      <c r="CY72" s="1281"/>
      <c r="CZ72" s="1281"/>
      <c r="DA72" s="1281"/>
      <c r="DB72" s="1281"/>
      <c r="DC72" s="1281"/>
    </row>
    <row r="73" spans="2:107">
      <c r="B73" s="374"/>
      <c r="G73" s="1293"/>
      <c r="H73" s="1293"/>
      <c r="I73" s="1293"/>
      <c r="J73" s="1293"/>
      <c r="K73" s="1276"/>
      <c r="L73" s="1276"/>
      <c r="M73" s="1276"/>
      <c r="N73" s="1276"/>
      <c r="AM73" s="383"/>
      <c r="AN73" s="1280" t="s">
        <v>597</v>
      </c>
      <c r="AO73" s="1280"/>
      <c r="AP73" s="1280"/>
      <c r="AQ73" s="1280"/>
      <c r="AR73" s="1280"/>
      <c r="AS73" s="1280"/>
      <c r="AT73" s="1280"/>
      <c r="AU73" s="1280"/>
      <c r="AV73" s="1280"/>
      <c r="AW73" s="1280"/>
      <c r="AX73" s="1280"/>
      <c r="AY73" s="1280"/>
      <c r="AZ73" s="1280"/>
      <c r="BA73" s="1280"/>
      <c r="BB73" s="1280" t="s">
        <v>598</v>
      </c>
      <c r="BC73" s="1280"/>
      <c r="BD73" s="1280"/>
      <c r="BE73" s="1280"/>
      <c r="BF73" s="1280"/>
      <c r="BG73" s="1280"/>
      <c r="BH73" s="1280"/>
      <c r="BI73" s="1280"/>
      <c r="BJ73" s="1280"/>
      <c r="BK73" s="1280"/>
      <c r="BL73" s="1280"/>
      <c r="BM73" s="1280"/>
      <c r="BN73" s="1280"/>
      <c r="BO73" s="1280"/>
      <c r="BP73" s="1277">
        <v>104.6</v>
      </c>
      <c r="BQ73" s="1277"/>
      <c r="BR73" s="1277"/>
      <c r="BS73" s="1277"/>
      <c r="BT73" s="1277"/>
      <c r="BU73" s="1277"/>
      <c r="BV73" s="1277"/>
      <c r="BW73" s="1277"/>
      <c r="BX73" s="1277">
        <v>89.5</v>
      </c>
      <c r="BY73" s="1277"/>
      <c r="BZ73" s="1277"/>
      <c r="CA73" s="1277"/>
      <c r="CB73" s="1277"/>
      <c r="CC73" s="1277"/>
      <c r="CD73" s="1277"/>
      <c r="CE73" s="1277"/>
      <c r="CF73" s="1277">
        <v>71.599999999999994</v>
      </c>
      <c r="CG73" s="1277"/>
      <c r="CH73" s="1277"/>
      <c r="CI73" s="1277"/>
      <c r="CJ73" s="1277"/>
      <c r="CK73" s="1277"/>
      <c r="CL73" s="1277"/>
      <c r="CM73" s="1277"/>
      <c r="CN73" s="1277">
        <v>74</v>
      </c>
      <c r="CO73" s="1277"/>
      <c r="CP73" s="1277"/>
      <c r="CQ73" s="1277"/>
      <c r="CR73" s="1277"/>
      <c r="CS73" s="1277"/>
      <c r="CT73" s="1277"/>
      <c r="CU73" s="1277"/>
      <c r="CV73" s="1277">
        <v>70.099999999999994</v>
      </c>
      <c r="CW73" s="1277"/>
      <c r="CX73" s="1277"/>
      <c r="CY73" s="1277"/>
      <c r="CZ73" s="1277"/>
      <c r="DA73" s="1277"/>
      <c r="DB73" s="1277"/>
      <c r="DC73" s="1277"/>
    </row>
    <row r="74" spans="2:107">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602</v>
      </c>
      <c r="BC75" s="1280"/>
      <c r="BD75" s="1280"/>
      <c r="BE75" s="1280"/>
      <c r="BF75" s="1280"/>
      <c r="BG75" s="1280"/>
      <c r="BH75" s="1280"/>
      <c r="BI75" s="1280"/>
      <c r="BJ75" s="1280"/>
      <c r="BK75" s="1280"/>
      <c r="BL75" s="1280"/>
      <c r="BM75" s="1280"/>
      <c r="BN75" s="1280"/>
      <c r="BO75" s="1280"/>
      <c r="BP75" s="1277">
        <v>15.5</v>
      </c>
      <c r="BQ75" s="1277"/>
      <c r="BR75" s="1277"/>
      <c r="BS75" s="1277"/>
      <c r="BT75" s="1277"/>
      <c r="BU75" s="1277"/>
      <c r="BV75" s="1277"/>
      <c r="BW75" s="1277"/>
      <c r="BX75" s="1277">
        <v>15</v>
      </c>
      <c r="BY75" s="1277"/>
      <c r="BZ75" s="1277"/>
      <c r="CA75" s="1277"/>
      <c r="CB75" s="1277"/>
      <c r="CC75" s="1277"/>
      <c r="CD75" s="1277"/>
      <c r="CE75" s="1277"/>
      <c r="CF75" s="1277">
        <v>14.5</v>
      </c>
      <c r="CG75" s="1277"/>
      <c r="CH75" s="1277"/>
      <c r="CI75" s="1277"/>
      <c r="CJ75" s="1277"/>
      <c r="CK75" s="1277"/>
      <c r="CL75" s="1277"/>
      <c r="CM75" s="1277"/>
      <c r="CN75" s="1277">
        <v>14.3</v>
      </c>
      <c r="CO75" s="1277"/>
      <c r="CP75" s="1277"/>
      <c r="CQ75" s="1277"/>
      <c r="CR75" s="1277"/>
      <c r="CS75" s="1277"/>
      <c r="CT75" s="1277"/>
      <c r="CU75" s="1277"/>
      <c r="CV75" s="1277">
        <v>14.6</v>
      </c>
      <c r="CW75" s="1277"/>
      <c r="CX75" s="1277"/>
      <c r="CY75" s="1277"/>
      <c r="CZ75" s="1277"/>
      <c r="DA75" s="1277"/>
      <c r="DB75" s="1277"/>
      <c r="DC75" s="1277"/>
    </row>
    <row r="76" spans="2:107">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75"/>
      <c r="H77" s="1275"/>
      <c r="I77" s="1275"/>
      <c r="J77" s="1275"/>
      <c r="K77" s="1276"/>
      <c r="L77" s="1276"/>
      <c r="M77" s="1276"/>
      <c r="N77" s="1276"/>
      <c r="AN77" s="1281" t="s">
        <v>600</v>
      </c>
      <c r="AO77" s="1281"/>
      <c r="AP77" s="1281"/>
      <c r="AQ77" s="1281"/>
      <c r="AR77" s="1281"/>
      <c r="AS77" s="1281"/>
      <c r="AT77" s="1281"/>
      <c r="AU77" s="1281"/>
      <c r="AV77" s="1281"/>
      <c r="AW77" s="1281"/>
      <c r="AX77" s="1281"/>
      <c r="AY77" s="1281"/>
      <c r="AZ77" s="1281"/>
      <c r="BA77" s="1281"/>
      <c r="BB77" s="1280" t="s">
        <v>598</v>
      </c>
      <c r="BC77" s="1280"/>
      <c r="BD77" s="1280"/>
      <c r="BE77" s="1280"/>
      <c r="BF77" s="1280"/>
      <c r="BG77" s="1280"/>
      <c r="BH77" s="1280"/>
      <c r="BI77" s="1280"/>
      <c r="BJ77" s="1280"/>
      <c r="BK77" s="1280"/>
      <c r="BL77" s="1280"/>
      <c r="BM77" s="1280"/>
      <c r="BN77" s="1280"/>
      <c r="BO77" s="1280"/>
      <c r="BP77" s="1277">
        <v>76.599999999999994</v>
      </c>
      <c r="BQ77" s="1277"/>
      <c r="BR77" s="1277"/>
      <c r="BS77" s="1277"/>
      <c r="BT77" s="1277"/>
      <c r="BU77" s="1277"/>
      <c r="BV77" s="1277"/>
      <c r="BW77" s="1277"/>
      <c r="BX77" s="1277">
        <v>60.9</v>
      </c>
      <c r="BY77" s="1277"/>
      <c r="BZ77" s="1277"/>
      <c r="CA77" s="1277"/>
      <c r="CB77" s="1277"/>
      <c r="CC77" s="1277"/>
      <c r="CD77" s="1277"/>
      <c r="CE77" s="1277"/>
      <c r="CF77" s="1277">
        <v>41.5</v>
      </c>
      <c r="CG77" s="1277"/>
      <c r="CH77" s="1277"/>
      <c r="CI77" s="1277"/>
      <c r="CJ77" s="1277"/>
      <c r="CK77" s="1277"/>
      <c r="CL77" s="1277"/>
      <c r="CM77" s="1277"/>
      <c r="CN77" s="1277">
        <v>36.6</v>
      </c>
      <c r="CO77" s="1277"/>
      <c r="CP77" s="1277"/>
      <c r="CQ77" s="1277"/>
      <c r="CR77" s="1277"/>
      <c r="CS77" s="1277"/>
      <c r="CT77" s="1277"/>
      <c r="CU77" s="1277"/>
      <c r="CV77" s="1277">
        <v>37.700000000000003</v>
      </c>
      <c r="CW77" s="1277"/>
      <c r="CX77" s="1277"/>
      <c r="CY77" s="1277"/>
      <c r="CZ77" s="1277"/>
      <c r="DA77" s="1277"/>
      <c r="DB77" s="1277"/>
      <c r="DC77" s="1277"/>
    </row>
    <row r="78" spans="2:107">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602</v>
      </c>
      <c r="BC79" s="1280"/>
      <c r="BD79" s="1280"/>
      <c r="BE79" s="1280"/>
      <c r="BF79" s="1280"/>
      <c r="BG79" s="1280"/>
      <c r="BH79" s="1280"/>
      <c r="BI79" s="1280"/>
      <c r="BJ79" s="1280"/>
      <c r="BK79" s="1280"/>
      <c r="BL79" s="1280"/>
      <c r="BM79" s="1280"/>
      <c r="BN79" s="1280"/>
      <c r="BO79" s="1280"/>
      <c r="BP79" s="1277">
        <v>13.2</v>
      </c>
      <c r="BQ79" s="1277"/>
      <c r="BR79" s="1277"/>
      <c r="BS79" s="1277"/>
      <c r="BT79" s="1277"/>
      <c r="BU79" s="1277"/>
      <c r="BV79" s="1277"/>
      <c r="BW79" s="1277"/>
      <c r="BX79" s="1277">
        <v>12.6</v>
      </c>
      <c r="BY79" s="1277"/>
      <c r="BZ79" s="1277"/>
      <c r="CA79" s="1277"/>
      <c r="CB79" s="1277"/>
      <c r="CC79" s="1277"/>
      <c r="CD79" s="1277"/>
      <c r="CE79" s="1277"/>
      <c r="CF79" s="1277">
        <v>9.6</v>
      </c>
      <c r="CG79" s="1277"/>
      <c r="CH79" s="1277"/>
      <c r="CI79" s="1277"/>
      <c r="CJ79" s="1277"/>
      <c r="CK79" s="1277"/>
      <c r="CL79" s="1277"/>
      <c r="CM79" s="1277"/>
      <c r="CN79" s="1277">
        <v>9.1999999999999993</v>
      </c>
      <c r="CO79" s="1277"/>
      <c r="CP79" s="1277"/>
      <c r="CQ79" s="1277"/>
      <c r="CR79" s="1277"/>
      <c r="CS79" s="1277"/>
      <c r="CT79" s="1277"/>
      <c r="CU79" s="1277"/>
      <c r="CV79" s="1277">
        <v>8.9</v>
      </c>
      <c r="CW79" s="1277"/>
      <c r="CX79" s="1277"/>
      <c r="CY79" s="1277"/>
      <c r="CZ79" s="1277"/>
      <c r="DA79" s="1277"/>
      <c r="DB79" s="1277"/>
      <c r="DC79" s="1277"/>
    </row>
    <row r="80" spans="2:107">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zauaE3dOZ2LawnWstmMTL0Yi6yHRDE2O3XjzuQu2HZSLIbxRSmXfsGwxto75Lh3A52v3QcDZrKG6sycENdilZA==" saltValue="5rqZWp29rh7vaE49aJUNq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jLwo1lsk30oiy9nr1txwHEKIvGZmkF+y/umDGm25fH72ble29fV5ugYs3IgzZKiostJKQaik9mY7IRmrBr4n5w==" saltValue="hZwkYJdB8zCPok/UBgDX6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E1CuILB1rkZVb4D15hR6FifdpxGFxncbAGK7Xv0eqBQWV3FipePWXSsH1D/f9g0l3rvV5far/iFCgXtd+wm85A==" saltValue="A1X6Y0h3hHKCxaB/yadCh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544</v>
      </c>
      <c r="G2" s="136"/>
      <c r="H2" s="137"/>
    </row>
    <row r="3" spans="1:8">
      <c r="A3" s="133" t="s">
        <v>537</v>
      </c>
      <c r="B3" s="138"/>
      <c r="C3" s="139"/>
      <c r="D3" s="140">
        <v>20059</v>
      </c>
      <c r="E3" s="141"/>
      <c r="F3" s="142">
        <v>80149</v>
      </c>
      <c r="G3" s="143"/>
      <c r="H3" s="144"/>
    </row>
    <row r="4" spans="1:8">
      <c r="A4" s="145"/>
      <c r="B4" s="146"/>
      <c r="C4" s="147"/>
      <c r="D4" s="148">
        <v>4965</v>
      </c>
      <c r="E4" s="149"/>
      <c r="F4" s="150">
        <v>38398</v>
      </c>
      <c r="G4" s="151"/>
      <c r="H4" s="152"/>
    </row>
    <row r="5" spans="1:8">
      <c r="A5" s="133" t="s">
        <v>539</v>
      </c>
      <c r="B5" s="138"/>
      <c r="C5" s="139"/>
      <c r="D5" s="140">
        <v>27906</v>
      </c>
      <c r="E5" s="141"/>
      <c r="F5" s="142">
        <v>57697</v>
      </c>
      <c r="G5" s="143"/>
      <c r="H5" s="144"/>
    </row>
    <row r="6" spans="1:8">
      <c r="A6" s="145"/>
      <c r="B6" s="146"/>
      <c r="C6" s="147"/>
      <c r="D6" s="148">
        <v>18717</v>
      </c>
      <c r="E6" s="149"/>
      <c r="F6" s="150">
        <v>26743</v>
      </c>
      <c r="G6" s="151"/>
      <c r="H6" s="152"/>
    </row>
    <row r="7" spans="1:8">
      <c r="A7" s="133" t="s">
        <v>540</v>
      </c>
      <c r="B7" s="138"/>
      <c r="C7" s="139"/>
      <c r="D7" s="140">
        <v>27041</v>
      </c>
      <c r="E7" s="141"/>
      <c r="F7" s="142">
        <v>63727</v>
      </c>
      <c r="G7" s="143"/>
      <c r="H7" s="144"/>
    </row>
    <row r="8" spans="1:8">
      <c r="A8" s="145"/>
      <c r="B8" s="146"/>
      <c r="C8" s="147"/>
      <c r="D8" s="148">
        <v>12344</v>
      </c>
      <c r="E8" s="149"/>
      <c r="F8" s="150">
        <v>34577</v>
      </c>
      <c r="G8" s="151"/>
      <c r="H8" s="152"/>
    </row>
    <row r="9" spans="1:8">
      <c r="A9" s="133" t="s">
        <v>541</v>
      </c>
      <c r="B9" s="138"/>
      <c r="C9" s="139"/>
      <c r="D9" s="140">
        <v>27894</v>
      </c>
      <c r="E9" s="141"/>
      <c r="F9" s="142">
        <v>66954</v>
      </c>
      <c r="G9" s="143"/>
      <c r="H9" s="144"/>
    </row>
    <row r="10" spans="1:8">
      <c r="A10" s="145"/>
      <c r="B10" s="146"/>
      <c r="C10" s="147"/>
      <c r="D10" s="148">
        <v>15514</v>
      </c>
      <c r="E10" s="149"/>
      <c r="F10" s="150">
        <v>37305</v>
      </c>
      <c r="G10" s="151"/>
      <c r="H10" s="152"/>
    </row>
    <row r="11" spans="1:8">
      <c r="A11" s="133" t="s">
        <v>542</v>
      </c>
      <c r="B11" s="138"/>
      <c r="C11" s="139"/>
      <c r="D11" s="140">
        <v>26940</v>
      </c>
      <c r="E11" s="141"/>
      <c r="F11" s="142">
        <v>72656</v>
      </c>
      <c r="G11" s="143"/>
      <c r="H11" s="144"/>
    </row>
    <row r="12" spans="1:8">
      <c r="A12" s="145"/>
      <c r="B12" s="146"/>
      <c r="C12" s="153"/>
      <c r="D12" s="148">
        <v>10338</v>
      </c>
      <c r="E12" s="149"/>
      <c r="F12" s="150">
        <v>36448</v>
      </c>
      <c r="G12" s="151"/>
      <c r="H12" s="152"/>
    </row>
    <row r="13" spans="1:8">
      <c r="A13" s="133"/>
      <c r="B13" s="138"/>
      <c r="C13" s="154"/>
      <c r="D13" s="155">
        <v>25968</v>
      </c>
      <c r="E13" s="156"/>
      <c r="F13" s="157">
        <v>68237</v>
      </c>
      <c r="G13" s="158"/>
      <c r="H13" s="144"/>
    </row>
    <row r="14" spans="1:8">
      <c r="A14" s="145"/>
      <c r="B14" s="146"/>
      <c r="C14" s="147"/>
      <c r="D14" s="148">
        <v>12376</v>
      </c>
      <c r="E14" s="149"/>
      <c r="F14" s="150">
        <v>34694</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3.13</v>
      </c>
      <c r="C19" s="159">
        <f>ROUND(VALUE(SUBSTITUTE(実質収支比率等に係る経年分析!G$48,"▲","-")),2)</f>
        <v>0.22</v>
      </c>
      <c r="D19" s="159">
        <f>ROUND(VALUE(SUBSTITUTE(実質収支比率等に係る経年分析!H$48,"▲","-")),2)</f>
        <v>0.28000000000000003</v>
      </c>
      <c r="E19" s="159">
        <f>ROUND(VALUE(SUBSTITUTE(実質収支比率等に係る経年分析!I$48,"▲","-")),2)</f>
        <v>0.81</v>
      </c>
      <c r="F19" s="159">
        <f>ROUND(VALUE(SUBSTITUTE(実質収支比率等に係る経年分析!J$48,"▲","-")),2)</f>
        <v>0.28000000000000003</v>
      </c>
    </row>
    <row r="20" spans="1:11">
      <c r="A20" s="159" t="s">
        <v>49</v>
      </c>
      <c r="B20" s="159">
        <f>ROUND(VALUE(SUBSTITUTE(実質収支比率等に係る経年分析!F$47,"▲","-")),2)</f>
        <v>17.010000000000002</v>
      </c>
      <c r="C20" s="159">
        <f>ROUND(VALUE(SUBSTITUTE(実質収支比率等に係る経年分析!G$47,"▲","-")),2)</f>
        <v>22.44</v>
      </c>
      <c r="D20" s="159">
        <f>ROUND(VALUE(SUBSTITUTE(実質収支比率等に係る経年分析!H$47,"▲","-")),2)</f>
        <v>20.149999999999999</v>
      </c>
      <c r="E20" s="159">
        <f>ROUND(VALUE(SUBSTITUTE(実質収支比率等に係る経年分析!I$47,"▲","-")),2)</f>
        <v>11.5</v>
      </c>
      <c r="F20" s="159">
        <f>ROUND(VALUE(SUBSTITUTE(実質収支比率等に係る経年分析!J$47,"▲","-")),2)</f>
        <v>7.6</v>
      </c>
    </row>
    <row r="21" spans="1:11">
      <c r="A21" s="159" t="s">
        <v>50</v>
      </c>
      <c r="B21" s="159">
        <f>IF(ISNUMBER(VALUE(SUBSTITUTE(実質収支比率等に係る経年分析!F$49,"▲","-"))),ROUND(VALUE(SUBSTITUTE(実質収支比率等に係る経年分析!F$49,"▲","-")),2),NA())</f>
        <v>2.1800000000000002</v>
      </c>
      <c r="C21" s="159">
        <f>IF(ISNUMBER(VALUE(SUBSTITUTE(実質収支比率等に係る経年分析!G$49,"▲","-"))),ROUND(VALUE(SUBSTITUTE(実質収支比率等に係る経年分析!G$49,"▲","-")),2),NA())</f>
        <v>2.5</v>
      </c>
      <c r="D21" s="159">
        <f>IF(ISNUMBER(VALUE(SUBSTITUTE(実質収支比率等に係る経年分析!H$49,"▲","-"))),ROUND(VALUE(SUBSTITUTE(実質収支比率等に係る経年分析!H$49,"▲","-")),2),NA())</f>
        <v>-2.0699999999999998</v>
      </c>
      <c r="E21" s="159">
        <f>IF(ISNUMBER(VALUE(SUBSTITUTE(実質収支比率等に係る経年分析!I$49,"▲","-"))),ROUND(VALUE(SUBSTITUTE(実質収支比率等に係る経年分析!I$49,"▲","-")),2),NA())</f>
        <v>-8.49</v>
      </c>
      <c r="F21" s="159">
        <f>IF(ISNUMBER(VALUE(SUBSTITUTE(実質収支比率等に係る経年分析!J$49,"▲","-"))),ROUND(VALUE(SUBSTITUTE(実質収支比率等に係る経年分析!J$49,"▲","-")),2),NA())</f>
        <v>-4.4400000000000004</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0.01</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0.01</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0.01</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公共下水道事業特別会計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0.08</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0.04</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0.03</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0.03</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0.03</v>
      </c>
    </row>
    <row r="30" spans="1:11">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0.14000000000000001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0.17</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0.18</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0.19</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0.17</v>
      </c>
    </row>
    <row r="31" spans="1:11">
      <c r="A31" s="160" t="str">
        <f>IF(連結実質赤字比率に係る赤字・黒字の構成分析!C$39="",NA(),連結実質赤字比率に係る赤字・黒字の構成分析!C$39)</f>
        <v>病院事業会計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0.72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0.88</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1.18</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1.1100000000000001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0.31</v>
      </c>
    </row>
    <row r="32" spans="1:11">
      <c r="A32" s="160" t="str">
        <f>IF(連結実質赤字比率に係る赤字・黒字の構成分析!C$38="",NA(),連結実質赤字比率に係る赤字・黒字の構成分析!C$38)</f>
        <v>介護保険事業特別会計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0.31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0.64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1.29</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1.66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2.2599999999999998</v>
      </c>
    </row>
    <row r="33" spans="1:16">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8.32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4.54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4.42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3.85</v>
      </c>
    </row>
    <row r="34" spans="1:16">
      <c r="A34" s="160" t="str">
        <f>IF(連結実質赤字比率に係る赤字・黒字の構成分析!C$36="",NA(),連結実質赤字比率に係る赤字・黒字の構成分析!C$36)</f>
        <v>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17.420000000000002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17.77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17.54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18.239999999999998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17.96</v>
      </c>
    </row>
    <row r="35" spans="1:16">
      <c r="A35" s="160" t="str">
        <f>IF(連結実質赤字比率に係る赤字・黒字の構成分析!C$35="",NA(),連結実質赤字比率に係る赤字・黒字の構成分析!C$35)</f>
        <v>住宅新築資金等特別会計</v>
      </c>
      <c r="B35" s="160">
        <f>IF(ROUND(VALUE(SUBSTITUTE(連結実質赤字比率に係る赤字・黒字の構成分析!F$35,"▲", "-")), 2) &lt; 0, ABS(ROUND(VALUE(SUBSTITUTE(連結実質赤字比率に係る赤字・黒字の構成分析!F$35,"▲", "-")), 2)), NA())</f>
        <v>5.2</v>
      </c>
      <c r="C35" s="160" t="e">
        <f>IF(ROUND(VALUE(SUBSTITUTE(連結実質赤字比率に係る赤字・黒字の構成分析!F$35,"▲", "-")), 2) &gt;= 0, ABS(ROUND(VALUE(SUBSTITUTE(連結実質赤字比率に係る赤字・黒字の構成分析!F$35,"▲", "-")), 2)), NA())</f>
        <v>#N/A</v>
      </c>
      <c r="D35" s="160">
        <f>IF(ROUND(VALUE(SUBSTITUTE(連結実質赤字比率に係る赤字・黒字の構成分析!G$35,"▲", "-")), 2) &lt; 0, ABS(ROUND(VALUE(SUBSTITUTE(連結実質赤字比率に係る赤字・黒字の構成分析!G$35,"▲", "-")), 2)), NA())</f>
        <v>4.33</v>
      </c>
      <c r="E35" s="160" t="e">
        <f>IF(ROUND(VALUE(SUBSTITUTE(連結実質赤字比率に係る赤字・黒字の構成分析!G$35,"▲", "-")), 2) &gt;= 0, ABS(ROUND(VALUE(SUBSTITUTE(連結実質赤字比率に係る赤字・黒字の構成分析!G$35,"▲", "-")), 2)), NA())</f>
        <v>#N/A</v>
      </c>
      <c r="F35" s="160">
        <f>IF(ROUND(VALUE(SUBSTITUTE(連結実質赤字比率に係る赤字・黒字の構成分析!H$35,"▲", "-")), 2) &lt; 0, ABS(ROUND(VALUE(SUBSTITUTE(連結実質赤字比率に係る赤字・黒字の構成分析!H$35,"▲", "-")), 2)), NA())</f>
        <v>3.73</v>
      </c>
      <c r="G35" s="160" t="e">
        <f>IF(ROUND(VALUE(SUBSTITUTE(連結実質赤字比率に係る赤字・黒字の構成分析!H$35,"▲", "-")), 2) &gt;= 0, ABS(ROUND(VALUE(SUBSTITUTE(連結実質赤字比率に係る赤字・黒字の構成分析!H$35,"▲", "-")), 2)), NA())</f>
        <v>#N/A</v>
      </c>
      <c r="H35" s="160">
        <f>IF(ROUND(VALUE(SUBSTITUTE(連結実質赤字比率に係る赤字・黒字の構成分析!I$35,"▲", "-")), 2) &lt; 0, ABS(ROUND(VALUE(SUBSTITUTE(連結実質赤字比率に係る赤字・黒字の構成分析!I$35,"▲", "-")), 2)), NA())</f>
        <v>3.63</v>
      </c>
      <c r="I35" s="160" t="e">
        <f>IF(ROUND(VALUE(SUBSTITUTE(連結実質赤字比率に係る赤字・黒字の構成分析!I$35,"▲", "-")), 2) &gt;= 0, ABS(ROUND(VALUE(SUBSTITUTE(連結実質赤字比率に係る赤字・黒字の構成分析!I$35,"▲", "-")), 2)), NA())</f>
        <v>#N/A</v>
      </c>
      <c r="J35" s="160">
        <f>IF(ROUND(VALUE(SUBSTITUTE(連結実質赤字比率に係る赤字・黒字の構成分析!J$35,"▲", "-")), 2) &lt; 0, ABS(ROUND(VALUE(SUBSTITUTE(連結実質赤字比率に係る赤字・黒字の構成分析!J$35,"▲", "-")), 2)), NA())</f>
        <v>3.59</v>
      </c>
      <c r="K35" s="160" t="e">
        <f>IF(ROUND(VALUE(SUBSTITUTE(連結実質赤字比率に係る赤字・黒字の構成分析!J$35,"▲", "-")), 2) &gt;= 0, ABS(ROUND(VALUE(SUBSTITUTE(連結実質赤字比率に係る赤字・黒字の構成分析!J$35,"▲", "-")), 2)), NA())</f>
        <v>#N/A</v>
      </c>
    </row>
    <row r="36" spans="1:16">
      <c r="A36" s="160" t="str">
        <f>IF(連結実質赤字比率に係る赤字・黒字の構成分析!C$34="",NA(),連結実質赤字比率に係る赤字・黒字の構成分析!C$34)</f>
        <v>特別会計国民健康保険事業</v>
      </c>
      <c r="B36" s="160">
        <f>IF(ROUND(VALUE(SUBSTITUTE(連結実質赤字比率に係る赤字・黒字の構成分析!F$34,"▲", "-")), 2) &lt; 0, ABS(ROUND(VALUE(SUBSTITUTE(連結実質赤字比率に係る赤字・黒字の構成分析!F$34,"▲", "-")), 2)), NA())</f>
        <v>12.89</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12.86</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12.71</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12.89</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10.58</v>
      </c>
      <c r="K36" s="160" t="e">
        <f>IF(ROUND(VALUE(SUBSTITUTE(連結実質赤字比率に係る赤字・黒字の構成分析!J$34,"▲", "-")), 2) &gt;= 0, ABS(ROUND(VALUE(SUBSTITUTE(連結実質赤字比率に係る赤字・黒字の構成分析!J$34,"▲", "-")), 2)), NA())</f>
        <v>#N/A</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1592</v>
      </c>
      <c r="E42" s="161"/>
      <c r="F42" s="161"/>
      <c r="G42" s="161">
        <f>'実質公債費比率（分子）の構造'!L$52</f>
        <v>1609</v>
      </c>
      <c r="H42" s="161"/>
      <c r="I42" s="161"/>
      <c r="J42" s="161">
        <f>'実質公債費比率（分子）の構造'!M$52</f>
        <v>1549</v>
      </c>
      <c r="K42" s="161"/>
      <c r="L42" s="161"/>
      <c r="M42" s="161">
        <f>'実質公債費比率（分子）の構造'!N$52</f>
        <v>1501</v>
      </c>
      <c r="N42" s="161"/>
      <c r="O42" s="161"/>
      <c r="P42" s="161">
        <f>'実質公債費比率（分子）の構造'!O$52</f>
        <v>1545</v>
      </c>
    </row>
    <row r="43" spans="1:16">
      <c r="A43" s="161" t="s">
        <v>58</v>
      </c>
      <c r="B43" s="161" t="str">
        <f>'実質公債費比率（分子）の構造'!K$51</f>
        <v>-</v>
      </c>
      <c r="C43" s="161"/>
      <c r="D43" s="161"/>
      <c r="E43" s="161" t="str">
        <f>'実質公債費比率（分子）の構造'!L$51</f>
        <v>-</v>
      </c>
      <c r="F43" s="161"/>
      <c r="G43" s="161"/>
      <c r="H43" s="161">
        <f>'実質公債費比率（分子）の構造'!M$51</f>
        <v>0</v>
      </c>
      <c r="I43" s="161"/>
      <c r="J43" s="161"/>
      <c r="K43" s="161">
        <f>'実質公債費比率（分子）の構造'!N$51</f>
        <v>0</v>
      </c>
      <c r="L43" s="161"/>
      <c r="M43" s="161"/>
      <c r="N43" s="161" t="str">
        <f>'実質公債費比率（分子）の構造'!O$51</f>
        <v>-</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118</v>
      </c>
      <c r="C45" s="161"/>
      <c r="D45" s="161"/>
      <c r="E45" s="161">
        <f>'実質公債費比率（分子）の構造'!L$49</f>
        <v>114</v>
      </c>
      <c r="F45" s="161"/>
      <c r="G45" s="161"/>
      <c r="H45" s="161">
        <f>'実質公債費比率（分子）の構造'!M$49</f>
        <v>85</v>
      </c>
      <c r="I45" s="161"/>
      <c r="J45" s="161"/>
      <c r="K45" s="161">
        <f>'実質公債費比率（分子）の構造'!N$49</f>
        <v>88</v>
      </c>
      <c r="L45" s="161"/>
      <c r="M45" s="161"/>
      <c r="N45" s="161">
        <f>'実質公債費比率（分子）の構造'!O$49</f>
        <v>92</v>
      </c>
      <c r="O45" s="161"/>
      <c r="P45" s="161"/>
    </row>
    <row r="46" spans="1:16">
      <c r="A46" s="161" t="s">
        <v>61</v>
      </c>
      <c r="B46" s="161">
        <f>'実質公債費比率（分子）の構造'!K$48</f>
        <v>599</v>
      </c>
      <c r="C46" s="161"/>
      <c r="D46" s="161"/>
      <c r="E46" s="161">
        <f>'実質公債費比率（分子）の構造'!L$48</f>
        <v>555</v>
      </c>
      <c r="F46" s="161"/>
      <c r="G46" s="161"/>
      <c r="H46" s="161">
        <f>'実質公債費比率（分子）の構造'!M$48</f>
        <v>671</v>
      </c>
      <c r="I46" s="161"/>
      <c r="J46" s="161"/>
      <c r="K46" s="161">
        <f>'実質公債費比率（分子）の構造'!N$48</f>
        <v>730</v>
      </c>
      <c r="L46" s="161"/>
      <c r="M46" s="161"/>
      <c r="N46" s="161">
        <f>'実質公債費比率（分子）の構造'!O$48</f>
        <v>704</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2200</v>
      </c>
      <c r="C49" s="161"/>
      <c r="D49" s="161"/>
      <c r="E49" s="161">
        <f>'実質公債費比率（分子）の構造'!L$45</f>
        <v>2083</v>
      </c>
      <c r="F49" s="161"/>
      <c r="G49" s="161"/>
      <c r="H49" s="161">
        <f>'実質公債費比率（分子）の構造'!M$45</f>
        <v>2022</v>
      </c>
      <c r="I49" s="161"/>
      <c r="J49" s="161"/>
      <c r="K49" s="161">
        <f>'実質公債費比率（分子）の構造'!N$45</f>
        <v>1947</v>
      </c>
      <c r="L49" s="161"/>
      <c r="M49" s="161"/>
      <c r="N49" s="161">
        <f>'実質公債費比率（分子）の構造'!O$45</f>
        <v>1952</v>
      </c>
      <c r="O49" s="161"/>
      <c r="P49" s="161"/>
    </row>
    <row r="50" spans="1:16">
      <c r="A50" s="161" t="s">
        <v>65</v>
      </c>
      <c r="B50" s="161" t="e">
        <f>NA()</f>
        <v>#N/A</v>
      </c>
      <c r="C50" s="161">
        <f>IF(ISNUMBER('実質公債費比率（分子）の構造'!K$53),'実質公債費比率（分子）の構造'!K$53,NA())</f>
        <v>1325</v>
      </c>
      <c r="D50" s="161" t="e">
        <f>NA()</f>
        <v>#N/A</v>
      </c>
      <c r="E50" s="161" t="e">
        <f>NA()</f>
        <v>#N/A</v>
      </c>
      <c r="F50" s="161">
        <f>IF(ISNUMBER('実質公債費比率（分子）の構造'!L$53),'実質公債費比率（分子）の構造'!L$53,NA())</f>
        <v>1143</v>
      </c>
      <c r="G50" s="161" t="e">
        <f>NA()</f>
        <v>#N/A</v>
      </c>
      <c r="H50" s="161" t="e">
        <f>NA()</f>
        <v>#N/A</v>
      </c>
      <c r="I50" s="161">
        <f>IF(ISNUMBER('実質公債費比率（分子）の構造'!M$53),'実質公債費比率（分子）の構造'!M$53,NA())</f>
        <v>1229</v>
      </c>
      <c r="J50" s="161" t="e">
        <f>NA()</f>
        <v>#N/A</v>
      </c>
      <c r="K50" s="161" t="e">
        <f>NA()</f>
        <v>#N/A</v>
      </c>
      <c r="L50" s="161">
        <f>IF(ISNUMBER('実質公債費比率（分子）の構造'!N$53),'実質公債費比率（分子）の構造'!N$53,NA())</f>
        <v>1264</v>
      </c>
      <c r="M50" s="161" t="e">
        <f>NA()</f>
        <v>#N/A</v>
      </c>
      <c r="N50" s="161" t="e">
        <f>NA()</f>
        <v>#N/A</v>
      </c>
      <c r="O50" s="161">
        <f>IF(ISNUMBER('実質公債費比率（分子）の構造'!O$53),'実質公債費比率（分子）の構造'!O$53,NA())</f>
        <v>1203</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15397</v>
      </c>
      <c r="E56" s="160"/>
      <c r="F56" s="160"/>
      <c r="G56" s="160">
        <f>'将来負担比率（分子）の構造'!J$52</f>
        <v>15418</v>
      </c>
      <c r="H56" s="160"/>
      <c r="I56" s="160"/>
      <c r="J56" s="160">
        <f>'将来負担比率（分子）の構造'!K$52</f>
        <v>15294</v>
      </c>
      <c r="K56" s="160"/>
      <c r="L56" s="160"/>
      <c r="M56" s="160">
        <f>'将来負担比率（分子）の構造'!L$52</f>
        <v>15155</v>
      </c>
      <c r="N56" s="160"/>
      <c r="O56" s="160"/>
      <c r="P56" s="160">
        <f>'将来負担比率（分子）の構造'!M$52</f>
        <v>15497</v>
      </c>
    </row>
    <row r="57" spans="1:16">
      <c r="A57" s="160" t="s">
        <v>36</v>
      </c>
      <c r="B57" s="160"/>
      <c r="C57" s="160"/>
      <c r="D57" s="160">
        <f>'将来負担比率（分子）の構造'!I$51</f>
        <v>3767</v>
      </c>
      <c r="E57" s="160"/>
      <c r="F57" s="160"/>
      <c r="G57" s="160">
        <f>'将来負担比率（分子）の構造'!J$51</f>
        <v>3421</v>
      </c>
      <c r="H57" s="160"/>
      <c r="I57" s="160"/>
      <c r="J57" s="160">
        <f>'将来負担比率（分子）の構造'!K$51</f>
        <v>4008</v>
      </c>
      <c r="K57" s="160"/>
      <c r="L57" s="160"/>
      <c r="M57" s="160">
        <f>'将来負担比率（分子）の構造'!L$51</f>
        <v>4178</v>
      </c>
      <c r="N57" s="160"/>
      <c r="O57" s="160"/>
      <c r="P57" s="160">
        <f>'将来負担比率（分子）の構造'!M$51</f>
        <v>4380</v>
      </c>
    </row>
    <row r="58" spans="1:16">
      <c r="A58" s="160" t="s">
        <v>35</v>
      </c>
      <c r="B58" s="160"/>
      <c r="C58" s="160"/>
      <c r="D58" s="160">
        <f>'将来負担比率（分子）の構造'!I$50</f>
        <v>3801</v>
      </c>
      <c r="E58" s="160"/>
      <c r="F58" s="160"/>
      <c r="G58" s="160">
        <f>'将来負担比率（分子）の構造'!J$50</f>
        <v>3688</v>
      </c>
      <c r="H58" s="160"/>
      <c r="I58" s="160"/>
      <c r="J58" s="160">
        <f>'将来負担比率（分子）の構造'!K$50</f>
        <v>3533</v>
      </c>
      <c r="K58" s="160"/>
      <c r="L58" s="160"/>
      <c r="M58" s="160">
        <f>'将来負担比率（分子）の構造'!L$50</f>
        <v>2711</v>
      </c>
      <c r="N58" s="160"/>
      <c r="O58" s="160"/>
      <c r="P58" s="160">
        <f>'将来負担比率（分子）の構造'!M$50</f>
        <v>2402</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419</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3155</v>
      </c>
      <c r="C62" s="160"/>
      <c r="D62" s="160"/>
      <c r="E62" s="160">
        <f>'将来負担比率（分子）の構造'!J$45</f>
        <v>2866</v>
      </c>
      <c r="F62" s="160"/>
      <c r="G62" s="160"/>
      <c r="H62" s="160">
        <f>'将来負担比率（分子）の構造'!K$45</f>
        <v>2577</v>
      </c>
      <c r="I62" s="160"/>
      <c r="J62" s="160"/>
      <c r="K62" s="160">
        <f>'将来負担比率（分子）の構造'!L$45</f>
        <v>2434</v>
      </c>
      <c r="L62" s="160"/>
      <c r="M62" s="160"/>
      <c r="N62" s="160">
        <f>'将来負担比率（分子）の構造'!M$45</f>
        <v>2121</v>
      </c>
      <c r="O62" s="160"/>
      <c r="P62" s="160"/>
    </row>
    <row r="63" spans="1:16">
      <c r="A63" s="160" t="s">
        <v>28</v>
      </c>
      <c r="B63" s="160">
        <f>'将来負担比率（分子）の構造'!I$44</f>
        <v>784</v>
      </c>
      <c r="C63" s="160"/>
      <c r="D63" s="160"/>
      <c r="E63" s="160">
        <f>'将来負担比率（分子）の構造'!J$44</f>
        <v>705</v>
      </c>
      <c r="F63" s="160"/>
      <c r="G63" s="160"/>
      <c r="H63" s="160">
        <f>'将来負担比率（分子）の構造'!K$44</f>
        <v>630</v>
      </c>
      <c r="I63" s="160"/>
      <c r="J63" s="160"/>
      <c r="K63" s="160">
        <f>'将来負担比率（分子）の構造'!L$44</f>
        <v>551</v>
      </c>
      <c r="L63" s="160"/>
      <c r="M63" s="160"/>
      <c r="N63" s="160">
        <f>'将来負担比率（分子）の構造'!M$44</f>
        <v>468</v>
      </c>
      <c r="O63" s="160"/>
      <c r="P63" s="160"/>
    </row>
    <row r="64" spans="1:16">
      <c r="A64" s="160" t="s">
        <v>27</v>
      </c>
      <c r="B64" s="160">
        <f>'将来負担比率（分子）の構造'!I$43</f>
        <v>12294</v>
      </c>
      <c r="C64" s="160"/>
      <c r="D64" s="160"/>
      <c r="E64" s="160">
        <f>'将来負担比率（分子）の構造'!J$43</f>
        <v>11510</v>
      </c>
      <c r="F64" s="160"/>
      <c r="G64" s="160"/>
      <c r="H64" s="160">
        <f>'将来負担比率（分子）の構造'!K$43</f>
        <v>11400</v>
      </c>
      <c r="I64" s="160"/>
      <c r="J64" s="160"/>
      <c r="K64" s="160">
        <f>'将来負担比率（分子）の構造'!L$43</f>
        <v>11759</v>
      </c>
      <c r="L64" s="160"/>
      <c r="M64" s="160"/>
      <c r="N64" s="160">
        <f>'将来負担比率（分子）の構造'!M$43</f>
        <v>12757</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15140</v>
      </c>
      <c r="C66" s="160"/>
      <c r="D66" s="160"/>
      <c r="E66" s="160">
        <f>'将来負担比率（分子）の構造'!J$41</f>
        <v>14948</v>
      </c>
      <c r="F66" s="160"/>
      <c r="G66" s="160"/>
      <c r="H66" s="160">
        <f>'将来負担比率（分子）の構造'!K$41</f>
        <v>14323</v>
      </c>
      <c r="I66" s="160"/>
      <c r="J66" s="160"/>
      <c r="K66" s="160">
        <f>'将来負担比率（分子）の構造'!L$41</f>
        <v>13517</v>
      </c>
      <c r="L66" s="160"/>
      <c r="M66" s="160"/>
      <c r="N66" s="160">
        <f>'将来負担比率（分子）の構造'!M$41</f>
        <v>12792</v>
      </c>
      <c r="O66" s="160"/>
      <c r="P66" s="160"/>
    </row>
    <row r="67" spans="1:16">
      <c r="A67" s="160" t="s">
        <v>69</v>
      </c>
      <c r="B67" s="160" t="e">
        <f>NA()</f>
        <v>#N/A</v>
      </c>
      <c r="C67" s="160">
        <f>IF(ISNUMBER('将来負担比率（分子）の構造'!I$53), IF('将来負担比率（分子）の構造'!I$53 &lt; 0, 0, '将来負担比率（分子）の構造'!I$53), NA())</f>
        <v>8827</v>
      </c>
      <c r="D67" s="160" t="e">
        <f>NA()</f>
        <v>#N/A</v>
      </c>
      <c r="E67" s="160" t="e">
        <f>NA()</f>
        <v>#N/A</v>
      </c>
      <c r="F67" s="160">
        <f>IF(ISNUMBER('将来負担比率（分子）の構造'!J$53), IF('将来負担比率（分子）の構造'!J$53 &lt; 0, 0, '将来負担比率（分子）の構造'!J$53), NA())</f>
        <v>7502</v>
      </c>
      <c r="G67" s="160" t="e">
        <f>NA()</f>
        <v>#N/A</v>
      </c>
      <c r="H67" s="160" t="e">
        <f>NA()</f>
        <v>#N/A</v>
      </c>
      <c r="I67" s="160">
        <f>IF(ISNUMBER('将来負担比率（分子）の構造'!K$53), IF('将来負担比率（分子）の構造'!K$53 &lt; 0, 0, '将来負担比率（分子）の構造'!K$53), NA())</f>
        <v>6096</v>
      </c>
      <c r="J67" s="160" t="e">
        <f>NA()</f>
        <v>#N/A</v>
      </c>
      <c r="K67" s="160" t="e">
        <f>NA()</f>
        <v>#N/A</v>
      </c>
      <c r="L67" s="160">
        <f>IF(ISNUMBER('将来負担比率（分子）の構造'!L$53), IF('将来負担比率（分子）の構造'!L$53 &lt; 0, 0, '将来負担比率（分子）の構造'!L$53), NA())</f>
        <v>6216</v>
      </c>
      <c r="M67" s="160" t="e">
        <f>NA()</f>
        <v>#N/A</v>
      </c>
      <c r="N67" s="160" t="e">
        <f>NA()</f>
        <v>#N/A</v>
      </c>
      <c r="O67" s="160">
        <f>IF(ISNUMBER('将来負担比率（分子）の構造'!M$53), IF('将来負担比率（分子）の構造'!M$53 &lt; 0, 0, '将来負担比率（分子）の構造'!M$53), NA())</f>
        <v>5858</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1967</v>
      </c>
      <c r="C72" s="164">
        <f>基金残高に係る経年分析!G55</f>
        <v>1103</v>
      </c>
      <c r="D72" s="164">
        <f>基金残高に係る経年分析!H55</f>
        <v>728</v>
      </c>
    </row>
    <row r="73" spans="1:16">
      <c r="A73" s="163" t="s">
        <v>72</v>
      </c>
      <c r="B73" s="164">
        <f>基金残高に係る経年分析!F56</f>
        <v>213</v>
      </c>
      <c r="C73" s="164">
        <f>基金残高に係る経年分析!G56</f>
        <v>214</v>
      </c>
      <c r="D73" s="164">
        <f>基金残高に係る経年分析!H56</f>
        <v>215</v>
      </c>
    </row>
    <row r="74" spans="1:16">
      <c r="A74" s="163" t="s">
        <v>73</v>
      </c>
      <c r="B74" s="164">
        <f>基金残高に係る経年分析!F57</f>
        <v>1250</v>
      </c>
      <c r="C74" s="164">
        <f>基金残高に係る経年分析!G57</f>
        <v>1211</v>
      </c>
      <c r="D74" s="164">
        <f>基金残高に係る経年分析!H57</f>
        <v>1176</v>
      </c>
    </row>
  </sheetData>
  <sheetProtection algorithmName="SHA-512" hashValue="HWMbyygg2Sfp26J9z7ZetLbrTRm8ir9O3vrjEbs9nwr73D0Mm4SiehL0t+5y6WSFxLPk7LNG3bfZIPwW29Z4Mw==" saltValue="4V/yVkXqIVOV5R7svWwT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201</v>
      </c>
      <c r="DI1" s="636"/>
      <c r="DJ1" s="636"/>
      <c r="DK1" s="636"/>
      <c r="DL1" s="636"/>
      <c r="DM1" s="636"/>
      <c r="DN1" s="637"/>
      <c r="DO1" s="205"/>
      <c r="DP1" s="635" t="s">
        <v>202</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203</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204</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205</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206</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207</v>
      </c>
      <c r="S4" s="639"/>
      <c r="T4" s="639"/>
      <c r="U4" s="639"/>
      <c r="V4" s="639"/>
      <c r="W4" s="639"/>
      <c r="X4" s="639"/>
      <c r="Y4" s="640"/>
      <c r="Z4" s="638" t="s">
        <v>208</v>
      </c>
      <c r="AA4" s="639"/>
      <c r="AB4" s="639"/>
      <c r="AC4" s="640"/>
      <c r="AD4" s="638" t="s">
        <v>209</v>
      </c>
      <c r="AE4" s="639"/>
      <c r="AF4" s="639"/>
      <c r="AG4" s="639"/>
      <c r="AH4" s="639"/>
      <c r="AI4" s="639"/>
      <c r="AJ4" s="639"/>
      <c r="AK4" s="640"/>
      <c r="AL4" s="638" t="s">
        <v>208</v>
      </c>
      <c r="AM4" s="639"/>
      <c r="AN4" s="639"/>
      <c r="AO4" s="640"/>
      <c r="AP4" s="644" t="s">
        <v>210</v>
      </c>
      <c r="AQ4" s="644"/>
      <c r="AR4" s="644"/>
      <c r="AS4" s="644"/>
      <c r="AT4" s="644"/>
      <c r="AU4" s="644"/>
      <c r="AV4" s="644"/>
      <c r="AW4" s="644"/>
      <c r="AX4" s="644"/>
      <c r="AY4" s="644"/>
      <c r="AZ4" s="644"/>
      <c r="BA4" s="644"/>
      <c r="BB4" s="644"/>
      <c r="BC4" s="644"/>
      <c r="BD4" s="644"/>
      <c r="BE4" s="644"/>
      <c r="BF4" s="644"/>
      <c r="BG4" s="644" t="s">
        <v>211</v>
      </c>
      <c r="BH4" s="644"/>
      <c r="BI4" s="644"/>
      <c r="BJ4" s="644"/>
      <c r="BK4" s="644"/>
      <c r="BL4" s="644"/>
      <c r="BM4" s="644"/>
      <c r="BN4" s="644"/>
      <c r="BO4" s="644" t="s">
        <v>208</v>
      </c>
      <c r="BP4" s="644"/>
      <c r="BQ4" s="644"/>
      <c r="BR4" s="644"/>
      <c r="BS4" s="644" t="s">
        <v>212</v>
      </c>
      <c r="BT4" s="644"/>
      <c r="BU4" s="644"/>
      <c r="BV4" s="644"/>
      <c r="BW4" s="644"/>
      <c r="BX4" s="644"/>
      <c r="BY4" s="644"/>
      <c r="BZ4" s="644"/>
      <c r="CA4" s="644"/>
      <c r="CB4" s="644"/>
      <c r="CD4" s="641" t="s">
        <v>213</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214</v>
      </c>
      <c r="C5" s="646"/>
      <c r="D5" s="646"/>
      <c r="E5" s="646"/>
      <c r="F5" s="646"/>
      <c r="G5" s="646"/>
      <c r="H5" s="646"/>
      <c r="I5" s="646"/>
      <c r="J5" s="646"/>
      <c r="K5" s="646"/>
      <c r="L5" s="646"/>
      <c r="M5" s="646"/>
      <c r="N5" s="646"/>
      <c r="O5" s="646"/>
      <c r="P5" s="646"/>
      <c r="Q5" s="647"/>
      <c r="R5" s="648">
        <v>4004156</v>
      </c>
      <c r="S5" s="649"/>
      <c r="T5" s="649"/>
      <c r="U5" s="649"/>
      <c r="V5" s="649"/>
      <c r="W5" s="649"/>
      <c r="X5" s="649"/>
      <c r="Y5" s="650"/>
      <c r="Z5" s="651">
        <v>22.7</v>
      </c>
      <c r="AA5" s="651"/>
      <c r="AB5" s="651"/>
      <c r="AC5" s="651"/>
      <c r="AD5" s="652">
        <v>3701318</v>
      </c>
      <c r="AE5" s="652"/>
      <c r="AF5" s="652"/>
      <c r="AG5" s="652"/>
      <c r="AH5" s="652"/>
      <c r="AI5" s="652"/>
      <c r="AJ5" s="652"/>
      <c r="AK5" s="652"/>
      <c r="AL5" s="653">
        <v>40.299999999999997</v>
      </c>
      <c r="AM5" s="654"/>
      <c r="AN5" s="654"/>
      <c r="AO5" s="655"/>
      <c r="AP5" s="645" t="s">
        <v>215</v>
      </c>
      <c r="AQ5" s="646"/>
      <c r="AR5" s="646"/>
      <c r="AS5" s="646"/>
      <c r="AT5" s="646"/>
      <c r="AU5" s="646"/>
      <c r="AV5" s="646"/>
      <c r="AW5" s="646"/>
      <c r="AX5" s="646"/>
      <c r="AY5" s="646"/>
      <c r="AZ5" s="646"/>
      <c r="BA5" s="646"/>
      <c r="BB5" s="646"/>
      <c r="BC5" s="646"/>
      <c r="BD5" s="646"/>
      <c r="BE5" s="646"/>
      <c r="BF5" s="647"/>
      <c r="BG5" s="659">
        <v>3701318</v>
      </c>
      <c r="BH5" s="660"/>
      <c r="BI5" s="660"/>
      <c r="BJ5" s="660"/>
      <c r="BK5" s="660"/>
      <c r="BL5" s="660"/>
      <c r="BM5" s="660"/>
      <c r="BN5" s="661"/>
      <c r="BO5" s="662">
        <v>92.4</v>
      </c>
      <c r="BP5" s="662"/>
      <c r="BQ5" s="662"/>
      <c r="BR5" s="662"/>
      <c r="BS5" s="663">
        <v>34763</v>
      </c>
      <c r="BT5" s="663"/>
      <c r="BU5" s="663"/>
      <c r="BV5" s="663"/>
      <c r="BW5" s="663"/>
      <c r="BX5" s="663"/>
      <c r="BY5" s="663"/>
      <c r="BZ5" s="663"/>
      <c r="CA5" s="663"/>
      <c r="CB5" s="667"/>
      <c r="CD5" s="641" t="s">
        <v>210</v>
      </c>
      <c r="CE5" s="642"/>
      <c r="CF5" s="642"/>
      <c r="CG5" s="642"/>
      <c r="CH5" s="642"/>
      <c r="CI5" s="642"/>
      <c r="CJ5" s="642"/>
      <c r="CK5" s="642"/>
      <c r="CL5" s="642"/>
      <c r="CM5" s="642"/>
      <c r="CN5" s="642"/>
      <c r="CO5" s="642"/>
      <c r="CP5" s="642"/>
      <c r="CQ5" s="643"/>
      <c r="CR5" s="641" t="s">
        <v>216</v>
      </c>
      <c r="CS5" s="642"/>
      <c r="CT5" s="642"/>
      <c r="CU5" s="642"/>
      <c r="CV5" s="642"/>
      <c r="CW5" s="642"/>
      <c r="CX5" s="642"/>
      <c r="CY5" s="643"/>
      <c r="CZ5" s="641" t="s">
        <v>208</v>
      </c>
      <c r="DA5" s="642"/>
      <c r="DB5" s="642"/>
      <c r="DC5" s="643"/>
      <c r="DD5" s="641" t="s">
        <v>217</v>
      </c>
      <c r="DE5" s="642"/>
      <c r="DF5" s="642"/>
      <c r="DG5" s="642"/>
      <c r="DH5" s="642"/>
      <c r="DI5" s="642"/>
      <c r="DJ5" s="642"/>
      <c r="DK5" s="642"/>
      <c r="DL5" s="642"/>
      <c r="DM5" s="642"/>
      <c r="DN5" s="642"/>
      <c r="DO5" s="642"/>
      <c r="DP5" s="643"/>
      <c r="DQ5" s="641" t="s">
        <v>218</v>
      </c>
      <c r="DR5" s="642"/>
      <c r="DS5" s="642"/>
      <c r="DT5" s="642"/>
      <c r="DU5" s="642"/>
      <c r="DV5" s="642"/>
      <c r="DW5" s="642"/>
      <c r="DX5" s="642"/>
      <c r="DY5" s="642"/>
      <c r="DZ5" s="642"/>
      <c r="EA5" s="642"/>
      <c r="EB5" s="642"/>
      <c r="EC5" s="643"/>
    </row>
    <row r="6" spans="2:143" ht="11.25" customHeight="1">
      <c r="B6" s="656" t="s">
        <v>219</v>
      </c>
      <c r="C6" s="657"/>
      <c r="D6" s="657"/>
      <c r="E6" s="657"/>
      <c r="F6" s="657"/>
      <c r="G6" s="657"/>
      <c r="H6" s="657"/>
      <c r="I6" s="657"/>
      <c r="J6" s="657"/>
      <c r="K6" s="657"/>
      <c r="L6" s="657"/>
      <c r="M6" s="657"/>
      <c r="N6" s="657"/>
      <c r="O6" s="657"/>
      <c r="P6" s="657"/>
      <c r="Q6" s="658"/>
      <c r="R6" s="659">
        <v>111694</v>
      </c>
      <c r="S6" s="660"/>
      <c r="T6" s="660"/>
      <c r="U6" s="660"/>
      <c r="V6" s="660"/>
      <c r="W6" s="660"/>
      <c r="X6" s="660"/>
      <c r="Y6" s="661"/>
      <c r="Z6" s="662">
        <v>0.6</v>
      </c>
      <c r="AA6" s="662"/>
      <c r="AB6" s="662"/>
      <c r="AC6" s="662"/>
      <c r="AD6" s="663">
        <v>111694</v>
      </c>
      <c r="AE6" s="663"/>
      <c r="AF6" s="663"/>
      <c r="AG6" s="663"/>
      <c r="AH6" s="663"/>
      <c r="AI6" s="663"/>
      <c r="AJ6" s="663"/>
      <c r="AK6" s="663"/>
      <c r="AL6" s="664">
        <v>1.2</v>
      </c>
      <c r="AM6" s="665"/>
      <c r="AN6" s="665"/>
      <c r="AO6" s="666"/>
      <c r="AP6" s="656" t="s">
        <v>220</v>
      </c>
      <c r="AQ6" s="657"/>
      <c r="AR6" s="657"/>
      <c r="AS6" s="657"/>
      <c r="AT6" s="657"/>
      <c r="AU6" s="657"/>
      <c r="AV6" s="657"/>
      <c r="AW6" s="657"/>
      <c r="AX6" s="657"/>
      <c r="AY6" s="657"/>
      <c r="AZ6" s="657"/>
      <c r="BA6" s="657"/>
      <c r="BB6" s="657"/>
      <c r="BC6" s="657"/>
      <c r="BD6" s="657"/>
      <c r="BE6" s="657"/>
      <c r="BF6" s="658"/>
      <c r="BG6" s="659">
        <v>3701318</v>
      </c>
      <c r="BH6" s="660"/>
      <c r="BI6" s="660"/>
      <c r="BJ6" s="660"/>
      <c r="BK6" s="660"/>
      <c r="BL6" s="660"/>
      <c r="BM6" s="660"/>
      <c r="BN6" s="661"/>
      <c r="BO6" s="662">
        <v>92.4</v>
      </c>
      <c r="BP6" s="662"/>
      <c r="BQ6" s="662"/>
      <c r="BR6" s="662"/>
      <c r="BS6" s="663">
        <v>34763</v>
      </c>
      <c r="BT6" s="663"/>
      <c r="BU6" s="663"/>
      <c r="BV6" s="663"/>
      <c r="BW6" s="663"/>
      <c r="BX6" s="663"/>
      <c r="BY6" s="663"/>
      <c r="BZ6" s="663"/>
      <c r="CA6" s="663"/>
      <c r="CB6" s="667"/>
      <c r="CD6" s="670" t="s">
        <v>221</v>
      </c>
      <c r="CE6" s="671"/>
      <c r="CF6" s="671"/>
      <c r="CG6" s="671"/>
      <c r="CH6" s="671"/>
      <c r="CI6" s="671"/>
      <c r="CJ6" s="671"/>
      <c r="CK6" s="671"/>
      <c r="CL6" s="671"/>
      <c r="CM6" s="671"/>
      <c r="CN6" s="671"/>
      <c r="CO6" s="671"/>
      <c r="CP6" s="671"/>
      <c r="CQ6" s="672"/>
      <c r="CR6" s="659">
        <v>166660</v>
      </c>
      <c r="CS6" s="660"/>
      <c r="CT6" s="660"/>
      <c r="CU6" s="660"/>
      <c r="CV6" s="660"/>
      <c r="CW6" s="660"/>
      <c r="CX6" s="660"/>
      <c r="CY6" s="661"/>
      <c r="CZ6" s="653">
        <v>0.9</v>
      </c>
      <c r="DA6" s="654"/>
      <c r="DB6" s="654"/>
      <c r="DC6" s="673"/>
      <c r="DD6" s="668" t="s">
        <v>222</v>
      </c>
      <c r="DE6" s="660"/>
      <c r="DF6" s="660"/>
      <c r="DG6" s="660"/>
      <c r="DH6" s="660"/>
      <c r="DI6" s="660"/>
      <c r="DJ6" s="660"/>
      <c r="DK6" s="660"/>
      <c r="DL6" s="660"/>
      <c r="DM6" s="660"/>
      <c r="DN6" s="660"/>
      <c r="DO6" s="660"/>
      <c r="DP6" s="661"/>
      <c r="DQ6" s="668">
        <v>166579</v>
      </c>
      <c r="DR6" s="660"/>
      <c r="DS6" s="660"/>
      <c r="DT6" s="660"/>
      <c r="DU6" s="660"/>
      <c r="DV6" s="660"/>
      <c r="DW6" s="660"/>
      <c r="DX6" s="660"/>
      <c r="DY6" s="660"/>
      <c r="DZ6" s="660"/>
      <c r="EA6" s="660"/>
      <c r="EB6" s="660"/>
      <c r="EC6" s="669"/>
    </row>
    <row r="7" spans="2:143" ht="11.25" customHeight="1">
      <c r="B7" s="656" t="s">
        <v>223</v>
      </c>
      <c r="C7" s="657"/>
      <c r="D7" s="657"/>
      <c r="E7" s="657"/>
      <c r="F7" s="657"/>
      <c r="G7" s="657"/>
      <c r="H7" s="657"/>
      <c r="I7" s="657"/>
      <c r="J7" s="657"/>
      <c r="K7" s="657"/>
      <c r="L7" s="657"/>
      <c r="M7" s="657"/>
      <c r="N7" s="657"/>
      <c r="O7" s="657"/>
      <c r="P7" s="657"/>
      <c r="Q7" s="658"/>
      <c r="R7" s="659">
        <v>6875</v>
      </c>
      <c r="S7" s="660"/>
      <c r="T7" s="660"/>
      <c r="U7" s="660"/>
      <c r="V7" s="660"/>
      <c r="W7" s="660"/>
      <c r="X7" s="660"/>
      <c r="Y7" s="661"/>
      <c r="Z7" s="662">
        <v>0</v>
      </c>
      <c r="AA7" s="662"/>
      <c r="AB7" s="662"/>
      <c r="AC7" s="662"/>
      <c r="AD7" s="663">
        <v>6875</v>
      </c>
      <c r="AE7" s="663"/>
      <c r="AF7" s="663"/>
      <c r="AG7" s="663"/>
      <c r="AH7" s="663"/>
      <c r="AI7" s="663"/>
      <c r="AJ7" s="663"/>
      <c r="AK7" s="663"/>
      <c r="AL7" s="664">
        <v>0.1</v>
      </c>
      <c r="AM7" s="665"/>
      <c r="AN7" s="665"/>
      <c r="AO7" s="666"/>
      <c r="AP7" s="656" t="s">
        <v>224</v>
      </c>
      <c r="AQ7" s="657"/>
      <c r="AR7" s="657"/>
      <c r="AS7" s="657"/>
      <c r="AT7" s="657"/>
      <c r="AU7" s="657"/>
      <c r="AV7" s="657"/>
      <c r="AW7" s="657"/>
      <c r="AX7" s="657"/>
      <c r="AY7" s="657"/>
      <c r="AZ7" s="657"/>
      <c r="BA7" s="657"/>
      <c r="BB7" s="657"/>
      <c r="BC7" s="657"/>
      <c r="BD7" s="657"/>
      <c r="BE7" s="657"/>
      <c r="BF7" s="658"/>
      <c r="BG7" s="659">
        <v>1769756</v>
      </c>
      <c r="BH7" s="660"/>
      <c r="BI7" s="660"/>
      <c r="BJ7" s="660"/>
      <c r="BK7" s="660"/>
      <c r="BL7" s="660"/>
      <c r="BM7" s="660"/>
      <c r="BN7" s="661"/>
      <c r="BO7" s="662">
        <v>44.2</v>
      </c>
      <c r="BP7" s="662"/>
      <c r="BQ7" s="662"/>
      <c r="BR7" s="662"/>
      <c r="BS7" s="663">
        <v>34763</v>
      </c>
      <c r="BT7" s="663"/>
      <c r="BU7" s="663"/>
      <c r="BV7" s="663"/>
      <c r="BW7" s="663"/>
      <c r="BX7" s="663"/>
      <c r="BY7" s="663"/>
      <c r="BZ7" s="663"/>
      <c r="CA7" s="663"/>
      <c r="CB7" s="667"/>
      <c r="CD7" s="674" t="s">
        <v>225</v>
      </c>
      <c r="CE7" s="675"/>
      <c r="CF7" s="675"/>
      <c r="CG7" s="675"/>
      <c r="CH7" s="675"/>
      <c r="CI7" s="675"/>
      <c r="CJ7" s="675"/>
      <c r="CK7" s="675"/>
      <c r="CL7" s="675"/>
      <c r="CM7" s="675"/>
      <c r="CN7" s="675"/>
      <c r="CO7" s="675"/>
      <c r="CP7" s="675"/>
      <c r="CQ7" s="676"/>
      <c r="CR7" s="659">
        <v>2082794</v>
      </c>
      <c r="CS7" s="660"/>
      <c r="CT7" s="660"/>
      <c r="CU7" s="660"/>
      <c r="CV7" s="660"/>
      <c r="CW7" s="660"/>
      <c r="CX7" s="660"/>
      <c r="CY7" s="661"/>
      <c r="CZ7" s="662">
        <v>11.8</v>
      </c>
      <c r="DA7" s="662"/>
      <c r="DB7" s="662"/>
      <c r="DC7" s="662"/>
      <c r="DD7" s="668">
        <v>199524</v>
      </c>
      <c r="DE7" s="660"/>
      <c r="DF7" s="660"/>
      <c r="DG7" s="660"/>
      <c r="DH7" s="660"/>
      <c r="DI7" s="660"/>
      <c r="DJ7" s="660"/>
      <c r="DK7" s="660"/>
      <c r="DL7" s="660"/>
      <c r="DM7" s="660"/>
      <c r="DN7" s="660"/>
      <c r="DO7" s="660"/>
      <c r="DP7" s="661"/>
      <c r="DQ7" s="668">
        <v>1718556</v>
      </c>
      <c r="DR7" s="660"/>
      <c r="DS7" s="660"/>
      <c r="DT7" s="660"/>
      <c r="DU7" s="660"/>
      <c r="DV7" s="660"/>
      <c r="DW7" s="660"/>
      <c r="DX7" s="660"/>
      <c r="DY7" s="660"/>
      <c r="DZ7" s="660"/>
      <c r="EA7" s="660"/>
      <c r="EB7" s="660"/>
      <c r="EC7" s="669"/>
    </row>
    <row r="8" spans="2:143" ht="11.25" customHeight="1">
      <c r="B8" s="656" t="s">
        <v>226</v>
      </c>
      <c r="C8" s="657"/>
      <c r="D8" s="657"/>
      <c r="E8" s="657"/>
      <c r="F8" s="657"/>
      <c r="G8" s="657"/>
      <c r="H8" s="657"/>
      <c r="I8" s="657"/>
      <c r="J8" s="657"/>
      <c r="K8" s="657"/>
      <c r="L8" s="657"/>
      <c r="M8" s="657"/>
      <c r="N8" s="657"/>
      <c r="O8" s="657"/>
      <c r="P8" s="657"/>
      <c r="Q8" s="658"/>
      <c r="R8" s="659">
        <v>17737</v>
      </c>
      <c r="S8" s="660"/>
      <c r="T8" s="660"/>
      <c r="U8" s="660"/>
      <c r="V8" s="660"/>
      <c r="W8" s="660"/>
      <c r="X8" s="660"/>
      <c r="Y8" s="661"/>
      <c r="Z8" s="662">
        <v>0.1</v>
      </c>
      <c r="AA8" s="662"/>
      <c r="AB8" s="662"/>
      <c r="AC8" s="662"/>
      <c r="AD8" s="663">
        <v>17737</v>
      </c>
      <c r="AE8" s="663"/>
      <c r="AF8" s="663"/>
      <c r="AG8" s="663"/>
      <c r="AH8" s="663"/>
      <c r="AI8" s="663"/>
      <c r="AJ8" s="663"/>
      <c r="AK8" s="663"/>
      <c r="AL8" s="664">
        <v>0.2</v>
      </c>
      <c r="AM8" s="665"/>
      <c r="AN8" s="665"/>
      <c r="AO8" s="666"/>
      <c r="AP8" s="656" t="s">
        <v>227</v>
      </c>
      <c r="AQ8" s="657"/>
      <c r="AR8" s="657"/>
      <c r="AS8" s="657"/>
      <c r="AT8" s="657"/>
      <c r="AU8" s="657"/>
      <c r="AV8" s="657"/>
      <c r="AW8" s="657"/>
      <c r="AX8" s="657"/>
      <c r="AY8" s="657"/>
      <c r="AZ8" s="657"/>
      <c r="BA8" s="657"/>
      <c r="BB8" s="657"/>
      <c r="BC8" s="657"/>
      <c r="BD8" s="657"/>
      <c r="BE8" s="657"/>
      <c r="BF8" s="658"/>
      <c r="BG8" s="659">
        <v>66636</v>
      </c>
      <c r="BH8" s="660"/>
      <c r="BI8" s="660"/>
      <c r="BJ8" s="660"/>
      <c r="BK8" s="660"/>
      <c r="BL8" s="660"/>
      <c r="BM8" s="660"/>
      <c r="BN8" s="661"/>
      <c r="BO8" s="662">
        <v>1.7</v>
      </c>
      <c r="BP8" s="662"/>
      <c r="BQ8" s="662"/>
      <c r="BR8" s="662"/>
      <c r="BS8" s="668" t="s">
        <v>222</v>
      </c>
      <c r="BT8" s="660"/>
      <c r="BU8" s="660"/>
      <c r="BV8" s="660"/>
      <c r="BW8" s="660"/>
      <c r="BX8" s="660"/>
      <c r="BY8" s="660"/>
      <c r="BZ8" s="660"/>
      <c r="CA8" s="660"/>
      <c r="CB8" s="669"/>
      <c r="CD8" s="674" t="s">
        <v>228</v>
      </c>
      <c r="CE8" s="675"/>
      <c r="CF8" s="675"/>
      <c r="CG8" s="675"/>
      <c r="CH8" s="675"/>
      <c r="CI8" s="675"/>
      <c r="CJ8" s="675"/>
      <c r="CK8" s="675"/>
      <c r="CL8" s="675"/>
      <c r="CM8" s="675"/>
      <c r="CN8" s="675"/>
      <c r="CO8" s="675"/>
      <c r="CP8" s="675"/>
      <c r="CQ8" s="676"/>
      <c r="CR8" s="659">
        <v>8566125</v>
      </c>
      <c r="CS8" s="660"/>
      <c r="CT8" s="660"/>
      <c r="CU8" s="660"/>
      <c r="CV8" s="660"/>
      <c r="CW8" s="660"/>
      <c r="CX8" s="660"/>
      <c r="CY8" s="661"/>
      <c r="CZ8" s="662">
        <v>48.6</v>
      </c>
      <c r="DA8" s="662"/>
      <c r="DB8" s="662"/>
      <c r="DC8" s="662"/>
      <c r="DD8" s="668">
        <v>8077</v>
      </c>
      <c r="DE8" s="660"/>
      <c r="DF8" s="660"/>
      <c r="DG8" s="660"/>
      <c r="DH8" s="660"/>
      <c r="DI8" s="660"/>
      <c r="DJ8" s="660"/>
      <c r="DK8" s="660"/>
      <c r="DL8" s="660"/>
      <c r="DM8" s="660"/>
      <c r="DN8" s="660"/>
      <c r="DO8" s="660"/>
      <c r="DP8" s="661"/>
      <c r="DQ8" s="668">
        <v>3931779</v>
      </c>
      <c r="DR8" s="660"/>
      <c r="DS8" s="660"/>
      <c r="DT8" s="660"/>
      <c r="DU8" s="660"/>
      <c r="DV8" s="660"/>
      <c r="DW8" s="660"/>
      <c r="DX8" s="660"/>
      <c r="DY8" s="660"/>
      <c r="DZ8" s="660"/>
      <c r="EA8" s="660"/>
      <c r="EB8" s="660"/>
      <c r="EC8" s="669"/>
    </row>
    <row r="9" spans="2:143" ht="11.25" customHeight="1">
      <c r="B9" s="656" t="s">
        <v>229</v>
      </c>
      <c r="C9" s="657"/>
      <c r="D9" s="657"/>
      <c r="E9" s="657"/>
      <c r="F9" s="657"/>
      <c r="G9" s="657"/>
      <c r="H9" s="657"/>
      <c r="I9" s="657"/>
      <c r="J9" s="657"/>
      <c r="K9" s="657"/>
      <c r="L9" s="657"/>
      <c r="M9" s="657"/>
      <c r="N9" s="657"/>
      <c r="O9" s="657"/>
      <c r="P9" s="657"/>
      <c r="Q9" s="658"/>
      <c r="R9" s="659">
        <v>18711</v>
      </c>
      <c r="S9" s="660"/>
      <c r="T9" s="660"/>
      <c r="U9" s="660"/>
      <c r="V9" s="660"/>
      <c r="W9" s="660"/>
      <c r="X9" s="660"/>
      <c r="Y9" s="661"/>
      <c r="Z9" s="662">
        <v>0.1</v>
      </c>
      <c r="AA9" s="662"/>
      <c r="AB9" s="662"/>
      <c r="AC9" s="662"/>
      <c r="AD9" s="663">
        <v>18711</v>
      </c>
      <c r="AE9" s="663"/>
      <c r="AF9" s="663"/>
      <c r="AG9" s="663"/>
      <c r="AH9" s="663"/>
      <c r="AI9" s="663"/>
      <c r="AJ9" s="663"/>
      <c r="AK9" s="663"/>
      <c r="AL9" s="664">
        <v>0.2</v>
      </c>
      <c r="AM9" s="665"/>
      <c r="AN9" s="665"/>
      <c r="AO9" s="666"/>
      <c r="AP9" s="656" t="s">
        <v>230</v>
      </c>
      <c r="AQ9" s="657"/>
      <c r="AR9" s="657"/>
      <c r="AS9" s="657"/>
      <c r="AT9" s="657"/>
      <c r="AU9" s="657"/>
      <c r="AV9" s="657"/>
      <c r="AW9" s="657"/>
      <c r="AX9" s="657"/>
      <c r="AY9" s="657"/>
      <c r="AZ9" s="657"/>
      <c r="BA9" s="657"/>
      <c r="BB9" s="657"/>
      <c r="BC9" s="657"/>
      <c r="BD9" s="657"/>
      <c r="BE9" s="657"/>
      <c r="BF9" s="658"/>
      <c r="BG9" s="659">
        <v>1436746</v>
      </c>
      <c r="BH9" s="660"/>
      <c r="BI9" s="660"/>
      <c r="BJ9" s="660"/>
      <c r="BK9" s="660"/>
      <c r="BL9" s="660"/>
      <c r="BM9" s="660"/>
      <c r="BN9" s="661"/>
      <c r="BO9" s="662">
        <v>35.9</v>
      </c>
      <c r="BP9" s="662"/>
      <c r="BQ9" s="662"/>
      <c r="BR9" s="662"/>
      <c r="BS9" s="668" t="s">
        <v>120</v>
      </c>
      <c r="BT9" s="660"/>
      <c r="BU9" s="660"/>
      <c r="BV9" s="660"/>
      <c r="BW9" s="660"/>
      <c r="BX9" s="660"/>
      <c r="BY9" s="660"/>
      <c r="BZ9" s="660"/>
      <c r="CA9" s="660"/>
      <c r="CB9" s="669"/>
      <c r="CD9" s="674" t="s">
        <v>231</v>
      </c>
      <c r="CE9" s="675"/>
      <c r="CF9" s="675"/>
      <c r="CG9" s="675"/>
      <c r="CH9" s="675"/>
      <c r="CI9" s="675"/>
      <c r="CJ9" s="675"/>
      <c r="CK9" s="675"/>
      <c r="CL9" s="675"/>
      <c r="CM9" s="675"/>
      <c r="CN9" s="675"/>
      <c r="CO9" s="675"/>
      <c r="CP9" s="675"/>
      <c r="CQ9" s="676"/>
      <c r="CR9" s="659">
        <v>1287319</v>
      </c>
      <c r="CS9" s="660"/>
      <c r="CT9" s="660"/>
      <c r="CU9" s="660"/>
      <c r="CV9" s="660"/>
      <c r="CW9" s="660"/>
      <c r="CX9" s="660"/>
      <c r="CY9" s="661"/>
      <c r="CZ9" s="662">
        <v>7.3</v>
      </c>
      <c r="DA9" s="662"/>
      <c r="DB9" s="662"/>
      <c r="DC9" s="662"/>
      <c r="DD9" s="668" t="s">
        <v>120</v>
      </c>
      <c r="DE9" s="660"/>
      <c r="DF9" s="660"/>
      <c r="DG9" s="660"/>
      <c r="DH9" s="660"/>
      <c r="DI9" s="660"/>
      <c r="DJ9" s="660"/>
      <c r="DK9" s="660"/>
      <c r="DL9" s="660"/>
      <c r="DM9" s="660"/>
      <c r="DN9" s="660"/>
      <c r="DO9" s="660"/>
      <c r="DP9" s="661"/>
      <c r="DQ9" s="668">
        <v>1224952</v>
      </c>
      <c r="DR9" s="660"/>
      <c r="DS9" s="660"/>
      <c r="DT9" s="660"/>
      <c r="DU9" s="660"/>
      <c r="DV9" s="660"/>
      <c r="DW9" s="660"/>
      <c r="DX9" s="660"/>
      <c r="DY9" s="660"/>
      <c r="DZ9" s="660"/>
      <c r="EA9" s="660"/>
      <c r="EB9" s="660"/>
      <c r="EC9" s="669"/>
    </row>
    <row r="10" spans="2:143" ht="11.25" customHeight="1">
      <c r="B10" s="656" t="s">
        <v>232</v>
      </c>
      <c r="C10" s="657"/>
      <c r="D10" s="657"/>
      <c r="E10" s="657"/>
      <c r="F10" s="657"/>
      <c r="G10" s="657"/>
      <c r="H10" s="657"/>
      <c r="I10" s="657"/>
      <c r="J10" s="657"/>
      <c r="K10" s="657"/>
      <c r="L10" s="657"/>
      <c r="M10" s="657"/>
      <c r="N10" s="657"/>
      <c r="O10" s="657"/>
      <c r="P10" s="657"/>
      <c r="Q10" s="658"/>
      <c r="R10" s="659" t="s">
        <v>222</v>
      </c>
      <c r="S10" s="660"/>
      <c r="T10" s="660"/>
      <c r="U10" s="660"/>
      <c r="V10" s="660"/>
      <c r="W10" s="660"/>
      <c r="X10" s="660"/>
      <c r="Y10" s="661"/>
      <c r="Z10" s="662" t="s">
        <v>222</v>
      </c>
      <c r="AA10" s="662"/>
      <c r="AB10" s="662"/>
      <c r="AC10" s="662"/>
      <c r="AD10" s="663" t="s">
        <v>233</v>
      </c>
      <c r="AE10" s="663"/>
      <c r="AF10" s="663"/>
      <c r="AG10" s="663"/>
      <c r="AH10" s="663"/>
      <c r="AI10" s="663"/>
      <c r="AJ10" s="663"/>
      <c r="AK10" s="663"/>
      <c r="AL10" s="664" t="s">
        <v>120</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73809</v>
      </c>
      <c r="BH10" s="660"/>
      <c r="BI10" s="660"/>
      <c r="BJ10" s="660"/>
      <c r="BK10" s="660"/>
      <c r="BL10" s="660"/>
      <c r="BM10" s="660"/>
      <c r="BN10" s="661"/>
      <c r="BO10" s="662">
        <v>1.8</v>
      </c>
      <c r="BP10" s="662"/>
      <c r="BQ10" s="662"/>
      <c r="BR10" s="662"/>
      <c r="BS10" s="668" t="s">
        <v>120</v>
      </c>
      <c r="BT10" s="660"/>
      <c r="BU10" s="660"/>
      <c r="BV10" s="660"/>
      <c r="BW10" s="660"/>
      <c r="BX10" s="660"/>
      <c r="BY10" s="660"/>
      <c r="BZ10" s="660"/>
      <c r="CA10" s="660"/>
      <c r="CB10" s="669"/>
      <c r="CD10" s="674" t="s">
        <v>235</v>
      </c>
      <c r="CE10" s="675"/>
      <c r="CF10" s="675"/>
      <c r="CG10" s="675"/>
      <c r="CH10" s="675"/>
      <c r="CI10" s="675"/>
      <c r="CJ10" s="675"/>
      <c r="CK10" s="675"/>
      <c r="CL10" s="675"/>
      <c r="CM10" s="675"/>
      <c r="CN10" s="675"/>
      <c r="CO10" s="675"/>
      <c r="CP10" s="675"/>
      <c r="CQ10" s="676"/>
      <c r="CR10" s="659">
        <v>7633</v>
      </c>
      <c r="CS10" s="660"/>
      <c r="CT10" s="660"/>
      <c r="CU10" s="660"/>
      <c r="CV10" s="660"/>
      <c r="CW10" s="660"/>
      <c r="CX10" s="660"/>
      <c r="CY10" s="661"/>
      <c r="CZ10" s="662">
        <v>0</v>
      </c>
      <c r="DA10" s="662"/>
      <c r="DB10" s="662"/>
      <c r="DC10" s="662"/>
      <c r="DD10" s="668" t="s">
        <v>233</v>
      </c>
      <c r="DE10" s="660"/>
      <c r="DF10" s="660"/>
      <c r="DG10" s="660"/>
      <c r="DH10" s="660"/>
      <c r="DI10" s="660"/>
      <c r="DJ10" s="660"/>
      <c r="DK10" s="660"/>
      <c r="DL10" s="660"/>
      <c r="DM10" s="660"/>
      <c r="DN10" s="660"/>
      <c r="DO10" s="660"/>
      <c r="DP10" s="661"/>
      <c r="DQ10" s="668">
        <v>7633</v>
      </c>
      <c r="DR10" s="660"/>
      <c r="DS10" s="660"/>
      <c r="DT10" s="660"/>
      <c r="DU10" s="660"/>
      <c r="DV10" s="660"/>
      <c r="DW10" s="660"/>
      <c r="DX10" s="660"/>
      <c r="DY10" s="660"/>
      <c r="DZ10" s="660"/>
      <c r="EA10" s="660"/>
      <c r="EB10" s="660"/>
      <c r="EC10" s="669"/>
    </row>
    <row r="11" spans="2:143" ht="11.25" customHeight="1">
      <c r="B11" s="656" t="s">
        <v>236</v>
      </c>
      <c r="C11" s="657"/>
      <c r="D11" s="657"/>
      <c r="E11" s="657"/>
      <c r="F11" s="657"/>
      <c r="G11" s="657"/>
      <c r="H11" s="657"/>
      <c r="I11" s="657"/>
      <c r="J11" s="657"/>
      <c r="K11" s="657"/>
      <c r="L11" s="657"/>
      <c r="M11" s="657"/>
      <c r="N11" s="657"/>
      <c r="O11" s="657"/>
      <c r="P11" s="657"/>
      <c r="Q11" s="658"/>
      <c r="R11" s="659" t="s">
        <v>222</v>
      </c>
      <c r="S11" s="660"/>
      <c r="T11" s="660"/>
      <c r="U11" s="660"/>
      <c r="V11" s="660"/>
      <c r="W11" s="660"/>
      <c r="X11" s="660"/>
      <c r="Y11" s="661"/>
      <c r="Z11" s="662" t="s">
        <v>120</v>
      </c>
      <c r="AA11" s="662"/>
      <c r="AB11" s="662"/>
      <c r="AC11" s="662"/>
      <c r="AD11" s="663" t="s">
        <v>222</v>
      </c>
      <c r="AE11" s="663"/>
      <c r="AF11" s="663"/>
      <c r="AG11" s="663"/>
      <c r="AH11" s="663"/>
      <c r="AI11" s="663"/>
      <c r="AJ11" s="663"/>
      <c r="AK11" s="663"/>
      <c r="AL11" s="664" t="s">
        <v>222</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192565</v>
      </c>
      <c r="BH11" s="660"/>
      <c r="BI11" s="660"/>
      <c r="BJ11" s="660"/>
      <c r="BK11" s="660"/>
      <c r="BL11" s="660"/>
      <c r="BM11" s="660"/>
      <c r="BN11" s="661"/>
      <c r="BO11" s="662">
        <v>4.8</v>
      </c>
      <c r="BP11" s="662"/>
      <c r="BQ11" s="662"/>
      <c r="BR11" s="662"/>
      <c r="BS11" s="668">
        <v>34763</v>
      </c>
      <c r="BT11" s="660"/>
      <c r="BU11" s="660"/>
      <c r="BV11" s="660"/>
      <c r="BW11" s="660"/>
      <c r="BX11" s="660"/>
      <c r="BY11" s="660"/>
      <c r="BZ11" s="660"/>
      <c r="CA11" s="660"/>
      <c r="CB11" s="669"/>
      <c r="CD11" s="674" t="s">
        <v>238</v>
      </c>
      <c r="CE11" s="675"/>
      <c r="CF11" s="675"/>
      <c r="CG11" s="675"/>
      <c r="CH11" s="675"/>
      <c r="CI11" s="675"/>
      <c r="CJ11" s="675"/>
      <c r="CK11" s="675"/>
      <c r="CL11" s="675"/>
      <c r="CM11" s="675"/>
      <c r="CN11" s="675"/>
      <c r="CO11" s="675"/>
      <c r="CP11" s="675"/>
      <c r="CQ11" s="676"/>
      <c r="CR11" s="659">
        <v>71329</v>
      </c>
      <c r="CS11" s="660"/>
      <c r="CT11" s="660"/>
      <c r="CU11" s="660"/>
      <c r="CV11" s="660"/>
      <c r="CW11" s="660"/>
      <c r="CX11" s="660"/>
      <c r="CY11" s="661"/>
      <c r="CZ11" s="662">
        <v>0.4</v>
      </c>
      <c r="DA11" s="662"/>
      <c r="DB11" s="662"/>
      <c r="DC11" s="662"/>
      <c r="DD11" s="668">
        <v>9832</v>
      </c>
      <c r="DE11" s="660"/>
      <c r="DF11" s="660"/>
      <c r="DG11" s="660"/>
      <c r="DH11" s="660"/>
      <c r="DI11" s="660"/>
      <c r="DJ11" s="660"/>
      <c r="DK11" s="660"/>
      <c r="DL11" s="660"/>
      <c r="DM11" s="660"/>
      <c r="DN11" s="660"/>
      <c r="DO11" s="660"/>
      <c r="DP11" s="661"/>
      <c r="DQ11" s="668">
        <v>54621</v>
      </c>
      <c r="DR11" s="660"/>
      <c r="DS11" s="660"/>
      <c r="DT11" s="660"/>
      <c r="DU11" s="660"/>
      <c r="DV11" s="660"/>
      <c r="DW11" s="660"/>
      <c r="DX11" s="660"/>
      <c r="DY11" s="660"/>
      <c r="DZ11" s="660"/>
      <c r="EA11" s="660"/>
      <c r="EB11" s="660"/>
      <c r="EC11" s="669"/>
    </row>
    <row r="12" spans="2:143" ht="11.25" customHeight="1">
      <c r="B12" s="656" t="s">
        <v>239</v>
      </c>
      <c r="C12" s="657"/>
      <c r="D12" s="657"/>
      <c r="E12" s="657"/>
      <c r="F12" s="657"/>
      <c r="G12" s="657"/>
      <c r="H12" s="657"/>
      <c r="I12" s="657"/>
      <c r="J12" s="657"/>
      <c r="K12" s="657"/>
      <c r="L12" s="657"/>
      <c r="M12" s="657"/>
      <c r="N12" s="657"/>
      <c r="O12" s="657"/>
      <c r="P12" s="657"/>
      <c r="Q12" s="658"/>
      <c r="R12" s="659">
        <v>670552</v>
      </c>
      <c r="S12" s="660"/>
      <c r="T12" s="660"/>
      <c r="U12" s="660"/>
      <c r="V12" s="660"/>
      <c r="W12" s="660"/>
      <c r="X12" s="660"/>
      <c r="Y12" s="661"/>
      <c r="Z12" s="662">
        <v>3.8</v>
      </c>
      <c r="AA12" s="662"/>
      <c r="AB12" s="662"/>
      <c r="AC12" s="662"/>
      <c r="AD12" s="663">
        <v>670552</v>
      </c>
      <c r="AE12" s="663"/>
      <c r="AF12" s="663"/>
      <c r="AG12" s="663"/>
      <c r="AH12" s="663"/>
      <c r="AI12" s="663"/>
      <c r="AJ12" s="663"/>
      <c r="AK12" s="663"/>
      <c r="AL12" s="664">
        <v>7.3</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1519789</v>
      </c>
      <c r="BH12" s="660"/>
      <c r="BI12" s="660"/>
      <c r="BJ12" s="660"/>
      <c r="BK12" s="660"/>
      <c r="BL12" s="660"/>
      <c r="BM12" s="660"/>
      <c r="BN12" s="661"/>
      <c r="BO12" s="662">
        <v>38</v>
      </c>
      <c r="BP12" s="662"/>
      <c r="BQ12" s="662"/>
      <c r="BR12" s="662"/>
      <c r="BS12" s="668" t="s">
        <v>120</v>
      </c>
      <c r="BT12" s="660"/>
      <c r="BU12" s="660"/>
      <c r="BV12" s="660"/>
      <c r="BW12" s="660"/>
      <c r="BX12" s="660"/>
      <c r="BY12" s="660"/>
      <c r="BZ12" s="660"/>
      <c r="CA12" s="660"/>
      <c r="CB12" s="669"/>
      <c r="CD12" s="674" t="s">
        <v>241</v>
      </c>
      <c r="CE12" s="675"/>
      <c r="CF12" s="675"/>
      <c r="CG12" s="675"/>
      <c r="CH12" s="675"/>
      <c r="CI12" s="675"/>
      <c r="CJ12" s="675"/>
      <c r="CK12" s="675"/>
      <c r="CL12" s="675"/>
      <c r="CM12" s="675"/>
      <c r="CN12" s="675"/>
      <c r="CO12" s="675"/>
      <c r="CP12" s="675"/>
      <c r="CQ12" s="676"/>
      <c r="CR12" s="659">
        <v>238464</v>
      </c>
      <c r="CS12" s="660"/>
      <c r="CT12" s="660"/>
      <c r="CU12" s="660"/>
      <c r="CV12" s="660"/>
      <c r="CW12" s="660"/>
      <c r="CX12" s="660"/>
      <c r="CY12" s="661"/>
      <c r="CZ12" s="662">
        <v>1.4</v>
      </c>
      <c r="DA12" s="662"/>
      <c r="DB12" s="662"/>
      <c r="DC12" s="662"/>
      <c r="DD12" s="668">
        <v>98488</v>
      </c>
      <c r="DE12" s="660"/>
      <c r="DF12" s="660"/>
      <c r="DG12" s="660"/>
      <c r="DH12" s="660"/>
      <c r="DI12" s="660"/>
      <c r="DJ12" s="660"/>
      <c r="DK12" s="660"/>
      <c r="DL12" s="660"/>
      <c r="DM12" s="660"/>
      <c r="DN12" s="660"/>
      <c r="DO12" s="660"/>
      <c r="DP12" s="661"/>
      <c r="DQ12" s="668">
        <v>97414</v>
      </c>
      <c r="DR12" s="660"/>
      <c r="DS12" s="660"/>
      <c r="DT12" s="660"/>
      <c r="DU12" s="660"/>
      <c r="DV12" s="660"/>
      <c r="DW12" s="660"/>
      <c r="DX12" s="660"/>
      <c r="DY12" s="660"/>
      <c r="DZ12" s="660"/>
      <c r="EA12" s="660"/>
      <c r="EB12" s="660"/>
      <c r="EC12" s="669"/>
    </row>
    <row r="13" spans="2:143" ht="11.25" customHeight="1">
      <c r="B13" s="656" t="s">
        <v>242</v>
      </c>
      <c r="C13" s="657"/>
      <c r="D13" s="657"/>
      <c r="E13" s="657"/>
      <c r="F13" s="657"/>
      <c r="G13" s="657"/>
      <c r="H13" s="657"/>
      <c r="I13" s="657"/>
      <c r="J13" s="657"/>
      <c r="K13" s="657"/>
      <c r="L13" s="657"/>
      <c r="M13" s="657"/>
      <c r="N13" s="657"/>
      <c r="O13" s="657"/>
      <c r="P13" s="657"/>
      <c r="Q13" s="658"/>
      <c r="R13" s="659" t="s">
        <v>120</v>
      </c>
      <c r="S13" s="660"/>
      <c r="T13" s="660"/>
      <c r="U13" s="660"/>
      <c r="V13" s="660"/>
      <c r="W13" s="660"/>
      <c r="X13" s="660"/>
      <c r="Y13" s="661"/>
      <c r="Z13" s="662" t="s">
        <v>222</v>
      </c>
      <c r="AA13" s="662"/>
      <c r="AB13" s="662"/>
      <c r="AC13" s="662"/>
      <c r="AD13" s="663" t="s">
        <v>120</v>
      </c>
      <c r="AE13" s="663"/>
      <c r="AF13" s="663"/>
      <c r="AG13" s="663"/>
      <c r="AH13" s="663"/>
      <c r="AI13" s="663"/>
      <c r="AJ13" s="663"/>
      <c r="AK13" s="663"/>
      <c r="AL13" s="664" t="s">
        <v>222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1487208</v>
      </c>
      <c r="BH13" s="660"/>
      <c r="BI13" s="660"/>
      <c r="BJ13" s="660"/>
      <c r="BK13" s="660"/>
      <c r="BL13" s="660"/>
      <c r="BM13" s="660"/>
      <c r="BN13" s="661"/>
      <c r="BO13" s="662">
        <v>37.1</v>
      </c>
      <c r="BP13" s="662"/>
      <c r="BQ13" s="662"/>
      <c r="BR13" s="662"/>
      <c r="BS13" s="668" t="s">
        <v>120</v>
      </c>
      <c r="BT13" s="660"/>
      <c r="BU13" s="660"/>
      <c r="BV13" s="660"/>
      <c r="BW13" s="660"/>
      <c r="BX13" s="660"/>
      <c r="BY13" s="660"/>
      <c r="BZ13" s="660"/>
      <c r="CA13" s="660"/>
      <c r="CB13" s="669"/>
      <c r="CD13" s="674" t="s">
        <v>244</v>
      </c>
      <c r="CE13" s="675"/>
      <c r="CF13" s="675"/>
      <c r="CG13" s="675"/>
      <c r="CH13" s="675"/>
      <c r="CI13" s="675"/>
      <c r="CJ13" s="675"/>
      <c r="CK13" s="675"/>
      <c r="CL13" s="675"/>
      <c r="CM13" s="675"/>
      <c r="CN13" s="675"/>
      <c r="CO13" s="675"/>
      <c r="CP13" s="675"/>
      <c r="CQ13" s="676"/>
      <c r="CR13" s="659">
        <v>1506891</v>
      </c>
      <c r="CS13" s="660"/>
      <c r="CT13" s="660"/>
      <c r="CU13" s="660"/>
      <c r="CV13" s="660"/>
      <c r="CW13" s="660"/>
      <c r="CX13" s="660"/>
      <c r="CY13" s="661"/>
      <c r="CZ13" s="662">
        <v>8.6</v>
      </c>
      <c r="DA13" s="662"/>
      <c r="DB13" s="662"/>
      <c r="DC13" s="662"/>
      <c r="DD13" s="668">
        <v>648416</v>
      </c>
      <c r="DE13" s="660"/>
      <c r="DF13" s="660"/>
      <c r="DG13" s="660"/>
      <c r="DH13" s="660"/>
      <c r="DI13" s="660"/>
      <c r="DJ13" s="660"/>
      <c r="DK13" s="660"/>
      <c r="DL13" s="660"/>
      <c r="DM13" s="660"/>
      <c r="DN13" s="660"/>
      <c r="DO13" s="660"/>
      <c r="DP13" s="661"/>
      <c r="DQ13" s="668">
        <v>943258</v>
      </c>
      <c r="DR13" s="660"/>
      <c r="DS13" s="660"/>
      <c r="DT13" s="660"/>
      <c r="DU13" s="660"/>
      <c r="DV13" s="660"/>
      <c r="DW13" s="660"/>
      <c r="DX13" s="660"/>
      <c r="DY13" s="660"/>
      <c r="DZ13" s="660"/>
      <c r="EA13" s="660"/>
      <c r="EB13" s="660"/>
      <c r="EC13" s="669"/>
    </row>
    <row r="14" spans="2:143" ht="11.25" customHeight="1">
      <c r="B14" s="656" t="s">
        <v>245</v>
      </c>
      <c r="C14" s="657"/>
      <c r="D14" s="657"/>
      <c r="E14" s="657"/>
      <c r="F14" s="657"/>
      <c r="G14" s="657"/>
      <c r="H14" s="657"/>
      <c r="I14" s="657"/>
      <c r="J14" s="657"/>
      <c r="K14" s="657"/>
      <c r="L14" s="657"/>
      <c r="M14" s="657"/>
      <c r="N14" s="657"/>
      <c r="O14" s="657"/>
      <c r="P14" s="657"/>
      <c r="Q14" s="658"/>
      <c r="R14" s="659" t="s">
        <v>120</v>
      </c>
      <c r="S14" s="660"/>
      <c r="T14" s="660"/>
      <c r="U14" s="660"/>
      <c r="V14" s="660"/>
      <c r="W14" s="660"/>
      <c r="X14" s="660"/>
      <c r="Y14" s="661"/>
      <c r="Z14" s="662" t="s">
        <v>222</v>
      </c>
      <c r="AA14" s="662"/>
      <c r="AB14" s="662"/>
      <c r="AC14" s="662"/>
      <c r="AD14" s="663" t="s">
        <v>120</v>
      </c>
      <c r="AE14" s="663"/>
      <c r="AF14" s="663"/>
      <c r="AG14" s="663"/>
      <c r="AH14" s="663"/>
      <c r="AI14" s="663"/>
      <c r="AJ14" s="663"/>
      <c r="AK14" s="663"/>
      <c r="AL14" s="664" t="s">
        <v>120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105462</v>
      </c>
      <c r="BH14" s="660"/>
      <c r="BI14" s="660"/>
      <c r="BJ14" s="660"/>
      <c r="BK14" s="660"/>
      <c r="BL14" s="660"/>
      <c r="BM14" s="660"/>
      <c r="BN14" s="661"/>
      <c r="BO14" s="662">
        <v>2.6</v>
      </c>
      <c r="BP14" s="662"/>
      <c r="BQ14" s="662"/>
      <c r="BR14" s="662"/>
      <c r="BS14" s="668" t="s">
        <v>222</v>
      </c>
      <c r="BT14" s="660"/>
      <c r="BU14" s="660"/>
      <c r="BV14" s="660"/>
      <c r="BW14" s="660"/>
      <c r="BX14" s="660"/>
      <c r="BY14" s="660"/>
      <c r="BZ14" s="660"/>
      <c r="CA14" s="660"/>
      <c r="CB14" s="669"/>
      <c r="CD14" s="674" t="s">
        <v>247</v>
      </c>
      <c r="CE14" s="675"/>
      <c r="CF14" s="675"/>
      <c r="CG14" s="675"/>
      <c r="CH14" s="675"/>
      <c r="CI14" s="675"/>
      <c r="CJ14" s="675"/>
      <c r="CK14" s="675"/>
      <c r="CL14" s="675"/>
      <c r="CM14" s="675"/>
      <c r="CN14" s="675"/>
      <c r="CO14" s="675"/>
      <c r="CP14" s="675"/>
      <c r="CQ14" s="676"/>
      <c r="CR14" s="659">
        <v>495055</v>
      </c>
      <c r="CS14" s="660"/>
      <c r="CT14" s="660"/>
      <c r="CU14" s="660"/>
      <c r="CV14" s="660"/>
      <c r="CW14" s="660"/>
      <c r="CX14" s="660"/>
      <c r="CY14" s="661"/>
      <c r="CZ14" s="662">
        <v>2.8</v>
      </c>
      <c r="DA14" s="662"/>
      <c r="DB14" s="662"/>
      <c r="DC14" s="662"/>
      <c r="DD14" s="668">
        <v>25593</v>
      </c>
      <c r="DE14" s="660"/>
      <c r="DF14" s="660"/>
      <c r="DG14" s="660"/>
      <c r="DH14" s="660"/>
      <c r="DI14" s="660"/>
      <c r="DJ14" s="660"/>
      <c r="DK14" s="660"/>
      <c r="DL14" s="660"/>
      <c r="DM14" s="660"/>
      <c r="DN14" s="660"/>
      <c r="DO14" s="660"/>
      <c r="DP14" s="661"/>
      <c r="DQ14" s="668">
        <v>472229</v>
      </c>
      <c r="DR14" s="660"/>
      <c r="DS14" s="660"/>
      <c r="DT14" s="660"/>
      <c r="DU14" s="660"/>
      <c r="DV14" s="660"/>
      <c r="DW14" s="660"/>
      <c r="DX14" s="660"/>
      <c r="DY14" s="660"/>
      <c r="DZ14" s="660"/>
      <c r="EA14" s="660"/>
      <c r="EB14" s="660"/>
      <c r="EC14" s="669"/>
    </row>
    <row r="15" spans="2:143" ht="11.25" customHeight="1">
      <c r="B15" s="656" t="s">
        <v>248</v>
      </c>
      <c r="C15" s="657"/>
      <c r="D15" s="657"/>
      <c r="E15" s="657"/>
      <c r="F15" s="657"/>
      <c r="G15" s="657"/>
      <c r="H15" s="657"/>
      <c r="I15" s="657"/>
      <c r="J15" s="657"/>
      <c r="K15" s="657"/>
      <c r="L15" s="657"/>
      <c r="M15" s="657"/>
      <c r="N15" s="657"/>
      <c r="O15" s="657"/>
      <c r="P15" s="657"/>
      <c r="Q15" s="658"/>
      <c r="R15" s="659">
        <v>40987</v>
      </c>
      <c r="S15" s="660"/>
      <c r="T15" s="660"/>
      <c r="U15" s="660"/>
      <c r="V15" s="660"/>
      <c r="W15" s="660"/>
      <c r="X15" s="660"/>
      <c r="Y15" s="661"/>
      <c r="Z15" s="662">
        <v>0.2</v>
      </c>
      <c r="AA15" s="662"/>
      <c r="AB15" s="662"/>
      <c r="AC15" s="662"/>
      <c r="AD15" s="663">
        <v>40987</v>
      </c>
      <c r="AE15" s="663"/>
      <c r="AF15" s="663"/>
      <c r="AG15" s="663"/>
      <c r="AH15" s="663"/>
      <c r="AI15" s="663"/>
      <c r="AJ15" s="663"/>
      <c r="AK15" s="663"/>
      <c r="AL15" s="664">
        <v>0.4</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306311</v>
      </c>
      <c r="BH15" s="660"/>
      <c r="BI15" s="660"/>
      <c r="BJ15" s="660"/>
      <c r="BK15" s="660"/>
      <c r="BL15" s="660"/>
      <c r="BM15" s="660"/>
      <c r="BN15" s="661"/>
      <c r="BO15" s="662">
        <v>7.6</v>
      </c>
      <c r="BP15" s="662"/>
      <c r="BQ15" s="662"/>
      <c r="BR15" s="662"/>
      <c r="BS15" s="668" t="s">
        <v>222</v>
      </c>
      <c r="BT15" s="660"/>
      <c r="BU15" s="660"/>
      <c r="BV15" s="660"/>
      <c r="BW15" s="660"/>
      <c r="BX15" s="660"/>
      <c r="BY15" s="660"/>
      <c r="BZ15" s="660"/>
      <c r="CA15" s="660"/>
      <c r="CB15" s="669"/>
      <c r="CD15" s="674" t="s">
        <v>250</v>
      </c>
      <c r="CE15" s="675"/>
      <c r="CF15" s="675"/>
      <c r="CG15" s="675"/>
      <c r="CH15" s="675"/>
      <c r="CI15" s="675"/>
      <c r="CJ15" s="675"/>
      <c r="CK15" s="675"/>
      <c r="CL15" s="675"/>
      <c r="CM15" s="675"/>
      <c r="CN15" s="675"/>
      <c r="CO15" s="675"/>
      <c r="CP15" s="675"/>
      <c r="CQ15" s="676"/>
      <c r="CR15" s="659">
        <v>1235090</v>
      </c>
      <c r="CS15" s="660"/>
      <c r="CT15" s="660"/>
      <c r="CU15" s="660"/>
      <c r="CV15" s="660"/>
      <c r="CW15" s="660"/>
      <c r="CX15" s="660"/>
      <c r="CY15" s="661"/>
      <c r="CZ15" s="662">
        <v>7</v>
      </c>
      <c r="DA15" s="662"/>
      <c r="DB15" s="662"/>
      <c r="DC15" s="662"/>
      <c r="DD15" s="668">
        <v>153465</v>
      </c>
      <c r="DE15" s="660"/>
      <c r="DF15" s="660"/>
      <c r="DG15" s="660"/>
      <c r="DH15" s="660"/>
      <c r="DI15" s="660"/>
      <c r="DJ15" s="660"/>
      <c r="DK15" s="660"/>
      <c r="DL15" s="660"/>
      <c r="DM15" s="660"/>
      <c r="DN15" s="660"/>
      <c r="DO15" s="660"/>
      <c r="DP15" s="661"/>
      <c r="DQ15" s="668">
        <v>1057587</v>
      </c>
      <c r="DR15" s="660"/>
      <c r="DS15" s="660"/>
      <c r="DT15" s="660"/>
      <c r="DU15" s="660"/>
      <c r="DV15" s="660"/>
      <c r="DW15" s="660"/>
      <c r="DX15" s="660"/>
      <c r="DY15" s="660"/>
      <c r="DZ15" s="660"/>
      <c r="EA15" s="660"/>
      <c r="EB15" s="660"/>
      <c r="EC15" s="669"/>
    </row>
    <row r="16" spans="2:143" ht="11.25" customHeight="1">
      <c r="B16" s="656" t="s">
        <v>251</v>
      </c>
      <c r="C16" s="657"/>
      <c r="D16" s="657"/>
      <c r="E16" s="657"/>
      <c r="F16" s="657"/>
      <c r="G16" s="657"/>
      <c r="H16" s="657"/>
      <c r="I16" s="657"/>
      <c r="J16" s="657"/>
      <c r="K16" s="657"/>
      <c r="L16" s="657"/>
      <c r="M16" s="657"/>
      <c r="N16" s="657"/>
      <c r="O16" s="657"/>
      <c r="P16" s="657"/>
      <c r="Q16" s="658"/>
      <c r="R16" s="659" t="s">
        <v>222</v>
      </c>
      <c r="S16" s="660"/>
      <c r="T16" s="660"/>
      <c r="U16" s="660"/>
      <c r="V16" s="660"/>
      <c r="W16" s="660"/>
      <c r="X16" s="660"/>
      <c r="Y16" s="661"/>
      <c r="Z16" s="662" t="s">
        <v>120</v>
      </c>
      <c r="AA16" s="662"/>
      <c r="AB16" s="662"/>
      <c r="AC16" s="662"/>
      <c r="AD16" s="663" t="s">
        <v>233</v>
      </c>
      <c r="AE16" s="663"/>
      <c r="AF16" s="663"/>
      <c r="AG16" s="663"/>
      <c r="AH16" s="663"/>
      <c r="AI16" s="663"/>
      <c r="AJ16" s="663"/>
      <c r="AK16" s="663"/>
      <c r="AL16" s="664" t="s">
        <v>120</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120</v>
      </c>
      <c r="BH16" s="660"/>
      <c r="BI16" s="660"/>
      <c r="BJ16" s="660"/>
      <c r="BK16" s="660"/>
      <c r="BL16" s="660"/>
      <c r="BM16" s="660"/>
      <c r="BN16" s="661"/>
      <c r="BO16" s="662" t="s">
        <v>222</v>
      </c>
      <c r="BP16" s="662"/>
      <c r="BQ16" s="662"/>
      <c r="BR16" s="662"/>
      <c r="BS16" s="668" t="s">
        <v>120</v>
      </c>
      <c r="BT16" s="660"/>
      <c r="BU16" s="660"/>
      <c r="BV16" s="660"/>
      <c r="BW16" s="660"/>
      <c r="BX16" s="660"/>
      <c r="BY16" s="660"/>
      <c r="BZ16" s="660"/>
      <c r="CA16" s="660"/>
      <c r="CB16" s="669"/>
      <c r="CD16" s="674" t="s">
        <v>253</v>
      </c>
      <c r="CE16" s="675"/>
      <c r="CF16" s="675"/>
      <c r="CG16" s="675"/>
      <c r="CH16" s="675"/>
      <c r="CI16" s="675"/>
      <c r="CJ16" s="675"/>
      <c r="CK16" s="675"/>
      <c r="CL16" s="675"/>
      <c r="CM16" s="675"/>
      <c r="CN16" s="675"/>
      <c r="CO16" s="675"/>
      <c r="CP16" s="675"/>
      <c r="CQ16" s="676"/>
      <c r="CR16" s="659">
        <v>497</v>
      </c>
      <c r="CS16" s="660"/>
      <c r="CT16" s="660"/>
      <c r="CU16" s="660"/>
      <c r="CV16" s="660"/>
      <c r="CW16" s="660"/>
      <c r="CX16" s="660"/>
      <c r="CY16" s="661"/>
      <c r="CZ16" s="662">
        <v>0</v>
      </c>
      <c r="DA16" s="662"/>
      <c r="DB16" s="662"/>
      <c r="DC16" s="662"/>
      <c r="DD16" s="668" t="s">
        <v>120</v>
      </c>
      <c r="DE16" s="660"/>
      <c r="DF16" s="660"/>
      <c r="DG16" s="660"/>
      <c r="DH16" s="660"/>
      <c r="DI16" s="660"/>
      <c r="DJ16" s="660"/>
      <c r="DK16" s="660"/>
      <c r="DL16" s="660"/>
      <c r="DM16" s="660"/>
      <c r="DN16" s="660"/>
      <c r="DO16" s="660"/>
      <c r="DP16" s="661"/>
      <c r="DQ16" s="668">
        <v>97</v>
      </c>
      <c r="DR16" s="660"/>
      <c r="DS16" s="660"/>
      <c r="DT16" s="660"/>
      <c r="DU16" s="660"/>
      <c r="DV16" s="660"/>
      <c r="DW16" s="660"/>
      <c r="DX16" s="660"/>
      <c r="DY16" s="660"/>
      <c r="DZ16" s="660"/>
      <c r="EA16" s="660"/>
      <c r="EB16" s="660"/>
      <c r="EC16" s="669"/>
    </row>
    <row r="17" spans="2:133" ht="11.25" customHeight="1">
      <c r="B17" s="656" t="s">
        <v>254</v>
      </c>
      <c r="C17" s="657"/>
      <c r="D17" s="657"/>
      <c r="E17" s="657"/>
      <c r="F17" s="657"/>
      <c r="G17" s="657"/>
      <c r="H17" s="657"/>
      <c r="I17" s="657"/>
      <c r="J17" s="657"/>
      <c r="K17" s="657"/>
      <c r="L17" s="657"/>
      <c r="M17" s="657"/>
      <c r="N17" s="657"/>
      <c r="O17" s="657"/>
      <c r="P17" s="657"/>
      <c r="Q17" s="658"/>
      <c r="R17" s="659">
        <v>20911</v>
      </c>
      <c r="S17" s="660"/>
      <c r="T17" s="660"/>
      <c r="U17" s="660"/>
      <c r="V17" s="660"/>
      <c r="W17" s="660"/>
      <c r="X17" s="660"/>
      <c r="Y17" s="661"/>
      <c r="Z17" s="662">
        <v>0.1</v>
      </c>
      <c r="AA17" s="662"/>
      <c r="AB17" s="662"/>
      <c r="AC17" s="662"/>
      <c r="AD17" s="663">
        <v>20911</v>
      </c>
      <c r="AE17" s="663"/>
      <c r="AF17" s="663"/>
      <c r="AG17" s="663"/>
      <c r="AH17" s="663"/>
      <c r="AI17" s="663"/>
      <c r="AJ17" s="663"/>
      <c r="AK17" s="663"/>
      <c r="AL17" s="664">
        <v>0.2</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222</v>
      </c>
      <c r="BH17" s="660"/>
      <c r="BI17" s="660"/>
      <c r="BJ17" s="660"/>
      <c r="BK17" s="660"/>
      <c r="BL17" s="660"/>
      <c r="BM17" s="660"/>
      <c r="BN17" s="661"/>
      <c r="BO17" s="662" t="s">
        <v>222</v>
      </c>
      <c r="BP17" s="662"/>
      <c r="BQ17" s="662"/>
      <c r="BR17" s="662"/>
      <c r="BS17" s="668" t="s">
        <v>222</v>
      </c>
      <c r="BT17" s="660"/>
      <c r="BU17" s="660"/>
      <c r="BV17" s="660"/>
      <c r="BW17" s="660"/>
      <c r="BX17" s="660"/>
      <c r="BY17" s="660"/>
      <c r="BZ17" s="660"/>
      <c r="CA17" s="660"/>
      <c r="CB17" s="669"/>
      <c r="CD17" s="674" t="s">
        <v>256</v>
      </c>
      <c r="CE17" s="675"/>
      <c r="CF17" s="675"/>
      <c r="CG17" s="675"/>
      <c r="CH17" s="675"/>
      <c r="CI17" s="675"/>
      <c r="CJ17" s="675"/>
      <c r="CK17" s="675"/>
      <c r="CL17" s="675"/>
      <c r="CM17" s="675"/>
      <c r="CN17" s="675"/>
      <c r="CO17" s="675"/>
      <c r="CP17" s="675"/>
      <c r="CQ17" s="676"/>
      <c r="CR17" s="659">
        <v>1952857</v>
      </c>
      <c r="CS17" s="660"/>
      <c r="CT17" s="660"/>
      <c r="CU17" s="660"/>
      <c r="CV17" s="660"/>
      <c r="CW17" s="660"/>
      <c r="CX17" s="660"/>
      <c r="CY17" s="661"/>
      <c r="CZ17" s="662">
        <v>11.1</v>
      </c>
      <c r="DA17" s="662"/>
      <c r="DB17" s="662"/>
      <c r="DC17" s="662"/>
      <c r="DD17" s="668" t="s">
        <v>120</v>
      </c>
      <c r="DE17" s="660"/>
      <c r="DF17" s="660"/>
      <c r="DG17" s="660"/>
      <c r="DH17" s="660"/>
      <c r="DI17" s="660"/>
      <c r="DJ17" s="660"/>
      <c r="DK17" s="660"/>
      <c r="DL17" s="660"/>
      <c r="DM17" s="660"/>
      <c r="DN17" s="660"/>
      <c r="DO17" s="660"/>
      <c r="DP17" s="661"/>
      <c r="DQ17" s="668">
        <v>1908893</v>
      </c>
      <c r="DR17" s="660"/>
      <c r="DS17" s="660"/>
      <c r="DT17" s="660"/>
      <c r="DU17" s="660"/>
      <c r="DV17" s="660"/>
      <c r="DW17" s="660"/>
      <c r="DX17" s="660"/>
      <c r="DY17" s="660"/>
      <c r="DZ17" s="660"/>
      <c r="EA17" s="660"/>
      <c r="EB17" s="660"/>
      <c r="EC17" s="669"/>
    </row>
    <row r="18" spans="2:133" ht="11.25" customHeight="1">
      <c r="B18" s="656" t="s">
        <v>257</v>
      </c>
      <c r="C18" s="657"/>
      <c r="D18" s="657"/>
      <c r="E18" s="657"/>
      <c r="F18" s="657"/>
      <c r="G18" s="657"/>
      <c r="H18" s="657"/>
      <c r="I18" s="657"/>
      <c r="J18" s="657"/>
      <c r="K18" s="657"/>
      <c r="L18" s="657"/>
      <c r="M18" s="657"/>
      <c r="N18" s="657"/>
      <c r="O18" s="657"/>
      <c r="P18" s="657"/>
      <c r="Q18" s="658"/>
      <c r="R18" s="659">
        <v>5294222</v>
      </c>
      <c r="S18" s="660"/>
      <c r="T18" s="660"/>
      <c r="U18" s="660"/>
      <c r="V18" s="660"/>
      <c r="W18" s="660"/>
      <c r="X18" s="660"/>
      <c r="Y18" s="661"/>
      <c r="Z18" s="662">
        <v>30</v>
      </c>
      <c r="AA18" s="662"/>
      <c r="AB18" s="662"/>
      <c r="AC18" s="662"/>
      <c r="AD18" s="663">
        <v>4552258</v>
      </c>
      <c r="AE18" s="663"/>
      <c r="AF18" s="663"/>
      <c r="AG18" s="663"/>
      <c r="AH18" s="663"/>
      <c r="AI18" s="663"/>
      <c r="AJ18" s="663"/>
      <c r="AK18" s="663"/>
      <c r="AL18" s="664">
        <v>49.6</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222</v>
      </c>
      <c r="BH18" s="660"/>
      <c r="BI18" s="660"/>
      <c r="BJ18" s="660"/>
      <c r="BK18" s="660"/>
      <c r="BL18" s="660"/>
      <c r="BM18" s="660"/>
      <c r="BN18" s="661"/>
      <c r="BO18" s="662" t="s">
        <v>120</v>
      </c>
      <c r="BP18" s="662"/>
      <c r="BQ18" s="662"/>
      <c r="BR18" s="662"/>
      <c r="BS18" s="668" t="s">
        <v>222</v>
      </c>
      <c r="BT18" s="660"/>
      <c r="BU18" s="660"/>
      <c r="BV18" s="660"/>
      <c r="BW18" s="660"/>
      <c r="BX18" s="660"/>
      <c r="BY18" s="660"/>
      <c r="BZ18" s="660"/>
      <c r="CA18" s="660"/>
      <c r="CB18" s="669"/>
      <c r="CD18" s="674" t="s">
        <v>259</v>
      </c>
      <c r="CE18" s="675"/>
      <c r="CF18" s="675"/>
      <c r="CG18" s="675"/>
      <c r="CH18" s="675"/>
      <c r="CI18" s="675"/>
      <c r="CJ18" s="675"/>
      <c r="CK18" s="675"/>
      <c r="CL18" s="675"/>
      <c r="CM18" s="675"/>
      <c r="CN18" s="675"/>
      <c r="CO18" s="675"/>
      <c r="CP18" s="675"/>
      <c r="CQ18" s="676"/>
      <c r="CR18" s="659" t="s">
        <v>120</v>
      </c>
      <c r="CS18" s="660"/>
      <c r="CT18" s="660"/>
      <c r="CU18" s="660"/>
      <c r="CV18" s="660"/>
      <c r="CW18" s="660"/>
      <c r="CX18" s="660"/>
      <c r="CY18" s="661"/>
      <c r="CZ18" s="662" t="s">
        <v>120</v>
      </c>
      <c r="DA18" s="662"/>
      <c r="DB18" s="662"/>
      <c r="DC18" s="662"/>
      <c r="DD18" s="668" t="s">
        <v>120</v>
      </c>
      <c r="DE18" s="660"/>
      <c r="DF18" s="660"/>
      <c r="DG18" s="660"/>
      <c r="DH18" s="660"/>
      <c r="DI18" s="660"/>
      <c r="DJ18" s="660"/>
      <c r="DK18" s="660"/>
      <c r="DL18" s="660"/>
      <c r="DM18" s="660"/>
      <c r="DN18" s="660"/>
      <c r="DO18" s="660"/>
      <c r="DP18" s="661"/>
      <c r="DQ18" s="668" t="s">
        <v>233</v>
      </c>
      <c r="DR18" s="660"/>
      <c r="DS18" s="660"/>
      <c r="DT18" s="660"/>
      <c r="DU18" s="660"/>
      <c r="DV18" s="660"/>
      <c r="DW18" s="660"/>
      <c r="DX18" s="660"/>
      <c r="DY18" s="660"/>
      <c r="DZ18" s="660"/>
      <c r="EA18" s="660"/>
      <c r="EB18" s="660"/>
      <c r="EC18" s="669"/>
    </row>
    <row r="19" spans="2:133" ht="11.25" customHeight="1">
      <c r="B19" s="656" t="s">
        <v>260</v>
      </c>
      <c r="C19" s="657"/>
      <c r="D19" s="657"/>
      <c r="E19" s="657"/>
      <c r="F19" s="657"/>
      <c r="G19" s="657"/>
      <c r="H19" s="657"/>
      <c r="I19" s="657"/>
      <c r="J19" s="657"/>
      <c r="K19" s="657"/>
      <c r="L19" s="657"/>
      <c r="M19" s="657"/>
      <c r="N19" s="657"/>
      <c r="O19" s="657"/>
      <c r="P19" s="657"/>
      <c r="Q19" s="658"/>
      <c r="R19" s="659">
        <v>4552258</v>
      </c>
      <c r="S19" s="660"/>
      <c r="T19" s="660"/>
      <c r="U19" s="660"/>
      <c r="V19" s="660"/>
      <c r="W19" s="660"/>
      <c r="X19" s="660"/>
      <c r="Y19" s="661"/>
      <c r="Z19" s="662">
        <v>25.8</v>
      </c>
      <c r="AA19" s="662"/>
      <c r="AB19" s="662"/>
      <c r="AC19" s="662"/>
      <c r="AD19" s="663">
        <v>4552258</v>
      </c>
      <c r="AE19" s="663"/>
      <c r="AF19" s="663"/>
      <c r="AG19" s="663"/>
      <c r="AH19" s="663"/>
      <c r="AI19" s="663"/>
      <c r="AJ19" s="663"/>
      <c r="AK19" s="663"/>
      <c r="AL19" s="664">
        <v>49.6</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v>302838</v>
      </c>
      <c r="BH19" s="660"/>
      <c r="BI19" s="660"/>
      <c r="BJ19" s="660"/>
      <c r="BK19" s="660"/>
      <c r="BL19" s="660"/>
      <c r="BM19" s="660"/>
      <c r="BN19" s="661"/>
      <c r="BO19" s="662">
        <v>7.6</v>
      </c>
      <c r="BP19" s="662"/>
      <c r="BQ19" s="662"/>
      <c r="BR19" s="662"/>
      <c r="BS19" s="668" t="s">
        <v>222</v>
      </c>
      <c r="BT19" s="660"/>
      <c r="BU19" s="660"/>
      <c r="BV19" s="660"/>
      <c r="BW19" s="660"/>
      <c r="BX19" s="660"/>
      <c r="BY19" s="660"/>
      <c r="BZ19" s="660"/>
      <c r="CA19" s="660"/>
      <c r="CB19" s="669"/>
      <c r="CD19" s="674" t="s">
        <v>262</v>
      </c>
      <c r="CE19" s="675"/>
      <c r="CF19" s="675"/>
      <c r="CG19" s="675"/>
      <c r="CH19" s="675"/>
      <c r="CI19" s="675"/>
      <c r="CJ19" s="675"/>
      <c r="CK19" s="675"/>
      <c r="CL19" s="675"/>
      <c r="CM19" s="675"/>
      <c r="CN19" s="675"/>
      <c r="CO19" s="675"/>
      <c r="CP19" s="675"/>
      <c r="CQ19" s="676"/>
      <c r="CR19" s="659" t="s">
        <v>222</v>
      </c>
      <c r="CS19" s="660"/>
      <c r="CT19" s="660"/>
      <c r="CU19" s="660"/>
      <c r="CV19" s="660"/>
      <c r="CW19" s="660"/>
      <c r="CX19" s="660"/>
      <c r="CY19" s="661"/>
      <c r="CZ19" s="662" t="s">
        <v>233</v>
      </c>
      <c r="DA19" s="662"/>
      <c r="DB19" s="662"/>
      <c r="DC19" s="662"/>
      <c r="DD19" s="668" t="s">
        <v>120</v>
      </c>
      <c r="DE19" s="660"/>
      <c r="DF19" s="660"/>
      <c r="DG19" s="660"/>
      <c r="DH19" s="660"/>
      <c r="DI19" s="660"/>
      <c r="DJ19" s="660"/>
      <c r="DK19" s="660"/>
      <c r="DL19" s="660"/>
      <c r="DM19" s="660"/>
      <c r="DN19" s="660"/>
      <c r="DO19" s="660"/>
      <c r="DP19" s="661"/>
      <c r="DQ19" s="668" t="s">
        <v>222</v>
      </c>
      <c r="DR19" s="660"/>
      <c r="DS19" s="660"/>
      <c r="DT19" s="660"/>
      <c r="DU19" s="660"/>
      <c r="DV19" s="660"/>
      <c r="DW19" s="660"/>
      <c r="DX19" s="660"/>
      <c r="DY19" s="660"/>
      <c r="DZ19" s="660"/>
      <c r="EA19" s="660"/>
      <c r="EB19" s="660"/>
      <c r="EC19" s="669"/>
    </row>
    <row r="20" spans="2:133" ht="11.25" customHeight="1">
      <c r="B20" s="656" t="s">
        <v>263</v>
      </c>
      <c r="C20" s="657"/>
      <c r="D20" s="657"/>
      <c r="E20" s="657"/>
      <c r="F20" s="657"/>
      <c r="G20" s="657"/>
      <c r="H20" s="657"/>
      <c r="I20" s="657"/>
      <c r="J20" s="657"/>
      <c r="K20" s="657"/>
      <c r="L20" s="657"/>
      <c r="M20" s="657"/>
      <c r="N20" s="657"/>
      <c r="O20" s="657"/>
      <c r="P20" s="657"/>
      <c r="Q20" s="658"/>
      <c r="R20" s="659">
        <v>741964</v>
      </c>
      <c r="S20" s="660"/>
      <c r="T20" s="660"/>
      <c r="U20" s="660"/>
      <c r="V20" s="660"/>
      <c r="W20" s="660"/>
      <c r="X20" s="660"/>
      <c r="Y20" s="661"/>
      <c r="Z20" s="662">
        <v>4.2</v>
      </c>
      <c r="AA20" s="662"/>
      <c r="AB20" s="662"/>
      <c r="AC20" s="662"/>
      <c r="AD20" s="663" t="s">
        <v>120</v>
      </c>
      <c r="AE20" s="663"/>
      <c r="AF20" s="663"/>
      <c r="AG20" s="663"/>
      <c r="AH20" s="663"/>
      <c r="AI20" s="663"/>
      <c r="AJ20" s="663"/>
      <c r="AK20" s="663"/>
      <c r="AL20" s="664" t="s">
        <v>120</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v>302838</v>
      </c>
      <c r="BH20" s="660"/>
      <c r="BI20" s="660"/>
      <c r="BJ20" s="660"/>
      <c r="BK20" s="660"/>
      <c r="BL20" s="660"/>
      <c r="BM20" s="660"/>
      <c r="BN20" s="661"/>
      <c r="BO20" s="662">
        <v>7.6</v>
      </c>
      <c r="BP20" s="662"/>
      <c r="BQ20" s="662"/>
      <c r="BR20" s="662"/>
      <c r="BS20" s="668" t="s">
        <v>120</v>
      </c>
      <c r="BT20" s="660"/>
      <c r="BU20" s="660"/>
      <c r="BV20" s="660"/>
      <c r="BW20" s="660"/>
      <c r="BX20" s="660"/>
      <c r="BY20" s="660"/>
      <c r="BZ20" s="660"/>
      <c r="CA20" s="660"/>
      <c r="CB20" s="669"/>
      <c r="CD20" s="674" t="s">
        <v>265</v>
      </c>
      <c r="CE20" s="675"/>
      <c r="CF20" s="675"/>
      <c r="CG20" s="675"/>
      <c r="CH20" s="675"/>
      <c r="CI20" s="675"/>
      <c r="CJ20" s="675"/>
      <c r="CK20" s="675"/>
      <c r="CL20" s="675"/>
      <c r="CM20" s="675"/>
      <c r="CN20" s="675"/>
      <c r="CO20" s="675"/>
      <c r="CP20" s="675"/>
      <c r="CQ20" s="676"/>
      <c r="CR20" s="659">
        <v>17610714</v>
      </c>
      <c r="CS20" s="660"/>
      <c r="CT20" s="660"/>
      <c r="CU20" s="660"/>
      <c r="CV20" s="660"/>
      <c r="CW20" s="660"/>
      <c r="CX20" s="660"/>
      <c r="CY20" s="661"/>
      <c r="CZ20" s="662">
        <v>100</v>
      </c>
      <c r="DA20" s="662"/>
      <c r="DB20" s="662"/>
      <c r="DC20" s="662"/>
      <c r="DD20" s="668">
        <v>1143395</v>
      </c>
      <c r="DE20" s="660"/>
      <c r="DF20" s="660"/>
      <c r="DG20" s="660"/>
      <c r="DH20" s="660"/>
      <c r="DI20" s="660"/>
      <c r="DJ20" s="660"/>
      <c r="DK20" s="660"/>
      <c r="DL20" s="660"/>
      <c r="DM20" s="660"/>
      <c r="DN20" s="660"/>
      <c r="DO20" s="660"/>
      <c r="DP20" s="661"/>
      <c r="DQ20" s="668">
        <v>11583598</v>
      </c>
      <c r="DR20" s="660"/>
      <c r="DS20" s="660"/>
      <c r="DT20" s="660"/>
      <c r="DU20" s="660"/>
      <c r="DV20" s="660"/>
      <c r="DW20" s="660"/>
      <c r="DX20" s="660"/>
      <c r="DY20" s="660"/>
      <c r="DZ20" s="660"/>
      <c r="EA20" s="660"/>
      <c r="EB20" s="660"/>
      <c r="EC20" s="669"/>
    </row>
    <row r="21" spans="2:133" ht="11.25" customHeight="1">
      <c r="B21" s="656" t="s">
        <v>266</v>
      </c>
      <c r="C21" s="657"/>
      <c r="D21" s="657"/>
      <c r="E21" s="657"/>
      <c r="F21" s="657"/>
      <c r="G21" s="657"/>
      <c r="H21" s="657"/>
      <c r="I21" s="657"/>
      <c r="J21" s="657"/>
      <c r="K21" s="657"/>
      <c r="L21" s="657"/>
      <c r="M21" s="657"/>
      <c r="N21" s="657"/>
      <c r="O21" s="657"/>
      <c r="P21" s="657"/>
      <c r="Q21" s="658"/>
      <c r="R21" s="659" t="s">
        <v>233</v>
      </c>
      <c r="S21" s="660"/>
      <c r="T21" s="660"/>
      <c r="U21" s="660"/>
      <c r="V21" s="660"/>
      <c r="W21" s="660"/>
      <c r="X21" s="660"/>
      <c r="Y21" s="661"/>
      <c r="Z21" s="662" t="s">
        <v>222</v>
      </c>
      <c r="AA21" s="662"/>
      <c r="AB21" s="662"/>
      <c r="AC21" s="662"/>
      <c r="AD21" s="663" t="s">
        <v>120</v>
      </c>
      <c r="AE21" s="663"/>
      <c r="AF21" s="663"/>
      <c r="AG21" s="663"/>
      <c r="AH21" s="663"/>
      <c r="AI21" s="663"/>
      <c r="AJ21" s="663"/>
      <c r="AK21" s="663"/>
      <c r="AL21" s="664" t="s">
        <v>222</v>
      </c>
      <c r="AM21" s="665"/>
      <c r="AN21" s="665"/>
      <c r="AO21" s="666"/>
      <c r="AP21" s="677" t="s">
        <v>267</v>
      </c>
      <c r="AQ21" s="678"/>
      <c r="AR21" s="678"/>
      <c r="AS21" s="678"/>
      <c r="AT21" s="678"/>
      <c r="AU21" s="678"/>
      <c r="AV21" s="678"/>
      <c r="AW21" s="678"/>
      <c r="AX21" s="678"/>
      <c r="AY21" s="678"/>
      <c r="AZ21" s="678"/>
      <c r="BA21" s="678"/>
      <c r="BB21" s="678"/>
      <c r="BC21" s="678"/>
      <c r="BD21" s="678"/>
      <c r="BE21" s="678"/>
      <c r="BF21" s="679"/>
      <c r="BG21" s="659" t="s">
        <v>222</v>
      </c>
      <c r="BH21" s="660"/>
      <c r="BI21" s="660"/>
      <c r="BJ21" s="660"/>
      <c r="BK21" s="660"/>
      <c r="BL21" s="660"/>
      <c r="BM21" s="660"/>
      <c r="BN21" s="661"/>
      <c r="BO21" s="662" t="s">
        <v>222</v>
      </c>
      <c r="BP21" s="662"/>
      <c r="BQ21" s="662"/>
      <c r="BR21" s="662"/>
      <c r="BS21" s="668" t="s">
        <v>222</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268</v>
      </c>
      <c r="C22" s="657"/>
      <c r="D22" s="657"/>
      <c r="E22" s="657"/>
      <c r="F22" s="657"/>
      <c r="G22" s="657"/>
      <c r="H22" s="657"/>
      <c r="I22" s="657"/>
      <c r="J22" s="657"/>
      <c r="K22" s="657"/>
      <c r="L22" s="657"/>
      <c r="M22" s="657"/>
      <c r="N22" s="657"/>
      <c r="O22" s="657"/>
      <c r="P22" s="657"/>
      <c r="Q22" s="658"/>
      <c r="R22" s="659">
        <v>10185845</v>
      </c>
      <c r="S22" s="660"/>
      <c r="T22" s="660"/>
      <c r="U22" s="660"/>
      <c r="V22" s="660"/>
      <c r="W22" s="660"/>
      <c r="X22" s="660"/>
      <c r="Y22" s="661"/>
      <c r="Z22" s="662">
        <v>57.7</v>
      </c>
      <c r="AA22" s="662"/>
      <c r="AB22" s="662"/>
      <c r="AC22" s="662"/>
      <c r="AD22" s="663">
        <v>9141043</v>
      </c>
      <c r="AE22" s="663"/>
      <c r="AF22" s="663"/>
      <c r="AG22" s="663"/>
      <c r="AH22" s="663"/>
      <c r="AI22" s="663"/>
      <c r="AJ22" s="663"/>
      <c r="AK22" s="663"/>
      <c r="AL22" s="664">
        <v>99.5</v>
      </c>
      <c r="AM22" s="665"/>
      <c r="AN22" s="665"/>
      <c r="AO22" s="666"/>
      <c r="AP22" s="677" t="s">
        <v>269</v>
      </c>
      <c r="AQ22" s="678"/>
      <c r="AR22" s="678"/>
      <c r="AS22" s="678"/>
      <c r="AT22" s="678"/>
      <c r="AU22" s="678"/>
      <c r="AV22" s="678"/>
      <c r="AW22" s="678"/>
      <c r="AX22" s="678"/>
      <c r="AY22" s="678"/>
      <c r="AZ22" s="678"/>
      <c r="BA22" s="678"/>
      <c r="BB22" s="678"/>
      <c r="BC22" s="678"/>
      <c r="BD22" s="678"/>
      <c r="BE22" s="678"/>
      <c r="BF22" s="679"/>
      <c r="BG22" s="659" t="s">
        <v>120</v>
      </c>
      <c r="BH22" s="660"/>
      <c r="BI22" s="660"/>
      <c r="BJ22" s="660"/>
      <c r="BK22" s="660"/>
      <c r="BL22" s="660"/>
      <c r="BM22" s="660"/>
      <c r="BN22" s="661"/>
      <c r="BO22" s="662" t="s">
        <v>120</v>
      </c>
      <c r="BP22" s="662"/>
      <c r="BQ22" s="662"/>
      <c r="BR22" s="662"/>
      <c r="BS22" s="668" t="s">
        <v>120</v>
      </c>
      <c r="BT22" s="660"/>
      <c r="BU22" s="660"/>
      <c r="BV22" s="660"/>
      <c r="BW22" s="660"/>
      <c r="BX22" s="660"/>
      <c r="BY22" s="660"/>
      <c r="BZ22" s="660"/>
      <c r="CA22" s="660"/>
      <c r="CB22" s="669"/>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271</v>
      </c>
      <c r="C23" s="657"/>
      <c r="D23" s="657"/>
      <c r="E23" s="657"/>
      <c r="F23" s="657"/>
      <c r="G23" s="657"/>
      <c r="H23" s="657"/>
      <c r="I23" s="657"/>
      <c r="J23" s="657"/>
      <c r="K23" s="657"/>
      <c r="L23" s="657"/>
      <c r="M23" s="657"/>
      <c r="N23" s="657"/>
      <c r="O23" s="657"/>
      <c r="P23" s="657"/>
      <c r="Q23" s="658"/>
      <c r="R23" s="659">
        <v>9998</v>
      </c>
      <c r="S23" s="660"/>
      <c r="T23" s="660"/>
      <c r="U23" s="660"/>
      <c r="V23" s="660"/>
      <c r="W23" s="660"/>
      <c r="X23" s="660"/>
      <c r="Y23" s="661"/>
      <c r="Z23" s="662">
        <v>0.1</v>
      </c>
      <c r="AA23" s="662"/>
      <c r="AB23" s="662"/>
      <c r="AC23" s="662"/>
      <c r="AD23" s="663">
        <v>9998</v>
      </c>
      <c r="AE23" s="663"/>
      <c r="AF23" s="663"/>
      <c r="AG23" s="663"/>
      <c r="AH23" s="663"/>
      <c r="AI23" s="663"/>
      <c r="AJ23" s="663"/>
      <c r="AK23" s="663"/>
      <c r="AL23" s="664">
        <v>0.1</v>
      </c>
      <c r="AM23" s="665"/>
      <c r="AN23" s="665"/>
      <c r="AO23" s="666"/>
      <c r="AP23" s="677" t="s">
        <v>272</v>
      </c>
      <c r="AQ23" s="678"/>
      <c r="AR23" s="678"/>
      <c r="AS23" s="678"/>
      <c r="AT23" s="678"/>
      <c r="AU23" s="678"/>
      <c r="AV23" s="678"/>
      <c r="AW23" s="678"/>
      <c r="AX23" s="678"/>
      <c r="AY23" s="678"/>
      <c r="AZ23" s="678"/>
      <c r="BA23" s="678"/>
      <c r="BB23" s="678"/>
      <c r="BC23" s="678"/>
      <c r="BD23" s="678"/>
      <c r="BE23" s="678"/>
      <c r="BF23" s="679"/>
      <c r="BG23" s="659">
        <v>302838</v>
      </c>
      <c r="BH23" s="660"/>
      <c r="BI23" s="660"/>
      <c r="BJ23" s="660"/>
      <c r="BK23" s="660"/>
      <c r="BL23" s="660"/>
      <c r="BM23" s="660"/>
      <c r="BN23" s="661"/>
      <c r="BO23" s="662">
        <v>7.6</v>
      </c>
      <c r="BP23" s="662"/>
      <c r="BQ23" s="662"/>
      <c r="BR23" s="662"/>
      <c r="BS23" s="668" t="s">
        <v>120</v>
      </c>
      <c r="BT23" s="660"/>
      <c r="BU23" s="660"/>
      <c r="BV23" s="660"/>
      <c r="BW23" s="660"/>
      <c r="BX23" s="660"/>
      <c r="BY23" s="660"/>
      <c r="BZ23" s="660"/>
      <c r="CA23" s="660"/>
      <c r="CB23" s="669"/>
      <c r="CD23" s="641" t="s">
        <v>210</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9" t="s">
        <v>276</v>
      </c>
      <c r="DM23" s="690"/>
      <c r="DN23" s="690"/>
      <c r="DO23" s="690"/>
      <c r="DP23" s="690"/>
      <c r="DQ23" s="690"/>
      <c r="DR23" s="690"/>
      <c r="DS23" s="690"/>
      <c r="DT23" s="690"/>
      <c r="DU23" s="690"/>
      <c r="DV23" s="691"/>
      <c r="DW23" s="641" t="s">
        <v>277</v>
      </c>
      <c r="DX23" s="642"/>
      <c r="DY23" s="642"/>
      <c r="DZ23" s="642"/>
      <c r="EA23" s="642"/>
      <c r="EB23" s="642"/>
      <c r="EC23" s="643"/>
    </row>
    <row r="24" spans="2:133" ht="11.25" customHeight="1">
      <c r="B24" s="656" t="s">
        <v>278</v>
      </c>
      <c r="C24" s="657"/>
      <c r="D24" s="657"/>
      <c r="E24" s="657"/>
      <c r="F24" s="657"/>
      <c r="G24" s="657"/>
      <c r="H24" s="657"/>
      <c r="I24" s="657"/>
      <c r="J24" s="657"/>
      <c r="K24" s="657"/>
      <c r="L24" s="657"/>
      <c r="M24" s="657"/>
      <c r="N24" s="657"/>
      <c r="O24" s="657"/>
      <c r="P24" s="657"/>
      <c r="Q24" s="658"/>
      <c r="R24" s="659">
        <v>127652</v>
      </c>
      <c r="S24" s="660"/>
      <c r="T24" s="660"/>
      <c r="U24" s="660"/>
      <c r="V24" s="660"/>
      <c r="W24" s="660"/>
      <c r="X24" s="660"/>
      <c r="Y24" s="661"/>
      <c r="Z24" s="662">
        <v>0.7</v>
      </c>
      <c r="AA24" s="662"/>
      <c r="AB24" s="662"/>
      <c r="AC24" s="662"/>
      <c r="AD24" s="663" t="s">
        <v>222</v>
      </c>
      <c r="AE24" s="663"/>
      <c r="AF24" s="663"/>
      <c r="AG24" s="663"/>
      <c r="AH24" s="663"/>
      <c r="AI24" s="663"/>
      <c r="AJ24" s="663"/>
      <c r="AK24" s="663"/>
      <c r="AL24" s="664" t="s">
        <v>120</v>
      </c>
      <c r="AM24" s="665"/>
      <c r="AN24" s="665"/>
      <c r="AO24" s="666"/>
      <c r="AP24" s="677" t="s">
        <v>279</v>
      </c>
      <c r="AQ24" s="678"/>
      <c r="AR24" s="678"/>
      <c r="AS24" s="678"/>
      <c r="AT24" s="678"/>
      <c r="AU24" s="678"/>
      <c r="AV24" s="678"/>
      <c r="AW24" s="678"/>
      <c r="AX24" s="678"/>
      <c r="AY24" s="678"/>
      <c r="AZ24" s="678"/>
      <c r="BA24" s="678"/>
      <c r="BB24" s="678"/>
      <c r="BC24" s="678"/>
      <c r="BD24" s="678"/>
      <c r="BE24" s="678"/>
      <c r="BF24" s="679"/>
      <c r="BG24" s="659" t="s">
        <v>120</v>
      </c>
      <c r="BH24" s="660"/>
      <c r="BI24" s="660"/>
      <c r="BJ24" s="660"/>
      <c r="BK24" s="660"/>
      <c r="BL24" s="660"/>
      <c r="BM24" s="660"/>
      <c r="BN24" s="661"/>
      <c r="BO24" s="662" t="s">
        <v>120</v>
      </c>
      <c r="BP24" s="662"/>
      <c r="BQ24" s="662"/>
      <c r="BR24" s="662"/>
      <c r="BS24" s="668" t="s">
        <v>120</v>
      </c>
      <c r="BT24" s="660"/>
      <c r="BU24" s="660"/>
      <c r="BV24" s="660"/>
      <c r="BW24" s="660"/>
      <c r="BX24" s="660"/>
      <c r="BY24" s="660"/>
      <c r="BZ24" s="660"/>
      <c r="CA24" s="660"/>
      <c r="CB24" s="669"/>
      <c r="CD24" s="670" t="s">
        <v>280</v>
      </c>
      <c r="CE24" s="671"/>
      <c r="CF24" s="671"/>
      <c r="CG24" s="671"/>
      <c r="CH24" s="671"/>
      <c r="CI24" s="671"/>
      <c r="CJ24" s="671"/>
      <c r="CK24" s="671"/>
      <c r="CL24" s="671"/>
      <c r="CM24" s="671"/>
      <c r="CN24" s="671"/>
      <c r="CO24" s="671"/>
      <c r="CP24" s="671"/>
      <c r="CQ24" s="672"/>
      <c r="CR24" s="648">
        <v>10476459</v>
      </c>
      <c r="CS24" s="649"/>
      <c r="CT24" s="649"/>
      <c r="CU24" s="649"/>
      <c r="CV24" s="649"/>
      <c r="CW24" s="649"/>
      <c r="CX24" s="649"/>
      <c r="CY24" s="650"/>
      <c r="CZ24" s="653">
        <v>59.5</v>
      </c>
      <c r="DA24" s="654"/>
      <c r="DB24" s="654"/>
      <c r="DC24" s="673"/>
      <c r="DD24" s="692">
        <v>6110039</v>
      </c>
      <c r="DE24" s="649"/>
      <c r="DF24" s="649"/>
      <c r="DG24" s="649"/>
      <c r="DH24" s="649"/>
      <c r="DI24" s="649"/>
      <c r="DJ24" s="649"/>
      <c r="DK24" s="650"/>
      <c r="DL24" s="692">
        <v>6078259</v>
      </c>
      <c r="DM24" s="649"/>
      <c r="DN24" s="649"/>
      <c r="DO24" s="649"/>
      <c r="DP24" s="649"/>
      <c r="DQ24" s="649"/>
      <c r="DR24" s="649"/>
      <c r="DS24" s="649"/>
      <c r="DT24" s="649"/>
      <c r="DU24" s="649"/>
      <c r="DV24" s="650"/>
      <c r="DW24" s="653">
        <v>62.8</v>
      </c>
      <c r="DX24" s="654"/>
      <c r="DY24" s="654"/>
      <c r="DZ24" s="654"/>
      <c r="EA24" s="654"/>
      <c r="EB24" s="654"/>
      <c r="EC24" s="655"/>
    </row>
    <row r="25" spans="2:133" ht="11.25" customHeight="1">
      <c r="B25" s="656" t="s">
        <v>281</v>
      </c>
      <c r="C25" s="657"/>
      <c r="D25" s="657"/>
      <c r="E25" s="657"/>
      <c r="F25" s="657"/>
      <c r="G25" s="657"/>
      <c r="H25" s="657"/>
      <c r="I25" s="657"/>
      <c r="J25" s="657"/>
      <c r="K25" s="657"/>
      <c r="L25" s="657"/>
      <c r="M25" s="657"/>
      <c r="N25" s="657"/>
      <c r="O25" s="657"/>
      <c r="P25" s="657"/>
      <c r="Q25" s="658"/>
      <c r="R25" s="659">
        <v>206902</v>
      </c>
      <c r="S25" s="660"/>
      <c r="T25" s="660"/>
      <c r="U25" s="660"/>
      <c r="V25" s="660"/>
      <c r="W25" s="660"/>
      <c r="X25" s="660"/>
      <c r="Y25" s="661"/>
      <c r="Z25" s="662">
        <v>1.2</v>
      </c>
      <c r="AA25" s="662"/>
      <c r="AB25" s="662"/>
      <c r="AC25" s="662"/>
      <c r="AD25" s="663">
        <v>23914</v>
      </c>
      <c r="AE25" s="663"/>
      <c r="AF25" s="663"/>
      <c r="AG25" s="663"/>
      <c r="AH25" s="663"/>
      <c r="AI25" s="663"/>
      <c r="AJ25" s="663"/>
      <c r="AK25" s="663"/>
      <c r="AL25" s="664">
        <v>0.3</v>
      </c>
      <c r="AM25" s="665"/>
      <c r="AN25" s="665"/>
      <c r="AO25" s="666"/>
      <c r="AP25" s="677" t="s">
        <v>282</v>
      </c>
      <c r="AQ25" s="678"/>
      <c r="AR25" s="678"/>
      <c r="AS25" s="678"/>
      <c r="AT25" s="678"/>
      <c r="AU25" s="678"/>
      <c r="AV25" s="678"/>
      <c r="AW25" s="678"/>
      <c r="AX25" s="678"/>
      <c r="AY25" s="678"/>
      <c r="AZ25" s="678"/>
      <c r="BA25" s="678"/>
      <c r="BB25" s="678"/>
      <c r="BC25" s="678"/>
      <c r="BD25" s="678"/>
      <c r="BE25" s="678"/>
      <c r="BF25" s="679"/>
      <c r="BG25" s="659" t="s">
        <v>222</v>
      </c>
      <c r="BH25" s="660"/>
      <c r="BI25" s="660"/>
      <c r="BJ25" s="660"/>
      <c r="BK25" s="660"/>
      <c r="BL25" s="660"/>
      <c r="BM25" s="660"/>
      <c r="BN25" s="661"/>
      <c r="BO25" s="662" t="s">
        <v>120</v>
      </c>
      <c r="BP25" s="662"/>
      <c r="BQ25" s="662"/>
      <c r="BR25" s="662"/>
      <c r="BS25" s="668" t="s">
        <v>222</v>
      </c>
      <c r="BT25" s="660"/>
      <c r="BU25" s="660"/>
      <c r="BV25" s="660"/>
      <c r="BW25" s="660"/>
      <c r="BX25" s="660"/>
      <c r="BY25" s="660"/>
      <c r="BZ25" s="660"/>
      <c r="CA25" s="660"/>
      <c r="CB25" s="669"/>
      <c r="CD25" s="674" t="s">
        <v>283</v>
      </c>
      <c r="CE25" s="675"/>
      <c r="CF25" s="675"/>
      <c r="CG25" s="675"/>
      <c r="CH25" s="675"/>
      <c r="CI25" s="675"/>
      <c r="CJ25" s="675"/>
      <c r="CK25" s="675"/>
      <c r="CL25" s="675"/>
      <c r="CM25" s="675"/>
      <c r="CN25" s="675"/>
      <c r="CO25" s="675"/>
      <c r="CP25" s="675"/>
      <c r="CQ25" s="676"/>
      <c r="CR25" s="659">
        <v>2928842</v>
      </c>
      <c r="CS25" s="695"/>
      <c r="CT25" s="695"/>
      <c r="CU25" s="695"/>
      <c r="CV25" s="695"/>
      <c r="CW25" s="695"/>
      <c r="CX25" s="695"/>
      <c r="CY25" s="696"/>
      <c r="CZ25" s="664">
        <v>16.600000000000001</v>
      </c>
      <c r="DA25" s="693"/>
      <c r="DB25" s="693"/>
      <c r="DC25" s="697"/>
      <c r="DD25" s="668">
        <v>2657290</v>
      </c>
      <c r="DE25" s="695"/>
      <c r="DF25" s="695"/>
      <c r="DG25" s="695"/>
      <c r="DH25" s="695"/>
      <c r="DI25" s="695"/>
      <c r="DJ25" s="695"/>
      <c r="DK25" s="696"/>
      <c r="DL25" s="668">
        <v>2625510</v>
      </c>
      <c r="DM25" s="695"/>
      <c r="DN25" s="695"/>
      <c r="DO25" s="695"/>
      <c r="DP25" s="695"/>
      <c r="DQ25" s="695"/>
      <c r="DR25" s="695"/>
      <c r="DS25" s="695"/>
      <c r="DT25" s="695"/>
      <c r="DU25" s="695"/>
      <c r="DV25" s="696"/>
      <c r="DW25" s="664">
        <v>27.1</v>
      </c>
      <c r="DX25" s="693"/>
      <c r="DY25" s="693"/>
      <c r="DZ25" s="693"/>
      <c r="EA25" s="693"/>
      <c r="EB25" s="693"/>
      <c r="EC25" s="694"/>
    </row>
    <row r="26" spans="2:133" ht="11.25" customHeight="1">
      <c r="B26" s="656" t="s">
        <v>284</v>
      </c>
      <c r="C26" s="657"/>
      <c r="D26" s="657"/>
      <c r="E26" s="657"/>
      <c r="F26" s="657"/>
      <c r="G26" s="657"/>
      <c r="H26" s="657"/>
      <c r="I26" s="657"/>
      <c r="J26" s="657"/>
      <c r="K26" s="657"/>
      <c r="L26" s="657"/>
      <c r="M26" s="657"/>
      <c r="N26" s="657"/>
      <c r="O26" s="657"/>
      <c r="P26" s="657"/>
      <c r="Q26" s="658"/>
      <c r="R26" s="659">
        <v>23416</v>
      </c>
      <c r="S26" s="660"/>
      <c r="T26" s="660"/>
      <c r="U26" s="660"/>
      <c r="V26" s="660"/>
      <c r="W26" s="660"/>
      <c r="X26" s="660"/>
      <c r="Y26" s="661"/>
      <c r="Z26" s="662">
        <v>0.1</v>
      </c>
      <c r="AA26" s="662"/>
      <c r="AB26" s="662"/>
      <c r="AC26" s="662"/>
      <c r="AD26" s="663" t="s">
        <v>233</v>
      </c>
      <c r="AE26" s="663"/>
      <c r="AF26" s="663"/>
      <c r="AG26" s="663"/>
      <c r="AH26" s="663"/>
      <c r="AI26" s="663"/>
      <c r="AJ26" s="663"/>
      <c r="AK26" s="663"/>
      <c r="AL26" s="664" t="s">
        <v>120</v>
      </c>
      <c r="AM26" s="665"/>
      <c r="AN26" s="665"/>
      <c r="AO26" s="666"/>
      <c r="AP26" s="677" t="s">
        <v>285</v>
      </c>
      <c r="AQ26" s="698"/>
      <c r="AR26" s="698"/>
      <c r="AS26" s="698"/>
      <c r="AT26" s="698"/>
      <c r="AU26" s="698"/>
      <c r="AV26" s="698"/>
      <c r="AW26" s="698"/>
      <c r="AX26" s="698"/>
      <c r="AY26" s="698"/>
      <c r="AZ26" s="698"/>
      <c r="BA26" s="698"/>
      <c r="BB26" s="698"/>
      <c r="BC26" s="698"/>
      <c r="BD26" s="698"/>
      <c r="BE26" s="698"/>
      <c r="BF26" s="679"/>
      <c r="BG26" s="659" t="s">
        <v>120</v>
      </c>
      <c r="BH26" s="660"/>
      <c r="BI26" s="660"/>
      <c r="BJ26" s="660"/>
      <c r="BK26" s="660"/>
      <c r="BL26" s="660"/>
      <c r="BM26" s="660"/>
      <c r="BN26" s="661"/>
      <c r="BO26" s="662" t="s">
        <v>233</v>
      </c>
      <c r="BP26" s="662"/>
      <c r="BQ26" s="662"/>
      <c r="BR26" s="662"/>
      <c r="BS26" s="668" t="s">
        <v>120</v>
      </c>
      <c r="BT26" s="660"/>
      <c r="BU26" s="660"/>
      <c r="BV26" s="660"/>
      <c r="BW26" s="660"/>
      <c r="BX26" s="660"/>
      <c r="BY26" s="660"/>
      <c r="BZ26" s="660"/>
      <c r="CA26" s="660"/>
      <c r="CB26" s="669"/>
      <c r="CD26" s="674" t="s">
        <v>286</v>
      </c>
      <c r="CE26" s="675"/>
      <c r="CF26" s="675"/>
      <c r="CG26" s="675"/>
      <c r="CH26" s="675"/>
      <c r="CI26" s="675"/>
      <c r="CJ26" s="675"/>
      <c r="CK26" s="675"/>
      <c r="CL26" s="675"/>
      <c r="CM26" s="675"/>
      <c r="CN26" s="675"/>
      <c r="CO26" s="675"/>
      <c r="CP26" s="675"/>
      <c r="CQ26" s="676"/>
      <c r="CR26" s="659">
        <v>1747436</v>
      </c>
      <c r="CS26" s="660"/>
      <c r="CT26" s="660"/>
      <c r="CU26" s="660"/>
      <c r="CV26" s="660"/>
      <c r="CW26" s="660"/>
      <c r="CX26" s="660"/>
      <c r="CY26" s="661"/>
      <c r="CZ26" s="664">
        <v>9.9</v>
      </c>
      <c r="DA26" s="693"/>
      <c r="DB26" s="693"/>
      <c r="DC26" s="697"/>
      <c r="DD26" s="668">
        <v>1583471</v>
      </c>
      <c r="DE26" s="660"/>
      <c r="DF26" s="660"/>
      <c r="DG26" s="660"/>
      <c r="DH26" s="660"/>
      <c r="DI26" s="660"/>
      <c r="DJ26" s="660"/>
      <c r="DK26" s="661"/>
      <c r="DL26" s="668" t="s">
        <v>120</v>
      </c>
      <c r="DM26" s="660"/>
      <c r="DN26" s="660"/>
      <c r="DO26" s="660"/>
      <c r="DP26" s="660"/>
      <c r="DQ26" s="660"/>
      <c r="DR26" s="660"/>
      <c r="DS26" s="660"/>
      <c r="DT26" s="660"/>
      <c r="DU26" s="660"/>
      <c r="DV26" s="661"/>
      <c r="DW26" s="664" t="s">
        <v>120</v>
      </c>
      <c r="DX26" s="693"/>
      <c r="DY26" s="693"/>
      <c r="DZ26" s="693"/>
      <c r="EA26" s="693"/>
      <c r="EB26" s="693"/>
      <c r="EC26" s="694"/>
    </row>
    <row r="27" spans="2:133" ht="11.25" customHeight="1">
      <c r="B27" s="656" t="s">
        <v>287</v>
      </c>
      <c r="C27" s="657"/>
      <c r="D27" s="657"/>
      <c r="E27" s="657"/>
      <c r="F27" s="657"/>
      <c r="G27" s="657"/>
      <c r="H27" s="657"/>
      <c r="I27" s="657"/>
      <c r="J27" s="657"/>
      <c r="K27" s="657"/>
      <c r="L27" s="657"/>
      <c r="M27" s="657"/>
      <c r="N27" s="657"/>
      <c r="O27" s="657"/>
      <c r="P27" s="657"/>
      <c r="Q27" s="658"/>
      <c r="R27" s="659">
        <v>3674498</v>
      </c>
      <c r="S27" s="660"/>
      <c r="T27" s="660"/>
      <c r="U27" s="660"/>
      <c r="V27" s="660"/>
      <c r="W27" s="660"/>
      <c r="X27" s="660"/>
      <c r="Y27" s="661"/>
      <c r="Z27" s="662">
        <v>20.8</v>
      </c>
      <c r="AA27" s="662"/>
      <c r="AB27" s="662"/>
      <c r="AC27" s="662"/>
      <c r="AD27" s="663" t="s">
        <v>120</v>
      </c>
      <c r="AE27" s="663"/>
      <c r="AF27" s="663"/>
      <c r="AG27" s="663"/>
      <c r="AH27" s="663"/>
      <c r="AI27" s="663"/>
      <c r="AJ27" s="663"/>
      <c r="AK27" s="663"/>
      <c r="AL27" s="664" t="s">
        <v>120</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4004156</v>
      </c>
      <c r="BH27" s="660"/>
      <c r="BI27" s="660"/>
      <c r="BJ27" s="660"/>
      <c r="BK27" s="660"/>
      <c r="BL27" s="660"/>
      <c r="BM27" s="660"/>
      <c r="BN27" s="661"/>
      <c r="BO27" s="662">
        <v>100</v>
      </c>
      <c r="BP27" s="662"/>
      <c r="BQ27" s="662"/>
      <c r="BR27" s="662"/>
      <c r="BS27" s="668">
        <v>34763</v>
      </c>
      <c r="BT27" s="660"/>
      <c r="BU27" s="660"/>
      <c r="BV27" s="660"/>
      <c r="BW27" s="660"/>
      <c r="BX27" s="660"/>
      <c r="BY27" s="660"/>
      <c r="BZ27" s="660"/>
      <c r="CA27" s="660"/>
      <c r="CB27" s="669"/>
      <c r="CD27" s="674" t="s">
        <v>289</v>
      </c>
      <c r="CE27" s="675"/>
      <c r="CF27" s="675"/>
      <c r="CG27" s="675"/>
      <c r="CH27" s="675"/>
      <c r="CI27" s="675"/>
      <c r="CJ27" s="675"/>
      <c r="CK27" s="675"/>
      <c r="CL27" s="675"/>
      <c r="CM27" s="675"/>
      <c r="CN27" s="675"/>
      <c r="CO27" s="675"/>
      <c r="CP27" s="675"/>
      <c r="CQ27" s="676"/>
      <c r="CR27" s="659">
        <v>5594760</v>
      </c>
      <c r="CS27" s="695"/>
      <c r="CT27" s="695"/>
      <c r="CU27" s="695"/>
      <c r="CV27" s="695"/>
      <c r="CW27" s="695"/>
      <c r="CX27" s="695"/>
      <c r="CY27" s="696"/>
      <c r="CZ27" s="664">
        <v>31.8</v>
      </c>
      <c r="DA27" s="693"/>
      <c r="DB27" s="693"/>
      <c r="DC27" s="697"/>
      <c r="DD27" s="668">
        <v>1543856</v>
      </c>
      <c r="DE27" s="695"/>
      <c r="DF27" s="695"/>
      <c r="DG27" s="695"/>
      <c r="DH27" s="695"/>
      <c r="DI27" s="695"/>
      <c r="DJ27" s="695"/>
      <c r="DK27" s="696"/>
      <c r="DL27" s="668">
        <v>1543856</v>
      </c>
      <c r="DM27" s="695"/>
      <c r="DN27" s="695"/>
      <c r="DO27" s="695"/>
      <c r="DP27" s="695"/>
      <c r="DQ27" s="695"/>
      <c r="DR27" s="695"/>
      <c r="DS27" s="695"/>
      <c r="DT27" s="695"/>
      <c r="DU27" s="695"/>
      <c r="DV27" s="696"/>
      <c r="DW27" s="664">
        <v>15.9</v>
      </c>
      <c r="DX27" s="693"/>
      <c r="DY27" s="693"/>
      <c r="DZ27" s="693"/>
      <c r="EA27" s="693"/>
      <c r="EB27" s="693"/>
      <c r="EC27" s="694"/>
    </row>
    <row r="28" spans="2:133" ht="11.25" customHeight="1">
      <c r="B28" s="701" t="s">
        <v>290</v>
      </c>
      <c r="C28" s="702"/>
      <c r="D28" s="702"/>
      <c r="E28" s="702"/>
      <c r="F28" s="702"/>
      <c r="G28" s="702"/>
      <c r="H28" s="702"/>
      <c r="I28" s="702"/>
      <c r="J28" s="702"/>
      <c r="K28" s="702"/>
      <c r="L28" s="702"/>
      <c r="M28" s="702"/>
      <c r="N28" s="702"/>
      <c r="O28" s="702"/>
      <c r="P28" s="702"/>
      <c r="Q28" s="703"/>
      <c r="R28" s="659" t="s">
        <v>120</v>
      </c>
      <c r="S28" s="660"/>
      <c r="T28" s="660"/>
      <c r="U28" s="660"/>
      <c r="V28" s="660"/>
      <c r="W28" s="660"/>
      <c r="X28" s="660"/>
      <c r="Y28" s="661"/>
      <c r="Z28" s="662" t="s">
        <v>120</v>
      </c>
      <c r="AA28" s="662"/>
      <c r="AB28" s="662"/>
      <c r="AC28" s="662"/>
      <c r="AD28" s="663" t="s">
        <v>120</v>
      </c>
      <c r="AE28" s="663"/>
      <c r="AF28" s="663"/>
      <c r="AG28" s="663"/>
      <c r="AH28" s="663"/>
      <c r="AI28" s="663"/>
      <c r="AJ28" s="663"/>
      <c r="AK28" s="663"/>
      <c r="AL28" s="664" t="s">
        <v>120</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291</v>
      </c>
      <c r="CE28" s="675"/>
      <c r="CF28" s="675"/>
      <c r="CG28" s="675"/>
      <c r="CH28" s="675"/>
      <c r="CI28" s="675"/>
      <c r="CJ28" s="675"/>
      <c r="CK28" s="675"/>
      <c r="CL28" s="675"/>
      <c r="CM28" s="675"/>
      <c r="CN28" s="675"/>
      <c r="CO28" s="675"/>
      <c r="CP28" s="675"/>
      <c r="CQ28" s="676"/>
      <c r="CR28" s="659">
        <v>1952857</v>
      </c>
      <c r="CS28" s="660"/>
      <c r="CT28" s="660"/>
      <c r="CU28" s="660"/>
      <c r="CV28" s="660"/>
      <c r="CW28" s="660"/>
      <c r="CX28" s="660"/>
      <c r="CY28" s="661"/>
      <c r="CZ28" s="664">
        <v>11.1</v>
      </c>
      <c r="DA28" s="693"/>
      <c r="DB28" s="693"/>
      <c r="DC28" s="697"/>
      <c r="DD28" s="668">
        <v>1908893</v>
      </c>
      <c r="DE28" s="660"/>
      <c r="DF28" s="660"/>
      <c r="DG28" s="660"/>
      <c r="DH28" s="660"/>
      <c r="DI28" s="660"/>
      <c r="DJ28" s="660"/>
      <c r="DK28" s="661"/>
      <c r="DL28" s="668">
        <v>1908893</v>
      </c>
      <c r="DM28" s="660"/>
      <c r="DN28" s="660"/>
      <c r="DO28" s="660"/>
      <c r="DP28" s="660"/>
      <c r="DQ28" s="660"/>
      <c r="DR28" s="660"/>
      <c r="DS28" s="660"/>
      <c r="DT28" s="660"/>
      <c r="DU28" s="660"/>
      <c r="DV28" s="661"/>
      <c r="DW28" s="664">
        <v>19.7</v>
      </c>
      <c r="DX28" s="693"/>
      <c r="DY28" s="693"/>
      <c r="DZ28" s="693"/>
      <c r="EA28" s="693"/>
      <c r="EB28" s="693"/>
      <c r="EC28" s="694"/>
    </row>
    <row r="29" spans="2:133" ht="11.25" customHeight="1">
      <c r="B29" s="656" t="s">
        <v>292</v>
      </c>
      <c r="C29" s="657"/>
      <c r="D29" s="657"/>
      <c r="E29" s="657"/>
      <c r="F29" s="657"/>
      <c r="G29" s="657"/>
      <c r="H29" s="657"/>
      <c r="I29" s="657"/>
      <c r="J29" s="657"/>
      <c r="K29" s="657"/>
      <c r="L29" s="657"/>
      <c r="M29" s="657"/>
      <c r="N29" s="657"/>
      <c r="O29" s="657"/>
      <c r="P29" s="657"/>
      <c r="Q29" s="658"/>
      <c r="R29" s="659">
        <v>1121202</v>
      </c>
      <c r="S29" s="660"/>
      <c r="T29" s="660"/>
      <c r="U29" s="660"/>
      <c r="V29" s="660"/>
      <c r="W29" s="660"/>
      <c r="X29" s="660"/>
      <c r="Y29" s="661"/>
      <c r="Z29" s="662">
        <v>6.4</v>
      </c>
      <c r="AA29" s="662"/>
      <c r="AB29" s="662"/>
      <c r="AC29" s="662"/>
      <c r="AD29" s="663" t="s">
        <v>222</v>
      </c>
      <c r="AE29" s="663"/>
      <c r="AF29" s="663"/>
      <c r="AG29" s="663"/>
      <c r="AH29" s="663"/>
      <c r="AI29" s="663"/>
      <c r="AJ29" s="663"/>
      <c r="AK29" s="663"/>
      <c r="AL29" s="664" t="s">
        <v>222</v>
      </c>
      <c r="AM29" s="665"/>
      <c r="AN29" s="665"/>
      <c r="AO29" s="666"/>
      <c r="AP29" s="638" t="s">
        <v>210</v>
      </c>
      <c r="AQ29" s="639"/>
      <c r="AR29" s="639"/>
      <c r="AS29" s="639"/>
      <c r="AT29" s="639"/>
      <c r="AU29" s="639"/>
      <c r="AV29" s="639"/>
      <c r="AW29" s="639"/>
      <c r="AX29" s="639"/>
      <c r="AY29" s="639"/>
      <c r="AZ29" s="639"/>
      <c r="BA29" s="639"/>
      <c r="BB29" s="639"/>
      <c r="BC29" s="639"/>
      <c r="BD29" s="639"/>
      <c r="BE29" s="639"/>
      <c r="BF29" s="640"/>
      <c r="BG29" s="638" t="s">
        <v>293</v>
      </c>
      <c r="BH29" s="699"/>
      <c r="BI29" s="699"/>
      <c r="BJ29" s="699"/>
      <c r="BK29" s="699"/>
      <c r="BL29" s="699"/>
      <c r="BM29" s="699"/>
      <c r="BN29" s="699"/>
      <c r="BO29" s="699"/>
      <c r="BP29" s="699"/>
      <c r="BQ29" s="700"/>
      <c r="BR29" s="638" t="s">
        <v>294</v>
      </c>
      <c r="BS29" s="699"/>
      <c r="BT29" s="699"/>
      <c r="BU29" s="699"/>
      <c r="BV29" s="699"/>
      <c r="BW29" s="699"/>
      <c r="BX29" s="699"/>
      <c r="BY29" s="699"/>
      <c r="BZ29" s="699"/>
      <c r="CA29" s="699"/>
      <c r="CB29" s="700"/>
      <c r="CD29" s="722" t="s">
        <v>295</v>
      </c>
      <c r="CE29" s="723"/>
      <c r="CF29" s="674" t="s">
        <v>296</v>
      </c>
      <c r="CG29" s="675"/>
      <c r="CH29" s="675"/>
      <c r="CI29" s="675"/>
      <c r="CJ29" s="675"/>
      <c r="CK29" s="675"/>
      <c r="CL29" s="675"/>
      <c r="CM29" s="675"/>
      <c r="CN29" s="675"/>
      <c r="CO29" s="675"/>
      <c r="CP29" s="675"/>
      <c r="CQ29" s="676"/>
      <c r="CR29" s="659">
        <v>1952211</v>
      </c>
      <c r="CS29" s="695"/>
      <c r="CT29" s="695"/>
      <c r="CU29" s="695"/>
      <c r="CV29" s="695"/>
      <c r="CW29" s="695"/>
      <c r="CX29" s="695"/>
      <c r="CY29" s="696"/>
      <c r="CZ29" s="664">
        <v>11.1</v>
      </c>
      <c r="DA29" s="693"/>
      <c r="DB29" s="693"/>
      <c r="DC29" s="697"/>
      <c r="DD29" s="668">
        <v>1908247</v>
      </c>
      <c r="DE29" s="695"/>
      <c r="DF29" s="695"/>
      <c r="DG29" s="695"/>
      <c r="DH29" s="695"/>
      <c r="DI29" s="695"/>
      <c r="DJ29" s="695"/>
      <c r="DK29" s="696"/>
      <c r="DL29" s="668">
        <v>1908247</v>
      </c>
      <c r="DM29" s="695"/>
      <c r="DN29" s="695"/>
      <c r="DO29" s="695"/>
      <c r="DP29" s="695"/>
      <c r="DQ29" s="695"/>
      <c r="DR29" s="695"/>
      <c r="DS29" s="695"/>
      <c r="DT29" s="695"/>
      <c r="DU29" s="695"/>
      <c r="DV29" s="696"/>
      <c r="DW29" s="664">
        <v>19.7</v>
      </c>
      <c r="DX29" s="693"/>
      <c r="DY29" s="693"/>
      <c r="DZ29" s="693"/>
      <c r="EA29" s="693"/>
      <c r="EB29" s="693"/>
      <c r="EC29" s="694"/>
    </row>
    <row r="30" spans="2:133" ht="11.25" customHeight="1">
      <c r="B30" s="656" t="s">
        <v>297</v>
      </c>
      <c r="C30" s="657"/>
      <c r="D30" s="657"/>
      <c r="E30" s="657"/>
      <c r="F30" s="657"/>
      <c r="G30" s="657"/>
      <c r="H30" s="657"/>
      <c r="I30" s="657"/>
      <c r="J30" s="657"/>
      <c r="K30" s="657"/>
      <c r="L30" s="657"/>
      <c r="M30" s="657"/>
      <c r="N30" s="657"/>
      <c r="O30" s="657"/>
      <c r="P30" s="657"/>
      <c r="Q30" s="658"/>
      <c r="R30" s="659">
        <v>28591</v>
      </c>
      <c r="S30" s="660"/>
      <c r="T30" s="660"/>
      <c r="U30" s="660"/>
      <c r="V30" s="660"/>
      <c r="W30" s="660"/>
      <c r="X30" s="660"/>
      <c r="Y30" s="661"/>
      <c r="Z30" s="662">
        <v>0.2</v>
      </c>
      <c r="AA30" s="662"/>
      <c r="AB30" s="662"/>
      <c r="AC30" s="662"/>
      <c r="AD30" s="663">
        <v>3762</v>
      </c>
      <c r="AE30" s="663"/>
      <c r="AF30" s="663"/>
      <c r="AG30" s="663"/>
      <c r="AH30" s="663"/>
      <c r="AI30" s="663"/>
      <c r="AJ30" s="663"/>
      <c r="AK30" s="663"/>
      <c r="AL30" s="664">
        <v>0</v>
      </c>
      <c r="AM30" s="665"/>
      <c r="AN30" s="665"/>
      <c r="AO30" s="666"/>
      <c r="AP30" s="707" t="s">
        <v>298</v>
      </c>
      <c r="AQ30" s="708"/>
      <c r="AR30" s="708"/>
      <c r="AS30" s="708"/>
      <c r="AT30" s="713" t="s">
        <v>299</v>
      </c>
      <c r="AU30" s="210"/>
      <c r="AV30" s="210"/>
      <c r="AW30" s="210"/>
      <c r="AX30" s="645" t="s">
        <v>176</v>
      </c>
      <c r="AY30" s="646"/>
      <c r="AZ30" s="646"/>
      <c r="BA30" s="646"/>
      <c r="BB30" s="646"/>
      <c r="BC30" s="646"/>
      <c r="BD30" s="646"/>
      <c r="BE30" s="646"/>
      <c r="BF30" s="647"/>
      <c r="BG30" s="719">
        <v>98.9</v>
      </c>
      <c r="BH30" s="720"/>
      <c r="BI30" s="720"/>
      <c r="BJ30" s="720"/>
      <c r="BK30" s="720"/>
      <c r="BL30" s="720"/>
      <c r="BM30" s="654">
        <v>96.2</v>
      </c>
      <c r="BN30" s="720"/>
      <c r="BO30" s="720"/>
      <c r="BP30" s="720"/>
      <c r="BQ30" s="721"/>
      <c r="BR30" s="719">
        <v>98.7</v>
      </c>
      <c r="BS30" s="720"/>
      <c r="BT30" s="720"/>
      <c r="BU30" s="720"/>
      <c r="BV30" s="720"/>
      <c r="BW30" s="720"/>
      <c r="BX30" s="654">
        <v>95.5</v>
      </c>
      <c r="BY30" s="720"/>
      <c r="BZ30" s="720"/>
      <c r="CA30" s="720"/>
      <c r="CB30" s="721"/>
      <c r="CD30" s="724"/>
      <c r="CE30" s="725"/>
      <c r="CF30" s="674" t="s">
        <v>300</v>
      </c>
      <c r="CG30" s="675"/>
      <c r="CH30" s="675"/>
      <c r="CI30" s="675"/>
      <c r="CJ30" s="675"/>
      <c r="CK30" s="675"/>
      <c r="CL30" s="675"/>
      <c r="CM30" s="675"/>
      <c r="CN30" s="675"/>
      <c r="CO30" s="675"/>
      <c r="CP30" s="675"/>
      <c r="CQ30" s="676"/>
      <c r="CR30" s="659">
        <v>1850831</v>
      </c>
      <c r="CS30" s="660"/>
      <c r="CT30" s="660"/>
      <c r="CU30" s="660"/>
      <c r="CV30" s="660"/>
      <c r="CW30" s="660"/>
      <c r="CX30" s="660"/>
      <c r="CY30" s="661"/>
      <c r="CZ30" s="664">
        <v>10.5</v>
      </c>
      <c r="DA30" s="693"/>
      <c r="DB30" s="693"/>
      <c r="DC30" s="697"/>
      <c r="DD30" s="668">
        <v>1811378</v>
      </c>
      <c r="DE30" s="660"/>
      <c r="DF30" s="660"/>
      <c r="DG30" s="660"/>
      <c r="DH30" s="660"/>
      <c r="DI30" s="660"/>
      <c r="DJ30" s="660"/>
      <c r="DK30" s="661"/>
      <c r="DL30" s="668">
        <v>1811378</v>
      </c>
      <c r="DM30" s="660"/>
      <c r="DN30" s="660"/>
      <c r="DO30" s="660"/>
      <c r="DP30" s="660"/>
      <c r="DQ30" s="660"/>
      <c r="DR30" s="660"/>
      <c r="DS30" s="660"/>
      <c r="DT30" s="660"/>
      <c r="DU30" s="660"/>
      <c r="DV30" s="661"/>
      <c r="DW30" s="664">
        <v>18.7</v>
      </c>
      <c r="DX30" s="693"/>
      <c r="DY30" s="693"/>
      <c r="DZ30" s="693"/>
      <c r="EA30" s="693"/>
      <c r="EB30" s="693"/>
      <c r="EC30" s="694"/>
    </row>
    <row r="31" spans="2:133" ht="11.25" customHeight="1">
      <c r="B31" s="656" t="s">
        <v>301</v>
      </c>
      <c r="C31" s="657"/>
      <c r="D31" s="657"/>
      <c r="E31" s="657"/>
      <c r="F31" s="657"/>
      <c r="G31" s="657"/>
      <c r="H31" s="657"/>
      <c r="I31" s="657"/>
      <c r="J31" s="657"/>
      <c r="K31" s="657"/>
      <c r="L31" s="657"/>
      <c r="M31" s="657"/>
      <c r="N31" s="657"/>
      <c r="O31" s="657"/>
      <c r="P31" s="657"/>
      <c r="Q31" s="658"/>
      <c r="R31" s="659">
        <v>350100</v>
      </c>
      <c r="S31" s="660"/>
      <c r="T31" s="660"/>
      <c r="U31" s="660"/>
      <c r="V31" s="660"/>
      <c r="W31" s="660"/>
      <c r="X31" s="660"/>
      <c r="Y31" s="661"/>
      <c r="Z31" s="662">
        <v>2</v>
      </c>
      <c r="AA31" s="662"/>
      <c r="AB31" s="662"/>
      <c r="AC31" s="662"/>
      <c r="AD31" s="663" t="s">
        <v>120</v>
      </c>
      <c r="AE31" s="663"/>
      <c r="AF31" s="663"/>
      <c r="AG31" s="663"/>
      <c r="AH31" s="663"/>
      <c r="AI31" s="663"/>
      <c r="AJ31" s="663"/>
      <c r="AK31" s="663"/>
      <c r="AL31" s="664" t="s">
        <v>222</v>
      </c>
      <c r="AM31" s="665"/>
      <c r="AN31" s="665"/>
      <c r="AO31" s="666"/>
      <c r="AP31" s="709"/>
      <c r="AQ31" s="710"/>
      <c r="AR31" s="710"/>
      <c r="AS31" s="710"/>
      <c r="AT31" s="714"/>
      <c r="AU31" s="209" t="s">
        <v>302</v>
      </c>
      <c r="AV31" s="209"/>
      <c r="AW31" s="209"/>
      <c r="AX31" s="656" t="s">
        <v>303</v>
      </c>
      <c r="AY31" s="657"/>
      <c r="AZ31" s="657"/>
      <c r="BA31" s="657"/>
      <c r="BB31" s="657"/>
      <c r="BC31" s="657"/>
      <c r="BD31" s="657"/>
      <c r="BE31" s="657"/>
      <c r="BF31" s="658"/>
      <c r="BG31" s="716">
        <v>98.7</v>
      </c>
      <c r="BH31" s="695"/>
      <c r="BI31" s="695"/>
      <c r="BJ31" s="695"/>
      <c r="BK31" s="695"/>
      <c r="BL31" s="695"/>
      <c r="BM31" s="665">
        <v>96.1</v>
      </c>
      <c r="BN31" s="717"/>
      <c r="BO31" s="717"/>
      <c r="BP31" s="717"/>
      <c r="BQ31" s="718"/>
      <c r="BR31" s="716">
        <v>98.5</v>
      </c>
      <c r="BS31" s="695"/>
      <c r="BT31" s="695"/>
      <c r="BU31" s="695"/>
      <c r="BV31" s="695"/>
      <c r="BW31" s="695"/>
      <c r="BX31" s="665">
        <v>95.2</v>
      </c>
      <c r="BY31" s="717"/>
      <c r="BZ31" s="717"/>
      <c r="CA31" s="717"/>
      <c r="CB31" s="718"/>
      <c r="CD31" s="724"/>
      <c r="CE31" s="725"/>
      <c r="CF31" s="674" t="s">
        <v>304</v>
      </c>
      <c r="CG31" s="675"/>
      <c r="CH31" s="675"/>
      <c r="CI31" s="675"/>
      <c r="CJ31" s="675"/>
      <c r="CK31" s="675"/>
      <c r="CL31" s="675"/>
      <c r="CM31" s="675"/>
      <c r="CN31" s="675"/>
      <c r="CO31" s="675"/>
      <c r="CP31" s="675"/>
      <c r="CQ31" s="676"/>
      <c r="CR31" s="659">
        <v>101380</v>
      </c>
      <c r="CS31" s="695"/>
      <c r="CT31" s="695"/>
      <c r="CU31" s="695"/>
      <c r="CV31" s="695"/>
      <c r="CW31" s="695"/>
      <c r="CX31" s="695"/>
      <c r="CY31" s="696"/>
      <c r="CZ31" s="664">
        <v>0.6</v>
      </c>
      <c r="DA31" s="693"/>
      <c r="DB31" s="693"/>
      <c r="DC31" s="697"/>
      <c r="DD31" s="668">
        <v>96869</v>
      </c>
      <c r="DE31" s="695"/>
      <c r="DF31" s="695"/>
      <c r="DG31" s="695"/>
      <c r="DH31" s="695"/>
      <c r="DI31" s="695"/>
      <c r="DJ31" s="695"/>
      <c r="DK31" s="696"/>
      <c r="DL31" s="668">
        <v>96869</v>
      </c>
      <c r="DM31" s="695"/>
      <c r="DN31" s="695"/>
      <c r="DO31" s="695"/>
      <c r="DP31" s="695"/>
      <c r="DQ31" s="695"/>
      <c r="DR31" s="695"/>
      <c r="DS31" s="695"/>
      <c r="DT31" s="695"/>
      <c r="DU31" s="695"/>
      <c r="DV31" s="696"/>
      <c r="DW31" s="664">
        <v>1</v>
      </c>
      <c r="DX31" s="693"/>
      <c r="DY31" s="693"/>
      <c r="DZ31" s="693"/>
      <c r="EA31" s="693"/>
      <c r="EB31" s="693"/>
      <c r="EC31" s="694"/>
    </row>
    <row r="32" spans="2:133" ht="11.25" customHeight="1">
      <c r="B32" s="656" t="s">
        <v>305</v>
      </c>
      <c r="C32" s="657"/>
      <c r="D32" s="657"/>
      <c r="E32" s="657"/>
      <c r="F32" s="657"/>
      <c r="G32" s="657"/>
      <c r="H32" s="657"/>
      <c r="I32" s="657"/>
      <c r="J32" s="657"/>
      <c r="K32" s="657"/>
      <c r="L32" s="657"/>
      <c r="M32" s="657"/>
      <c r="N32" s="657"/>
      <c r="O32" s="657"/>
      <c r="P32" s="657"/>
      <c r="Q32" s="658"/>
      <c r="R32" s="659">
        <v>440000</v>
      </c>
      <c r="S32" s="660"/>
      <c r="T32" s="660"/>
      <c r="U32" s="660"/>
      <c r="V32" s="660"/>
      <c r="W32" s="660"/>
      <c r="X32" s="660"/>
      <c r="Y32" s="661"/>
      <c r="Z32" s="662">
        <v>2.5</v>
      </c>
      <c r="AA32" s="662"/>
      <c r="AB32" s="662"/>
      <c r="AC32" s="662"/>
      <c r="AD32" s="663" t="s">
        <v>222</v>
      </c>
      <c r="AE32" s="663"/>
      <c r="AF32" s="663"/>
      <c r="AG32" s="663"/>
      <c r="AH32" s="663"/>
      <c r="AI32" s="663"/>
      <c r="AJ32" s="663"/>
      <c r="AK32" s="663"/>
      <c r="AL32" s="664" t="s">
        <v>120</v>
      </c>
      <c r="AM32" s="665"/>
      <c r="AN32" s="665"/>
      <c r="AO32" s="666"/>
      <c r="AP32" s="711"/>
      <c r="AQ32" s="712"/>
      <c r="AR32" s="712"/>
      <c r="AS32" s="712"/>
      <c r="AT32" s="715"/>
      <c r="AU32" s="211"/>
      <c r="AV32" s="211"/>
      <c r="AW32" s="211"/>
      <c r="AX32" s="704" t="s">
        <v>306</v>
      </c>
      <c r="AY32" s="705"/>
      <c r="AZ32" s="705"/>
      <c r="BA32" s="705"/>
      <c r="BB32" s="705"/>
      <c r="BC32" s="705"/>
      <c r="BD32" s="705"/>
      <c r="BE32" s="705"/>
      <c r="BF32" s="706"/>
      <c r="BG32" s="728">
        <v>99</v>
      </c>
      <c r="BH32" s="729"/>
      <c r="BI32" s="729"/>
      <c r="BJ32" s="729"/>
      <c r="BK32" s="729"/>
      <c r="BL32" s="729"/>
      <c r="BM32" s="730">
        <v>95.9</v>
      </c>
      <c r="BN32" s="729"/>
      <c r="BO32" s="729"/>
      <c r="BP32" s="729"/>
      <c r="BQ32" s="731"/>
      <c r="BR32" s="728">
        <v>98.9</v>
      </c>
      <c r="BS32" s="729"/>
      <c r="BT32" s="729"/>
      <c r="BU32" s="729"/>
      <c r="BV32" s="729"/>
      <c r="BW32" s="729"/>
      <c r="BX32" s="730">
        <v>95.2</v>
      </c>
      <c r="BY32" s="729"/>
      <c r="BZ32" s="729"/>
      <c r="CA32" s="729"/>
      <c r="CB32" s="731"/>
      <c r="CD32" s="726"/>
      <c r="CE32" s="727"/>
      <c r="CF32" s="674" t="s">
        <v>307</v>
      </c>
      <c r="CG32" s="675"/>
      <c r="CH32" s="675"/>
      <c r="CI32" s="675"/>
      <c r="CJ32" s="675"/>
      <c r="CK32" s="675"/>
      <c r="CL32" s="675"/>
      <c r="CM32" s="675"/>
      <c r="CN32" s="675"/>
      <c r="CO32" s="675"/>
      <c r="CP32" s="675"/>
      <c r="CQ32" s="676"/>
      <c r="CR32" s="659">
        <v>646</v>
      </c>
      <c r="CS32" s="660"/>
      <c r="CT32" s="660"/>
      <c r="CU32" s="660"/>
      <c r="CV32" s="660"/>
      <c r="CW32" s="660"/>
      <c r="CX32" s="660"/>
      <c r="CY32" s="661"/>
      <c r="CZ32" s="664">
        <v>0</v>
      </c>
      <c r="DA32" s="693"/>
      <c r="DB32" s="693"/>
      <c r="DC32" s="697"/>
      <c r="DD32" s="668">
        <v>646</v>
      </c>
      <c r="DE32" s="660"/>
      <c r="DF32" s="660"/>
      <c r="DG32" s="660"/>
      <c r="DH32" s="660"/>
      <c r="DI32" s="660"/>
      <c r="DJ32" s="660"/>
      <c r="DK32" s="661"/>
      <c r="DL32" s="668">
        <v>646</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308</v>
      </c>
      <c r="C33" s="657"/>
      <c r="D33" s="657"/>
      <c r="E33" s="657"/>
      <c r="F33" s="657"/>
      <c r="G33" s="657"/>
      <c r="H33" s="657"/>
      <c r="I33" s="657"/>
      <c r="J33" s="657"/>
      <c r="K33" s="657"/>
      <c r="L33" s="657"/>
      <c r="M33" s="657"/>
      <c r="N33" s="657"/>
      <c r="O33" s="657"/>
      <c r="P33" s="657"/>
      <c r="Q33" s="658"/>
      <c r="R33" s="659">
        <v>83079</v>
      </c>
      <c r="S33" s="660"/>
      <c r="T33" s="660"/>
      <c r="U33" s="660"/>
      <c r="V33" s="660"/>
      <c r="W33" s="660"/>
      <c r="X33" s="660"/>
      <c r="Y33" s="661"/>
      <c r="Z33" s="662">
        <v>0.5</v>
      </c>
      <c r="AA33" s="662"/>
      <c r="AB33" s="662"/>
      <c r="AC33" s="662"/>
      <c r="AD33" s="663" t="s">
        <v>222</v>
      </c>
      <c r="AE33" s="663"/>
      <c r="AF33" s="663"/>
      <c r="AG33" s="663"/>
      <c r="AH33" s="663"/>
      <c r="AI33" s="663"/>
      <c r="AJ33" s="663"/>
      <c r="AK33" s="663"/>
      <c r="AL33" s="664" t="s">
        <v>120</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309</v>
      </c>
      <c r="CE33" s="675"/>
      <c r="CF33" s="675"/>
      <c r="CG33" s="675"/>
      <c r="CH33" s="675"/>
      <c r="CI33" s="675"/>
      <c r="CJ33" s="675"/>
      <c r="CK33" s="675"/>
      <c r="CL33" s="675"/>
      <c r="CM33" s="675"/>
      <c r="CN33" s="675"/>
      <c r="CO33" s="675"/>
      <c r="CP33" s="675"/>
      <c r="CQ33" s="676"/>
      <c r="CR33" s="659">
        <v>5990363</v>
      </c>
      <c r="CS33" s="695"/>
      <c r="CT33" s="695"/>
      <c r="CU33" s="695"/>
      <c r="CV33" s="695"/>
      <c r="CW33" s="695"/>
      <c r="CX33" s="695"/>
      <c r="CY33" s="696"/>
      <c r="CZ33" s="664">
        <v>34</v>
      </c>
      <c r="DA33" s="693"/>
      <c r="DB33" s="693"/>
      <c r="DC33" s="697"/>
      <c r="DD33" s="668">
        <v>5223158</v>
      </c>
      <c r="DE33" s="695"/>
      <c r="DF33" s="695"/>
      <c r="DG33" s="695"/>
      <c r="DH33" s="695"/>
      <c r="DI33" s="695"/>
      <c r="DJ33" s="695"/>
      <c r="DK33" s="696"/>
      <c r="DL33" s="668">
        <v>3461064</v>
      </c>
      <c r="DM33" s="695"/>
      <c r="DN33" s="695"/>
      <c r="DO33" s="695"/>
      <c r="DP33" s="695"/>
      <c r="DQ33" s="695"/>
      <c r="DR33" s="695"/>
      <c r="DS33" s="695"/>
      <c r="DT33" s="695"/>
      <c r="DU33" s="695"/>
      <c r="DV33" s="696"/>
      <c r="DW33" s="664">
        <v>35.700000000000003</v>
      </c>
      <c r="DX33" s="693"/>
      <c r="DY33" s="693"/>
      <c r="DZ33" s="693"/>
      <c r="EA33" s="693"/>
      <c r="EB33" s="693"/>
      <c r="EC33" s="694"/>
    </row>
    <row r="34" spans="2:133" ht="11.25" customHeight="1">
      <c r="B34" s="656" t="s">
        <v>310</v>
      </c>
      <c r="C34" s="657"/>
      <c r="D34" s="657"/>
      <c r="E34" s="657"/>
      <c r="F34" s="657"/>
      <c r="G34" s="657"/>
      <c r="H34" s="657"/>
      <c r="I34" s="657"/>
      <c r="J34" s="657"/>
      <c r="K34" s="657"/>
      <c r="L34" s="657"/>
      <c r="M34" s="657"/>
      <c r="N34" s="657"/>
      <c r="O34" s="657"/>
      <c r="P34" s="657"/>
      <c r="Q34" s="658"/>
      <c r="R34" s="659">
        <v>276416</v>
      </c>
      <c r="S34" s="660"/>
      <c r="T34" s="660"/>
      <c r="U34" s="660"/>
      <c r="V34" s="660"/>
      <c r="W34" s="660"/>
      <c r="X34" s="660"/>
      <c r="Y34" s="661"/>
      <c r="Z34" s="662">
        <v>1.6</v>
      </c>
      <c r="AA34" s="662"/>
      <c r="AB34" s="662"/>
      <c r="AC34" s="662"/>
      <c r="AD34" s="663">
        <v>4308</v>
      </c>
      <c r="AE34" s="663"/>
      <c r="AF34" s="663"/>
      <c r="AG34" s="663"/>
      <c r="AH34" s="663"/>
      <c r="AI34" s="663"/>
      <c r="AJ34" s="663"/>
      <c r="AK34" s="663"/>
      <c r="AL34" s="664">
        <v>0</v>
      </c>
      <c r="AM34" s="665"/>
      <c r="AN34" s="665"/>
      <c r="AO34" s="666"/>
      <c r="AP34" s="214"/>
      <c r="AQ34" s="638" t="s">
        <v>311</v>
      </c>
      <c r="AR34" s="639"/>
      <c r="AS34" s="639"/>
      <c r="AT34" s="639"/>
      <c r="AU34" s="639"/>
      <c r="AV34" s="639"/>
      <c r="AW34" s="639"/>
      <c r="AX34" s="639"/>
      <c r="AY34" s="639"/>
      <c r="AZ34" s="639"/>
      <c r="BA34" s="639"/>
      <c r="BB34" s="639"/>
      <c r="BC34" s="639"/>
      <c r="BD34" s="639"/>
      <c r="BE34" s="639"/>
      <c r="BF34" s="640"/>
      <c r="BG34" s="638" t="s">
        <v>312</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313</v>
      </c>
      <c r="CE34" s="675"/>
      <c r="CF34" s="675"/>
      <c r="CG34" s="675"/>
      <c r="CH34" s="675"/>
      <c r="CI34" s="675"/>
      <c r="CJ34" s="675"/>
      <c r="CK34" s="675"/>
      <c r="CL34" s="675"/>
      <c r="CM34" s="675"/>
      <c r="CN34" s="675"/>
      <c r="CO34" s="675"/>
      <c r="CP34" s="675"/>
      <c r="CQ34" s="676"/>
      <c r="CR34" s="659">
        <v>1675837</v>
      </c>
      <c r="CS34" s="660"/>
      <c r="CT34" s="660"/>
      <c r="CU34" s="660"/>
      <c r="CV34" s="660"/>
      <c r="CW34" s="660"/>
      <c r="CX34" s="660"/>
      <c r="CY34" s="661"/>
      <c r="CZ34" s="664">
        <v>9.5</v>
      </c>
      <c r="DA34" s="693"/>
      <c r="DB34" s="693"/>
      <c r="DC34" s="697"/>
      <c r="DD34" s="668">
        <v>1456876</v>
      </c>
      <c r="DE34" s="660"/>
      <c r="DF34" s="660"/>
      <c r="DG34" s="660"/>
      <c r="DH34" s="660"/>
      <c r="DI34" s="660"/>
      <c r="DJ34" s="660"/>
      <c r="DK34" s="661"/>
      <c r="DL34" s="668">
        <v>277997</v>
      </c>
      <c r="DM34" s="660"/>
      <c r="DN34" s="660"/>
      <c r="DO34" s="660"/>
      <c r="DP34" s="660"/>
      <c r="DQ34" s="660"/>
      <c r="DR34" s="660"/>
      <c r="DS34" s="660"/>
      <c r="DT34" s="660"/>
      <c r="DU34" s="660"/>
      <c r="DV34" s="661"/>
      <c r="DW34" s="664">
        <v>2.9</v>
      </c>
      <c r="DX34" s="693"/>
      <c r="DY34" s="693"/>
      <c r="DZ34" s="693"/>
      <c r="EA34" s="693"/>
      <c r="EB34" s="693"/>
      <c r="EC34" s="694"/>
    </row>
    <row r="35" spans="2:133" ht="11.25" customHeight="1">
      <c r="B35" s="656" t="s">
        <v>314</v>
      </c>
      <c r="C35" s="657"/>
      <c r="D35" s="657"/>
      <c r="E35" s="657"/>
      <c r="F35" s="657"/>
      <c r="G35" s="657"/>
      <c r="H35" s="657"/>
      <c r="I35" s="657"/>
      <c r="J35" s="657"/>
      <c r="K35" s="657"/>
      <c r="L35" s="657"/>
      <c r="M35" s="657"/>
      <c r="N35" s="657"/>
      <c r="O35" s="657"/>
      <c r="P35" s="657"/>
      <c r="Q35" s="658"/>
      <c r="R35" s="659">
        <v>1125856</v>
      </c>
      <c r="S35" s="660"/>
      <c r="T35" s="660"/>
      <c r="U35" s="660"/>
      <c r="V35" s="660"/>
      <c r="W35" s="660"/>
      <c r="X35" s="660"/>
      <c r="Y35" s="661"/>
      <c r="Z35" s="662">
        <v>6.4</v>
      </c>
      <c r="AA35" s="662"/>
      <c r="AB35" s="662"/>
      <c r="AC35" s="662"/>
      <c r="AD35" s="663" t="s">
        <v>120</v>
      </c>
      <c r="AE35" s="663"/>
      <c r="AF35" s="663"/>
      <c r="AG35" s="663"/>
      <c r="AH35" s="663"/>
      <c r="AI35" s="663"/>
      <c r="AJ35" s="663"/>
      <c r="AK35" s="663"/>
      <c r="AL35" s="664" t="s">
        <v>120</v>
      </c>
      <c r="AM35" s="665"/>
      <c r="AN35" s="665"/>
      <c r="AO35" s="666"/>
      <c r="AP35" s="214"/>
      <c r="AQ35" s="732" t="s">
        <v>315</v>
      </c>
      <c r="AR35" s="733"/>
      <c r="AS35" s="733"/>
      <c r="AT35" s="733"/>
      <c r="AU35" s="733"/>
      <c r="AV35" s="733"/>
      <c r="AW35" s="733"/>
      <c r="AX35" s="733"/>
      <c r="AY35" s="734"/>
      <c r="AZ35" s="648">
        <v>2931963</v>
      </c>
      <c r="BA35" s="649"/>
      <c r="BB35" s="649"/>
      <c r="BC35" s="649"/>
      <c r="BD35" s="649"/>
      <c r="BE35" s="649"/>
      <c r="BF35" s="735"/>
      <c r="BG35" s="670" t="s">
        <v>316</v>
      </c>
      <c r="BH35" s="671"/>
      <c r="BI35" s="671"/>
      <c r="BJ35" s="671"/>
      <c r="BK35" s="671"/>
      <c r="BL35" s="671"/>
      <c r="BM35" s="671"/>
      <c r="BN35" s="671"/>
      <c r="BO35" s="671"/>
      <c r="BP35" s="671"/>
      <c r="BQ35" s="671"/>
      <c r="BR35" s="671"/>
      <c r="BS35" s="671"/>
      <c r="BT35" s="671"/>
      <c r="BU35" s="672"/>
      <c r="BV35" s="648">
        <v>-1013928</v>
      </c>
      <c r="BW35" s="649"/>
      <c r="BX35" s="649"/>
      <c r="BY35" s="649"/>
      <c r="BZ35" s="649"/>
      <c r="CA35" s="649"/>
      <c r="CB35" s="735"/>
      <c r="CD35" s="674" t="s">
        <v>317</v>
      </c>
      <c r="CE35" s="675"/>
      <c r="CF35" s="675"/>
      <c r="CG35" s="675"/>
      <c r="CH35" s="675"/>
      <c r="CI35" s="675"/>
      <c r="CJ35" s="675"/>
      <c r="CK35" s="675"/>
      <c r="CL35" s="675"/>
      <c r="CM35" s="675"/>
      <c r="CN35" s="675"/>
      <c r="CO35" s="675"/>
      <c r="CP35" s="675"/>
      <c r="CQ35" s="676"/>
      <c r="CR35" s="659">
        <v>101077</v>
      </c>
      <c r="CS35" s="695"/>
      <c r="CT35" s="695"/>
      <c r="CU35" s="695"/>
      <c r="CV35" s="695"/>
      <c r="CW35" s="695"/>
      <c r="CX35" s="695"/>
      <c r="CY35" s="696"/>
      <c r="CZ35" s="664">
        <v>0.6</v>
      </c>
      <c r="DA35" s="693"/>
      <c r="DB35" s="693"/>
      <c r="DC35" s="697"/>
      <c r="DD35" s="668">
        <v>62217</v>
      </c>
      <c r="DE35" s="695"/>
      <c r="DF35" s="695"/>
      <c r="DG35" s="695"/>
      <c r="DH35" s="695"/>
      <c r="DI35" s="695"/>
      <c r="DJ35" s="695"/>
      <c r="DK35" s="696"/>
      <c r="DL35" s="668">
        <v>62217</v>
      </c>
      <c r="DM35" s="695"/>
      <c r="DN35" s="695"/>
      <c r="DO35" s="695"/>
      <c r="DP35" s="695"/>
      <c r="DQ35" s="695"/>
      <c r="DR35" s="695"/>
      <c r="DS35" s="695"/>
      <c r="DT35" s="695"/>
      <c r="DU35" s="695"/>
      <c r="DV35" s="696"/>
      <c r="DW35" s="664">
        <v>0.6</v>
      </c>
      <c r="DX35" s="693"/>
      <c r="DY35" s="693"/>
      <c r="DZ35" s="693"/>
      <c r="EA35" s="693"/>
      <c r="EB35" s="693"/>
      <c r="EC35" s="694"/>
    </row>
    <row r="36" spans="2:133" ht="11.25" customHeight="1">
      <c r="B36" s="656" t="s">
        <v>318</v>
      </c>
      <c r="C36" s="657"/>
      <c r="D36" s="657"/>
      <c r="E36" s="657"/>
      <c r="F36" s="657"/>
      <c r="G36" s="657"/>
      <c r="H36" s="657"/>
      <c r="I36" s="657"/>
      <c r="J36" s="657"/>
      <c r="K36" s="657"/>
      <c r="L36" s="657"/>
      <c r="M36" s="657"/>
      <c r="N36" s="657"/>
      <c r="O36" s="657"/>
      <c r="P36" s="657"/>
      <c r="Q36" s="658"/>
      <c r="R36" s="659" t="s">
        <v>233</v>
      </c>
      <c r="S36" s="660"/>
      <c r="T36" s="660"/>
      <c r="U36" s="660"/>
      <c r="V36" s="660"/>
      <c r="W36" s="660"/>
      <c r="X36" s="660"/>
      <c r="Y36" s="661"/>
      <c r="Z36" s="662" t="s">
        <v>120</v>
      </c>
      <c r="AA36" s="662"/>
      <c r="AB36" s="662"/>
      <c r="AC36" s="662"/>
      <c r="AD36" s="663" t="s">
        <v>120</v>
      </c>
      <c r="AE36" s="663"/>
      <c r="AF36" s="663"/>
      <c r="AG36" s="663"/>
      <c r="AH36" s="663"/>
      <c r="AI36" s="663"/>
      <c r="AJ36" s="663"/>
      <c r="AK36" s="663"/>
      <c r="AL36" s="664" t="s">
        <v>120</v>
      </c>
      <c r="AM36" s="665"/>
      <c r="AN36" s="665"/>
      <c r="AO36" s="666"/>
      <c r="AQ36" s="736" t="s">
        <v>319</v>
      </c>
      <c r="AR36" s="737"/>
      <c r="AS36" s="737"/>
      <c r="AT36" s="737"/>
      <c r="AU36" s="737"/>
      <c r="AV36" s="737"/>
      <c r="AW36" s="737"/>
      <c r="AX36" s="737"/>
      <c r="AY36" s="738"/>
      <c r="AZ36" s="659">
        <v>647000</v>
      </c>
      <c r="BA36" s="660"/>
      <c r="BB36" s="660"/>
      <c r="BC36" s="660"/>
      <c r="BD36" s="695"/>
      <c r="BE36" s="695"/>
      <c r="BF36" s="718"/>
      <c r="BG36" s="674" t="s">
        <v>320</v>
      </c>
      <c r="BH36" s="675"/>
      <c r="BI36" s="675"/>
      <c r="BJ36" s="675"/>
      <c r="BK36" s="675"/>
      <c r="BL36" s="675"/>
      <c r="BM36" s="675"/>
      <c r="BN36" s="675"/>
      <c r="BO36" s="675"/>
      <c r="BP36" s="675"/>
      <c r="BQ36" s="675"/>
      <c r="BR36" s="675"/>
      <c r="BS36" s="675"/>
      <c r="BT36" s="675"/>
      <c r="BU36" s="676"/>
      <c r="BV36" s="659">
        <v>-1127522</v>
      </c>
      <c r="BW36" s="660"/>
      <c r="BX36" s="660"/>
      <c r="BY36" s="660"/>
      <c r="BZ36" s="660"/>
      <c r="CA36" s="660"/>
      <c r="CB36" s="669"/>
      <c r="CD36" s="674" t="s">
        <v>321</v>
      </c>
      <c r="CE36" s="675"/>
      <c r="CF36" s="675"/>
      <c r="CG36" s="675"/>
      <c r="CH36" s="675"/>
      <c r="CI36" s="675"/>
      <c r="CJ36" s="675"/>
      <c r="CK36" s="675"/>
      <c r="CL36" s="675"/>
      <c r="CM36" s="675"/>
      <c r="CN36" s="675"/>
      <c r="CO36" s="675"/>
      <c r="CP36" s="675"/>
      <c r="CQ36" s="676"/>
      <c r="CR36" s="659">
        <v>1416173</v>
      </c>
      <c r="CS36" s="660"/>
      <c r="CT36" s="660"/>
      <c r="CU36" s="660"/>
      <c r="CV36" s="660"/>
      <c r="CW36" s="660"/>
      <c r="CX36" s="660"/>
      <c r="CY36" s="661"/>
      <c r="CZ36" s="664">
        <v>8</v>
      </c>
      <c r="DA36" s="693"/>
      <c r="DB36" s="693"/>
      <c r="DC36" s="697"/>
      <c r="DD36" s="668">
        <v>1340978</v>
      </c>
      <c r="DE36" s="660"/>
      <c r="DF36" s="660"/>
      <c r="DG36" s="660"/>
      <c r="DH36" s="660"/>
      <c r="DI36" s="660"/>
      <c r="DJ36" s="660"/>
      <c r="DK36" s="661"/>
      <c r="DL36" s="668">
        <v>885894</v>
      </c>
      <c r="DM36" s="660"/>
      <c r="DN36" s="660"/>
      <c r="DO36" s="660"/>
      <c r="DP36" s="660"/>
      <c r="DQ36" s="660"/>
      <c r="DR36" s="660"/>
      <c r="DS36" s="660"/>
      <c r="DT36" s="660"/>
      <c r="DU36" s="660"/>
      <c r="DV36" s="661"/>
      <c r="DW36" s="664">
        <v>9.1999999999999993</v>
      </c>
      <c r="DX36" s="693"/>
      <c r="DY36" s="693"/>
      <c r="DZ36" s="693"/>
      <c r="EA36" s="693"/>
      <c r="EB36" s="693"/>
      <c r="EC36" s="694"/>
    </row>
    <row r="37" spans="2:133" ht="11.25" customHeight="1">
      <c r="B37" s="656" t="s">
        <v>322</v>
      </c>
      <c r="C37" s="657"/>
      <c r="D37" s="657"/>
      <c r="E37" s="657"/>
      <c r="F37" s="657"/>
      <c r="G37" s="657"/>
      <c r="H37" s="657"/>
      <c r="I37" s="657"/>
      <c r="J37" s="657"/>
      <c r="K37" s="657"/>
      <c r="L37" s="657"/>
      <c r="M37" s="657"/>
      <c r="N37" s="657"/>
      <c r="O37" s="657"/>
      <c r="P37" s="657"/>
      <c r="Q37" s="658"/>
      <c r="R37" s="659">
        <v>498356</v>
      </c>
      <c r="S37" s="660"/>
      <c r="T37" s="660"/>
      <c r="U37" s="660"/>
      <c r="V37" s="660"/>
      <c r="W37" s="660"/>
      <c r="X37" s="660"/>
      <c r="Y37" s="661"/>
      <c r="Z37" s="662">
        <v>2.8</v>
      </c>
      <c r="AA37" s="662"/>
      <c r="AB37" s="662"/>
      <c r="AC37" s="662"/>
      <c r="AD37" s="663" t="s">
        <v>222</v>
      </c>
      <c r="AE37" s="663"/>
      <c r="AF37" s="663"/>
      <c r="AG37" s="663"/>
      <c r="AH37" s="663"/>
      <c r="AI37" s="663"/>
      <c r="AJ37" s="663"/>
      <c r="AK37" s="663"/>
      <c r="AL37" s="664" t="s">
        <v>233</v>
      </c>
      <c r="AM37" s="665"/>
      <c r="AN37" s="665"/>
      <c r="AO37" s="666"/>
      <c r="AQ37" s="736" t="s">
        <v>323</v>
      </c>
      <c r="AR37" s="737"/>
      <c r="AS37" s="737"/>
      <c r="AT37" s="737"/>
      <c r="AU37" s="737"/>
      <c r="AV37" s="737"/>
      <c r="AW37" s="737"/>
      <c r="AX37" s="737"/>
      <c r="AY37" s="738"/>
      <c r="AZ37" s="659">
        <v>190180</v>
      </c>
      <c r="BA37" s="660"/>
      <c r="BB37" s="660"/>
      <c r="BC37" s="660"/>
      <c r="BD37" s="695"/>
      <c r="BE37" s="695"/>
      <c r="BF37" s="718"/>
      <c r="BG37" s="674" t="s">
        <v>324</v>
      </c>
      <c r="BH37" s="675"/>
      <c r="BI37" s="675"/>
      <c r="BJ37" s="675"/>
      <c r="BK37" s="675"/>
      <c r="BL37" s="675"/>
      <c r="BM37" s="675"/>
      <c r="BN37" s="675"/>
      <c r="BO37" s="675"/>
      <c r="BP37" s="675"/>
      <c r="BQ37" s="675"/>
      <c r="BR37" s="675"/>
      <c r="BS37" s="675"/>
      <c r="BT37" s="675"/>
      <c r="BU37" s="676"/>
      <c r="BV37" s="659">
        <v>6991</v>
      </c>
      <c r="BW37" s="660"/>
      <c r="BX37" s="660"/>
      <c r="BY37" s="660"/>
      <c r="BZ37" s="660"/>
      <c r="CA37" s="660"/>
      <c r="CB37" s="669"/>
      <c r="CD37" s="674" t="s">
        <v>325</v>
      </c>
      <c r="CE37" s="675"/>
      <c r="CF37" s="675"/>
      <c r="CG37" s="675"/>
      <c r="CH37" s="675"/>
      <c r="CI37" s="675"/>
      <c r="CJ37" s="675"/>
      <c r="CK37" s="675"/>
      <c r="CL37" s="675"/>
      <c r="CM37" s="675"/>
      <c r="CN37" s="675"/>
      <c r="CO37" s="675"/>
      <c r="CP37" s="675"/>
      <c r="CQ37" s="676"/>
      <c r="CR37" s="659">
        <v>651990</v>
      </c>
      <c r="CS37" s="695"/>
      <c r="CT37" s="695"/>
      <c r="CU37" s="695"/>
      <c r="CV37" s="695"/>
      <c r="CW37" s="695"/>
      <c r="CX37" s="695"/>
      <c r="CY37" s="696"/>
      <c r="CZ37" s="664">
        <v>3.7</v>
      </c>
      <c r="DA37" s="693"/>
      <c r="DB37" s="693"/>
      <c r="DC37" s="697"/>
      <c r="DD37" s="668">
        <v>651990</v>
      </c>
      <c r="DE37" s="695"/>
      <c r="DF37" s="695"/>
      <c r="DG37" s="695"/>
      <c r="DH37" s="695"/>
      <c r="DI37" s="695"/>
      <c r="DJ37" s="695"/>
      <c r="DK37" s="696"/>
      <c r="DL37" s="668">
        <v>621705</v>
      </c>
      <c r="DM37" s="695"/>
      <c r="DN37" s="695"/>
      <c r="DO37" s="695"/>
      <c r="DP37" s="695"/>
      <c r="DQ37" s="695"/>
      <c r="DR37" s="695"/>
      <c r="DS37" s="695"/>
      <c r="DT37" s="695"/>
      <c r="DU37" s="695"/>
      <c r="DV37" s="696"/>
      <c r="DW37" s="664">
        <v>6.4</v>
      </c>
      <c r="DX37" s="693"/>
      <c r="DY37" s="693"/>
      <c r="DZ37" s="693"/>
      <c r="EA37" s="693"/>
      <c r="EB37" s="693"/>
      <c r="EC37" s="694"/>
    </row>
    <row r="38" spans="2:133" ht="11.25" customHeight="1">
      <c r="B38" s="704" t="s">
        <v>326</v>
      </c>
      <c r="C38" s="705"/>
      <c r="D38" s="705"/>
      <c r="E38" s="705"/>
      <c r="F38" s="705"/>
      <c r="G38" s="705"/>
      <c r="H38" s="705"/>
      <c r="I38" s="705"/>
      <c r="J38" s="705"/>
      <c r="K38" s="705"/>
      <c r="L38" s="705"/>
      <c r="M38" s="705"/>
      <c r="N38" s="705"/>
      <c r="O38" s="705"/>
      <c r="P38" s="705"/>
      <c r="Q38" s="706"/>
      <c r="R38" s="739">
        <v>17653555</v>
      </c>
      <c r="S38" s="740"/>
      <c r="T38" s="740"/>
      <c r="U38" s="740"/>
      <c r="V38" s="740"/>
      <c r="W38" s="740"/>
      <c r="X38" s="740"/>
      <c r="Y38" s="741"/>
      <c r="Z38" s="742">
        <v>100</v>
      </c>
      <c r="AA38" s="742"/>
      <c r="AB38" s="742"/>
      <c r="AC38" s="742"/>
      <c r="AD38" s="743">
        <v>9183025</v>
      </c>
      <c r="AE38" s="743"/>
      <c r="AF38" s="743"/>
      <c r="AG38" s="743"/>
      <c r="AH38" s="743"/>
      <c r="AI38" s="743"/>
      <c r="AJ38" s="743"/>
      <c r="AK38" s="743"/>
      <c r="AL38" s="744">
        <v>100</v>
      </c>
      <c r="AM38" s="730"/>
      <c r="AN38" s="730"/>
      <c r="AO38" s="745"/>
      <c r="AQ38" s="736" t="s">
        <v>327</v>
      </c>
      <c r="AR38" s="737"/>
      <c r="AS38" s="737"/>
      <c r="AT38" s="737"/>
      <c r="AU38" s="737"/>
      <c r="AV38" s="737"/>
      <c r="AW38" s="737"/>
      <c r="AX38" s="737"/>
      <c r="AY38" s="738"/>
      <c r="AZ38" s="659">
        <v>5437</v>
      </c>
      <c r="BA38" s="660"/>
      <c r="BB38" s="660"/>
      <c r="BC38" s="660"/>
      <c r="BD38" s="695"/>
      <c r="BE38" s="695"/>
      <c r="BF38" s="718"/>
      <c r="BG38" s="674" t="s">
        <v>328</v>
      </c>
      <c r="BH38" s="675"/>
      <c r="BI38" s="675"/>
      <c r="BJ38" s="675"/>
      <c r="BK38" s="675"/>
      <c r="BL38" s="675"/>
      <c r="BM38" s="675"/>
      <c r="BN38" s="675"/>
      <c r="BO38" s="675"/>
      <c r="BP38" s="675"/>
      <c r="BQ38" s="675"/>
      <c r="BR38" s="675"/>
      <c r="BS38" s="675"/>
      <c r="BT38" s="675"/>
      <c r="BU38" s="676"/>
      <c r="BV38" s="659">
        <v>11035</v>
      </c>
      <c r="BW38" s="660"/>
      <c r="BX38" s="660"/>
      <c r="BY38" s="660"/>
      <c r="BZ38" s="660"/>
      <c r="CA38" s="660"/>
      <c r="CB38" s="669"/>
      <c r="CD38" s="674" t="s">
        <v>329</v>
      </c>
      <c r="CE38" s="675"/>
      <c r="CF38" s="675"/>
      <c r="CG38" s="675"/>
      <c r="CH38" s="675"/>
      <c r="CI38" s="675"/>
      <c r="CJ38" s="675"/>
      <c r="CK38" s="675"/>
      <c r="CL38" s="675"/>
      <c r="CM38" s="675"/>
      <c r="CN38" s="675"/>
      <c r="CO38" s="675"/>
      <c r="CP38" s="675"/>
      <c r="CQ38" s="676"/>
      <c r="CR38" s="659">
        <v>2736346</v>
      </c>
      <c r="CS38" s="660"/>
      <c r="CT38" s="660"/>
      <c r="CU38" s="660"/>
      <c r="CV38" s="660"/>
      <c r="CW38" s="660"/>
      <c r="CX38" s="660"/>
      <c r="CY38" s="661"/>
      <c r="CZ38" s="664">
        <v>15.5</v>
      </c>
      <c r="DA38" s="693"/>
      <c r="DB38" s="693"/>
      <c r="DC38" s="697"/>
      <c r="DD38" s="668">
        <v>2332986</v>
      </c>
      <c r="DE38" s="660"/>
      <c r="DF38" s="660"/>
      <c r="DG38" s="660"/>
      <c r="DH38" s="660"/>
      <c r="DI38" s="660"/>
      <c r="DJ38" s="660"/>
      <c r="DK38" s="661"/>
      <c r="DL38" s="668">
        <v>2234956</v>
      </c>
      <c r="DM38" s="660"/>
      <c r="DN38" s="660"/>
      <c r="DO38" s="660"/>
      <c r="DP38" s="660"/>
      <c r="DQ38" s="660"/>
      <c r="DR38" s="660"/>
      <c r="DS38" s="660"/>
      <c r="DT38" s="660"/>
      <c r="DU38" s="660"/>
      <c r="DV38" s="661"/>
      <c r="DW38" s="664">
        <v>23.1</v>
      </c>
      <c r="DX38" s="693"/>
      <c r="DY38" s="693"/>
      <c r="DZ38" s="693"/>
      <c r="EA38" s="693"/>
      <c r="EB38" s="693"/>
      <c r="EC38" s="694"/>
    </row>
    <row r="39" spans="2:133" ht="11.25" customHeight="1">
      <c r="AQ39" s="736" t="s">
        <v>330</v>
      </c>
      <c r="AR39" s="737"/>
      <c r="AS39" s="737"/>
      <c r="AT39" s="737"/>
      <c r="AU39" s="737"/>
      <c r="AV39" s="737"/>
      <c r="AW39" s="737"/>
      <c r="AX39" s="737"/>
      <c r="AY39" s="738"/>
      <c r="AZ39" s="659" t="s">
        <v>222</v>
      </c>
      <c r="BA39" s="660"/>
      <c r="BB39" s="660"/>
      <c r="BC39" s="660"/>
      <c r="BD39" s="695"/>
      <c r="BE39" s="695"/>
      <c r="BF39" s="718"/>
      <c r="BG39" s="750" t="s">
        <v>331</v>
      </c>
      <c r="BH39" s="751"/>
      <c r="BI39" s="751"/>
      <c r="BJ39" s="751"/>
      <c r="BK39" s="751"/>
      <c r="BL39" s="215"/>
      <c r="BM39" s="675" t="s">
        <v>332</v>
      </c>
      <c r="BN39" s="675"/>
      <c r="BO39" s="675"/>
      <c r="BP39" s="675"/>
      <c r="BQ39" s="675"/>
      <c r="BR39" s="675"/>
      <c r="BS39" s="675"/>
      <c r="BT39" s="675"/>
      <c r="BU39" s="676"/>
      <c r="BV39" s="659">
        <v>81</v>
      </c>
      <c r="BW39" s="660"/>
      <c r="BX39" s="660"/>
      <c r="BY39" s="660"/>
      <c r="BZ39" s="660"/>
      <c r="CA39" s="660"/>
      <c r="CB39" s="669"/>
      <c r="CD39" s="674" t="s">
        <v>333</v>
      </c>
      <c r="CE39" s="675"/>
      <c r="CF39" s="675"/>
      <c r="CG39" s="675"/>
      <c r="CH39" s="675"/>
      <c r="CI39" s="675"/>
      <c r="CJ39" s="675"/>
      <c r="CK39" s="675"/>
      <c r="CL39" s="675"/>
      <c r="CM39" s="675"/>
      <c r="CN39" s="675"/>
      <c r="CO39" s="675"/>
      <c r="CP39" s="675"/>
      <c r="CQ39" s="676"/>
      <c r="CR39" s="659">
        <v>30700</v>
      </c>
      <c r="CS39" s="695"/>
      <c r="CT39" s="695"/>
      <c r="CU39" s="695"/>
      <c r="CV39" s="695"/>
      <c r="CW39" s="695"/>
      <c r="CX39" s="695"/>
      <c r="CY39" s="696"/>
      <c r="CZ39" s="664">
        <v>0.2</v>
      </c>
      <c r="DA39" s="693"/>
      <c r="DB39" s="693"/>
      <c r="DC39" s="697"/>
      <c r="DD39" s="668">
        <v>30101</v>
      </c>
      <c r="DE39" s="695"/>
      <c r="DF39" s="695"/>
      <c r="DG39" s="695"/>
      <c r="DH39" s="695"/>
      <c r="DI39" s="695"/>
      <c r="DJ39" s="695"/>
      <c r="DK39" s="696"/>
      <c r="DL39" s="668" t="s">
        <v>222</v>
      </c>
      <c r="DM39" s="695"/>
      <c r="DN39" s="695"/>
      <c r="DO39" s="695"/>
      <c r="DP39" s="695"/>
      <c r="DQ39" s="695"/>
      <c r="DR39" s="695"/>
      <c r="DS39" s="695"/>
      <c r="DT39" s="695"/>
      <c r="DU39" s="695"/>
      <c r="DV39" s="696"/>
      <c r="DW39" s="664" t="s">
        <v>120</v>
      </c>
      <c r="DX39" s="693"/>
      <c r="DY39" s="693"/>
      <c r="DZ39" s="693"/>
      <c r="EA39" s="693"/>
      <c r="EB39" s="693"/>
      <c r="EC39" s="694"/>
    </row>
    <row r="40" spans="2:133" ht="11.25" customHeight="1">
      <c r="AQ40" s="736" t="s">
        <v>334</v>
      </c>
      <c r="AR40" s="737"/>
      <c r="AS40" s="737"/>
      <c r="AT40" s="737"/>
      <c r="AU40" s="737"/>
      <c r="AV40" s="737"/>
      <c r="AW40" s="737"/>
      <c r="AX40" s="737"/>
      <c r="AY40" s="738"/>
      <c r="AZ40" s="659">
        <v>525262</v>
      </c>
      <c r="BA40" s="660"/>
      <c r="BB40" s="660"/>
      <c r="BC40" s="660"/>
      <c r="BD40" s="695"/>
      <c r="BE40" s="695"/>
      <c r="BF40" s="718"/>
      <c r="BG40" s="750"/>
      <c r="BH40" s="751"/>
      <c r="BI40" s="751"/>
      <c r="BJ40" s="751"/>
      <c r="BK40" s="751"/>
      <c r="BL40" s="215"/>
      <c r="BM40" s="675" t="s">
        <v>335</v>
      </c>
      <c r="BN40" s="675"/>
      <c r="BO40" s="675"/>
      <c r="BP40" s="675"/>
      <c r="BQ40" s="675"/>
      <c r="BR40" s="675"/>
      <c r="BS40" s="675"/>
      <c r="BT40" s="675"/>
      <c r="BU40" s="676"/>
      <c r="BV40" s="659">
        <v>144</v>
      </c>
      <c r="BW40" s="660"/>
      <c r="BX40" s="660"/>
      <c r="BY40" s="660"/>
      <c r="BZ40" s="660"/>
      <c r="CA40" s="660"/>
      <c r="CB40" s="669"/>
      <c r="CD40" s="674" t="s">
        <v>336</v>
      </c>
      <c r="CE40" s="675"/>
      <c r="CF40" s="675"/>
      <c r="CG40" s="675"/>
      <c r="CH40" s="675"/>
      <c r="CI40" s="675"/>
      <c r="CJ40" s="675"/>
      <c r="CK40" s="675"/>
      <c r="CL40" s="675"/>
      <c r="CM40" s="675"/>
      <c r="CN40" s="675"/>
      <c r="CO40" s="675"/>
      <c r="CP40" s="675"/>
      <c r="CQ40" s="676"/>
      <c r="CR40" s="659">
        <v>30230</v>
      </c>
      <c r="CS40" s="660"/>
      <c r="CT40" s="660"/>
      <c r="CU40" s="660"/>
      <c r="CV40" s="660"/>
      <c r="CW40" s="660"/>
      <c r="CX40" s="660"/>
      <c r="CY40" s="661"/>
      <c r="CZ40" s="664">
        <v>0.2</v>
      </c>
      <c r="DA40" s="693"/>
      <c r="DB40" s="693"/>
      <c r="DC40" s="697"/>
      <c r="DD40" s="668" t="s">
        <v>233</v>
      </c>
      <c r="DE40" s="660"/>
      <c r="DF40" s="660"/>
      <c r="DG40" s="660"/>
      <c r="DH40" s="660"/>
      <c r="DI40" s="660"/>
      <c r="DJ40" s="660"/>
      <c r="DK40" s="661"/>
      <c r="DL40" s="668" t="s">
        <v>233</v>
      </c>
      <c r="DM40" s="660"/>
      <c r="DN40" s="660"/>
      <c r="DO40" s="660"/>
      <c r="DP40" s="660"/>
      <c r="DQ40" s="660"/>
      <c r="DR40" s="660"/>
      <c r="DS40" s="660"/>
      <c r="DT40" s="660"/>
      <c r="DU40" s="660"/>
      <c r="DV40" s="661"/>
      <c r="DW40" s="664" t="s">
        <v>233</v>
      </c>
      <c r="DX40" s="693"/>
      <c r="DY40" s="693"/>
      <c r="DZ40" s="693"/>
      <c r="EA40" s="693"/>
      <c r="EB40" s="693"/>
      <c r="EC40" s="694"/>
    </row>
    <row r="41" spans="2:133" ht="11.25" customHeight="1">
      <c r="AQ41" s="746" t="s">
        <v>337</v>
      </c>
      <c r="AR41" s="747"/>
      <c r="AS41" s="747"/>
      <c r="AT41" s="747"/>
      <c r="AU41" s="747"/>
      <c r="AV41" s="747"/>
      <c r="AW41" s="747"/>
      <c r="AX41" s="747"/>
      <c r="AY41" s="748"/>
      <c r="AZ41" s="739">
        <v>1564084</v>
      </c>
      <c r="BA41" s="740"/>
      <c r="BB41" s="740"/>
      <c r="BC41" s="740"/>
      <c r="BD41" s="729"/>
      <c r="BE41" s="729"/>
      <c r="BF41" s="731"/>
      <c r="BG41" s="752"/>
      <c r="BH41" s="753"/>
      <c r="BI41" s="753"/>
      <c r="BJ41" s="753"/>
      <c r="BK41" s="753"/>
      <c r="BL41" s="216"/>
      <c r="BM41" s="684" t="s">
        <v>338</v>
      </c>
      <c r="BN41" s="684"/>
      <c r="BO41" s="684"/>
      <c r="BP41" s="684"/>
      <c r="BQ41" s="684"/>
      <c r="BR41" s="684"/>
      <c r="BS41" s="684"/>
      <c r="BT41" s="684"/>
      <c r="BU41" s="685"/>
      <c r="BV41" s="739">
        <v>347</v>
      </c>
      <c r="BW41" s="740"/>
      <c r="BX41" s="740"/>
      <c r="BY41" s="740"/>
      <c r="BZ41" s="740"/>
      <c r="CA41" s="740"/>
      <c r="CB41" s="749"/>
      <c r="CD41" s="674" t="s">
        <v>339</v>
      </c>
      <c r="CE41" s="675"/>
      <c r="CF41" s="675"/>
      <c r="CG41" s="675"/>
      <c r="CH41" s="675"/>
      <c r="CI41" s="675"/>
      <c r="CJ41" s="675"/>
      <c r="CK41" s="675"/>
      <c r="CL41" s="675"/>
      <c r="CM41" s="675"/>
      <c r="CN41" s="675"/>
      <c r="CO41" s="675"/>
      <c r="CP41" s="675"/>
      <c r="CQ41" s="676"/>
      <c r="CR41" s="659" t="s">
        <v>120</v>
      </c>
      <c r="CS41" s="695"/>
      <c r="CT41" s="695"/>
      <c r="CU41" s="695"/>
      <c r="CV41" s="695"/>
      <c r="CW41" s="695"/>
      <c r="CX41" s="695"/>
      <c r="CY41" s="696"/>
      <c r="CZ41" s="664" t="s">
        <v>120</v>
      </c>
      <c r="DA41" s="693"/>
      <c r="DB41" s="693"/>
      <c r="DC41" s="697"/>
      <c r="DD41" s="668" t="s">
        <v>233</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340</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341</v>
      </c>
      <c r="CE42" s="657"/>
      <c r="CF42" s="657"/>
      <c r="CG42" s="657"/>
      <c r="CH42" s="657"/>
      <c r="CI42" s="657"/>
      <c r="CJ42" s="657"/>
      <c r="CK42" s="657"/>
      <c r="CL42" s="657"/>
      <c r="CM42" s="657"/>
      <c r="CN42" s="657"/>
      <c r="CO42" s="657"/>
      <c r="CP42" s="657"/>
      <c r="CQ42" s="658"/>
      <c r="CR42" s="659">
        <v>1143892</v>
      </c>
      <c r="CS42" s="660"/>
      <c r="CT42" s="660"/>
      <c r="CU42" s="660"/>
      <c r="CV42" s="660"/>
      <c r="CW42" s="660"/>
      <c r="CX42" s="660"/>
      <c r="CY42" s="661"/>
      <c r="CZ42" s="664">
        <v>6.5</v>
      </c>
      <c r="DA42" s="665"/>
      <c r="DB42" s="665"/>
      <c r="DC42" s="760"/>
      <c r="DD42" s="668">
        <v>250401</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342</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343</v>
      </c>
      <c r="CE43" s="657"/>
      <c r="CF43" s="657"/>
      <c r="CG43" s="657"/>
      <c r="CH43" s="657"/>
      <c r="CI43" s="657"/>
      <c r="CJ43" s="657"/>
      <c r="CK43" s="657"/>
      <c r="CL43" s="657"/>
      <c r="CM43" s="657"/>
      <c r="CN43" s="657"/>
      <c r="CO43" s="657"/>
      <c r="CP43" s="657"/>
      <c r="CQ43" s="658"/>
      <c r="CR43" s="659">
        <v>92746</v>
      </c>
      <c r="CS43" s="695"/>
      <c r="CT43" s="695"/>
      <c r="CU43" s="695"/>
      <c r="CV43" s="695"/>
      <c r="CW43" s="695"/>
      <c r="CX43" s="695"/>
      <c r="CY43" s="696"/>
      <c r="CZ43" s="664">
        <v>0.5</v>
      </c>
      <c r="DA43" s="693"/>
      <c r="DB43" s="693"/>
      <c r="DC43" s="697"/>
      <c r="DD43" s="668">
        <v>92746</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344</v>
      </c>
      <c r="CD44" s="771" t="s">
        <v>295</v>
      </c>
      <c r="CE44" s="772"/>
      <c r="CF44" s="656" t="s">
        <v>345</v>
      </c>
      <c r="CG44" s="657"/>
      <c r="CH44" s="657"/>
      <c r="CI44" s="657"/>
      <c r="CJ44" s="657"/>
      <c r="CK44" s="657"/>
      <c r="CL44" s="657"/>
      <c r="CM44" s="657"/>
      <c r="CN44" s="657"/>
      <c r="CO44" s="657"/>
      <c r="CP44" s="657"/>
      <c r="CQ44" s="658"/>
      <c r="CR44" s="659">
        <v>1143395</v>
      </c>
      <c r="CS44" s="660"/>
      <c r="CT44" s="660"/>
      <c r="CU44" s="660"/>
      <c r="CV44" s="660"/>
      <c r="CW44" s="660"/>
      <c r="CX44" s="660"/>
      <c r="CY44" s="661"/>
      <c r="CZ44" s="664">
        <v>6.5</v>
      </c>
      <c r="DA44" s="665"/>
      <c r="DB44" s="665"/>
      <c r="DC44" s="760"/>
      <c r="DD44" s="668">
        <v>250304</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346</v>
      </c>
      <c r="CG45" s="657"/>
      <c r="CH45" s="657"/>
      <c r="CI45" s="657"/>
      <c r="CJ45" s="657"/>
      <c r="CK45" s="657"/>
      <c r="CL45" s="657"/>
      <c r="CM45" s="657"/>
      <c r="CN45" s="657"/>
      <c r="CO45" s="657"/>
      <c r="CP45" s="657"/>
      <c r="CQ45" s="658"/>
      <c r="CR45" s="659">
        <v>689847</v>
      </c>
      <c r="CS45" s="695"/>
      <c r="CT45" s="695"/>
      <c r="CU45" s="695"/>
      <c r="CV45" s="695"/>
      <c r="CW45" s="695"/>
      <c r="CX45" s="695"/>
      <c r="CY45" s="696"/>
      <c r="CZ45" s="664">
        <v>3.9</v>
      </c>
      <c r="DA45" s="693"/>
      <c r="DB45" s="693"/>
      <c r="DC45" s="697"/>
      <c r="DD45" s="668">
        <v>88061</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347</v>
      </c>
      <c r="CG46" s="657"/>
      <c r="CH46" s="657"/>
      <c r="CI46" s="657"/>
      <c r="CJ46" s="657"/>
      <c r="CK46" s="657"/>
      <c r="CL46" s="657"/>
      <c r="CM46" s="657"/>
      <c r="CN46" s="657"/>
      <c r="CO46" s="657"/>
      <c r="CP46" s="657"/>
      <c r="CQ46" s="658"/>
      <c r="CR46" s="659">
        <v>438790</v>
      </c>
      <c r="CS46" s="660"/>
      <c r="CT46" s="660"/>
      <c r="CU46" s="660"/>
      <c r="CV46" s="660"/>
      <c r="CW46" s="660"/>
      <c r="CX46" s="660"/>
      <c r="CY46" s="661"/>
      <c r="CZ46" s="664">
        <v>2.5</v>
      </c>
      <c r="DA46" s="665"/>
      <c r="DB46" s="665"/>
      <c r="DC46" s="760"/>
      <c r="DD46" s="668">
        <v>162185</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348</v>
      </c>
      <c r="CG47" s="657"/>
      <c r="CH47" s="657"/>
      <c r="CI47" s="657"/>
      <c r="CJ47" s="657"/>
      <c r="CK47" s="657"/>
      <c r="CL47" s="657"/>
      <c r="CM47" s="657"/>
      <c r="CN47" s="657"/>
      <c r="CO47" s="657"/>
      <c r="CP47" s="657"/>
      <c r="CQ47" s="658"/>
      <c r="CR47" s="659">
        <v>497</v>
      </c>
      <c r="CS47" s="695"/>
      <c r="CT47" s="695"/>
      <c r="CU47" s="695"/>
      <c r="CV47" s="695"/>
      <c r="CW47" s="695"/>
      <c r="CX47" s="695"/>
      <c r="CY47" s="696"/>
      <c r="CZ47" s="664">
        <v>0</v>
      </c>
      <c r="DA47" s="693"/>
      <c r="DB47" s="693"/>
      <c r="DC47" s="697"/>
      <c r="DD47" s="668">
        <v>97</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349</v>
      </c>
      <c r="CG48" s="657"/>
      <c r="CH48" s="657"/>
      <c r="CI48" s="657"/>
      <c r="CJ48" s="657"/>
      <c r="CK48" s="657"/>
      <c r="CL48" s="657"/>
      <c r="CM48" s="657"/>
      <c r="CN48" s="657"/>
      <c r="CO48" s="657"/>
      <c r="CP48" s="657"/>
      <c r="CQ48" s="658"/>
      <c r="CR48" s="659" t="s">
        <v>222</v>
      </c>
      <c r="CS48" s="660"/>
      <c r="CT48" s="660"/>
      <c r="CU48" s="660"/>
      <c r="CV48" s="660"/>
      <c r="CW48" s="660"/>
      <c r="CX48" s="660"/>
      <c r="CY48" s="661"/>
      <c r="CZ48" s="664" t="s">
        <v>222</v>
      </c>
      <c r="DA48" s="665"/>
      <c r="DB48" s="665"/>
      <c r="DC48" s="760"/>
      <c r="DD48" s="668" t="s">
        <v>222</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350</v>
      </c>
      <c r="CE49" s="705"/>
      <c r="CF49" s="705"/>
      <c r="CG49" s="705"/>
      <c r="CH49" s="705"/>
      <c r="CI49" s="705"/>
      <c r="CJ49" s="705"/>
      <c r="CK49" s="705"/>
      <c r="CL49" s="705"/>
      <c r="CM49" s="705"/>
      <c r="CN49" s="705"/>
      <c r="CO49" s="705"/>
      <c r="CP49" s="705"/>
      <c r="CQ49" s="706"/>
      <c r="CR49" s="739">
        <v>17610714</v>
      </c>
      <c r="CS49" s="729"/>
      <c r="CT49" s="729"/>
      <c r="CU49" s="729"/>
      <c r="CV49" s="729"/>
      <c r="CW49" s="729"/>
      <c r="CX49" s="729"/>
      <c r="CY49" s="761"/>
      <c r="CZ49" s="744">
        <v>100</v>
      </c>
      <c r="DA49" s="762"/>
      <c r="DB49" s="762"/>
      <c r="DC49" s="763"/>
      <c r="DD49" s="764">
        <v>11583598</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bscmEutFTkfpUAD+2TXoTDbC3/igwbmI/8+yxs6xh49ObWI15gzP17J/DVYvcLxNQuijkqeq30C1YOIdncZQaw==" saltValue="AQ9Qhez191c9G0w5s5vyr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351</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352</v>
      </c>
      <c r="DK2" s="807"/>
      <c r="DL2" s="807"/>
      <c r="DM2" s="807"/>
      <c r="DN2" s="807"/>
      <c r="DO2" s="808"/>
      <c r="DP2" s="229"/>
      <c r="DQ2" s="806" t="s">
        <v>353</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354</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355</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356</v>
      </c>
      <c r="B5" s="801"/>
      <c r="C5" s="801"/>
      <c r="D5" s="801"/>
      <c r="E5" s="801"/>
      <c r="F5" s="801"/>
      <c r="G5" s="801"/>
      <c r="H5" s="801"/>
      <c r="I5" s="801"/>
      <c r="J5" s="801"/>
      <c r="K5" s="801"/>
      <c r="L5" s="801"/>
      <c r="M5" s="801"/>
      <c r="N5" s="801"/>
      <c r="O5" s="801"/>
      <c r="P5" s="802"/>
      <c r="Q5" s="777" t="s">
        <v>357</v>
      </c>
      <c r="R5" s="778"/>
      <c r="S5" s="778"/>
      <c r="T5" s="778"/>
      <c r="U5" s="779"/>
      <c r="V5" s="777" t="s">
        <v>358</v>
      </c>
      <c r="W5" s="778"/>
      <c r="X5" s="778"/>
      <c r="Y5" s="778"/>
      <c r="Z5" s="779"/>
      <c r="AA5" s="777" t="s">
        <v>359</v>
      </c>
      <c r="AB5" s="778"/>
      <c r="AC5" s="778"/>
      <c r="AD5" s="778"/>
      <c r="AE5" s="778"/>
      <c r="AF5" s="810" t="s">
        <v>360</v>
      </c>
      <c r="AG5" s="778"/>
      <c r="AH5" s="778"/>
      <c r="AI5" s="778"/>
      <c r="AJ5" s="789"/>
      <c r="AK5" s="778" t="s">
        <v>361</v>
      </c>
      <c r="AL5" s="778"/>
      <c r="AM5" s="778"/>
      <c r="AN5" s="778"/>
      <c r="AO5" s="779"/>
      <c r="AP5" s="777" t="s">
        <v>362</v>
      </c>
      <c r="AQ5" s="778"/>
      <c r="AR5" s="778"/>
      <c r="AS5" s="778"/>
      <c r="AT5" s="779"/>
      <c r="AU5" s="777" t="s">
        <v>363</v>
      </c>
      <c r="AV5" s="778"/>
      <c r="AW5" s="778"/>
      <c r="AX5" s="778"/>
      <c r="AY5" s="789"/>
      <c r="AZ5" s="236"/>
      <c r="BA5" s="236"/>
      <c r="BB5" s="236"/>
      <c r="BC5" s="236"/>
      <c r="BD5" s="236"/>
      <c r="BE5" s="237"/>
      <c r="BF5" s="237"/>
      <c r="BG5" s="237"/>
      <c r="BH5" s="237"/>
      <c r="BI5" s="237"/>
      <c r="BJ5" s="237"/>
      <c r="BK5" s="237"/>
      <c r="BL5" s="237"/>
      <c r="BM5" s="237"/>
      <c r="BN5" s="237"/>
      <c r="BO5" s="237"/>
      <c r="BP5" s="237"/>
      <c r="BQ5" s="800" t="s">
        <v>364</v>
      </c>
      <c r="BR5" s="801"/>
      <c r="BS5" s="801"/>
      <c r="BT5" s="801"/>
      <c r="BU5" s="801"/>
      <c r="BV5" s="801"/>
      <c r="BW5" s="801"/>
      <c r="BX5" s="801"/>
      <c r="BY5" s="801"/>
      <c r="BZ5" s="801"/>
      <c r="CA5" s="801"/>
      <c r="CB5" s="801"/>
      <c r="CC5" s="801"/>
      <c r="CD5" s="801"/>
      <c r="CE5" s="801"/>
      <c r="CF5" s="801"/>
      <c r="CG5" s="802"/>
      <c r="CH5" s="777" t="s">
        <v>365</v>
      </c>
      <c r="CI5" s="778"/>
      <c r="CJ5" s="778"/>
      <c r="CK5" s="778"/>
      <c r="CL5" s="779"/>
      <c r="CM5" s="777" t="s">
        <v>366</v>
      </c>
      <c r="CN5" s="778"/>
      <c r="CO5" s="778"/>
      <c r="CP5" s="778"/>
      <c r="CQ5" s="779"/>
      <c r="CR5" s="777" t="s">
        <v>367</v>
      </c>
      <c r="CS5" s="778"/>
      <c r="CT5" s="778"/>
      <c r="CU5" s="778"/>
      <c r="CV5" s="779"/>
      <c r="CW5" s="777" t="s">
        <v>368</v>
      </c>
      <c r="CX5" s="778"/>
      <c r="CY5" s="778"/>
      <c r="CZ5" s="778"/>
      <c r="DA5" s="779"/>
      <c r="DB5" s="777" t="s">
        <v>369</v>
      </c>
      <c r="DC5" s="778"/>
      <c r="DD5" s="778"/>
      <c r="DE5" s="778"/>
      <c r="DF5" s="779"/>
      <c r="DG5" s="783" t="s">
        <v>370</v>
      </c>
      <c r="DH5" s="784"/>
      <c r="DI5" s="784"/>
      <c r="DJ5" s="784"/>
      <c r="DK5" s="785"/>
      <c r="DL5" s="783" t="s">
        <v>371</v>
      </c>
      <c r="DM5" s="784"/>
      <c r="DN5" s="784"/>
      <c r="DO5" s="784"/>
      <c r="DP5" s="785"/>
      <c r="DQ5" s="777" t="s">
        <v>372</v>
      </c>
      <c r="DR5" s="778"/>
      <c r="DS5" s="778"/>
      <c r="DT5" s="778"/>
      <c r="DU5" s="779"/>
      <c r="DV5" s="777" t="s">
        <v>363</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373</v>
      </c>
      <c r="C7" s="792"/>
      <c r="D7" s="792"/>
      <c r="E7" s="792"/>
      <c r="F7" s="792"/>
      <c r="G7" s="792"/>
      <c r="H7" s="792"/>
      <c r="I7" s="792"/>
      <c r="J7" s="792"/>
      <c r="K7" s="792"/>
      <c r="L7" s="792"/>
      <c r="M7" s="792"/>
      <c r="N7" s="792"/>
      <c r="O7" s="792"/>
      <c r="P7" s="793"/>
      <c r="Q7" s="794">
        <v>17938</v>
      </c>
      <c r="R7" s="795"/>
      <c r="S7" s="795"/>
      <c r="T7" s="795"/>
      <c r="U7" s="795"/>
      <c r="V7" s="795">
        <v>17552</v>
      </c>
      <c r="W7" s="795"/>
      <c r="X7" s="795"/>
      <c r="Y7" s="795"/>
      <c r="Z7" s="795"/>
      <c r="AA7" s="795">
        <v>385</v>
      </c>
      <c r="AB7" s="795"/>
      <c r="AC7" s="795"/>
      <c r="AD7" s="795"/>
      <c r="AE7" s="796"/>
      <c r="AF7" s="797">
        <v>369</v>
      </c>
      <c r="AG7" s="798"/>
      <c r="AH7" s="798"/>
      <c r="AI7" s="798"/>
      <c r="AJ7" s="799"/>
      <c r="AK7" s="834">
        <v>440</v>
      </c>
      <c r="AL7" s="835"/>
      <c r="AM7" s="835"/>
      <c r="AN7" s="835"/>
      <c r="AO7" s="835"/>
      <c r="AP7" s="835">
        <v>12792</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591</v>
      </c>
      <c r="BT7" s="839"/>
      <c r="BU7" s="839"/>
      <c r="BV7" s="839"/>
      <c r="BW7" s="839"/>
      <c r="BX7" s="839"/>
      <c r="BY7" s="839"/>
      <c r="BZ7" s="839"/>
      <c r="CA7" s="839"/>
      <c r="CB7" s="839"/>
      <c r="CC7" s="839"/>
      <c r="CD7" s="839"/>
      <c r="CE7" s="839"/>
      <c r="CF7" s="839"/>
      <c r="CG7" s="840"/>
      <c r="CH7" s="831">
        <v>3</v>
      </c>
      <c r="CI7" s="832"/>
      <c r="CJ7" s="832"/>
      <c r="CK7" s="832"/>
      <c r="CL7" s="833"/>
      <c r="CM7" s="831">
        <v>21</v>
      </c>
      <c r="CN7" s="832"/>
      <c r="CO7" s="832"/>
      <c r="CP7" s="832"/>
      <c r="CQ7" s="833"/>
      <c r="CR7" s="831">
        <v>3</v>
      </c>
      <c r="CS7" s="832"/>
      <c r="CT7" s="832"/>
      <c r="CU7" s="832"/>
      <c r="CV7" s="833"/>
      <c r="CW7" s="831" t="s">
        <v>504</v>
      </c>
      <c r="CX7" s="832"/>
      <c r="CY7" s="832"/>
      <c r="CZ7" s="832"/>
      <c r="DA7" s="833"/>
      <c r="DB7" s="831" t="s">
        <v>504</v>
      </c>
      <c r="DC7" s="832"/>
      <c r="DD7" s="832"/>
      <c r="DE7" s="832"/>
      <c r="DF7" s="833"/>
      <c r="DG7" s="831" t="s">
        <v>504</v>
      </c>
      <c r="DH7" s="832"/>
      <c r="DI7" s="832"/>
      <c r="DJ7" s="832"/>
      <c r="DK7" s="833"/>
      <c r="DL7" s="831" t="s">
        <v>504</v>
      </c>
      <c r="DM7" s="832"/>
      <c r="DN7" s="832"/>
      <c r="DO7" s="832"/>
      <c r="DP7" s="833"/>
      <c r="DQ7" s="831" t="s">
        <v>504</v>
      </c>
      <c r="DR7" s="832"/>
      <c r="DS7" s="832"/>
      <c r="DT7" s="832"/>
      <c r="DU7" s="833"/>
      <c r="DV7" s="812"/>
      <c r="DW7" s="813"/>
      <c r="DX7" s="813"/>
      <c r="DY7" s="813"/>
      <c r="DZ7" s="814"/>
      <c r="EA7" s="234"/>
    </row>
    <row r="8" spans="1:131" s="235" customFormat="1" ht="26.25" customHeight="1">
      <c r="A8" s="241">
        <v>2</v>
      </c>
      <c r="B8" s="815" t="s">
        <v>374</v>
      </c>
      <c r="C8" s="816"/>
      <c r="D8" s="816"/>
      <c r="E8" s="816"/>
      <c r="F8" s="816"/>
      <c r="G8" s="816"/>
      <c r="H8" s="816"/>
      <c r="I8" s="816"/>
      <c r="J8" s="816"/>
      <c r="K8" s="816"/>
      <c r="L8" s="816"/>
      <c r="M8" s="816"/>
      <c r="N8" s="816"/>
      <c r="O8" s="816"/>
      <c r="P8" s="817"/>
      <c r="Q8" s="818" t="s">
        <v>504</v>
      </c>
      <c r="R8" s="819"/>
      <c r="S8" s="819"/>
      <c r="T8" s="819"/>
      <c r="U8" s="819"/>
      <c r="V8" s="819" t="s">
        <v>504</v>
      </c>
      <c r="W8" s="819"/>
      <c r="X8" s="819"/>
      <c r="Y8" s="819"/>
      <c r="Z8" s="819"/>
      <c r="AA8" s="819" t="s">
        <v>504</v>
      </c>
      <c r="AB8" s="819"/>
      <c r="AC8" s="819"/>
      <c r="AD8" s="819"/>
      <c r="AE8" s="820"/>
      <c r="AF8" s="821" t="s">
        <v>375</v>
      </c>
      <c r="AG8" s="822"/>
      <c r="AH8" s="822"/>
      <c r="AI8" s="822"/>
      <c r="AJ8" s="823"/>
      <c r="AK8" s="824" t="s">
        <v>504</v>
      </c>
      <c r="AL8" s="825"/>
      <c r="AM8" s="825"/>
      <c r="AN8" s="825"/>
      <c r="AO8" s="825"/>
      <c r="AP8" s="825" t="s">
        <v>504</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t="s">
        <v>376</v>
      </c>
      <c r="C9" s="816"/>
      <c r="D9" s="816"/>
      <c r="E9" s="816"/>
      <c r="F9" s="816"/>
      <c r="G9" s="816"/>
      <c r="H9" s="816"/>
      <c r="I9" s="816"/>
      <c r="J9" s="816"/>
      <c r="K9" s="816"/>
      <c r="L9" s="816"/>
      <c r="M9" s="816"/>
      <c r="N9" s="816"/>
      <c r="O9" s="816"/>
      <c r="P9" s="817"/>
      <c r="Q9" s="818">
        <v>6</v>
      </c>
      <c r="R9" s="819"/>
      <c r="S9" s="819"/>
      <c r="T9" s="819"/>
      <c r="U9" s="819"/>
      <c r="V9" s="819">
        <v>350</v>
      </c>
      <c r="W9" s="819"/>
      <c r="X9" s="819"/>
      <c r="Y9" s="819"/>
      <c r="Z9" s="819"/>
      <c r="AA9" s="819">
        <v>-344</v>
      </c>
      <c r="AB9" s="819"/>
      <c r="AC9" s="819"/>
      <c r="AD9" s="819"/>
      <c r="AE9" s="820"/>
      <c r="AF9" s="821">
        <v>-344</v>
      </c>
      <c r="AG9" s="822"/>
      <c r="AH9" s="822"/>
      <c r="AI9" s="822"/>
      <c r="AJ9" s="823"/>
      <c r="AK9" s="824" t="s">
        <v>504</v>
      </c>
      <c r="AL9" s="825"/>
      <c r="AM9" s="825"/>
      <c r="AN9" s="825"/>
      <c r="AO9" s="825"/>
      <c r="AP9" s="825" t="s">
        <v>504</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t="s">
        <v>377</v>
      </c>
      <c r="C10" s="816"/>
      <c r="D10" s="816"/>
      <c r="E10" s="816"/>
      <c r="F10" s="816"/>
      <c r="G10" s="816"/>
      <c r="H10" s="816"/>
      <c r="I10" s="816"/>
      <c r="J10" s="816"/>
      <c r="K10" s="816"/>
      <c r="L10" s="816"/>
      <c r="M10" s="816"/>
      <c r="N10" s="816"/>
      <c r="O10" s="816"/>
      <c r="P10" s="817"/>
      <c r="Q10" s="818">
        <v>87</v>
      </c>
      <c r="R10" s="819"/>
      <c r="S10" s="819"/>
      <c r="T10" s="819"/>
      <c r="U10" s="819"/>
      <c r="V10" s="819">
        <v>86</v>
      </c>
      <c r="W10" s="819"/>
      <c r="X10" s="819"/>
      <c r="Y10" s="819"/>
      <c r="Z10" s="819"/>
      <c r="AA10" s="819">
        <v>1</v>
      </c>
      <c r="AB10" s="819"/>
      <c r="AC10" s="819"/>
      <c r="AD10" s="819"/>
      <c r="AE10" s="820"/>
      <c r="AF10" s="821">
        <v>1</v>
      </c>
      <c r="AG10" s="822"/>
      <c r="AH10" s="822"/>
      <c r="AI10" s="822"/>
      <c r="AJ10" s="823"/>
      <c r="AK10" s="824">
        <v>29</v>
      </c>
      <c r="AL10" s="825"/>
      <c r="AM10" s="825"/>
      <c r="AN10" s="825"/>
      <c r="AO10" s="825"/>
      <c r="AP10" s="825" t="s">
        <v>504</v>
      </c>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378</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379</v>
      </c>
      <c r="B23" s="850" t="s">
        <v>380</v>
      </c>
      <c r="C23" s="851"/>
      <c r="D23" s="851"/>
      <c r="E23" s="851"/>
      <c r="F23" s="851"/>
      <c r="G23" s="851"/>
      <c r="H23" s="851"/>
      <c r="I23" s="851"/>
      <c r="J23" s="851"/>
      <c r="K23" s="851"/>
      <c r="L23" s="851"/>
      <c r="M23" s="851"/>
      <c r="N23" s="851"/>
      <c r="O23" s="851"/>
      <c r="P23" s="852"/>
      <c r="Q23" s="853">
        <v>17654</v>
      </c>
      <c r="R23" s="854"/>
      <c r="S23" s="854"/>
      <c r="T23" s="854"/>
      <c r="U23" s="854"/>
      <c r="V23" s="854">
        <v>17611</v>
      </c>
      <c r="W23" s="854"/>
      <c r="X23" s="854"/>
      <c r="Y23" s="854"/>
      <c r="Z23" s="854"/>
      <c r="AA23" s="854">
        <v>43</v>
      </c>
      <c r="AB23" s="854"/>
      <c r="AC23" s="854"/>
      <c r="AD23" s="854"/>
      <c r="AE23" s="855"/>
      <c r="AF23" s="856">
        <v>27</v>
      </c>
      <c r="AG23" s="854"/>
      <c r="AH23" s="854"/>
      <c r="AI23" s="854"/>
      <c r="AJ23" s="857"/>
      <c r="AK23" s="858"/>
      <c r="AL23" s="859"/>
      <c r="AM23" s="859"/>
      <c r="AN23" s="859"/>
      <c r="AO23" s="859"/>
      <c r="AP23" s="854">
        <v>12792</v>
      </c>
      <c r="AQ23" s="854"/>
      <c r="AR23" s="854"/>
      <c r="AS23" s="854"/>
      <c r="AT23" s="854"/>
      <c r="AU23" s="860"/>
      <c r="AV23" s="860"/>
      <c r="AW23" s="860"/>
      <c r="AX23" s="860"/>
      <c r="AY23" s="861"/>
      <c r="AZ23" s="869" t="s">
        <v>120</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381</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382</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356</v>
      </c>
      <c r="B26" s="801"/>
      <c r="C26" s="801"/>
      <c r="D26" s="801"/>
      <c r="E26" s="801"/>
      <c r="F26" s="801"/>
      <c r="G26" s="801"/>
      <c r="H26" s="801"/>
      <c r="I26" s="801"/>
      <c r="J26" s="801"/>
      <c r="K26" s="801"/>
      <c r="L26" s="801"/>
      <c r="M26" s="801"/>
      <c r="N26" s="801"/>
      <c r="O26" s="801"/>
      <c r="P26" s="802"/>
      <c r="Q26" s="777" t="s">
        <v>383</v>
      </c>
      <c r="R26" s="778"/>
      <c r="S26" s="778"/>
      <c r="T26" s="778"/>
      <c r="U26" s="779"/>
      <c r="V26" s="777" t="s">
        <v>384</v>
      </c>
      <c r="W26" s="778"/>
      <c r="X26" s="778"/>
      <c r="Y26" s="778"/>
      <c r="Z26" s="779"/>
      <c r="AA26" s="777" t="s">
        <v>385</v>
      </c>
      <c r="AB26" s="778"/>
      <c r="AC26" s="778"/>
      <c r="AD26" s="778"/>
      <c r="AE26" s="778"/>
      <c r="AF26" s="872" t="s">
        <v>386</v>
      </c>
      <c r="AG26" s="873"/>
      <c r="AH26" s="873"/>
      <c r="AI26" s="873"/>
      <c r="AJ26" s="874"/>
      <c r="AK26" s="778" t="s">
        <v>387</v>
      </c>
      <c r="AL26" s="778"/>
      <c r="AM26" s="778"/>
      <c r="AN26" s="778"/>
      <c r="AO26" s="779"/>
      <c r="AP26" s="777" t="s">
        <v>388</v>
      </c>
      <c r="AQ26" s="778"/>
      <c r="AR26" s="778"/>
      <c r="AS26" s="778"/>
      <c r="AT26" s="779"/>
      <c r="AU26" s="777" t="s">
        <v>389</v>
      </c>
      <c r="AV26" s="778"/>
      <c r="AW26" s="778"/>
      <c r="AX26" s="778"/>
      <c r="AY26" s="779"/>
      <c r="AZ26" s="777" t="s">
        <v>390</v>
      </c>
      <c r="BA26" s="778"/>
      <c r="BB26" s="778"/>
      <c r="BC26" s="778"/>
      <c r="BD26" s="779"/>
      <c r="BE26" s="777" t="s">
        <v>363</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391</v>
      </c>
      <c r="C28" s="792"/>
      <c r="D28" s="792"/>
      <c r="E28" s="792"/>
      <c r="F28" s="792"/>
      <c r="G28" s="792"/>
      <c r="H28" s="792"/>
      <c r="I28" s="792"/>
      <c r="J28" s="792"/>
      <c r="K28" s="792"/>
      <c r="L28" s="792"/>
      <c r="M28" s="792"/>
      <c r="N28" s="792"/>
      <c r="O28" s="792"/>
      <c r="P28" s="793"/>
      <c r="Q28" s="882">
        <v>6570</v>
      </c>
      <c r="R28" s="883"/>
      <c r="S28" s="883"/>
      <c r="T28" s="883"/>
      <c r="U28" s="883"/>
      <c r="V28" s="883">
        <v>7584</v>
      </c>
      <c r="W28" s="883"/>
      <c r="X28" s="883"/>
      <c r="Y28" s="883"/>
      <c r="Z28" s="883"/>
      <c r="AA28" s="883">
        <v>-1014</v>
      </c>
      <c r="AB28" s="883"/>
      <c r="AC28" s="883"/>
      <c r="AD28" s="883"/>
      <c r="AE28" s="884"/>
      <c r="AF28" s="885">
        <v>-1014</v>
      </c>
      <c r="AG28" s="883"/>
      <c r="AH28" s="883"/>
      <c r="AI28" s="883"/>
      <c r="AJ28" s="886"/>
      <c r="AK28" s="887">
        <v>525</v>
      </c>
      <c r="AL28" s="878"/>
      <c r="AM28" s="878"/>
      <c r="AN28" s="878"/>
      <c r="AO28" s="878"/>
      <c r="AP28" s="878" t="s">
        <v>504</v>
      </c>
      <c r="AQ28" s="878"/>
      <c r="AR28" s="878"/>
      <c r="AS28" s="878"/>
      <c r="AT28" s="878"/>
      <c r="AU28" s="878" t="s">
        <v>504</v>
      </c>
      <c r="AV28" s="878"/>
      <c r="AW28" s="878"/>
      <c r="AX28" s="878"/>
      <c r="AY28" s="878"/>
      <c r="AZ28" s="879" t="s">
        <v>504</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392</v>
      </c>
      <c r="C29" s="816"/>
      <c r="D29" s="816"/>
      <c r="E29" s="816"/>
      <c r="F29" s="816"/>
      <c r="G29" s="816"/>
      <c r="H29" s="816"/>
      <c r="I29" s="816"/>
      <c r="J29" s="816"/>
      <c r="K29" s="816"/>
      <c r="L29" s="816"/>
      <c r="M29" s="816"/>
      <c r="N29" s="816"/>
      <c r="O29" s="816"/>
      <c r="P29" s="817"/>
      <c r="Q29" s="818">
        <v>5033</v>
      </c>
      <c r="R29" s="819"/>
      <c r="S29" s="819"/>
      <c r="T29" s="819"/>
      <c r="U29" s="819"/>
      <c r="V29" s="819">
        <v>4816</v>
      </c>
      <c r="W29" s="819"/>
      <c r="X29" s="819"/>
      <c r="Y29" s="819"/>
      <c r="Z29" s="819"/>
      <c r="AA29" s="819">
        <v>217</v>
      </c>
      <c r="AB29" s="819"/>
      <c r="AC29" s="819"/>
      <c r="AD29" s="819"/>
      <c r="AE29" s="820"/>
      <c r="AF29" s="821">
        <v>217</v>
      </c>
      <c r="AG29" s="822"/>
      <c r="AH29" s="822"/>
      <c r="AI29" s="822"/>
      <c r="AJ29" s="823"/>
      <c r="AK29" s="890">
        <v>711</v>
      </c>
      <c r="AL29" s="891"/>
      <c r="AM29" s="891"/>
      <c r="AN29" s="891"/>
      <c r="AO29" s="891"/>
      <c r="AP29" s="891" t="s">
        <v>504</v>
      </c>
      <c r="AQ29" s="891"/>
      <c r="AR29" s="891"/>
      <c r="AS29" s="891"/>
      <c r="AT29" s="891"/>
      <c r="AU29" s="891" t="s">
        <v>504</v>
      </c>
      <c r="AV29" s="891"/>
      <c r="AW29" s="891"/>
      <c r="AX29" s="891"/>
      <c r="AY29" s="891"/>
      <c r="AZ29" s="892" t="s">
        <v>504</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393</v>
      </c>
      <c r="C30" s="816"/>
      <c r="D30" s="816"/>
      <c r="E30" s="816"/>
      <c r="F30" s="816"/>
      <c r="G30" s="816"/>
      <c r="H30" s="816"/>
      <c r="I30" s="816"/>
      <c r="J30" s="816"/>
      <c r="K30" s="816"/>
      <c r="L30" s="816"/>
      <c r="M30" s="816"/>
      <c r="N30" s="816"/>
      <c r="O30" s="816"/>
      <c r="P30" s="817"/>
      <c r="Q30" s="818">
        <v>790</v>
      </c>
      <c r="R30" s="819"/>
      <c r="S30" s="819"/>
      <c r="T30" s="819"/>
      <c r="U30" s="819"/>
      <c r="V30" s="819">
        <v>773</v>
      </c>
      <c r="W30" s="819"/>
      <c r="X30" s="819"/>
      <c r="Y30" s="819"/>
      <c r="Z30" s="819"/>
      <c r="AA30" s="819">
        <v>17</v>
      </c>
      <c r="AB30" s="819"/>
      <c r="AC30" s="819"/>
      <c r="AD30" s="819"/>
      <c r="AE30" s="820"/>
      <c r="AF30" s="821">
        <v>17</v>
      </c>
      <c r="AG30" s="822"/>
      <c r="AH30" s="822"/>
      <c r="AI30" s="822"/>
      <c r="AJ30" s="823"/>
      <c r="AK30" s="890">
        <v>189</v>
      </c>
      <c r="AL30" s="891"/>
      <c r="AM30" s="891"/>
      <c r="AN30" s="891"/>
      <c r="AO30" s="891"/>
      <c r="AP30" s="891" t="s">
        <v>504</v>
      </c>
      <c r="AQ30" s="891"/>
      <c r="AR30" s="891"/>
      <c r="AS30" s="891"/>
      <c r="AT30" s="891"/>
      <c r="AU30" s="891" t="s">
        <v>504</v>
      </c>
      <c r="AV30" s="891"/>
      <c r="AW30" s="891"/>
      <c r="AX30" s="891"/>
      <c r="AY30" s="891"/>
      <c r="AZ30" s="892" t="s">
        <v>504</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394</v>
      </c>
      <c r="C31" s="816"/>
      <c r="D31" s="816"/>
      <c r="E31" s="816"/>
      <c r="F31" s="816"/>
      <c r="G31" s="816"/>
      <c r="H31" s="816"/>
      <c r="I31" s="816"/>
      <c r="J31" s="816"/>
      <c r="K31" s="816"/>
      <c r="L31" s="816"/>
      <c r="M31" s="816"/>
      <c r="N31" s="816"/>
      <c r="O31" s="816"/>
      <c r="P31" s="817"/>
      <c r="Q31" s="818">
        <v>1011</v>
      </c>
      <c r="R31" s="819"/>
      <c r="S31" s="819"/>
      <c r="T31" s="819"/>
      <c r="U31" s="819"/>
      <c r="V31" s="819">
        <v>957</v>
      </c>
      <c r="W31" s="819"/>
      <c r="X31" s="819"/>
      <c r="Y31" s="819"/>
      <c r="Z31" s="819"/>
      <c r="AA31" s="819">
        <v>54</v>
      </c>
      <c r="AB31" s="819"/>
      <c r="AC31" s="819"/>
      <c r="AD31" s="819"/>
      <c r="AE31" s="820"/>
      <c r="AF31" s="821">
        <v>1721</v>
      </c>
      <c r="AG31" s="822"/>
      <c r="AH31" s="822"/>
      <c r="AI31" s="822"/>
      <c r="AJ31" s="823"/>
      <c r="AK31" s="890">
        <v>5</v>
      </c>
      <c r="AL31" s="891"/>
      <c r="AM31" s="891"/>
      <c r="AN31" s="891"/>
      <c r="AO31" s="891"/>
      <c r="AP31" s="891">
        <v>4177</v>
      </c>
      <c r="AQ31" s="891"/>
      <c r="AR31" s="891"/>
      <c r="AS31" s="891"/>
      <c r="AT31" s="891"/>
      <c r="AU31" s="891">
        <v>4</v>
      </c>
      <c r="AV31" s="891"/>
      <c r="AW31" s="891"/>
      <c r="AX31" s="891"/>
      <c r="AY31" s="891"/>
      <c r="AZ31" s="892" t="s">
        <v>504</v>
      </c>
      <c r="BA31" s="892"/>
      <c r="BB31" s="892"/>
      <c r="BC31" s="892"/>
      <c r="BD31" s="892"/>
      <c r="BE31" s="888" t="s">
        <v>395</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396</v>
      </c>
      <c r="C32" s="816"/>
      <c r="D32" s="816"/>
      <c r="E32" s="816"/>
      <c r="F32" s="816"/>
      <c r="G32" s="816"/>
      <c r="H32" s="816"/>
      <c r="I32" s="816"/>
      <c r="J32" s="816"/>
      <c r="K32" s="816"/>
      <c r="L32" s="816"/>
      <c r="M32" s="816"/>
      <c r="N32" s="816"/>
      <c r="O32" s="816"/>
      <c r="P32" s="817"/>
      <c r="Q32" s="818">
        <v>2024</v>
      </c>
      <c r="R32" s="819"/>
      <c r="S32" s="819"/>
      <c r="T32" s="819"/>
      <c r="U32" s="819"/>
      <c r="V32" s="819">
        <v>2017</v>
      </c>
      <c r="W32" s="819"/>
      <c r="X32" s="819"/>
      <c r="Y32" s="819"/>
      <c r="Z32" s="819"/>
      <c r="AA32" s="819">
        <v>7</v>
      </c>
      <c r="AB32" s="819"/>
      <c r="AC32" s="819"/>
      <c r="AD32" s="819"/>
      <c r="AE32" s="820"/>
      <c r="AF32" s="821">
        <v>31</v>
      </c>
      <c r="AG32" s="822"/>
      <c r="AH32" s="822"/>
      <c r="AI32" s="822"/>
      <c r="AJ32" s="823"/>
      <c r="AK32" s="890">
        <v>190</v>
      </c>
      <c r="AL32" s="891"/>
      <c r="AM32" s="891"/>
      <c r="AN32" s="891"/>
      <c r="AO32" s="891"/>
      <c r="AP32" s="891">
        <v>501</v>
      </c>
      <c r="AQ32" s="891"/>
      <c r="AR32" s="891"/>
      <c r="AS32" s="891"/>
      <c r="AT32" s="891"/>
      <c r="AU32" s="891">
        <v>315</v>
      </c>
      <c r="AV32" s="891"/>
      <c r="AW32" s="891"/>
      <c r="AX32" s="891"/>
      <c r="AY32" s="891"/>
      <c r="AZ32" s="892" t="s">
        <v>504</v>
      </c>
      <c r="BA32" s="892"/>
      <c r="BB32" s="892"/>
      <c r="BC32" s="892"/>
      <c r="BD32" s="892"/>
      <c r="BE32" s="888" t="s">
        <v>395</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397</v>
      </c>
      <c r="C33" s="816"/>
      <c r="D33" s="816"/>
      <c r="E33" s="816"/>
      <c r="F33" s="816"/>
      <c r="G33" s="816"/>
      <c r="H33" s="816"/>
      <c r="I33" s="816"/>
      <c r="J33" s="816"/>
      <c r="K33" s="816"/>
      <c r="L33" s="816"/>
      <c r="M33" s="816"/>
      <c r="N33" s="816"/>
      <c r="O33" s="816"/>
      <c r="P33" s="817"/>
      <c r="Q33" s="818">
        <v>2385</v>
      </c>
      <c r="R33" s="819"/>
      <c r="S33" s="819"/>
      <c r="T33" s="819"/>
      <c r="U33" s="819"/>
      <c r="V33" s="819">
        <v>2381</v>
      </c>
      <c r="W33" s="819"/>
      <c r="X33" s="819"/>
      <c r="Y33" s="819"/>
      <c r="Z33" s="819"/>
      <c r="AA33" s="819">
        <v>3</v>
      </c>
      <c r="AB33" s="819"/>
      <c r="AC33" s="819"/>
      <c r="AD33" s="819"/>
      <c r="AE33" s="820"/>
      <c r="AF33" s="821">
        <v>3</v>
      </c>
      <c r="AG33" s="822"/>
      <c r="AH33" s="822"/>
      <c r="AI33" s="822"/>
      <c r="AJ33" s="823"/>
      <c r="AK33" s="890">
        <v>647</v>
      </c>
      <c r="AL33" s="891"/>
      <c r="AM33" s="891"/>
      <c r="AN33" s="891"/>
      <c r="AO33" s="891"/>
      <c r="AP33" s="891">
        <v>13563</v>
      </c>
      <c r="AQ33" s="891"/>
      <c r="AR33" s="891"/>
      <c r="AS33" s="891"/>
      <c r="AT33" s="891"/>
      <c r="AU33" s="891">
        <v>12438</v>
      </c>
      <c r="AV33" s="891"/>
      <c r="AW33" s="891"/>
      <c r="AX33" s="891"/>
      <c r="AY33" s="891"/>
      <c r="AZ33" s="892" t="s">
        <v>504</v>
      </c>
      <c r="BA33" s="892"/>
      <c r="BB33" s="892"/>
      <c r="BC33" s="892"/>
      <c r="BD33" s="892"/>
      <c r="BE33" s="888" t="s">
        <v>398</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399</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379</v>
      </c>
      <c r="B63" s="850" t="s">
        <v>400</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975</v>
      </c>
      <c r="AG63" s="902"/>
      <c r="AH63" s="902"/>
      <c r="AI63" s="902"/>
      <c r="AJ63" s="903"/>
      <c r="AK63" s="904"/>
      <c r="AL63" s="899"/>
      <c r="AM63" s="899"/>
      <c r="AN63" s="899"/>
      <c r="AO63" s="899"/>
      <c r="AP63" s="902">
        <v>18241</v>
      </c>
      <c r="AQ63" s="902"/>
      <c r="AR63" s="902"/>
      <c r="AS63" s="902"/>
      <c r="AT63" s="902"/>
      <c r="AU63" s="902">
        <v>12757</v>
      </c>
      <c r="AV63" s="902"/>
      <c r="AW63" s="902"/>
      <c r="AX63" s="902"/>
      <c r="AY63" s="902"/>
      <c r="AZ63" s="906"/>
      <c r="BA63" s="906"/>
      <c r="BB63" s="906"/>
      <c r="BC63" s="906"/>
      <c r="BD63" s="906"/>
      <c r="BE63" s="907"/>
      <c r="BF63" s="907"/>
      <c r="BG63" s="907"/>
      <c r="BH63" s="907"/>
      <c r="BI63" s="908"/>
      <c r="BJ63" s="909" t="s">
        <v>120</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402</v>
      </c>
      <c r="B66" s="801"/>
      <c r="C66" s="801"/>
      <c r="D66" s="801"/>
      <c r="E66" s="801"/>
      <c r="F66" s="801"/>
      <c r="G66" s="801"/>
      <c r="H66" s="801"/>
      <c r="I66" s="801"/>
      <c r="J66" s="801"/>
      <c r="K66" s="801"/>
      <c r="L66" s="801"/>
      <c r="M66" s="801"/>
      <c r="N66" s="801"/>
      <c r="O66" s="801"/>
      <c r="P66" s="802"/>
      <c r="Q66" s="777" t="s">
        <v>403</v>
      </c>
      <c r="R66" s="778"/>
      <c r="S66" s="778"/>
      <c r="T66" s="778"/>
      <c r="U66" s="779"/>
      <c r="V66" s="777" t="s">
        <v>404</v>
      </c>
      <c r="W66" s="778"/>
      <c r="X66" s="778"/>
      <c r="Y66" s="778"/>
      <c r="Z66" s="779"/>
      <c r="AA66" s="777" t="s">
        <v>405</v>
      </c>
      <c r="AB66" s="778"/>
      <c r="AC66" s="778"/>
      <c r="AD66" s="778"/>
      <c r="AE66" s="779"/>
      <c r="AF66" s="912" t="s">
        <v>406</v>
      </c>
      <c r="AG66" s="873"/>
      <c r="AH66" s="873"/>
      <c r="AI66" s="873"/>
      <c r="AJ66" s="913"/>
      <c r="AK66" s="777" t="s">
        <v>407</v>
      </c>
      <c r="AL66" s="801"/>
      <c r="AM66" s="801"/>
      <c r="AN66" s="801"/>
      <c r="AO66" s="802"/>
      <c r="AP66" s="777" t="s">
        <v>388</v>
      </c>
      <c r="AQ66" s="778"/>
      <c r="AR66" s="778"/>
      <c r="AS66" s="778"/>
      <c r="AT66" s="779"/>
      <c r="AU66" s="777" t="s">
        <v>408</v>
      </c>
      <c r="AV66" s="778"/>
      <c r="AW66" s="778"/>
      <c r="AX66" s="778"/>
      <c r="AY66" s="779"/>
      <c r="AZ66" s="777" t="s">
        <v>363</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578</v>
      </c>
      <c r="C68" s="930"/>
      <c r="D68" s="930"/>
      <c r="E68" s="930"/>
      <c r="F68" s="930"/>
      <c r="G68" s="930"/>
      <c r="H68" s="930"/>
      <c r="I68" s="930"/>
      <c r="J68" s="930"/>
      <c r="K68" s="930"/>
      <c r="L68" s="930"/>
      <c r="M68" s="930"/>
      <c r="N68" s="930"/>
      <c r="O68" s="930"/>
      <c r="P68" s="931"/>
      <c r="Q68" s="932">
        <v>92</v>
      </c>
      <c r="R68" s="926"/>
      <c r="S68" s="926"/>
      <c r="T68" s="926"/>
      <c r="U68" s="926"/>
      <c r="V68" s="926">
        <v>79</v>
      </c>
      <c r="W68" s="926"/>
      <c r="X68" s="926"/>
      <c r="Y68" s="926"/>
      <c r="Z68" s="926"/>
      <c r="AA68" s="926">
        <v>13</v>
      </c>
      <c r="AB68" s="926"/>
      <c r="AC68" s="926"/>
      <c r="AD68" s="926"/>
      <c r="AE68" s="926"/>
      <c r="AF68" s="926">
        <v>13</v>
      </c>
      <c r="AG68" s="926"/>
      <c r="AH68" s="926"/>
      <c r="AI68" s="926"/>
      <c r="AJ68" s="926"/>
      <c r="AK68" s="926">
        <v>25</v>
      </c>
      <c r="AL68" s="926"/>
      <c r="AM68" s="926"/>
      <c r="AN68" s="926"/>
      <c r="AO68" s="926"/>
      <c r="AP68" s="926" t="s">
        <v>504</v>
      </c>
      <c r="AQ68" s="926"/>
      <c r="AR68" s="926"/>
      <c r="AS68" s="926"/>
      <c r="AT68" s="926"/>
      <c r="AU68" s="926" t="s">
        <v>504</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579</v>
      </c>
      <c r="C69" s="934"/>
      <c r="D69" s="934"/>
      <c r="E69" s="934"/>
      <c r="F69" s="934"/>
      <c r="G69" s="934"/>
      <c r="H69" s="934"/>
      <c r="I69" s="934"/>
      <c r="J69" s="934"/>
      <c r="K69" s="934"/>
      <c r="L69" s="934"/>
      <c r="M69" s="934"/>
      <c r="N69" s="934"/>
      <c r="O69" s="934"/>
      <c r="P69" s="935"/>
      <c r="Q69" s="936">
        <v>1</v>
      </c>
      <c r="R69" s="891"/>
      <c r="S69" s="891"/>
      <c r="T69" s="891"/>
      <c r="U69" s="891"/>
      <c r="V69" s="891">
        <v>1</v>
      </c>
      <c r="W69" s="891"/>
      <c r="X69" s="891"/>
      <c r="Y69" s="891"/>
      <c r="Z69" s="891"/>
      <c r="AA69" s="891">
        <v>1</v>
      </c>
      <c r="AB69" s="891"/>
      <c r="AC69" s="891"/>
      <c r="AD69" s="891"/>
      <c r="AE69" s="891"/>
      <c r="AF69" s="891">
        <v>1</v>
      </c>
      <c r="AG69" s="891"/>
      <c r="AH69" s="891"/>
      <c r="AI69" s="891"/>
      <c r="AJ69" s="891"/>
      <c r="AK69" s="891" t="s">
        <v>504</v>
      </c>
      <c r="AL69" s="891"/>
      <c r="AM69" s="891"/>
      <c r="AN69" s="891"/>
      <c r="AO69" s="891"/>
      <c r="AP69" s="891" t="s">
        <v>504</v>
      </c>
      <c r="AQ69" s="891"/>
      <c r="AR69" s="891"/>
      <c r="AS69" s="891"/>
      <c r="AT69" s="891"/>
      <c r="AU69" s="891" t="s">
        <v>504</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580</v>
      </c>
      <c r="C70" s="934"/>
      <c r="D70" s="934"/>
      <c r="E70" s="934"/>
      <c r="F70" s="934"/>
      <c r="G70" s="934"/>
      <c r="H70" s="934"/>
      <c r="I70" s="934"/>
      <c r="J70" s="934"/>
      <c r="K70" s="934"/>
      <c r="L70" s="934"/>
      <c r="M70" s="934"/>
      <c r="N70" s="934"/>
      <c r="O70" s="934"/>
      <c r="P70" s="935"/>
      <c r="Q70" s="936">
        <v>90</v>
      </c>
      <c r="R70" s="891"/>
      <c r="S70" s="891"/>
      <c r="T70" s="891"/>
      <c r="U70" s="891"/>
      <c r="V70" s="891">
        <v>90</v>
      </c>
      <c r="W70" s="891"/>
      <c r="X70" s="891"/>
      <c r="Y70" s="891"/>
      <c r="Z70" s="891"/>
      <c r="AA70" s="891">
        <v>0</v>
      </c>
      <c r="AB70" s="891"/>
      <c r="AC70" s="891"/>
      <c r="AD70" s="891"/>
      <c r="AE70" s="891"/>
      <c r="AF70" s="891">
        <v>0</v>
      </c>
      <c r="AG70" s="891"/>
      <c r="AH70" s="891"/>
      <c r="AI70" s="891"/>
      <c r="AJ70" s="891"/>
      <c r="AK70" s="891">
        <v>2</v>
      </c>
      <c r="AL70" s="891"/>
      <c r="AM70" s="891"/>
      <c r="AN70" s="891"/>
      <c r="AO70" s="891"/>
      <c r="AP70" s="891" t="s">
        <v>504</v>
      </c>
      <c r="AQ70" s="891"/>
      <c r="AR70" s="891"/>
      <c r="AS70" s="891"/>
      <c r="AT70" s="891"/>
      <c r="AU70" s="891" t="s">
        <v>504</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581</v>
      </c>
      <c r="C71" s="934"/>
      <c r="D71" s="934"/>
      <c r="E71" s="934"/>
      <c r="F71" s="934"/>
      <c r="G71" s="934"/>
      <c r="H71" s="934"/>
      <c r="I71" s="934"/>
      <c r="J71" s="934"/>
      <c r="K71" s="934"/>
      <c r="L71" s="934"/>
      <c r="M71" s="934"/>
      <c r="N71" s="934"/>
      <c r="O71" s="934"/>
      <c r="P71" s="935"/>
      <c r="Q71" s="936">
        <v>11954</v>
      </c>
      <c r="R71" s="891"/>
      <c r="S71" s="891"/>
      <c r="T71" s="891"/>
      <c r="U71" s="891"/>
      <c r="V71" s="891">
        <v>11741</v>
      </c>
      <c r="W71" s="891"/>
      <c r="X71" s="891"/>
      <c r="Y71" s="891"/>
      <c r="Z71" s="891"/>
      <c r="AA71" s="891">
        <v>213</v>
      </c>
      <c r="AB71" s="891"/>
      <c r="AC71" s="891"/>
      <c r="AD71" s="891"/>
      <c r="AE71" s="891"/>
      <c r="AF71" s="891">
        <v>213</v>
      </c>
      <c r="AG71" s="891"/>
      <c r="AH71" s="891"/>
      <c r="AI71" s="891"/>
      <c r="AJ71" s="891"/>
      <c r="AK71" s="891" t="s">
        <v>504</v>
      </c>
      <c r="AL71" s="891"/>
      <c r="AM71" s="891"/>
      <c r="AN71" s="891"/>
      <c r="AO71" s="891"/>
      <c r="AP71" s="891" t="s">
        <v>504</v>
      </c>
      <c r="AQ71" s="891"/>
      <c r="AR71" s="891"/>
      <c r="AS71" s="891"/>
      <c r="AT71" s="891"/>
      <c r="AU71" s="891" t="s">
        <v>504</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582</v>
      </c>
      <c r="C72" s="934"/>
      <c r="D72" s="934"/>
      <c r="E72" s="934"/>
      <c r="F72" s="934"/>
      <c r="G72" s="934"/>
      <c r="H72" s="934"/>
      <c r="I72" s="934"/>
      <c r="J72" s="934"/>
      <c r="K72" s="934"/>
      <c r="L72" s="934"/>
      <c r="M72" s="934"/>
      <c r="N72" s="934"/>
      <c r="O72" s="934"/>
      <c r="P72" s="935"/>
      <c r="Q72" s="936">
        <v>59</v>
      </c>
      <c r="R72" s="891"/>
      <c r="S72" s="891"/>
      <c r="T72" s="891"/>
      <c r="U72" s="891"/>
      <c r="V72" s="891">
        <v>59</v>
      </c>
      <c r="W72" s="891"/>
      <c r="X72" s="891"/>
      <c r="Y72" s="891"/>
      <c r="Z72" s="891"/>
      <c r="AA72" s="891" t="s">
        <v>504</v>
      </c>
      <c r="AB72" s="891"/>
      <c r="AC72" s="891"/>
      <c r="AD72" s="891"/>
      <c r="AE72" s="891"/>
      <c r="AF72" s="891" t="s">
        <v>504</v>
      </c>
      <c r="AG72" s="891"/>
      <c r="AH72" s="891"/>
      <c r="AI72" s="891"/>
      <c r="AJ72" s="891"/>
      <c r="AK72" s="891" t="s">
        <v>504</v>
      </c>
      <c r="AL72" s="891"/>
      <c r="AM72" s="891"/>
      <c r="AN72" s="891"/>
      <c r="AO72" s="891"/>
      <c r="AP72" s="891" t="s">
        <v>504</v>
      </c>
      <c r="AQ72" s="891"/>
      <c r="AR72" s="891"/>
      <c r="AS72" s="891"/>
      <c r="AT72" s="891"/>
      <c r="AU72" s="891" t="s">
        <v>504</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583</v>
      </c>
      <c r="C73" s="934"/>
      <c r="D73" s="934"/>
      <c r="E73" s="934"/>
      <c r="F73" s="934"/>
      <c r="G73" s="934"/>
      <c r="H73" s="934"/>
      <c r="I73" s="934"/>
      <c r="J73" s="934"/>
      <c r="K73" s="934"/>
      <c r="L73" s="934"/>
      <c r="M73" s="934"/>
      <c r="N73" s="934"/>
      <c r="O73" s="934"/>
      <c r="P73" s="935"/>
      <c r="Q73" s="936">
        <v>156</v>
      </c>
      <c r="R73" s="891"/>
      <c r="S73" s="891"/>
      <c r="T73" s="891"/>
      <c r="U73" s="891"/>
      <c r="V73" s="891">
        <v>107</v>
      </c>
      <c r="W73" s="891"/>
      <c r="X73" s="891"/>
      <c r="Y73" s="891"/>
      <c r="Z73" s="891"/>
      <c r="AA73" s="891">
        <v>49</v>
      </c>
      <c r="AB73" s="891"/>
      <c r="AC73" s="891"/>
      <c r="AD73" s="891"/>
      <c r="AE73" s="891"/>
      <c r="AF73" s="891">
        <v>49</v>
      </c>
      <c r="AG73" s="891"/>
      <c r="AH73" s="891"/>
      <c r="AI73" s="891"/>
      <c r="AJ73" s="891"/>
      <c r="AK73" s="891">
        <v>133</v>
      </c>
      <c r="AL73" s="891"/>
      <c r="AM73" s="891"/>
      <c r="AN73" s="891"/>
      <c r="AO73" s="891"/>
      <c r="AP73" s="891" t="s">
        <v>504</v>
      </c>
      <c r="AQ73" s="891"/>
      <c r="AR73" s="891"/>
      <c r="AS73" s="891"/>
      <c r="AT73" s="891"/>
      <c r="AU73" s="891" t="s">
        <v>504</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584</v>
      </c>
      <c r="C74" s="934"/>
      <c r="D74" s="934"/>
      <c r="E74" s="934"/>
      <c r="F74" s="934"/>
      <c r="G74" s="934"/>
      <c r="H74" s="934"/>
      <c r="I74" s="934"/>
      <c r="J74" s="934"/>
      <c r="K74" s="934"/>
      <c r="L74" s="934"/>
      <c r="M74" s="934"/>
      <c r="N74" s="934"/>
      <c r="O74" s="934"/>
      <c r="P74" s="935"/>
      <c r="Q74" s="936">
        <v>7029</v>
      </c>
      <c r="R74" s="891"/>
      <c r="S74" s="891"/>
      <c r="T74" s="891"/>
      <c r="U74" s="891"/>
      <c r="V74" s="891">
        <v>6901</v>
      </c>
      <c r="W74" s="891"/>
      <c r="X74" s="891"/>
      <c r="Y74" s="891"/>
      <c r="Z74" s="891"/>
      <c r="AA74" s="891">
        <v>128</v>
      </c>
      <c r="AB74" s="891"/>
      <c r="AC74" s="891"/>
      <c r="AD74" s="891"/>
      <c r="AE74" s="891"/>
      <c r="AF74" s="891">
        <v>128</v>
      </c>
      <c r="AG74" s="891"/>
      <c r="AH74" s="891"/>
      <c r="AI74" s="891"/>
      <c r="AJ74" s="891"/>
      <c r="AK74" s="891" t="s">
        <v>504</v>
      </c>
      <c r="AL74" s="891"/>
      <c r="AM74" s="891"/>
      <c r="AN74" s="891"/>
      <c r="AO74" s="891"/>
      <c r="AP74" s="891" t="s">
        <v>504</v>
      </c>
      <c r="AQ74" s="891"/>
      <c r="AR74" s="891"/>
      <c r="AS74" s="891"/>
      <c r="AT74" s="891"/>
      <c r="AU74" s="891" t="s">
        <v>504</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585</v>
      </c>
      <c r="C75" s="934"/>
      <c r="D75" s="934"/>
      <c r="E75" s="934"/>
      <c r="F75" s="934"/>
      <c r="G75" s="934"/>
      <c r="H75" s="934"/>
      <c r="I75" s="934"/>
      <c r="J75" s="934"/>
      <c r="K75" s="934"/>
      <c r="L75" s="934"/>
      <c r="M75" s="934"/>
      <c r="N75" s="934"/>
      <c r="O75" s="934"/>
      <c r="P75" s="935"/>
      <c r="Q75" s="939">
        <v>4127</v>
      </c>
      <c r="R75" s="940"/>
      <c r="S75" s="940"/>
      <c r="T75" s="940"/>
      <c r="U75" s="890"/>
      <c r="V75" s="941">
        <v>4088</v>
      </c>
      <c r="W75" s="940"/>
      <c r="X75" s="940"/>
      <c r="Y75" s="940"/>
      <c r="Z75" s="890"/>
      <c r="AA75" s="941">
        <v>40</v>
      </c>
      <c r="AB75" s="940"/>
      <c r="AC75" s="940"/>
      <c r="AD75" s="940"/>
      <c r="AE75" s="890"/>
      <c r="AF75" s="941">
        <v>40</v>
      </c>
      <c r="AG75" s="940"/>
      <c r="AH75" s="940"/>
      <c r="AI75" s="940"/>
      <c r="AJ75" s="890"/>
      <c r="AK75" s="941" t="s">
        <v>504</v>
      </c>
      <c r="AL75" s="940"/>
      <c r="AM75" s="940"/>
      <c r="AN75" s="940"/>
      <c r="AO75" s="890"/>
      <c r="AP75" s="941">
        <v>2401</v>
      </c>
      <c r="AQ75" s="940"/>
      <c r="AR75" s="940"/>
      <c r="AS75" s="940"/>
      <c r="AT75" s="890"/>
      <c r="AU75" s="941">
        <v>468</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t="s">
        <v>586</v>
      </c>
      <c r="C76" s="934"/>
      <c r="D76" s="934"/>
      <c r="E76" s="934"/>
      <c r="F76" s="934"/>
      <c r="G76" s="934"/>
      <c r="H76" s="934"/>
      <c r="I76" s="934"/>
      <c r="J76" s="934"/>
      <c r="K76" s="934"/>
      <c r="L76" s="934"/>
      <c r="M76" s="934"/>
      <c r="N76" s="934"/>
      <c r="O76" s="934"/>
      <c r="P76" s="935"/>
      <c r="Q76" s="939">
        <v>0</v>
      </c>
      <c r="R76" s="940"/>
      <c r="S76" s="940"/>
      <c r="T76" s="940"/>
      <c r="U76" s="890"/>
      <c r="V76" s="941">
        <v>0</v>
      </c>
      <c r="W76" s="940"/>
      <c r="X76" s="940"/>
      <c r="Y76" s="940"/>
      <c r="Z76" s="890"/>
      <c r="AA76" s="941">
        <v>0</v>
      </c>
      <c r="AB76" s="940"/>
      <c r="AC76" s="940"/>
      <c r="AD76" s="940"/>
      <c r="AE76" s="890"/>
      <c r="AF76" s="941">
        <v>0</v>
      </c>
      <c r="AG76" s="940"/>
      <c r="AH76" s="940"/>
      <c r="AI76" s="940"/>
      <c r="AJ76" s="890"/>
      <c r="AK76" s="941" t="s">
        <v>504</v>
      </c>
      <c r="AL76" s="940"/>
      <c r="AM76" s="940"/>
      <c r="AN76" s="940"/>
      <c r="AO76" s="890"/>
      <c r="AP76" s="941">
        <v>65</v>
      </c>
      <c r="AQ76" s="940"/>
      <c r="AR76" s="940"/>
      <c r="AS76" s="940"/>
      <c r="AT76" s="890"/>
      <c r="AU76" s="941" t="s">
        <v>504</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t="s">
        <v>587</v>
      </c>
      <c r="C77" s="934"/>
      <c r="D77" s="934"/>
      <c r="E77" s="934"/>
      <c r="F77" s="934"/>
      <c r="G77" s="934"/>
      <c r="H77" s="934"/>
      <c r="I77" s="934"/>
      <c r="J77" s="934"/>
      <c r="K77" s="934"/>
      <c r="L77" s="934"/>
      <c r="M77" s="934"/>
      <c r="N77" s="934"/>
      <c r="O77" s="934"/>
      <c r="P77" s="935"/>
      <c r="Q77" s="939">
        <v>204</v>
      </c>
      <c r="R77" s="940"/>
      <c r="S77" s="940"/>
      <c r="T77" s="940"/>
      <c r="U77" s="890"/>
      <c r="V77" s="941">
        <v>195</v>
      </c>
      <c r="W77" s="940"/>
      <c r="X77" s="940"/>
      <c r="Y77" s="940"/>
      <c r="Z77" s="890"/>
      <c r="AA77" s="941">
        <v>9</v>
      </c>
      <c r="AB77" s="940"/>
      <c r="AC77" s="940"/>
      <c r="AD77" s="940"/>
      <c r="AE77" s="890"/>
      <c r="AF77" s="941">
        <v>9</v>
      </c>
      <c r="AG77" s="940"/>
      <c r="AH77" s="940"/>
      <c r="AI77" s="940"/>
      <c r="AJ77" s="890"/>
      <c r="AK77" s="941">
        <v>16</v>
      </c>
      <c r="AL77" s="940"/>
      <c r="AM77" s="940"/>
      <c r="AN77" s="940"/>
      <c r="AO77" s="890"/>
      <c r="AP77" s="941" t="s">
        <v>504</v>
      </c>
      <c r="AQ77" s="940"/>
      <c r="AR77" s="940"/>
      <c r="AS77" s="940"/>
      <c r="AT77" s="890"/>
      <c r="AU77" s="941" t="s">
        <v>504</v>
      </c>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t="s">
        <v>588</v>
      </c>
      <c r="C78" s="934"/>
      <c r="D78" s="934"/>
      <c r="E78" s="934"/>
      <c r="F78" s="934"/>
      <c r="G78" s="934"/>
      <c r="H78" s="934"/>
      <c r="I78" s="934"/>
      <c r="J78" s="934"/>
      <c r="K78" s="934"/>
      <c r="L78" s="934"/>
      <c r="M78" s="934"/>
      <c r="N78" s="934"/>
      <c r="O78" s="934"/>
      <c r="P78" s="935"/>
      <c r="Q78" s="936">
        <v>66</v>
      </c>
      <c r="R78" s="891"/>
      <c r="S78" s="891"/>
      <c r="T78" s="891"/>
      <c r="U78" s="891"/>
      <c r="V78" s="891">
        <v>66</v>
      </c>
      <c r="W78" s="891"/>
      <c r="X78" s="891"/>
      <c r="Y78" s="891"/>
      <c r="Z78" s="891"/>
      <c r="AA78" s="891" t="s">
        <v>504</v>
      </c>
      <c r="AB78" s="891"/>
      <c r="AC78" s="891"/>
      <c r="AD78" s="891"/>
      <c r="AE78" s="891"/>
      <c r="AF78" s="891" t="s">
        <v>504</v>
      </c>
      <c r="AG78" s="891"/>
      <c r="AH78" s="891"/>
      <c r="AI78" s="891"/>
      <c r="AJ78" s="891"/>
      <c r="AK78" s="891" t="s">
        <v>504</v>
      </c>
      <c r="AL78" s="891"/>
      <c r="AM78" s="891"/>
      <c r="AN78" s="891"/>
      <c r="AO78" s="891"/>
      <c r="AP78" s="891" t="s">
        <v>504</v>
      </c>
      <c r="AQ78" s="891"/>
      <c r="AR78" s="891"/>
      <c r="AS78" s="891"/>
      <c r="AT78" s="891"/>
      <c r="AU78" s="891" t="s">
        <v>504</v>
      </c>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t="s">
        <v>589</v>
      </c>
      <c r="C79" s="934"/>
      <c r="D79" s="934"/>
      <c r="E79" s="934"/>
      <c r="F79" s="934"/>
      <c r="G79" s="934"/>
      <c r="H79" s="934"/>
      <c r="I79" s="934"/>
      <c r="J79" s="934"/>
      <c r="K79" s="934"/>
      <c r="L79" s="934"/>
      <c r="M79" s="934"/>
      <c r="N79" s="934"/>
      <c r="O79" s="934"/>
      <c r="P79" s="935"/>
      <c r="Q79" s="936">
        <v>247</v>
      </c>
      <c r="R79" s="891"/>
      <c r="S79" s="891"/>
      <c r="T79" s="891"/>
      <c r="U79" s="891"/>
      <c r="V79" s="891">
        <v>205</v>
      </c>
      <c r="W79" s="891"/>
      <c r="X79" s="891"/>
      <c r="Y79" s="891"/>
      <c r="Z79" s="891"/>
      <c r="AA79" s="891">
        <v>42</v>
      </c>
      <c r="AB79" s="891"/>
      <c r="AC79" s="891"/>
      <c r="AD79" s="891"/>
      <c r="AE79" s="891"/>
      <c r="AF79" s="891">
        <v>42</v>
      </c>
      <c r="AG79" s="891"/>
      <c r="AH79" s="891"/>
      <c r="AI79" s="891"/>
      <c r="AJ79" s="891"/>
      <c r="AK79" s="891">
        <v>53</v>
      </c>
      <c r="AL79" s="891"/>
      <c r="AM79" s="891"/>
      <c r="AN79" s="891"/>
      <c r="AO79" s="891"/>
      <c r="AP79" s="891" t="s">
        <v>504</v>
      </c>
      <c r="AQ79" s="891"/>
      <c r="AR79" s="891"/>
      <c r="AS79" s="891"/>
      <c r="AT79" s="891"/>
      <c r="AU79" s="891" t="s">
        <v>504</v>
      </c>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t="s">
        <v>590</v>
      </c>
      <c r="C80" s="934"/>
      <c r="D80" s="934"/>
      <c r="E80" s="934"/>
      <c r="F80" s="934"/>
      <c r="G80" s="934"/>
      <c r="H80" s="934"/>
      <c r="I80" s="934"/>
      <c r="J80" s="934"/>
      <c r="K80" s="934"/>
      <c r="L80" s="934"/>
      <c r="M80" s="934"/>
      <c r="N80" s="934"/>
      <c r="O80" s="934"/>
      <c r="P80" s="935"/>
      <c r="Q80" s="936">
        <v>758744</v>
      </c>
      <c r="R80" s="891"/>
      <c r="S80" s="891"/>
      <c r="T80" s="891"/>
      <c r="U80" s="891"/>
      <c r="V80" s="891">
        <v>730814</v>
      </c>
      <c r="W80" s="891"/>
      <c r="X80" s="891"/>
      <c r="Y80" s="891"/>
      <c r="Z80" s="891"/>
      <c r="AA80" s="891">
        <v>27930</v>
      </c>
      <c r="AB80" s="891"/>
      <c r="AC80" s="891"/>
      <c r="AD80" s="891"/>
      <c r="AE80" s="891"/>
      <c r="AF80" s="891">
        <v>27930</v>
      </c>
      <c r="AG80" s="891"/>
      <c r="AH80" s="891"/>
      <c r="AI80" s="891"/>
      <c r="AJ80" s="891"/>
      <c r="AK80" s="891" t="s">
        <v>504</v>
      </c>
      <c r="AL80" s="891"/>
      <c r="AM80" s="891"/>
      <c r="AN80" s="891"/>
      <c r="AO80" s="891"/>
      <c r="AP80" s="891" t="s">
        <v>504</v>
      </c>
      <c r="AQ80" s="891"/>
      <c r="AR80" s="891"/>
      <c r="AS80" s="891"/>
      <c r="AT80" s="891"/>
      <c r="AU80" s="891" t="s">
        <v>504</v>
      </c>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379</v>
      </c>
      <c r="B88" s="850" t="s">
        <v>409</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28425</v>
      </c>
      <c r="AG88" s="902"/>
      <c r="AH88" s="902"/>
      <c r="AI88" s="902"/>
      <c r="AJ88" s="902"/>
      <c r="AK88" s="899"/>
      <c r="AL88" s="899"/>
      <c r="AM88" s="899"/>
      <c r="AN88" s="899"/>
      <c r="AO88" s="899"/>
      <c r="AP88" s="902">
        <v>2466</v>
      </c>
      <c r="AQ88" s="902"/>
      <c r="AR88" s="902"/>
      <c r="AS88" s="902"/>
      <c r="AT88" s="902"/>
      <c r="AU88" s="902">
        <v>468</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379</v>
      </c>
      <c r="BR102" s="850" t="s">
        <v>410</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3</v>
      </c>
      <c r="CS102" s="910"/>
      <c r="CT102" s="910"/>
      <c r="CU102" s="910"/>
      <c r="CV102" s="953"/>
      <c r="CW102" s="952" t="s">
        <v>504</v>
      </c>
      <c r="CX102" s="910"/>
      <c r="CY102" s="910"/>
      <c r="CZ102" s="910"/>
      <c r="DA102" s="953"/>
      <c r="DB102" s="952" t="s">
        <v>504</v>
      </c>
      <c r="DC102" s="910"/>
      <c r="DD102" s="910"/>
      <c r="DE102" s="910"/>
      <c r="DF102" s="953"/>
      <c r="DG102" s="952" t="s">
        <v>504</v>
      </c>
      <c r="DH102" s="910"/>
      <c r="DI102" s="910"/>
      <c r="DJ102" s="910"/>
      <c r="DK102" s="953"/>
      <c r="DL102" s="952" t="s">
        <v>504</v>
      </c>
      <c r="DM102" s="910"/>
      <c r="DN102" s="910"/>
      <c r="DO102" s="910"/>
      <c r="DP102" s="953"/>
      <c r="DQ102" s="952" t="s">
        <v>504</v>
      </c>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411</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412</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415</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416</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417</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418</v>
      </c>
      <c r="AB109" s="955"/>
      <c r="AC109" s="955"/>
      <c r="AD109" s="955"/>
      <c r="AE109" s="956"/>
      <c r="AF109" s="954" t="s">
        <v>294</v>
      </c>
      <c r="AG109" s="955"/>
      <c r="AH109" s="955"/>
      <c r="AI109" s="955"/>
      <c r="AJ109" s="956"/>
      <c r="AK109" s="954" t="s">
        <v>293</v>
      </c>
      <c r="AL109" s="955"/>
      <c r="AM109" s="955"/>
      <c r="AN109" s="955"/>
      <c r="AO109" s="956"/>
      <c r="AP109" s="954" t="s">
        <v>419</v>
      </c>
      <c r="AQ109" s="955"/>
      <c r="AR109" s="955"/>
      <c r="AS109" s="955"/>
      <c r="AT109" s="957"/>
      <c r="AU109" s="974" t="s">
        <v>417</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418</v>
      </c>
      <c r="BR109" s="955"/>
      <c r="BS109" s="955"/>
      <c r="BT109" s="955"/>
      <c r="BU109" s="956"/>
      <c r="BV109" s="954" t="s">
        <v>294</v>
      </c>
      <c r="BW109" s="955"/>
      <c r="BX109" s="955"/>
      <c r="BY109" s="955"/>
      <c r="BZ109" s="956"/>
      <c r="CA109" s="954" t="s">
        <v>293</v>
      </c>
      <c r="CB109" s="955"/>
      <c r="CC109" s="955"/>
      <c r="CD109" s="955"/>
      <c r="CE109" s="956"/>
      <c r="CF109" s="975" t="s">
        <v>419</v>
      </c>
      <c r="CG109" s="975"/>
      <c r="CH109" s="975"/>
      <c r="CI109" s="975"/>
      <c r="CJ109" s="975"/>
      <c r="CK109" s="954" t="s">
        <v>420</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418</v>
      </c>
      <c r="DH109" s="955"/>
      <c r="DI109" s="955"/>
      <c r="DJ109" s="955"/>
      <c r="DK109" s="956"/>
      <c r="DL109" s="954" t="s">
        <v>294</v>
      </c>
      <c r="DM109" s="955"/>
      <c r="DN109" s="955"/>
      <c r="DO109" s="955"/>
      <c r="DP109" s="956"/>
      <c r="DQ109" s="954" t="s">
        <v>293</v>
      </c>
      <c r="DR109" s="955"/>
      <c r="DS109" s="955"/>
      <c r="DT109" s="955"/>
      <c r="DU109" s="956"/>
      <c r="DV109" s="954" t="s">
        <v>419</v>
      </c>
      <c r="DW109" s="955"/>
      <c r="DX109" s="955"/>
      <c r="DY109" s="955"/>
      <c r="DZ109" s="957"/>
    </row>
    <row r="110" spans="1:131" s="226" customFormat="1" ht="26.25" customHeight="1">
      <c r="A110" s="958" t="s">
        <v>421</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2021646</v>
      </c>
      <c r="AB110" s="962"/>
      <c r="AC110" s="962"/>
      <c r="AD110" s="962"/>
      <c r="AE110" s="963"/>
      <c r="AF110" s="964">
        <v>1947335</v>
      </c>
      <c r="AG110" s="962"/>
      <c r="AH110" s="962"/>
      <c r="AI110" s="962"/>
      <c r="AJ110" s="963"/>
      <c r="AK110" s="964">
        <v>1952211</v>
      </c>
      <c r="AL110" s="962"/>
      <c r="AM110" s="962"/>
      <c r="AN110" s="962"/>
      <c r="AO110" s="963"/>
      <c r="AP110" s="965">
        <v>23.4</v>
      </c>
      <c r="AQ110" s="966"/>
      <c r="AR110" s="966"/>
      <c r="AS110" s="966"/>
      <c r="AT110" s="967"/>
      <c r="AU110" s="968" t="s">
        <v>67</v>
      </c>
      <c r="AV110" s="969"/>
      <c r="AW110" s="969"/>
      <c r="AX110" s="969"/>
      <c r="AY110" s="969"/>
      <c r="AZ110" s="1010" t="s">
        <v>422</v>
      </c>
      <c r="BA110" s="959"/>
      <c r="BB110" s="959"/>
      <c r="BC110" s="959"/>
      <c r="BD110" s="959"/>
      <c r="BE110" s="959"/>
      <c r="BF110" s="959"/>
      <c r="BG110" s="959"/>
      <c r="BH110" s="959"/>
      <c r="BI110" s="959"/>
      <c r="BJ110" s="959"/>
      <c r="BK110" s="959"/>
      <c r="BL110" s="959"/>
      <c r="BM110" s="959"/>
      <c r="BN110" s="959"/>
      <c r="BO110" s="959"/>
      <c r="BP110" s="960"/>
      <c r="BQ110" s="996">
        <v>14323312</v>
      </c>
      <c r="BR110" s="997"/>
      <c r="BS110" s="997"/>
      <c r="BT110" s="997"/>
      <c r="BU110" s="997"/>
      <c r="BV110" s="997">
        <v>13516960</v>
      </c>
      <c r="BW110" s="997"/>
      <c r="BX110" s="997"/>
      <c r="BY110" s="997"/>
      <c r="BZ110" s="997"/>
      <c r="CA110" s="997">
        <v>12791985</v>
      </c>
      <c r="CB110" s="997"/>
      <c r="CC110" s="997"/>
      <c r="CD110" s="997"/>
      <c r="CE110" s="997"/>
      <c r="CF110" s="1011">
        <v>153.19999999999999</v>
      </c>
      <c r="CG110" s="1012"/>
      <c r="CH110" s="1012"/>
      <c r="CI110" s="1012"/>
      <c r="CJ110" s="1012"/>
      <c r="CK110" s="1013" t="s">
        <v>423</v>
      </c>
      <c r="CL110" s="1014"/>
      <c r="CM110" s="993" t="s">
        <v>424</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425</v>
      </c>
      <c r="DH110" s="997"/>
      <c r="DI110" s="997"/>
      <c r="DJ110" s="997"/>
      <c r="DK110" s="997"/>
      <c r="DL110" s="997" t="s">
        <v>426</v>
      </c>
      <c r="DM110" s="997"/>
      <c r="DN110" s="997"/>
      <c r="DO110" s="997"/>
      <c r="DP110" s="997"/>
      <c r="DQ110" s="997" t="s">
        <v>427</v>
      </c>
      <c r="DR110" s="997"/>
      <c r="DS110" s="997"/>
      <c r="DT110" s="997"/>
      <c r="DU110" s="997"/>
      <c r="DV110" s="998" t="s">
        <v>428</v>
      </c>
      <c r="DW110" s="998"/>
      <c r="DX110" s="998"/>
      <c r="DY110" s="998"/>
      <c r="DZ110" s="999"/>
    </row>
    <row r="111" spans="1:131" s="226" customFormat="1" ht="26.25" customHeight="1">
      <c r="A111" s="1000" t="s">
        <v>429</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430</v>
      </c>
      <c r="AB111" s="1004"/>
      <c r="AC111" s="1004"/>
      <c r="AD111" s="1004"/>
      <c r="AE111" s="1005"/>
      <c r="AF111" s="1006" t="s">
        <v>120</v>
      </c>
      <c r="AG111" s="1004"/>
      <c r="AH111" s="1004"/>
      <c r="AI111" s="1004"/>
      <c r="AJ111" s="1005"/>
      <c r="AK111" s="1006" t="s">
        <v>425</v>
      </c>
      <c r="AL111" s="1004"/>
      <c r="AM111" s="1004"/>
      <c r="AN111" s="1004"/>
      <c r="AO111" s="1005"/>
      <c r="AP111" s="1007" t="s">
        <v>425</v>
      </c>
      <c r="AQ111" s="1008"/>
      <c r="AR111" s="1008"/>
      <c r="AS111" s="1008"/>
      <c r="AT111" s="1009"/>
      <c r="AU111" s="970"/>
      <c r="AV111" s="971"/>
      <c r="AW111" s="971"/>
      <c r="AX111" s="971"/>
      <c r="AY111" s="971"/>
      <c r="AZ111" s="1019" t="s">
        <v>431</v>
      </c>
      <c r="BA111" s="1020"/>
      <c r="BB111" s="1020"/>
      <c r="BC111" s="1020"/>
      <c r="BD111" s="1020"/>
      <c r="BE111" s="1020"/>
      <c r="BF111" s="1020"/>
      <c r="BG111" s="1020"/>
      <c r="BH111" s="1020"/>
      <c r="BI111" s="1020"/>
      <c r="BJ111" s="1020"/>
      <c r="BK111" s="1020"/>
      <c r="BL111" s="1020"/>
      <c r="BM111" s="1020"/>
      <c r="BN111" s="1020"/>
      <c r="BO111" s="1020"/>
      <c r="BP111" s="1021"/>
      <c r="BQ111" s="989" t="s">
        <v>120</v>
      </c>
      <c r="BR111" s="990"/>
      <c r="BS111" s="990"/>
      <c r="BT111" s="990"/>
      <c r="BU111" s="990"/>
      <c r="BV111" s="990" t="s">
        <v>120</v>
      </c>
      <c r="BW111" s="990"/>
      <c r="BX111" s="990"/>
      <c r="BY111" s="990"/>
      <c r="BZ111" s="990"/>
      <c r="CA111" s="990" t="s">
        <v>120</v>
      </c>
      <c r="CB111" s="990"/>
      <c r="CC111" s="990"/>
      <c r="CD111" s="990"/>
      <c r="CE111" s="990"/>
      <c r="CF111" s="984" t="s">
        <v>426</v>
      </c>
      <c r="CG111" s="985"/>
      <c r="CH111" s="985"/>
      <c r="CI111" s="985"/>
      <c r="CJ111" s="985"/>
      <c r="CK111" s="1015"/>
      <c r="CL111" s="1016"/>
      <c r="CM111" s="986" t="s">
        <v>432</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120</v>
      </c>
      <c r="DH111" s="990"/>
      <c r="DI111" s="990"/>
      <c r="DJ111" s="990"/>
      <c r="DK111" s="990"/>
      <c r="DL111" s="990" t="s">
        <v>120</v>
      </c>
      <c r="DM111" s="990"/>
      <c r="DN111" s="990"/>
      <c r="DO111" s="990"/>
      <c r="DP111" s="990"/>
      <c r="DQ111" s="990" t="s">
        <v>120</v>
      </c>
      <c r="DR111" s="990"/>
      <c r="DS111" s="990"/>
      <c r="DT111" s="990"/>
      <c r="DU111" s="990"/>
      <c r="DV111" s="991" t="s">
        <v>120</v>
      </c>
      <c r="DW111" s="991"/>
      <c r="DX111" s="991"/>
      <c r="DY111" s="991"/>
      <c r="DZ111" s="992"/>
    </row>
    <row r="112" spans="1:131" s="226" customFormat="1" ht="26.25" customHeight="1">
      <c r="A112" s="1022" t="s">
        <v>433</v>
      </c>
      <c r="B112" s="1023"/>
      <c r="C112" s="1020" t="s">
        <v>434</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120</v>
      </c>
      <c r="AB112" s="1029"/>
      <c r="AC112" s="1029"/>
      <c r="AD112" s="1029"/>
      <c r="AE112" s="1030"/>
      <c r="AF112" s="1031" t="s">
        <v>120</v>
      </c>
      <c r="AG112" s="1029"/>
      <c r="AH112" s="1029"/>
      <c r="AI112" s="1029"/>
      <c r="AJ112" s="1030"/>
      <c r="AK112" s="1031" t="s">
        <v>428</v>
      </c>
      <c r="AL112" s="1029"/>
      <c r="AM112" s="1029"/>
      <c r="AN112" s="1029"/>
      <c r="AO112" s="1030"/>
      <c r="AP112" s="1032" t="s">
        <v>425</v>
      </c>
      <c r="AQ112" s="1033"/>
      <c r="AR112" s="1033"/>
      <c r="AS112" s="1033"/>
      <c r="AT112" s="1034"/>
      <c r="AU112" s="970"/>
      <c r="AV112" s="971"/>
      <c r="AW112" s="971"/>
      <c r="AX112" s="971"/>
      <c r="AY112" s="971"/>
      <c r="AZ112" s="1019" t="s">
        <v>435</v>
      </c>
      <c r="BA112" s="1020"/>
      <c r="BB112" s="1020"/>
      <c r="BC112" s="1020"/>
      <c r="BD112" s="1020"/>
      <c r="BE112" s="1020"/>
      <c r="BF112" s="1020"/>
      <c r="BG112" s="1020"/>
      <c r="BH112" s="1020"/>
      <c r="BI112" s="1020"/>
      <c r="BJ112" s="1020"/>
      <c r="BK112" s="1020"/>
      <c r="BL112" s="1020"/>
      <c r="BM112" s="1020"/>
      <c r="BN112" s="1020"/>
      <c r="BO112" s="1020"/>
      <c r="BP112" s="1021"/>
      <c r="BQ112" s="989">
        <v>11400322</v>
      </c>
      <c r="BR112" s="990"/>
      <c r="BS112" s="990"/>
      <c r="BT112" s="990"/>
      <c r="BU112" s="990"/>
      <c r="BV112" s="990">
        <v>11759374</v>
      </c>
      <c r="BW112" s="990"/>
      <c r="BX112" s="990"/>
      <c r="BY112" s="990"/>
      <c r="BZ112" s="990"/>
      <c r="CA112" s="990">
        <v>12757082</v>
      </c>
      <c r="CB112" s="990"/>
      <c r="CC112" s="990"/>
      <c r="CD112" s="990"/>
      <c r="CE112" s="990"/>
      <c r="CF112" s="984">
        <v>152.69999999999999</v>
      </c>
      <c r="CG112" s="985"/>
      <c r="CH112" s="985"/>
      <c r="CI112" s="985"/>
      <c r="CJ112" s="985"/>
      <c r="CK112" s="1015"/>
      <c r="CL112" s="1016"/>
      <c r="CM112" s="986" t="s">
        <v>436</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427</v>
      </c>
      <c r="DH112" s="990"/>
      <c r="DI112" s="990"/>
      <c r="DJ112" s="990"/>
      <c r="DK112" s="990"/>
      <c r="DL112" s="990" t="s">
        <v>425</v>
      </c>
      <c r="DM112" s="990"/>
      <c r="DN112" s="990"/>
      <c r="DO112" s="990"/>
      <c r="DP112" s="990"/>
      <c r="DQ112" s="990" t="s">
        <v>120</v>
      </c>
      <c r="DR112" s="990"/>
      <c r="DS112" s="990"/>
      <c r="DT112" s="990"/>
      <c r="DU112" s="990"/>
      <c r="DV112" s="991" t="s">
        <v>430</v>
      </c>
      <c r="DW112" s="991"/>
      <c r="DX112" s="991"/>
      <c r="DY112" s="991"/>
      <c r="DZ112" s="992"/>
    </row>
    <row r="113" spans="1:130" s="226" customFormat="1" ht="26.25" customHeight="1">
      <c r="A113" s="1024"/>
      <c r="B113" s="1025"/>
      <c r="C113" s="1020" t="s">
        <v>437</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671117</v>
      </c>
      <c r="AB113" s="1004"/>
      <c r="AC113" s="1004"/>
      <c r="AD113" s="1004"/>
      <c r="AE113" s="1005"/>
      <c r="AF113" s="1006">
        <v>730371</v>
      </c>
      <c r="AG113" s="1004"/>
      <c r="AH113" s="1004"/>
      <c r="AI113" s="1004"/>
      <c r="AJ113" s="1005"/>
      <c r="AK113" s="1006">
        <v>704128</v>
      </c>
      <c r="AL113" s="1004"/>
      <c r="AM113" s="1004"/>
      <c r="AN113" s="1004"/>
      <c r="AO113" s="1005"/>
      <c r="AP113" s="1007">
        <v>8.4</v>
      </c>
      <c r="AQ113" s="1008"/>
      <c r="AR113" s="1008"/>
      <c r="AS113" s="1008"/>
      <c r="AT113" s="1009"/>
      <c r="AU113" s="970"/>
      <c r="AV113" s="971"/>
      <c r="AW113" s="971"/>
      <c r="AX113" s="971"/>
      <c r="AY113" s="971"/>
      <c r="AZ113" s="1019" t="s">
        <v>438</v>
      </c>
      <c r="BA113" s="1020"/>
      <c r="BB113" s="1020"/>
      <c r="BC113" s="1020"/>
      <c r="BD113" s="1020"/>
      <c r="BE113" s="1020"/>
      <c r="BF113" s="1020"/>
      <c r="BG113" s="1020"/>
      <c r="BH113" s="1020"/>
      <c r="BI113" s="1020"/>
      <c r="BJ113" s="1020"/>
      <c r="BK113" s="1020"/>
      <c r="BL113" s="1020"/>
      <c r="BM113" s="1020"/>
      <c r="BN113" s="1020"/>
      <c r="BO113" s="1020"/>
      <c r="BP113" s="1021"/>
      <c r="BQ113" s="989">
        <v>630413</v>
      </c>
      <c r="BR113" s="990"/>
      <c r="BS113" s="990"/>
      <c r="BT113" s="990"/>
      <c r="BU113" s="990"/>
      <c r="BV113" s="990">
        <v>550612</v>
      </c>
      <c r="BW113" s="990"/>
      <c r="BX113" s="990"/>
      <c r="BY113" s="990"/>
      <c r="BZ113" s="990"/>
      <c r="CA113" s="990">
        <v>467508</v>
      </c>
      <c r="CB113" s="990"/>
      <c r="CC113" s="990"/>
      <c r="CD113" s="990"/>
      <c r="CE113" s="990"/>
      <c r="CF113" s="984">
        <v>5.6</v>
      </c>
      <c r="CG113" s="985"/>
      <c r="CH113" s="985"/>
      <c r="CI113" s="985"/>
      <c r="CJ113" s="985"/>
      <c r="CK113" s="1015"/>
      <c r="CL113" s="1016"/>
      <c r="CM113" s="986" t="s">
        <v>439</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120</v>
      </c>
      <c r="DH113" s="1029"/>
      <c r="DI113" s="1029"/>
      <c r="DJ113" s="1029"/>
      <c r="DK113" s="1030"/>
      <c r="DL113" s="1031" t="s">
        <v>428</v>
      </c>
      <c r="DM113" s="1029"/>
      <c r="DN113" s="1029"/>
      <c r="DO113" s="1029"/>
      <c r="DP113" s="1030"/>
      <c r="DQ113" s="1031" t="s">
        <v>428</v>
      </c>
      <c r="DR113" s="1029"/>
      <c r="DS113" s="1029"/>
      <c r="DT113" s="1029"/>
      <c r="DU113" s="1030"/>
      <c r="DV113" s="1032" t="s">
        <v>428</v>
      </c>
      <c r="DW113" s="1033"/>
      <c r="DX113" s="1033"/>
      <c r="DY113" s="1033"/>
      <c r="DZ113" s="1034"/>
    </row>
    <row r="114" spans="1:130" s="226" customFormat="1" ht="26.25" customHeight="1">
      <c r="A114" s="1024"/>
      <c r="B114" s="1025"/>
      <c r="C114" s="1020" t="s">
        <v>440</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85139</v>
      </c>
      <c r="AB114" s="1029"/>
      <c r="AC114" s="1029"/>
      <c r="AD114" s="1029"/>
      <c r="AE114" s="1030"/>
      <c r="AF114" s="1031">
        <v>88490</v>
      </c>
      <c r="AG114" s="1029"/>
      <c r="AH114" s="1029"/>
      <c r="AI114" s="1029"/>
      <c r="AJ114" s="1030"/>
      <c r="AK114" s="1031">
        <v>91559</v>
      </c>
      <c r="AL114" s="1029"/>
      <c r="AM114" s="1029"/>
      <c r="AN114" s="1029"/>
      <c r="AO114" s="1030"/>
      <c r="AP114" s="1032">
        <v>1.1000000000000001</v>
      </c>
      <c r="AQ114" s="1033"/>
      <c r="AR114" s="1033"/>
      <c r="AS114" s="1033"/>
      <c r="AT114" s="1034"/>
      <c r="AU114" s="970"/>
      <c r="AV114" s="971"/>
      <c r="AW114" s="971"/>
      <c r="AX114" s="971"/>
      <c r="AY114" s="971"/>
      <c r="AZ114" s="1019" t="s">
        <v>441</v>
      </c>
      <c r="BA114" s="1020"/>
      <c r="BB114" s="1020"/>
      <c r="BC114" s="1020"/>
      <c r="BD114" s="1020"/>
      <c r="BE114" s="1020"/>
      <c r="BF114" s="1020"/>
      <c r="BG114" s="1020"/>
      <c r="BH114" s="1020"/>
      <c r="BI114" s="1020"/>
      <c r="BJ114" s="1020"/>
      <c r="BK114" s="1020"/>
      <c r="BL114" s="1020"/>
      <c r="BM114" s="1020"/>
      <c r="BN114" s="1020"/>
      <c r="BO114" s="1020"/>
      <c r="BP114" s="1021"/>
      <c r="BQ114" s="989">
        <v>2576877</v>
      </c>
      <c r="BR114" s="990"/>
      <c r="BS114" s="990"/>
      <c r="BT114" s="990"/>
      <c r="BU114" s="990"/>
      <c r="BV114" s="990">
        <v>2433617</v>
      </c>
      <c r="BW114" s="990"/>
      <c r="BX114" s="990"/>
      <c r="BY114" s="990"/>
      <c r="BZ114" s="990"/>
      <c r="CA114" s="990">
        <v>2120897</v>
      </c>
      <c r="CB114" s="990"/>
      <c r="CC114" s="990"/>
      <c r="CD114" s="990"/>
      <c r="CE114" s="990"/>
      <c r="CF114" s="984">
        <v>25.4</v>
      </c>
      <c r="CG114" s="985"/>
      <c r="CH114" s="985"/>
      <c r="CI114" s="985"/>
      <c r="CJ114" s="985"/>
      <c r="CK114" s="1015"/>
      <c r="CL114" s="1016"/>
      <c r="CM114" s="986" t="s">
        <v>442</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425</v>
      </c>
      <c r="DH114" s="1029"/>
      <c r="DI114" s="1029"/>
      <c r="DJ114" s="1029"/>
      <c r="DK114" s="1030"/>
      <c r="DL114" s="1031" t="s">
        <v>120</v>
      </c>
      <c r="DM114" s="1029"/>
      <c r="DN114" s="1029"/>
      <c r="DO114" s="1029"/>
      <c r="DP114" s="1030"/>
      <c r="DQ114" s="1031" t="s">
        <v>427</v>
      </c>
      <c r="DR114" s="1029"/>
      <c r="DS114" s="1029"/>
      <c r="DT114" s="1029"/>
      <c r="DU114" s="1030"/>
      <c r="DV114" s="1032" t="s">
        <v>430</v>
      </c>
      <c r="DW114" s="1033"/>
      <c r="DX114" s="1033"/>
      <c r="DY114" s="1033"/>
      <c r="DZ114" s="1034"/>
    </row>
    <row r="115" spans="1:130" s="226" customFormat="1" ht="26.25" customHeight="1">
      <c r="A115" s="1024"/>
      <c r="B115" s="1025"/>
      <c r="C115" s="1020" t="s">
        <v>443</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120</v>
      </c>
      <c r="AB115" s="1004"/>
      <c r="AC115" s="1004"/>
      <c r="AD115" s="1004"/>
      <c r="AE115" s="1005"/>
      <c r="AF115" s="1006" t="s">
        <v>120</v>
      </c>
      <c r="AG115" s="1004"/>
      <c r="AH115" s="1004"/>
      <c r="AI115" s="1004"/>
      <c r="AJ115" s="1005"/>
      <c r="AK115" s="1006" t="s">
        <v>444</v>
      </c>
      <c r="AL115" s="1004"/>
      <c r="AM115" s="1004"/>
      <c r="AN115" s="1004"/>
      <c r="AO115" s="1005"/>
      <c r="AP115" s="1007" t="s">
        <v>427</v>
      </c>
      <c r="AQ115" s="1008"/>
      <c r="AR115" s="1008"/>
      <c r="AS115" s="1008"/>
      <c r="AT115" s="1009"/>
      <c r="AU115" s="970"/>
      <c r="AV115" s="971"/>
      <c r="AW115" s="971"/>
      <c r="AX115" s="971"/>
      <c r="AY115" s="971"/>
      <c r="AZ115" s="1019" t="s">
        <v>445</v>
      </c>
      <c r="BA115" s="1020"/>
      <c r="BB115" s="1020"/>
      <c r="BC115" s="1020"/>
      <c r="BD115" s="1020"/>
      <c r="BE115" s="1020"/>
      <c r="BF115" s="1020"/>
      <c r="BG115" s="1020"/>
      <c r="BH115" s="1020"/>
      <c r="BI115" s="1020"/>
      <c r="BJ115" s="1020"/>
      <c r="BK115" s="1020"/>
      <c r="BL115" s="1020"/>
      <c r="BM115" s="1020"/>
      <c r="BN115" s="1020"/>
      <c r="BO115" s="1020"/>
      <c r="BP115" s="1021"/>
      <c r="BQ115" s="989" t="s">
        <v>120</v>
      </c>
      <c r="BR115" s="990"/>
      <c r="BS115" s="990"/>
      <c r="BT115" s="990"/>
      <c r="BU115" s="990"/>
      <c r="BV115" s="990" t="s">
        <v>428</v>
      </c>
      <c r="BW115" s="990"/>
      <c r="BX115" s="990"/>
      <c r="BY115" s="990"/>
      <c r="BZ115" s="990"/>
      <c r="CA115" s="990" t="s">
        <v>120</v>
      </c>
      <c r="CB115" s="990"/>
      <c r="CC115" s="990"/>
      <c r="CD115" s="990"/>
      <c r="CE115" s="990"/>
      <c r="CF115" s="984" t="s">
        <v>120</v>
      </c>
      <c r="CG115" s="985"/>
      <c r="CH115" s="985"/>
      <c r="CI115" s="985"/>
      <c r="CJ115" s="985"/>
      <c r="CK115" s="1015"/>
      <c r="CL115" s="1016"/>
      <c r="CM115" s="1019" t="s">
        <v>446</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428</v>
      </c>
      <c r="DH115" s="1029"/>
      <c r="DI115" s="1029"/>
      <c r="DJ115" s="1029"/>
      <c r="DK115" s="1030"/>
      <c r="DL115" s="1031" t="s">
        <v>120</v>
      </c>
      <c r="DM115" s="1029"/>
      <c r="DN115" s="1029"/>
      <c r="DO115" s="1029"/>
      <c r="DP115" s="1030"/>
      <c r="DQ115" s="1031" t="s">
        <v>120</v>
      </c>
      <c r="DR115" s="1029"/>
      <c r="DS115" s="1029"/>
      <c r="DT115" s="1029"/>
      <c r="DU115" s="1030"/>
      <c r="DV115" s="1032" t="s">
        <v>120</v>
      </c>
      <c r="DW115" s="1033"/>
      <c r="DX115" s="1033"/>
      <c r="DY115" s="1033"/>
      <c r="DZ115" s="1034"/>
    </row>
    <row r="116" spans="1:130" s="226" customFormat="1" ht="26.25" customHeight="1">
      <c r="A116" s="1026"/>
      <c r="B116" s="1027"/>
      <c r="C116" s="1035" t="s">
        <v>447</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15</v>
      </c>
      <c r="AB116" s="1029"/>
      <c r="AC116" s="1029"/>
      <c r="AD116" s="1029"/>
      <c r="AE116" s="1030"/>
      <c r="AF116" s="1031">
        <v>22</v>
      </c>
      <c r="AG116" s="1029"/>
      <c r="AH116" s="1029"/>
      <c r="AI116" s="1029"/>
      <c r="AJ116" s="1030"/>
      <c r="AK116" s="1031" t="s">
        <v>120</v>
      </c>
      <c r="AL116" s="1029"/>
      <c r="AM116" s="1029"/>
      <c r="AN116" s="1029"/>
      <c r="AO116" s="1030"/>
      <c r="AP116" s="1032" t="s">
        <v>428</v>
      </c>
      <c r="AQ116" s="1033"/>
      <c r="AR116" s="1033"/>
      <c r="AS116" s="1033"/>
      <c r="AT116" s="1034"/>
      <c r="AU116" s="970"/>
      <c r="AV116" s="971"/>
      <c r="AW116" s="971"/>
      <c r="AX116" s="971"/>
      <c r="AY116" s="971"/>
      <c r="AZ116" s="1037" t="s">
        <v>448</v>
      </c>
      <c r="BA116" s="1038"/>
      <c r="BB116" s="1038"/>
      <c r="BC116" s="1038"/>
      <c r="BD116" s="1038"/>
      <c r="BE116" s="1038"/>
      <c r="BF116" s="1038"/>
      <c r="BG116" s="1038"/>
      <c r="BH116" s="1038"/>
      <c r="BI116" s="1038"/>
      <c r="BJ116" s="1038"/>
      <c r="BK116" s="1038"/>
      <c r="BL116" s="1038"/>
      <c r="BM116" s="1038"/>
      <c r="BN116" s="1038"/>
      <c r="BO116" s="1038"/>
      <c r="BP116" s="1039"/>
      <c r="BQ116" s="989" t="s">
        <v>120</v>
      </c>
      <c r="BR116" s="990"/>
      <c r="BS116" s="990"/>
      <c r="BT116" s="990"/>
      <c r="BU116" s="990"/>
      <c r="BV116" s="990" t="s">
        <v>120</v>
      </c>
      <c r="BW116" s="990"/>
      <c r="BX116" s="990"/>
      <c r="BY116" s="990"/>
      <c r="BZ116" s="990"/>
      <c r="CA116" s="990" t="s">
        <v>449</v>
      </c>
      <c r="CB116" s="990"/>
      <c r="CC116" s="990"/>
      <c r="CD116" s="990"/>
      <c r="CE116" s="990"/>
      <c r="CF116" s="984" t="s">
        <v>450</v>
      </c>
      <c r="CG116" s="985"/>
      <c r="CH116" s="985"/>
      <c r="CI116" s="985"/>
      <c r="CJ116" s="985"/>
      <c r="CK116" s="1015"/>
      <c r="CL116" s="1016"/>
      <c r="CM116" s="986" t="s">
        <v>451</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120</v>
      </c>
      <c r="DH116" s="1029"/>
      <c r="DI116" s="1029"/>
      <c r="DJ116" s="1029"/>
      <c r="DK116" s="1030"/>
      <c r="DL116" s="1031" t="s">
        <v>120</v>
      </c>
      <c r="DM116" s="1029"/>
      <c r="DN116" s="1029"/>
      <c r="DO116" s="1029"/>
      <c r="DP116" s="1030"/>
      <c r="DQ116" s="1031" t="s">
        <v>120</v>
      </c>
      <c r="DR116" s="1029"/>
      <c r="DS116" s="1029"/>
      <c r="DT116" s="1029"/>
      <c r="DU116" s="1030"/>
      <c r="DV116" s="1032" t="s">
        <v>120</v>
      </c>
      <c r="DW116" s="1033"/>
      <c r="DX116" s="1033"/>
      <c r="DY116" s="1033"/>
      <c r="DZ116" s="1034"/>
    </row>
    <row r="117" spans="1:130" s="226" customFormat="1" ht="26.25" customHeight="1">
      <c r="A117" s="974" t="s">
        <v>176</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452</v>
      </c>
      <c r="Z117" s="956"/>
      <c r="AA117" s="1046">
        <v>2777917</v>
      </c>
      <c r="AB117" s="1047"/>
      <c r="AC117" s="1047"/>
      <c r="AD117" s="1047"/>
      <c r="AE117" s="1048"/>
      <c r="AF117" s="1049">
        <v>2766218</v>
      </c>
      <c r="AG117" s="1047"/>
      <c r="AH117" s="1047"/>
      <c r="AI117" s="1047"/>
      <c r="AJ117" s="1048"/>
      <c r="AK117" s="1049">
        <v>2747898</v>
      </c>
      <c r="AL117" s="1047"/>
      <c r="AM117" s="1047"/>
      <c r="AN117" s="1047"/>
      <c r="AO117" s="1048"/>
      <c r="AP117" s="1050"/>
      <c r="AQ117" s="1051"/>
      <c r="AR117" s="1051"/>
      <c r="AS117" s="1051"/>
      <c r="AT117" s="1052"/>
      <c r="AU117" s="970"/>
      <c r="AV117" s="971"/>
      <c r="AW117" s="971"/>
      <c r="AX117" s="971"/>
      <c r="AY117" s="971"/>
      <c r="AZ117" s="1037" t="s">
        <v>453</v>
      </c>
      <c r="BA117" s="1038"/>
      <c r="BB117" s="1038"/>
      <c r="BC117" s="1038"/>
      <c r="BD117" s="1038"/>
      <c r="BE117" s="1038"/>
      <c r="BF117" s="1038"/>
      <c r="BG117" s="1038"/>
      <c r="BH117" s="1038"/>
      <c r="BI117" s="1038"/>
      <c r="BJ117" s="1038"/>
      <c r="BK117" s="1038"/>
      <c r="BL117" s="1038"/>
      <c r="BM117" s="1038"/>
      <c r="BN117" s="1038"/>
      <c r="BO117" s="1038"/>
      <c r="BP117" s="1039"/>
      <c r="BQ117" s="989" t="s">
        <v>120</v>
      </c>
      <c r="BR117" s="990"/>
      <c r="BS117" s="990"/>
      <c r="BT117" s="990"/>
      <c r="BU117" s="990"/>
      <c r="BV117" s="990" t="s">
        <v>428</v>
      </c>
      <c r="BW117" s="990"/>
      <c r="BX117" s="990"/>
      <c r="BY117" s="990"/>
      <c r="BZ117" s="990"/>
      <c r="CA117" s="990" t="s">
        <v>120</v>
      </c>
      <c r="CB117" s="990"/>
      <c r="CC117" s="990"/>
      <c r="CD117" s="990"/>
      <c r="CE117" s="990"/>
      <c r="CF117" s="984" t="s">
        <v>425</v>
      </c>
      <c r="CG117" s="985"/>
      <c r="CH117" s="985"/>
      <c r="CI117" s="985"/>
      <c r="CJ117" s="985"/>
      <c r="CK117" s="1015"/>
      <c r="CL117" s="1016"/>
      <c r="CM117" s="986" t="s">
        <v>454</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450</v>
      </c>
      <c r="DH117" s="1029"/>
      <c r="DI117" s="1029"/>
      <c r="DJ117" s="1029"/>
      <c r="DK117" s="1030"/>
      <c r="DL117" s="1031" t="s">
        <v>120</v>
      </c>
      <c r="DM117" s="1029"/>
      <c r="DN117" s="1029"/>
      <c r="DO117" s="1029"/>
      <c r="DP117" s="1030"/>
      <c r="DQ117" s="1031" t="s">
        <v>120</v>
      </c>
      <c r="DR117" s="1029"/>
      <c r="DS117" s="1029"/>
      <c r="DT117" s="1029"/>
      <c r="DU117" s="1030"/>
      <c r="DV117" s="1032" t="s">
        <v>120</v>
      </c>
      <c r="DW117" s="1033"/>
      <c r="DX117" s="1033"/>
      <c r="DY117" s="1033"/>
      <c r="DZ117" s="1034"/>
    </row>
    <row r="118" spans="1:130" s="226" customFormat="1" ht="26.25" customHeight="1">
      <c r="A118" s="974" t="s">
        <v>420</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418</v>
      </c>
      <c r="AB118" s="955"/>
      <c r="AC118" s="955"/>
      <c r="AD118" s="955"/>
      <c r="AE118" s="956"/>
      <c r="AF118" s="954" t="s">
        <v>294</v>
      </c>
      <c r="AG118" s="955"/>
      <c r="AH118" s="955"/>
      <c r="AI118" s="955"/>
      <c r="AJ118" s="956"/>
      <c r="AK118" s="954" t="s">
        <v>293</v>
      </c>
      <c r="AL118" s="955"/>
      <c r="AM118" s="955"/>
      <c r="AN118" s="955"/>
      <c r="AO118" s="956"/>
      <c r="AP118" s="1041" t="s">
        <v>419</v>
      </c>
      <c r="AQ118" s="1042"/>
      <c r="AR118" s="1042"/>
      <c r="AS118" s="1042"/>
      <c r="AT118" s="1043"/>
      <c r="AU118" s="970"/>
      <c r="AV118" s="971"/>
      <c r="AW118" s="971"/>
      <c r="AX118" s="971"/>
      <c r="AY118" s="971"/>
      <c r="AZ118" s="1044" t="s">
        <v>455</v>
      </c>
      <c r="BA118" s="1035"/>
      <c r="BB118" s="1035"/>
      <c r="BC118" s="1035"/>
      <c r="BD118" s="1035"/>
      <c r="BE118" s="1035"/>
      <c r="BF118" s="1035"/>
      <c r="BG118" s="1035"/>
      <c r="BH118" s="1035"/>
      <c r="BI118" s="1035"/>
      <c r="BJ118" s="1035"/>
      <c r="BK118" s="1035"/>
      <c r="BL118" s="1035"/>
      <c r="BM118" s="1035"/>
      <c r="BN118" s="1035"/>
      <c r="BO118" s="1035"/>
      <c r="BP118" s="1036"/>
      <c r="BQ118" s="1067" t="s">
        <v>120</v>
      </c>
      <c r="BR118" s="1068"/>
      <c r="BS118" s="1068"/>
      <c r="BT118" s="1068"/>
      <c r="BU118" s="1068"/>
      <c r="BV118" s="1068" t="s">
        <v>120</v>
      </c>
      <c r="BW118" s="1068"/>
      <c r="BX118" s="1068"/>
      <c r="BY118" s="1068"/>
      <c r="BZ118" s="1068"/>
      <c r="CA118" s="1068" t="s">
        <v>120</v>
      </c>
      <c r="CB118" s="1068"/>
      <c r="CC118" s="1068"/>
      <c r="CD118" s="1068"/>
      <c r="CE118" s="1068"/>
      <c r="CF118" s="984" t="s">
        <v>120</v>
      </c>
      <c r="CG118" s="985"/>
      <c r="CH118" s="985"/>
      <c r="CI118" s="985"/>
      <c r="CJ118" s="985"/>
      <c r="CK118" s="1015"/>
      <c r="CL118" s="1016"/>
      <c r="CM118" s="986" t="s">
        <v>456</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120</v>
      </c>
      <c r="DH118" s="1029"/>
      <c r="DI118" s="1029"/>
      <c r="DJ118" s="1029"/>
      <c r="DK118" s="1030"/>
      <c r="DL118" s="1031" t="s">
        <v>120</v>
      </c>
      <c r="DM118" s="1029"/>
      <c r="DN118" s="1029"/>
      <c r="DO118" s="1029"/>
      <c r="DP118" s="1030"/>
      <c r="DQ118" s="1031" t="s">
        <v>120</v>
      </c>
      <c r="DR118" s="1029"/>
      <c r="DS118" s="1029"/>
      <c r="DT118" s="1029"/>
      <c r="DU118" s="1030"/>
      <c r="DV118" s="1032" t="s">
        <v>444</v>
      </c>
      <c r="DW118" s="1033"/>
      <c r="DX118" s="1033"/>
      <c r="DY118" s="1033"/>
      <c r="DZ118" s="1034"/>
    </row>
    <row r="119" spans="1:130" s="226" customFormat="1" ht="26.25" customHeight="1">
      <c r="A119" s="1128" t="s">
        <v>423</v>
      </c>
      <c r="B119" s="1014"/>
      <c r="C119" s="993" t="s">
        <v>424</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427</v>
      </c>
      <c r="AB119" s="962"/>
      <c r="AC119" s="962"/>
      <c r="AD119" s="962"/>
      <c r="AE119" s="963"/>
      <c r="AF119" s="964" t="s">
        <v>120</v>
      </c>
      <c r="AG119" s="962"/>
      <c r="AH119" s="962"/>
      <c r="AI119" s="962"/>
      <c r="AJ119" s="963"/>
      <c r="AK119" s="964" t="s">
        <v>120</v>
      </c>
      <c r="AL119" s="962"/>
      <c r="AM119" s="962"/>
      <c r="AN119" s="962"/>
      <c r="AO119" s="963"/>
      <c r="AP119" s="965" t="s">
        <v>425</v>
      </c>
      <c r="AQ119" s="966"/>
      <c r="AR119" s="966"/>
      <c r="AS119" s="966"/>
      <c r="AT119" s="967"/>
      <c r="AU119" s="972"/>
      <c r="AV119" s="973"/>
      <c r="AW119" s="973"/>
      <c r="AX119" s="973"/>
      <c r="AY119" s="973"/>
      <c r="AZ119" s="257" t="s">
        <v>176</v>
      </c>
      <c r="BA119" s="257"/>
      <c r="BB119" s="257"/>
      <c r="BC119" s="257"/>
      <c r="BD119" s="257"/>
      <c r="BE119" s="257"/>
      <c r="BF119" s="257"/>
      <c r="BG119" s="257"/>
      <c r="BH119" s="257"/>
      <c r="BI119" s="257"/>
      <c r="BJ119" s="257"/>
      <c r="BK119" s="257"/>
      <c r="BL119" s="257"/>
      <c r="BM119" s="257"/>
      <c r="BN119" s="257"/>
      <c r="BO119" s="1045" t="s">
        <v>457</v>
      </c>
      <c r="BP119" s="1076"/>
      <c r="BQ119" s="1067">
        <v>28930924</v>
      </c>
      <c r="BR119" s="1068"/>
      <c r="BS119" s="1068"/>
      <c r="BT119" s="1068"/>
      <c r="BU119" s="1068"/>
      <c r="BV119" s="1068">
        <v>28260563</v>
      </c>
      <c r="BW119" s="1068"/>
      <c r="BX119" s="1068"/>
      <c r="BY119" s="1068"/>
      <c r="BZ119" s="1068"/>
      <c r="CA119" s="1068">
        <v>28137472</v>
      </c>
      <c r="CB119" s="1068"/>
      <c r="CC119" s="1068"/>
      <c r="CD119" s="1068"/>
      <c r="CE119" s="1068"/>
      <c r="CF119" s="1069"/>
      <c r="CG119" s="1070"/>
      <c r="CH119" s="1070"/>
      <c r="CI119" s="1070"/>
      <c r="CJ119" s="1071"/>
      <c r="CK119" s="1017"/>
      <c r="CL119" s="1018"/>
      <c r="CM119" s="1072" t="s">
        <v>458</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120</v>
      </c>
      <c r="DH119" s="1054"/>
      <c r="DI119" s="1054"/>
      <c r="DJ119" s="1054"/>
      <c r="DK119" s="1055"/>
      <c r="DL119" s="1053" t="s">
        <v>444</v>
      </c>
      <c r="DM119" s="1054"/>
      <c r="DN119" s="1054"/>
      <c r="DO119" s="1054"/>
      <c r="DP119" s="1055"/>
      <c r="DQ119" s="1053" t="s">
        <v>120</v>
      </c>
      <c r="DR119" s="1054"/>
      <c r="DS119" s="1054"/>
      <c r="DT119" s="1054"/>
      <c r="DU119" s="1055"/>
      <c r="DV119" s="1056" t="s">
        <v>120</v>
      </c>
      <c r="DW119" s="1057"/>
      <c r="DX119" s="1057"/>
      <c r="DY119" s="1057"/>
      <c r="DZ119" s="1058"/>
    </row>
    <row r="120" spans="1:130" s="226" customFormat="1" ht="26.25" customHeight="1">
      <c r="A120" s="1129"/>
      <c r="B120" s="1016"/>
      <c r="C120" s="986" t="s">
        <v>432</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120</v>
      </c>
      <c r="AB120" s="1029"/>
      <c r="AC120" s="1029"/>
      <c r="AD120" s="1029"/>
      <c r="AE120" s="1030"/>
      <c r="AF120" s="1031" t="s">
        <v>120</v>
      </c>
      <c r="AG120" s="1029"/>
      <c r="AH120" s="1029"/>
      <c r="AI120" s="1029"/>
      <c r="AJ120" s="1030"/>
      <c r="AK120" s="1031" t="s">
        <v>120</v>
      </c>
      <c r="AL120" s="1029"/>
      <c r="AM120" s="1029"/>
      <c r="AN120" s="1029"/>
      <c r="AO120" s="1030"/>
      <c r="AP120" s="1032" t="s">
        <v>120</v>
      </c>
      <c r="AQ120" s="1033"/>
      <c r="AR120" s="1033"/>
      <c r="AS120" s="1033"/>
      <c r="AT120" s="1034"/>
      <c r="AU120" s="1059" t="s">
        <v>459</v>
      </c>
      <c r="AV120" s="1060"/>
      <c r="AW120" s="1060"/>
      <c r="AX120" s="1060"/>
      <c r="AY120" s="1061"/>
      <c r="AZ120" s="1010" t="s">
        <v>460</v>
      </c>
      <c r="BA120" s="959"/>
      <c r="BB120" s="959"/>
      <c r="BC120" s="959"/>
      <c r="BD120" s="959"/>
      <c r="BE120" s="959"/>
      <c r="BF120" s="959"/>
      <c r="BG120" s="959"/>
      <c r="BH120" s="959"/>
      <c r="BI120" s="959"/>
      <c r="BJ120" s="959"/>
      <c r="BK120" s="959"/>
      <c r="BL120" s="959"/>
      <c r="BM120" s="959"/>
      <c r="BN120" s="959"/>
      <c r="BO120" s="959"/>
      <c r="BP120" s="960"/>
      <c r="BQ120" s="996">
        <v>3533286</v>
      </c>
      <c r="BR120" s="997"/>
      <c r="BS120" s="997"/>
      <c r="BT120" s="997"/>
      <c r="BU120" s="997"/>
      <c r="BV120" s="997">
        <v>2711163</v>
      </c>
      <c r="BW120" s="997"/>
      <c r="BX120" s="997"/>
      <c r="BY120" s="997"/>
      <c r="BZ120" s="997"/>
      <c r="CA120" s="997">
        <v>2402235</v>
      </c>
      <c r="CB120" s="997"/>
      <c r="CC120" s="997"/>
      <c r="CD120" s="997"/>
      <c r="CE120" s="997"/>
      <c r="CF120" s="1011">
        <v>28.8</v>
      </c>
      <c r="CG120" s="1012"/>
      <c r="CH120" s="1012"/>
      <c r="CI120" s="1012"/>
      <c r="CJ120" s="1012"/>
      <c r="CK120" s="1077" t="s">
        <v>461</v>
      </c>
      <c r="CL120" s="1078"/>
      <c r="CM120" s="1078"/>
      <c r="CN120" s="1078"/>
      <c r="CO120" s="1079"/>
      <c r="CP120" s="1085" t="s">
        <v>462</v>
      </c>
      <c r="CQ120" s="1086"/>
      <c r="CR120" s="1086"/>
      <c r="CS120" s="1086"/>
      <c r="CT120" s="1086"/>
      <c r="CU120" s="1086"/>
      <c r="CV120" s="1086"/>
      <c r="CW120" s="1086"/>
      <c r="CX120" s="1086"/>
      <c r="CY120" s="1086"/>
      <c r="CZ120" s="1086"/>
      <c r="DA120" s="1086"/>
      <c r="DB120" s="1086"/>
      <c r="DC120" s="1086"/>
      <c r="DD120" s="1086"/>
      <c r="DE120" s="1086"/>
      <c r="DF120" s="1087"/>
      <c r="DG120" s="996">
        <v>11023318</v>
      </c>
      <c r="DH120" s="997"/>
      <c r="DI120" s="997"/>
      <c r="DJ120" s="997"/>
      <c r="DK120" s="997"/>
      <c r="DL120" s="997">
        <v>11419092</v>
      </c>
      <c r="DM120" s="997"/>
      <c r="DN120" s="997"/>
      <c r="DO120" s="997"/>
      <c r="DP120" s="997"/>
      <c r="DQ120" s="997">
        <v>12437546</v>
      </c>
      <c r="DR120" s="997"/>
      <c r="DS120" s="997"/>
      <c r="DT120" s="997"/>
      <c r="DU120" s="997"/>
      <c r="DV120" s="998">
        <v>148.9</v>
      </c>
      <c r="DW120" s="998"/>
      <c r="DX120" s="998"/>
      <c r="DY120" s="998"/>
      <c r="DZ120" s="999"/>
    </row>
    <row r="121" spans="1:130" s="226" customFormat="1" ht="26.25" customHeight="1">
      <c r="A121" s="1129"/>
      <c r="B121" s="1016"/>
      <c r="C121" s="1037" t="s">
        <v>463</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120</v>
      </c>
      <c r="AB121" s="1029"/>
      <c r="AC121" s="1029"/>
      <c r="AD121" s="1029"/>
      <c r="AE121" s="1030"/>
      <c r="AF121" s="1031" t="s">
        <v>427</v>
      </c>
      <c r="AG121" s="1029"/>
      <c r="AH121" s="1029"/>
      <c r="AI121" s="1029"/>
      <c r="AJ121" s="1030"/>
      <c r="AK121" s="1031" t="s">
        <v>427</v>
      </c>
      <c r="AL121" s="1029"/>
      <c r="AM121" s="1029"/>
      <c r="AN121" s="1029"/>
      <c r="AO121" s="1030"/>
      <c r="AP121" s="1032" t="s">
        <v>120</v>
      </c>
      <c r="AQ121" s="1033"/>
      <c r="AR121" s="1033"/>
      <c r="AS121" s="1033"/>
      <c r="AT121" s="1034"/>
      <c r="AU121" s="1062"/>
      <c r="AV121" s="1063"/>
      <c r="AW121" s="1063"/>
      <c r="AX121" s="1063"/>
      <c r="AY121" s="1064"/>
      <c r="AZ121" s="1019" t="s">
        <v>464</v>
      </c>
      <c r="BA121" s="1020"/>
      <c r="BB121" s="1020"/>
      <c r="BC121" s="1020"/>
      <c r="BD121" s="1020"/>
      <c r="BE121" s="1020"/>
      <c r="BF121" s="1020"/>
      <c r="BG121" s="1020"/>
      <c r="BH121" s="1020"/>
      <c r="BI121" s="1020"/>
      <c r="BJ121" s="1020"/>
      <c r="BK121" s="1020"/>
      <c r="BL121" s="1020"/>
      <c r="BM121" s="1020"/>
      <c r="BN121" s="1020"/>
      <c r="BO121" s="1020"/>
      <c r="BP121" s="1021"/>
      <c r="BQ121" s="989">
        <v>4008215</v>
      </c>
      <c r="BR121" s="990"/>
      <c r="BS121" s="990"/>
      <c r="BT121" s="990"/>
      <c r="BU121" s="990"/>
      <c r="BV121" s="990">
        <v>4178436</v>
      </c>
      <c r="BW121" s="990"/>
      <c r="BX121" s="990"/>
      <c r="BY121" s="990"/>
      <c r="BZ121" s="990"/>
      <c r="CA121" s="990">
        <v>4379533</v>
      </c>
      <c r="CB121" s="990"/>
      <c r="CC121" s="990"/>
      <c r="CD121" s="990"/>
      <c r="CE121" s="990"/>
      <c r="CF121" s="984">
        <v>52.4</v>
      </c>
      <c r="CG121" s="985"/>
      <c r="CH121" s="985"/>
      <c r="CI121" s="985"/>
      <c r="CJ121" s="985"/>
      <c r="CK121" s="1080"/>
      <c r="CL121" s="1081"/>
      <c r="CM121" s="1081"/>
      <c r="CN121" s="1081"/>
      <c r="CO121" s="1082"/>
      <c r="CP121" s="1090" t="s">
        <v>396</v>
      </c>
      <c r="CQ121" s="1091"/>
      <c r="CR121" s="1091"/>
      <c r="CS121" s="1091"/>
      <c r="CT121" s="1091"/>
      <c r="CU121" s="1091"/>
      <c r="CV121" s="1091"/>
      <c r="CW121" s="1091"/>
      <c r="CX121" s="1091"/>
      <c r="CY121" s="1091"/>
      <c r="CZ121" s="1091"/>
      <c r="DA121" s="1091"/>
      <c r="DB121" s="1091"/>
      <c r="DC121" s="1091"/>
      <c r="DD121" s="1091"/>
      <c r="DE121" s="1091"/>
      <c r="DF121" s="1092"/>
      <c r="DG121" s="989">
        <v>372803</v>
      </c>
      <c r="DH121" s="990"/>
      <c r="DI121" s="990"/>
      <c r="DJ121" s="990"/>
      <c r="DK121" s="990"/>
      <c r="DL121" s="990">
        <v>336100</v>
      </c>
      <c r="DM121" s="990"/>
      <c r="DN121" s="990"/>
      <c r="DO121" s="990"/>
      <c r="DP121" s="990"/>
      <c r="DQ121" s="990">
        <v>315360</v>
      </c>
      <c r="DR121" s="990"/>
      <c r="DS121" s="990"/>
      <c r="DT121" s="990"/>
      <c r="DU121" s="990"/>
      <c r="DV121" s="991">
        <v>3.8</v>
      </c>
      <c r="DW121" s="991"/>
      <c r="DX121" s="991"/>
      <c r="DY121" s="991"/>
      <c r="DZ121" s="992"/>
    </row>
    <row r="122" spans="1:130" s="226" customFormat="1" ht="26.25" customHeight="1">
      <c r="A122" s="1129"/>
      <c r="B122" s="1016"/>
      <c r="C122" s="986" t="s">
        <v>442</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120</v>
      </c>
      <c r="AB122" s="1029"/>
      <c r="AC122" s="1029"/>
      <c r="AD122" s="1029"/>
      <c r="AE122" s="1030"/>
      <c r="AF122" s="1031" t="s">
        <v>428</v>
      </c>
      <c r="AG122" s="1029"/>
      <c r="AH122" s="1029"/>
      <c r="AI122" s="1029"/>
      <c r="AJ122" s="1030"/>
      <c r="AK122" s="1031" t="s">
        <v>120</v>
      </c>
      <c r="AL122" s="1029"/>
      <c r="AM122" s="1029"/>
      <c r="AN122" s="1029"/>
      <c r="AO122" s="1030"/>
      <c r="AP122" s="1032" t="s">
        <v>120</v>
      </c>
      <c r="AQ122" s="1033"/>
      <c r="AR122" s="1033"/>
      <c r="AS122" s="1033"/>
      <c r="AT122" s="1034"/>
      <c r="AU122" s="1062"/>
      <c r="AV122" s="1063"/>
      <c r="AW122" s="1063"/>
      <c r="AX122" s="1063"/>
      <c r="AY122" s="1064"/>
      <c r="AZ122" s="1044" t="s">
        <v>465</v>
      </c>
      <c r="BA122" s="1035"/>
      <c r="BB122" s="1035"/>
      <c r="BC122" s="1035"/>
      <c r="BD122" s="1035"/>
      <c r="BE122" s="1035"/>
      <c r="BF122" s="1035"/>
      <c r="BG122" s="1035"/>
      <c r="BH122" s="1035"/>
      <c r="BI122" s="1035"/>
      <c r="BJ122" s="1035"/>
      <c r="BK122" s="1035"/>
      <c r="BL122" s="1035"/>
      <c r="BM122" s="1035"/>
      <c r="BN122" s="1035"/>
      <c r="BO122" s="1035"/>
      <c r="BP122" s="1036"/>
      <c r="BQ122" s="1067">
        <v>15293504</v>
      </c>
      <c r="BR122" s="1068"/>
      <c r="BS122" s="1068"/>
      <c r="BT122" s="1068"/>
      <c r="BU122" s="1068"/>
      <c r="BV122" s="1068">
        <v>15155462</v>
      </c>
      <c r="BW122" s="1068"/>
      <c r="BX122" s="1068"/>
      <c r="BY122" s="1068"/>
      <c r="BZ122" s="1068"/>
      <c r="CA122" s="1068">
        <v>15497372</v>
      </c>
      <c r="CB122" s="1068"/>
      <c r="CC122" s="1068"/>
      <c r="CD122" s="1068"/>
      <c r="CE122" s="1068"/>
      <c r="CF122" s="1088">
        <v>185.5</v>
      </c>
      <c r="CG122" s="1089"/>
      <c r="CH122" s="1089"/>
      <c r="CI122" s="1089"/>
      <c r="CJ122" s="1089"/>
      <c r="CK122" s="1080"/>
      <c r="CL122" s="1081"/>
      <c r="CM122" s="1081"/>
      <c r="CN122" s="1081"/>
      <c r="CO122" s="1082"/>
      <c r="CP122" s="1090" t="s">
        <v>394</v>
      </c>
      <c r="CQ122" s="1091"/>
      <c r="CR122" s="1091"/>
      <c r="CS122" s="1091"/>
      <c r="CT122" s="1091"/>
      <c r="CU122" s="1091"/>
      <c r="CV122" s="1091"/>
      <c r="CW122" s="1091"/>
      <c r="CX122" s="1091"/>
      <c r="CY122" s="1091"/>
      <c r="CZ122" s="1091"/>
      <c r="DA122" s="1091"/>
      <c r="DB122" s="1091"/>
      <c r="DC122" s="1091"/>
      <c r="DD122" s="1091"/>
      <c r="DE122" s="1091"/>
      <c r="DF122" s="1092"/>
      <c r="DG122" s="989">
        <v>4201</v>
      </c>
      <c r="DH122" s="990"/>
      <c r="DI122" s="990"/>
      <c r="DJ122" s="990"/>
      <c r="DK122" s="990"/>
      <c r="DL122" s="990">
        <v>4182</v>
      </c>
      <c r="DM122" s="990"/>
      <c r="DN122" s="990"/>
      <c r="DO122" s="990"/>
      <c r="DP122" s="990"/>
      <c r="DQ122" s="990">
        <v>4176</v>
      </c>
      <c r="DR122" s="990"/>
      <c r="DS122" s="990"/>
      <c r="DT122" s="990"/>
      <c r="DU122" s="990"/>
      <c r="DV122" s="991">
        <v>0</v>
      </c>
      <c r="DW122" s="991"/>
      <c r="DX122" s="991"/>
      <c r="DY122" s="991"/>
      <c r="DZ122" s="992"/>
    </row>
    <row r="123" spans="1:130" s="226" customFormat="1" ht="26.25" customHeight="1">
      <c r="A123" s="1129"/>
      <c r="B123" s="1016"/>
      <c r="C123" s="986" t="s">
        <v>451</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450</v>
      </c>
      <c r="AB123" s="1029"/>
      <c r="AC123" s="1029"/>
      <c r="AD123" s="1029"/>
      <c r="AE123" s="1030"/>
      <c r="AF123" s="1031" t="s">
        <v>449</v>
      </c>
      <c r="AG123" s="1029"/>
      <c r="AH123" s="1029"/>
      <c r="AI123" s="1029"/>
      <c r="AJ123" s="1030"/>
      <c r="AK123" s="1031" t="s">
        <v>120</v>
      </c>
      <c r="AL123" s="1029"/>
      <c r="AM123" s="1029"/>
      <c r="AN123" s="1029"/>
      <c r="AO123" s="1030"/>
      <c r="AP123" s="1032" t="s">
        <v>425</v>
      </c>
      <c r="AQ123" s="1033"/>
      <c r="AR123" s="1033"/>
      <c r="AS123" s="1033"/>
      <c r="AT123" s="1034"/>
      <c r="AU123" s="1065"/>
      <c r="AV123" s="1066"/>
      <c r="AW123" s="1066"/>
      <c r="AX123" s="1066"/>
      <c r="AY123" s="1066"/>
      <c r="AZ123" s="257" t="s">
        <v>176</v>
      </c>
      <c r="BA123" s="257"/>
      <c r="BB123" s="257"/>
      <c r="BC123" s="257"/>
      <c r="BD123" s="257"/>
      <c r="BE123" s="257"/>
      <c r="BF123" s="257"/>
      <c r="BG123" s="257"/>
      <c r="BH123" s="257"/>
      <c r="BI123" s="257"/>
      <c r="BJ123" s="257"/>
      <c r="BK123" s="257"/>
      <c r="BL123" s="257"/>
      <c r="BM123" s="257"/>
      <c r="BN123" s="257"/>
      <c r="BO123" s="1045" t="s">
        <v>466</v>
      </c>
      <c r="BP123" s="1076"/>
      <c r="BQ123" s="1135">
        <v>22835005</v>
      </c>
      <c r="BR123" s="1136"/>
      <c r="BS123" s="1136"/>
      <c r="BT123" s="1136"/>
      <c r="BU123" s="1136"/>
      <c r="BV123" s="1136">
        <v>22045061</v>
      </c>
      <c r="BW123" s="1136"/>
      <c r="BX123" s="1136"/>
      <c r="BY123" s="1136"/>
      <c r="BZ123" s="1136"/>
      <c r="CA123" s="1136">
        <v>22279140</v>
      </c>
      <c r="CB123" s="1136"/>
      <c r="CC123" s="1136"/>
      <c r="CD123" s="1136"/>
      <c r="CE123" s="1136"/>
      <c r="CF123" s="1069"/>
      <c r="CG123" s="1070"/>
      <c r="CH123" s="1070"/>
      <c r="CI123" s="1070"/>
      <c r="CJ123" s="1071"/>
      <c r="CK123" s="1080"/>
      <c r="CL123" s="1081"/>
      <c r="CM123" s="1081"/>
      <c r="CN123" s="1081"/>
      <c r="CO123" s="1082"/>
      <c r="CP123" s="1090"/>
      <c r="CQ123" s="1091"/>
      <c r="CR123" s="1091"/>
      <c r="CS123" s="1091"/>
      <c r="CT123" s="1091"/>
      <c r="CU123" s="1091"/>
      <c r="CV123" s="1091"/>
      <c r="CW123" s="1091"/>
      <c r="CX123" s="1091"/>
      <c r="CY123" s="1091"/>
      <c r="CZ123" s="1091"/>
      <c r="DA123" s="1091"/>
      <c r="DB123" s="1091"/>
      <c r="DC123" s="1091"/>
      <c r="DD123" s="1091"/>
      <c r="DE123" s="1091"/>
      <c r="DF123" s="1092"/>
      <c r="DG123" s="1028"/>
      <c r="DH123" s="1029"/>
      <c r="DI123" s="1029"/>
      <c r="DJ123" s="1029"/>
      <c r="DK123" s="1030"/>
      <c r="DL123" s="1031"/>
      <c r="DM123" s="1029"/>
      <c r="DN123" s="1029"/>
      <c r="DO123" s="1029"/>
      <c r="DP123" s="1030"/>
      <c r="DQ123" s="1031"/>
      <c r="DR123" s="1029"/>
      <c r="DS123" s="1029"/>
      <c r="DT123" s="1029"/>
      <c r="DU123" s="1030"/>
      <c r="DV123" s="1032"/>
      <c r="DW123" s="1033"/>
      <c r="DX123" s="1033"/>
      <c r="DY123" s="1033"/>
      <c r="DZ123" s="1034"/>
    </row>
    <row r="124" spans="1:130" s="226" customFormat="1" ht="26.25" customHeight="1" thickBot="1">
      <c r="A124" s="1129"/>
      <c r="B124" s="1016"/>
      <c r="C124" s="986" t="s">
        <v>454</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450</v>
      </c>
      <c r="AB124" s="1029"/>
      <c r="AC124" s="1029"/>
      <c r="AD124" s="1029"/>
      <c r="AE124" s="1030"/>
      <c r="AF124" s="1031" t="s">
        <v>449</v>
      </c>
      <c r="AG124" s="1029"/>
      <c r="AH124" s="1029"/>
      <c r="AI124" s="1029"/>
      <c r="AJ124" s="1030"/>
      <c r="AK124" s="1031" t="s">
        <v>120</v>
      </c>
      <c r="AL124" s="1029"/>
      <c r="AM124" s="1029"/>
      <c r="AN124" s="1029"/>
      <c r="AO124" s="1030"/>
      <c r="AP124" s="1032" t="s">
        <v>427</v>
      </c>
      <c r="AQ124" s="1033"/>
      <c r="AR124" s="1033"/>
      <c r="AS124" s="1033"/>
      <c r="AT124" s="1034"/>
      <c r="AU124" s="1131" t="s">
        <v>467</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71.599999999999994</v>
      </c>
      <c r="BR124" s="1098"/>
      <c r="BS124" s="1098"/>
      <c r="BT124" s="1098"/>
      <c r="BU124" s="1098"/>
      <c r="BV124" s="1098">
        <v>74</v>
      </c>
      <c r="BW124" s="1098"/>
      <c r="BX124" s="1098"/>
      <c r="BY124" s="1098"/>
      <c r="BZ124" s="1098"/>
      <c r="CA124" s="1098">
        <v>70.099999999999994</v>
      </c>
      <c r="CB124" s="1098"/>
      <c r="CC124" s="1098"/>
      <c r="CD124" s="1098"/>
      <c r="CE124" s="1098"/>
      <c r="CF124" s="1099"/>
      <c r="CG124" s="1100"/>
      <c r="CH124" s="1100"/>
      <c r="CI124" s="1100"/>
      <c r="CJ124" s="1101"/>
      <c r="CK124" s="1083"/>
      <c r="CL124" s="1083"/>
      <c r="CM124" s="1083"/>
      <c r="CN124" s="1083"/>
      <c r="CO124" s="1084"/>
      <c r="CP124" s="1090" t="s">
        <v>468</v>
      </c>
      <c r="CQ124" s="1091"/>
      <c r="CR124" s="1091"/>
      <c r="CS124" s="1091"/>
      <c r="CT124" s="1091"/>
      <c r="CU124" s="1091"/>
      <c r="CV124" s="1091"/>
      <c r="CW124" s="1091"/>
      <c r="CX124" s="1091"/>
      <c r="CY124" s="1091"/>
      <c r="CZ124" s="1091"/>
      <c r="DA124" s="1091"/>
      <c r="DB124" s="1091"/>
      <c r="DC124" s="1091"/>
      <c r="DD124" s="1091"/>
      <c r="DE124" s="1091"/>
      <c r="DF124" s="1092"/>
      <c r="DG124" s="1075" t="s">
        <v>450</v>
      </c>
      <c r="DH124" s="1054"/>
      <c r="DI124" s="1054"/>
      <c r="DJ124" s="1054"/>
      <c r="DK124" s="1055"/>
      <c r="DL124" s="1053" t="s">
        <v>120</v>
      </c>
      <c r="DM124" s="1054"/>
      <c r="DN124" s="1054"/>
      <c r="DO124" s="1054"/>
      <c r="DP124" s="1055"/>
      <c r="DQ124" s="1053" t="s">
        <v>444</v>
      </c>
      <c r="DR124" s="1054"/>
      <c r="DS124" s="1054"/>
      <c r="DT124" s="1054"/>
      <c r="DU124" s="1055"/>
      <c r="DV124" s="1056" t="s">
        <v>120</v>
      </c>
      <c r="DW124" s="1057"/>
      <c r="DX124" s="1057"/>
      <c r="DY124" s="1057"/>
      <c r="DZ124" s="1058"/>
    </row>
    <row r="125" spans="1:130" s="226" customFormat="1" ht="26.25" customHeight="1">
      <c r="A125" s="1129"/>
      <c r="B125" s="1016"/>
      <c r="C125" s="986" t="s">
        <v>456</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120</v>
      </c>
      <c r="AB125" s="1029"/>
      <c r="AC125" s="1029"/>
      <c r="AD125" s="1029"/>
      <c r="AE125" s="1030"/>
      <c r="AF125" s="1031" t="s">
        <v>120</v>
      </c>
      <c r="AG125" s="1029"/>
      <c r="AH125" s="1029"/>
      <c r="AI125" s="1029"/>
      <c r="AJ125" s="1030"/>
      <c r="AK125" s="1031" t="s">
        <v>120</v>
      </c>
      <c r="AL125" s="1029"/>
      <c r="AM125" s="1029"/>
      <c r="AN125" s="1029"/>
      <c r="AO125" s="1030"/>
      <c r="AP125" s="1032" t="s">
        <v>120</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469</v>
      </c>
      <c r="CL125" s="1078"/>
      <c r="CM125" s="1078"/>
      <c r="CN125" s="1078"/>
      <c r="CO125" s="1079"/>
      <c r="CP125" s="1010" t="s">
        <v>470</v>
      </c>
      <c r="CQ125" s="959"/>
      <c r="CR125" s="959"/>
      <c r="CS125" s="959"/>
      <c r="CT125" s="959"/>
      <c r="CU125" s="959"/>
      <c r="CV125" s="959"/>
      <c r="CW125" s="959"/>
      <c r="CX125" s="959"/>
      <c r="CY125" s="959"/>
      <c r="CZ125" s="959"/>
      <c r="DA125" s="959"/>
      <c r="DB125" s="959"/>
      <c r="DC125" s="959"/>
      <c r="DD125" s="959"/>
      <c r="DE125" s="959"/>
      <c r="DF125" s="960"/>
      <c r="DG125" s="996" t="s">
        <v>450</v>
      </c>
      <c r="DH125" s="997"/>
      <c r="DI125" s="997"/>
      <c r="DJ125" s="997"/>
      <c r="DK125" s="997"/>
      <c r="DL125" s="997" t="s">
        <v>450</v>
      </c>
      <c r="DM125" s="997"/>
      <c r="DN125" s="997"/>
      <c r="DO125" s="997"/>
      <c r="DP125" s="997"/>
      <c r="DQ125" s="997" t="s">
        <v>120</v>
      </c>
      <c r="DR125" s="997"/>
      <c r="DS125" s="997"/>
      <c r="DT125" s="997"/>
      <c r="DU125" s="997"/>
      <c r="DV125" s="998" t="s">
        <v>120</v>
      </c>
      <c r="DW125" s="998"/>
      <c r="DX125" s="998"/>
      <c r="DY125" s="998"/>
      <c r="DZ125" s="999"/>
    </row>
    <row r="126" spans="1:130" s="226" customFormat="1" ht="26.25" customHeight="1" thickBot="1">
      <c r="A126" s="1129"/>
      <c r="B126" s="1016"/>
      <c r="C126" s="986" t="s">
        <v>458</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444</v>
      </c>
      <c r="AB126" s="1029"/>
      <c r="AC126" s="1029"/>
      <c r="AD126" s="1029"/>
      <c r="AE126" s="1030"/>
      <c r="AF126" s="1031" t="s">
        <v>449</v>
      </c>
      <c r="AG126" s="1029"/>
      <c r="AH126" s="1029"/>
      <c r="AI126" s="1029"/>
      <c r="AJ126" s="1030"/>
      <c r="AK126" s="1031" t="s">
        <v>449</v>
      </c>
      <c r="AL126" s="1029"/>
      <c r="AM126" s="1029"/>
      <c r="AN126" s="1029"/>
      <c r="AO126" s="1030"/>
      <c r="AP126" s="1032" t="s">
        <v>444</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471</v>
      </c>
      <c r="CQ126" s="1020"/>
      <c r="CR126" s="1020"/>
      <c r="CS126" s="1020"/>
      <c r="CT126" s="1020"/>
      <c r="CU126" s="1020"/>
      <c r="CV126" s="1020"/>
      <c r="CW126" s="1020"/>
      <c r="CX126" s="1020"/>
      <c r="CY126" s="1020"/>
      <c r="CZ126" s="1020"/>
      <c r="DA126" s="1020"/>
      <c r="DB126" s="1020"/>
      <c r="DC126" s="1020"/>
      <c r="DD126" s="1020"/>
      <c r="DE126" s="1020"/>
      <c r="DF126" s="1021"/>
      <c r="DG126" s="989" t="s">
        <v>120</v>
      </c>
      <c r="DH126" s="990"/>
      <c r="DI126" s="990"/>
      <c r="DJ126" s="990"/>
      <c r="DK126" s="990"/>
      <c r="DL126" s="990" t="s">
        <v>120</v>
      </c>
      <c r="DM126" s="990"/>
      <c r="DN126" s="990"/>
      <c r="DO126" s="990"/>
      <c r="DP126" s="990"/>
      <c r="DQ126" s="990" t="s">
        <v>120</v>
      </c>
      <c r="DR126" s="990"/>
      <c r="DS126" s="990"/>
      <c r="DT126" s="990"/>
      <c r="DU126" s="990"/>
      <c r="DV126" s="991" t="s">
        <v>450</v>
      </c>
      <c r="DW126" s="991"/>
      <c r="DX126" s="991"/>
      <c r="DY126" s="991"/>
      <c r="DZ126" s="992"/>
    </row>
    <row r="127" spans="1:130" s="226" customFormat="1" ht="26.25" customHeight="1">
      <c r="A127" s="1130"/>
      <c r="B127" s="1018"/>
      <c r="C127" s="1072" t="s">
        <v>472</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120</v>
      </c>
      <c r="AB127" s="1029"/>
      <c r="AC127" s="1029"/>
      <c r="AD127" s="1029"/>
      <c r="AE127" s="1030"/>
      <c r="AF127" s="1031" t="s">
        <v>120</v>
      </c>
      <c r="AG127" s="1029"/>
      <c r="AH127" s="1029"/>
      <c r="AI127" s="1029"/>
      <c r="AJ127" s="1030"/>
      <c r="AK127" s="1031" t="s">
        <v>120</v>
      </c>
      <c r="AL127" s="1029"/>
      <c r="AM127" s="1029"/>
      <c r="AN127" s="1029"/>
      <c r="AO127" s="1030"/>
      <c r="AP127" s="1032" t="s">
        <v>120</v>
      </c>
      <c r="AQ127" s="1033"/>
      <c r="AR127" s="1033"/>
      <c r="AS127" s="1033"/>
      <c r="AT127" s="1034"/>
      <c r="AU127" s="262"/>
      <c r="AV127" s="262"/>
      <c r="AW127" s="262"/>
      <c r="AX127" s="1102" t="s">
        <v>473</v>
      </c>
      <c r="AY127" s="1103"/>
      <c r="AZ127" s="1103"/>
      <c r="BA127" s="1103"/>
      <c r="BB127" s="1103"/>
      <c r="BC127" s="1103"/>
      <c r="BD127" s="1103"/>
      <c r="BE127" s="1104"/>
      <c r="BF127" s="1105" t="s">
        <v>474</v>
      </c>
      <c r="BG127" s="1103"/>
      <c r="BH127" s="1103"/>
      <c r="BI127" s="1103"/>
      <c r="BJ127" s="1103"/>
      <c r="BK127" s="1103"/>
      <c r="BL127" s="1104"/>
      <c r="BM127" s="1105" t="s">
        <v>475</v>
      </c>
      <c r="BN127" s="1103"/>
      <c r="BO127" s="1103"/>
      <c r="BP127" s="1103"/>
      <c r="BQ127" s="1103"/>
      <c r="BR127" s="1103"/>
      <c r="BS127" s="1104"/>
      <c r="BT127" s="1105" t="s">
        <v>476</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477</v>
      </c>
      <c r="CQ127" s="1020"/>
      <c r="CR127" s="1020"/>
      <c r="CS127" s="1020"/>
      <c r="CT127" s="1020"/>
      <c r="CU127" s="1020"/>
      <c r="CV127" s="1020"/>
      <c r="CW127" s="1020"/>
      <c r="CX127" s="1020"/>
      <c r="CY127" s="1020"/>
      <c r="CZ127" s="1020"/>
      <c r="DA127" s="1020"/>
      <c r="DB127" s="1020"/>
      <c r="DC127" s="1020"/>
      <c r="DD127" s="1020"/>
      <c r="DE127" s="1020"/>
      <c r="DF127" s="1021"/>
      <c r="DG127" s="989" t="s">
        <v>444</v>
      </c>
      <c r="DH127" s="990"/>
      <c r="DI127" s="990"/>
      <c r="DJ127" s="990"/>
      <c r="DK127" s="990"/>
      <c r="DL127" s="990" t="s">
        <v>120</v>
      </c>
      <c r="DM127" s="990"/>
      <c r="DN127" s="990"/>
      <c r="DO127" s="990"/>
      <c r="DP127" s="990"/>
      <c r="DQ127" s="990" t="s">
        <v>450</v>
      </c>
      <c r="DR127" s="990"/>
      <c r="DS127" s="990"/>
      <c r="DT127" s="990"/>
      <c r="DU127" s="990"/>
      <c r="DV127" s="991" t="s">
        <v>120</v>
      </c>
      <c r="DW127" s="991"/>
      <c r="DX127" s="991"/>
      <c r="DY127" s="991"/>
      <c r="DZ127" s="992"/>
    </row>
    <row r="128" spans="1:130" s="226" customFormat="1" ht="26.25" customHeight="1" thickBot="1">
      <c r="A128" s="1113" t="s">
        <v>478</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479</v>
      </c>
      <c r="X128" s="1115"/>
      <c r="Y128" s="1115"/>
      <c r="Z128" s="1116"/>
      <c r="AA128" s="1117">
        <v>300339</v>
      </c>
      <c r="AB128" s="1118"/>
      <c r="AC128" s="1118"/>
      <c r="AD128" s="1118"/>
      <c r="AE128" s="1119"/>
      <c r="AF128" s="1120">
        <v>300585</v>
      </c>
      <c r="AG128" s="1118"/>
      <c r="AH128" s="1118"/>
      <c r="AI128" s="1118"/>
      <c r="AJ128" s="1119"/>
      <c r="AK128" s="1120">
        <v>318849</v>
      </c>
      <c r="AL128" s="1118"/>
      <c r="AM128" s="1118"/>
      <c r="AN128" s="1118"/>
      <c r="AO128" s="1119"/>
      <c r="AP128" s="1121"/>
      <c r="AQ128" s="1122"/>
      <c r="AR128" s="1122"/>
      <c r="AS128" s="1122"/>
      <c r="AT128" s="1123"/>
      <c r="AU128" s="262"/>
      <c r="AV128" s="262"/>
      <c r="AW128" s="262"/>
      <c r="AX128" s="958" t="s">
        <v>480</v>
      </c>
      <c r="AY128" s="959"/>
      <c r="AZ128" s="959"/>
      <c r="BA128" s="959"/>
      <c r="BB128" s="959"/>
      <c r="BC128" s="959"/>
      <c r="BD128" s="959"/>
      <c r="BE128" s="960"/>
      <c r="BF128" s="1124" t="s">
        <v>444</v>
      </c>
      <c r="BG128" s="1125"/>
      <c r="BH128" s="1125"/>
      <c r="BI128" s="1125"/>
      <c r="BJ128" s="1125"/>
      <c r="BK128" s="1125"/>
      <c r="BL128" s="1126"/>
      <c r="BM128" s="1124">
        <v>13.41</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481</v>
      </c>
      <c r="CQ128" s="1107"/>
      <c r="CR128" s="1107"/>
      <c r="CS128" s="1107"/>
      <c r="CT128" s="1107"/>
      <c r="CU128" s="1107"/>
      <c r="CV128" s="1107"/>
      <c r="CW128" s="1107"/>
      <c r="CX128" s="1107"/>
      <c r="CY128" s="1107"/>
      <c r="CZ128" s="1107"/>
      <c r="DA128" s="1107"/>
      <c r="DB128" s="1107"/>
      <c r="DC128" s="1107"/>
      <c r="DD128" s="1107"/>
      <c r="DE128" s="1107"/>
      <c r="DF128" s="1108"/>
      <c r="DG128" s="1109" t="s">
        <v>449</v>
      </c>
      <c r="DH128" s="1110"/>
      <c r="DI128" s="1110"/>
      <c r="DJ128" s="1110"/>
      <c r="DK128" s="1110"/>
      <c r="DL128" s="1110" t="s">
        <v>120</v>
      </c>
      <c r="DM128" s="1110"/>
      <c r="DN128" s="1110"/>
      <c r="DO128" s="1110"/>
      <c r="DP128" s="1110"/>
      <c r="DQ128" s="1110" t="s">
        <v>120</v>
      </c>
      <c r="DR128" s="1110"/>
      <c r="DS128" s="1110"/>
      <c r="DT128" s="1110"/>
      <c r="DU128" s="1110"/>
      <c r="DV128" s="1111" t="s">
        <v>120</v>
      </c>
      <c r="DW128" s="1111"/>
      <c r="DX128" s="1111"/>
      <c r="DY128" s="1111"/>
      <c r="DZ128" s="1112"/>
    </row>
    <row r="129" spans="1:131" s="226" customFormat="1" ht="26.25" customHeight="1">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482</v>
      </c>
      <c r="X129" s="1144"/>
      <c r="Y129" s="1144"/>
      <c r="Z129" s="1145"/>
      <c r="AA129" s="1028">
        <v>9760966</v>
      </c>
      <c r="AB129" s="1029"/>
      <c r="AC129" s="1029"/>
      <c r="AD129" s="1029"/>
      <c r="AE129" s="1030"/>
      <c r="AF129" s="1031">
        <v>9587674</v>
      </c>
      <c r="AG129" s="1029"/>
      <c r="AH129" s="1029"/>
      <c r="AI129" s="1029"/>
      <c r="AJ129" s="1030"/>
      <c r="AK129" s="1031">
        <v>9577551</v>
      </c>
      <c r="AL129" s="1029"/>
      <c r="AM129" s="1029"/>
      <c r="AN129" s="1029"/>
      <c r="AO129" s="1030"/>
      <c r="AP129" s="1146"/>
      <c r="AQ129" s="1147"/>
      <c r="AR129" s="1147"/>
      <c r="AS129" s="1147"/>
      <c r="AT129" s="1148"/>
      <c r="AU129" s="264"/>
      <c r="AV129" s="264"/>
      <c r="AW129" s="264"/>
      <c r="AX129" s="1137" t="s">
        <v>483</v>
      </c>
      <c r="AY129" s="1020"/>
      <c r="AZ129" s="1020"/>
      <c r="BA129" s="1020"/>
      <c r="BB129" s="1020"/>
      <c r="BC129" s="1020"/>
      <c r="BD129" s="1020"/>
      <c r="BE129" s="1021"/>
      <c r="BF129" s="1138" t="s">
        <v>428</v>
      </c>
      <c r="BG129" s="1139"/>
      <c r="BH129" s="1139"/>
      <c r="BI129" s="1139"/>
      <c r="BJ129" s="1139"/>
      <c r="BK129" s="1139"/>
      <c r="BL129" s="1140"/>
      <c r="BM129" s="1138">
        <v>18.41</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484</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485</v>
      </c>
      <c r="X130" s="1144"/>
      <c r="Y130" s="1144"/>
      <c r="Z130" s="1145"/>
      <c r="AA130" s="1028">
        <v>1250253</v>
      </c>
      <c r="AB130" s="1029"/>
      <c r="AC130" s="1029"/>
      <c r="AD130" s="1029"/>
      <c r="AE130" s="1030"/>
      <c r="AF130" s="1031">
        <v>1199592</v>
      </c>
      <c r="AG130" s="1029"/>
      <c r="AH130" s="1029"/>
      <c r="AI130" s="1029"/>
      <c r="AJ130" s="1030"/>
      <c r="AK130" s="1031">
        <v>1225202</v>
      </c>
      <c r="AL130" s="1029"/>
      <c r="AM130" s="1029"/>
      <c r="AN130" s="1029"/>
      <c r="AO130" s="1030"/>
      <c r="AP130" s="1146"/>
      <c r="AQ130" s="1147"/>
      <c r="AR130" s="1147"/>
      <c r="AS130" s="1147"/>
      <c r="AT130" s="1148"/>
      <c r="AU130" s="264"/>
      <c r="AV130" s="264"/>
      <c r="AW130" s="264"/>
      <c r="AX130" s="1137" t="s">
        <v>486</v>
      </c>
      <c r="AY130" s="1020"/>
      <c r="AZ130" s="1020"/>
      <c r="BA130" s="1020"/>
      <c r="BB130" s="1020"/>
      <c r="BC130" s="1020"/>
      <c r="BD130" s="1020"/>
      <c r="BE130" s="1021"/>
      <c r="BF130" s="1174">
        <v>14.6</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487</v>
      </c>
      <c r="X131" s="1182"/>
      <c r="Y131" s="1182"/>
      <c r="Z131" s="1183"/>
      <c r="AA131" s="1075">
        <v>8510713</v>
      </c>
      <c r="AB131" s="1054"/>
      <c r="AC131" s="1054"/>
      <c r="AD131" s="1054"/>
      <c r="AE131" s="1055"/>
      <c r="AF131" s="1053">
        <v>8388082</v>
      </c>
      <c r="AG131" s="1054"/>
      <c r="AH131" s="1054"/>
      <c r="AI131" s="1054"/>
      <c r="AJ131" s="1055"/>
      <c r="AK131" s="1053">
        <v>8352349</v>
      </c>
      <c r="AL131" s="1054"/>
      <c r="AM131" s="1054"/>
      <c r="AN131" s="1054"/>
      <c r="AO131" s="1055"/>
      <c r="AP131" s="1184"/>
      <c r="AQ131" s="1185"/>
      <c r="AR131" s="1185"/>
      <c r="AS131" s="1185"/>
      <c r="AT131" s="1186"/>
      <c r="AU131" s="264"/>
      <c r="AV131" s="264"/>
      <c r="AW131" s="264"/>
      <c r="AX131" s="1156" t="s">
        <v>488</v>
      </c>
      <c r="AY131" s="1107"/>
      <c r="AZ131" s="1107"/>
      <c r="BA131" s="1107"/>
      <c r="BB131" s="1107"/>
      <c r="BC131" s="1107"/>
      <c r="BD131" s="1107"/>
      <c r="BE131" s="1108"/>
      <c r="BF131" s="1157">
        <v>70.099999999999994</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489</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490</v>
      </c>
      <c r="W132" s="1167"/>
      <c r="X132" s="1167"/>
      <c r="Y132" s="1167"/>
      <c r="Z132" s="1168"/>
      <c r="AA132" s="1169">
        <v>14.42094217</v>
      </c>
      <c r="AB132" s="1170"/>
      <c r="AC132" s="1170"/>
      <c r="AD132" s="1170"/>
      <c r="AE132" s="1171"/>
      <c r="AF132" s="1172">
        <v>15.09333123</v>
      </c>
      <c r="AG132" s="1170"/>
      <c r="AH132" s="1170"/>
      <c r="AI132" s="1170"/>
      <c r="AJ132" s="1171"/>
      <c r="AK132" s="1172">
        <v>14.413277770000001</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491</v>
      </c>
      <c r="W133" s="1150"/>
      <c r="X133" s="1150"/>
      <c r="Y133" s="1150"/>
      <c r="Z133" s="1151"/>
      <c r="AA133" s="1152">
        <v>14.5</v>
      </c>
      <c r="AB133" s="1153"/>
      <c r="AC133" s="1153"/>
      <c r="AD133" s="1153"/>
      <c r="AE133" s="1154"/>
      <c r="AF133" s="1152">
        <v>14.3</v>
      </c>
      <c r="AG133" s="1153"/>
      <c r="AH133" s="1153"/>
      <c r="AI133" s="1153"/>
      <c r="AJ133" s="1154"/>
      <c r="AK133" s="1152">
        <v>14.6</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uxMz/uCZKUUopnhzPycyo3l+ZBZf+6uPdI9i9HwJdXcGgGJjRZ0y42z62TDzUFZNGqERB6QTwMr749RscpSA8Q==" saltValue="twuFCdxsPq+8avrkPUYy2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492</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6iqm8z4+V/ho/xjDRGzHk5ajnbKKNjxh8lmi8CP6mYOZaFdkRo6lNbtECziP5UcUrdrVKHWOiQjboacXaQZaXw==" saltValue="cuFMnglFtKQx9eDMaPbA2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saLByFFGnxxqf9U24mHOdxdQtUJ0ym+oiKv9cVmeEeZ5ZKkqbjVYQOkueZgN++G6G7bX6lvbIxsh8Q77z5cYcQ==" saltValue="TohZiZpz973H/uXEKuSN4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494</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495</v>
      </c>
      <c r="AP7" s="283"/>
      <c r="AQ7" s="284" t="s">
        <v>496</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497</v>
      </c>
      <c r="AQ8" s="290" t="s">
        <v>498</v>
      </c>
      <c r="AR8" s="291" t="s">
        <v>499</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500</v>
      </c>
      <c r="AL9" s="1193"/>
      <c r="AM9" s="1193"/>
      <c r="AN9" s="1194"/>
      <c r="AO9" s="292">
        <v>2928842</v>
      </c>
      <c r="AP9" s="292">
        <v>69006</v>
      </c>
      <c r="AQ9" s="293">
        <v>84559</v>
      </c>
      <c r="AR9" s="294">
        <v>-18.399999999999999</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501</v>
      </c>
      <c r="AL10" s="1193"/>
      <c r="AM10" s="1193"/>
      <c r="AN10" s="1194"/>
      <c r="AO10" s="295">
        <v>91902</v>
      </c>
      <c r="AP10" s="295">
        <v>2165</v>
      </c>
      <c r="AQ10" s="296">
        <v>6564</v>
      </c>
      <c r="AR10" s="297">
        <v>-67</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502</v>
      </c>
      <c r="AL11" s="1193"/>
      <c r="AM11" s="1193"/>
      <c r="AN11" s="1194"/>
      <c r="AO11" s="295">
        <v>86051</v>
      </c>
      <c r="AP11" s="295">
        <v>2027</v>
      </c>
      <c r="AQ11" s="296">
        <v>9731</v>
      </c>
      <c r="AR11" s="297">
        <v>-79.2</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503</v>
      </c>
      <c r="AL12" s="1193"/>
      <c r="AM12" s="1193"/>
      <c r="AN12" s="1194"/>
      <c r="AO12" s="295" t="s">
        <v>504</v>
      </c>
      <c r="AP12" s="295" t="s">
        <v>504</v>
      </c>
      <c r="AQ12" s="296">
        <v>1056</v>
      </c>
      <c r="AR12" s="297" t="s">
        <v>504</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505</v>
      </c>
      <c r="AL13" s="1193"/>
      <c r="AM13" s="1193"/>
      <c r="AN13" s="1194"/>
      <c r="AO13" s="295" t="s">
        <v>504</v>
      </c>
      <c r="AP13" s="295" t="s">
        <v>504</v>
      </c>
      <c r="AQ13" s="296" t="s">
        <v>504</v>
      </c>
      <c r="AR13" s="297" t="s">
        <v>504</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506</v>
      </c>
      <c r="AL14" s="1193"/>
      <c r="AM14" s="1193"/>
      <c r="AN14" s="1194"/>
      <c r="AO14" s="295">
        <v>184209</v>
      </c>
      <c r="AP14" s="295">
        <v>4340</v>
      </c>
      <c r="AQ14" s="296">
        <v>3766</v>
      </c>
      <c r="AR14" s="297">
        <v>15.2</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507</v>
      </c>
      <c r="AL15" s="1193"/>
      <c r="AM15" s="1193"/>
      <c r="AN15" s="1194"/>
      <c r="AO15" s="295">
        <v>92746</v>
      </c>
      <c r="AP15" s="295">
        <v>2185</v>
      </c>
      <c r="AQ15" s="296">
        <v>1689</v>
      </c>
      <c r="AR15" s="297">
        <v>29.4</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508</v>
      </c>
      <c r="AL16" s="1196"/>
      <c r="AM16" s="1196"/>
      <c r="AN16" s="1197"/>
      <c r="AO16" s="295">
        <v>-386015</v>
      </c>
      <c r="AP16" s="295">
        <v>-9095</v>
      </c>
      <c r="AQ16" s="296">
        <v>-7440</v>
      </c>
      <c r="AR16" s="297">
        <v>22.2</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176</v>
      </c>
      <c r="AL17" s="1196"/>
      <c r="AM17" s="1196"/>
      <c r="AN17" s="1197"/>
      <c r="AO17" s="295">
        <v>2997735</v>
      </c>
      <c r="AP17" s="295">
        <v>70630</v>
      </c>
      <c r="AQ17" s="296">
        <v>99925</v>
      </c>
      <c r="AR17" s="297">
        <v>-29.3</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509</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510</v>
      </c>
      <c r="AP20" s="303" t="s">
        <v>511</v>
      </c>
      <c r="AQ20" s="304" t="s">
        <v>512</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513</v>
      </c>
      <c r="AL21" s="1188"/>
      <c r="AM21" s="1188"/>
      <c r="AN21" s="1189"/>
      <c r="AO21" s="307">
        <v>7.19</v>
      </c>
      <c r="AP21" s="308">
        <v>9.35</v>
      </c>
      <c r="AQ21" s="309">
        <v>-2.16</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514</v>
      </c>
      <c r="AL22" s="1188"/>
      <c r="AM22" s="1188"/>
      <c r="AN22" s="1189"/>
      <c r="AO22" s="312">
        <v>101.2</v>
      </c>
      <c r="AP22" s="313">
        <v>97.3</v>
      </c>
      <c r="AQ22" s="314">
        <v>3.9</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516</v>
      </c>
      <c r="AO27" s="273"/>
      <c r="AP27" s="273"/>
      <c r="AQ27" s="273"/>
      <c r="AR27" s="273"/>
      <c r="AS27" s="273"/>
      <c r="AT27" s="273"/>
    </row>
    <row r="28" spans="1:46" ht="17.25">
      <c r="A28" s="274" t="s">
        <v>517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518</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495</v>
      </c>
      <c r="AP30" s="283"/>
      <c r="AQ30" s="284" t="s">
        <v>496</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497</v>
      </c>
      <c r="AQ31" s="290" t="s">
        <v>498</v>
      </c>
      <c r="AR31" s="291" t="s">
        <v>499</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519</v>
      </c>
      <c r="AL32" s="1204"/>
      <c r="AM32" s="1204"/>
      <c r="AN32" s="1205"/>
      <c r="AO32" s="322">
        <v>1952211</v>
      </c>
      <c r="AP32" s="322">
        <v>45996</v>
      </c>
      <c r="AQ32" s="323">
        <v>59906</v>
      </c>
      <c r="AR32" s="324">
        <v>-23.2</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520</v>
      </c>
      <c r="AL33" s="1204"/>
      <c r="AM33" s="1204"/>
      <c r="AN33" s="1205"/>
      <c r="AO33" s="322" t="s">
        <v>504</v>
      </c>
      <c r="AP33" s="322" t="s">
        <v>504</v>
      </c>
      <c r="AQ33" s="323" t="s">
        <v>504</v>
      </c>
      <c r="AR33" s="324" t="s">
        <v>504</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521</v>
      </c>
      <c r="AL34" s="1204"/>
      <c r="AM34" s="1204"/>
      <c r="AN34" s="1205"/>
      <c r="AO34" s="322" t="s">
        <v>504</v>
      </c>
      <c r="AP34" s="322" t="s">
        <v>504</v>
      </c>
      <c r="AQ34" s="323">
        <v>8</v>
      </c>
      <c r="AR34" s="324" t="s">
        <v>504</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522</v>
      </c>
      <c r="AL35" s="1204"/>
      <c r="AM35" s="1204"/>
      <c r="AN35" s="1205"/>
      <c r="AO35" s="322">
        <v>704128</v>
      </c>
      <c r="AP35" s="322">
        <v>16590</v>
      </c>
      <c r="AQ35" s="323">
        <v>16952</v>
      </c>
      <c r="AR35" s="324">
        <v>-2.1</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523</v>
      </c>
      <c r="AL36" s="1204"/>
      <c r="AM36" s="1204"/>
      <c r="AN36" s="1205"/>
      <c r="AO36" s="322">
        <v>91559</v>
      </c>
      <c r="AP36" s="322">
        <v>2157</v>
      </c>
      <c r="AQ36" s="323">
        <v>2747</v>
      </c>
      <c r="AR36" s="324">
        <v>-21.5</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524</v>
      </c>
      <c r="AL37" s="1204"/>
      <c r="AM37" s="1204"/>
      <c r="AN37" s="1205"/>
      <c r="AO37" s="322" t="s">
        <v>504</v>
      </c>
      <c r="AP37" s="322" t="s">
        <v>504</v>
      </c>
      <c r="AQ37" s="323">
        <v>414</v>
      </c>
      <c r="AR37" s="324" t="s">
        <v>504</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525</v>
      </c>
      <c r="AL38" s="1207"/>
      <c r="AM38" s="1207"/>
      <c r="AN38" s="1208"/>
      <c r="AO38" s="325" t="s">
        <v>504</v>
      </c>
      <c r="AP38" s="325" t="s">
        <v>504</v>
      </c>
      <c r="AQ38" s="326">
        <v>2</v>
      </c>
      <c r="AR38" s="314" t="s">
        <v>504</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526</v>
      </c>
      <c r="AL39" s="1207"/>
      <c r="AM39" s="1207"/>
      <c r="AN39" s="1208"/>
      <c r="AO39" s="322">
        <v>-318849</v>
      </c>
      <c r="AP39" s="322">
        <v>-7512</v>
      </c>
      <c r="AQ39" s="323">
        <v>-5842</v>
      </c>
      <c r="AR39" s="324">
        <v>28.6</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527</v>
      </c>
      <c r="AL40" s="1204"/>
      <c r="AM40" s="1204"/>
      <c r="AN40" s="1205"/>
      <c r="AO40" s="322">
        <v>-1225202</v>
      </c>
      <c r="AP40" s="322">
        <v>-28867</v>
      </c>
      <c r="AQ40" s="323">
        <v>-51758</v>
      </c>
      <c r="AR40" s="324">
        <v>-44.2</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288</v>
      </c>
      <c r="AL41" s="1210"/>
      <c r="AM41" s="1210"/>
      <c r="AN41" s="1211"/>
      <c r="AO41" s="322">
        <v>1203847</v>
      </c>
      <c r="AP41" s="322">
        <v>28364</v>
      </c>
      <c r="AQ41" s="323">
        <v>22430</v>
      </c>
      <c r="AR41" s="324">
        <v>26.5</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528</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530</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495</v>
      </c>
      <c r="AN49" s="1200" t="s">
        <v>531</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532</v>
      </c>
      <c r="AO50" s="339" t="s">
        <v>533</v>
      </c>
      <c r="AP50" s="340" t="s">
        <v>534</v>
      </c>
      <c r="AQ50" s="341" t="s">
        <v>535</v>
      </c>
      <c r="AR50" s="342" t="s">
        <v>536</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537</v>
      </c>
      <c r="AL51" s="335"/>
      <c r="AM51" s="343">
        <v>889115</v>
      </c>
      <c r="AN51" s="344">
        <v>20059</v>
      </c>
      <c r="AO51" s="345">
        <v>-2.7</v>
      </c>
      <c r="AP51" s="346">
        <v>80149</v>
      </c>
      <c r="AQ51" s="347">
        <v>28.2</v>
      </c>
      <c r="AR51" s="348">
        <v>-30.9</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538</v>
      </c>
      <c r="AM52" s="351">
        <v>220057</v>
      </c>
      <c r="AN52" s="352">
        <v>4965</v>
      </c>
      <c r="AO52" s="353">
        <v>-58.4</v>
      </c>
      <c r="AP52" s="354">
        <v>38398</v>
      </c>
      <c r="AQ52" s="355">
        <v>39.299999999999997</v>
      </c>
      <c r="AR52" s="356">
        <v>-97.7</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539</v>
      </c>
      <c r="AL53" s="335"/>
      <c r="AM53" s="343">
        <v>1219089</v>
      </c>
      <c r="AN53" s="344">
        <v>27906</v>
      </c>
      <c r="AO53" s="345">
        <v>39.1</v>
      </c>
      <c r="AP53" s="346">
        <v>57697</v>
      </c>
      <c r="AQ53" s="347">
        <v>-28</v>
      </c>
      <c r="AR53" s="348">
        <v>67.099999999999994</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538</v>
      </c>
      <c r="AM54" s="351">
        <v>817645</v>
      </c>
      <c r="AN54" s="352">
        <v>18717</v>
      </c>
      <c r="AO54" s="353">
        <v>277</v>
      </c>
      <c r="AP54" s="354">
        <v>26743</v>
      </c>
      <c r="AQ54" s="355">
        <v>-30.4</v>
      </c>
      <c r="AR54" s="356">
        <v>307.39999999999998</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540</v>
      </c>
      <c r="AL55" s="335"/>
      <c r="AM55" s="343">
        <v>1170403</v>
      </c>
      <c r="AN55" s="344">
        <v>27041</v>
      </c>
      <c r="AO55" s="345">
        <v>-3.1</v>
      </c>
      <c r="AP55" s="346">
        <v>63727</v>
      </c>
      <c r="AQ55" s="347">
        <v>10.5</v>
      </c>
      <c r="AR55" s="348">
        <v>-13.6</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538</v>
      </c>
      <c r="AM56" s="351">
        <v>534293</v>
      </c>
      <c r="AN56" s="352">
        <v>12344</v>
      </c>
      <c r="AO56" s="353">
        <v>-34</v>
      </c>
      <c r="AP56" s="354">
        <v>34577</v>
      </c>
      <c r="AQ56" s="355">
        <v>29.3</v>
      </c>
      <c r="AR56" s="356">
        <v>-63.3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541</v>
      </c>
      <c r="AL57" s="335"/>
      <c r="AM57" s="343">
        <v>1196186</v>
      </c>
      <c r="AN57" s="344">
        <v>27894</v>
      </c>
      <c r="AO57" s="345">
        <v>3.2</v>
      </c>
      <c r="AP57" s="346">
        <v>66954</v>
      </c>
      <c r="AQ57" s="347">
        <v>5.0999999999999996</v>
      </c>
      <c r="AR57" s="348">
        <v>-1.9</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538</v>
      </c>
      <c r="AM58" s="351">
        <v>665292</v>
      </c>
      <c r="AN58" s="352">
        <v>15514</v>
      </c>
      <c r="AO58" s="353">
        <v>25.7</v>
      </c>
      <c r="AP58" s="354">
        <v>37305</v>
      </c>
      <c r="AQ58" s="355">
        <v>7.9</v>
      </c>
      <c r="AR58" s="356">
        <v>17.8</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542</v>
      </c>
      <c r="AL59" s="335"/>
      <c r="AM59" s="343">
        <v>1143395</v>
      </c>
      <c r="AN59" s="344">
        <v>26940</v>
      </c>
      <c r="AO59" s="345">
        <v>-3.4</v>
      </c>
      <c r="AP59" s="346">
        <v>72656</v>
      </c>
      <c r="AQ59" s="347">
        <v>8.5</v>
      </c>
      <c r="AR59" s="348">
        <v>-11.9</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538</v>
      </c>
      <c r="AM60" s="351">
        <v>438790</v>
      </c>
      <c r="AN60" s="352">
        <v>10338</v>
      </c>
      <c r="AO60" s="353">
        <v>-33.4</v>
      </c>
      <c r="AP60" s="354">
        <v>36448</v>
      </c>
      <c r="AQ60" s="355">
        <v>-2.2999999999999998</v>
      </c>
      <c r="AR60" s="356">
        <v>-31.1</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543</v>
      </c>
      <c r="AL61" s="357"/>
      <c r="AM61" s="358">
        <v>1123638</v>
      </c>
      <c r="AN61" s="359">
        <v>25968</v>
      </c>
      <c r="AO61" s="360">
        <v>6.6</v>
      </c>
      <c r="AP61" s="361">
        <v>68237</v>
      </c>
      <c r="AQ61" s="362">
        <v>4.9000000000000004</v>
      </c>
      <c r="AR61" s="348">
        <v>1.7</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538</v>
      </c>
      <c r="AM62" s="351">
        <v>535215</v>
      </c>
      <c r="AN62" s="352">
        <v>12376</v>
      </c>
      <c r="AO62" s="353">
        <v>35.4</v>
      </c>
      <c r="AP62" s="354">
        <v>34694</v>
      </c>
      <c r="AQ62" s="355">
        <v>8.8000000000000007</v>
      </c>
      <c r="AR62" s="356">
        <v>26.6</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f7Wbry15wIq8o3SR2cLyyiBFqO6ty3y490qxYNj0QIvpl5AZEppKDGqG3o+LcepAsE5r7M+w5VyeeBfPcwcHLw==" saltValue="upnM28UEESrvZmKqIAnRS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545</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y3l8GkZcNQxeLYlPoapPB5WpSNtHE1qRydbdsijjuNicDVYsP0RLR+9c0TYlDfscUeGKXw0FVtWk8rSTkP61QQ==" saltValue="QkzmgEPai+CgORUaHaHNC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WKFbLhmf9XCZhOwCtMScXqTNiNAu0fXCxrBn8ANFJKkGEJrW8l15mr38i13l1W9QwmWKNHeREwnrfF97QSew4g==" saltValue="/YxYRSJReOLSuwZK/sS+Y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547</v>
      </c>
      <c r="G46" s="8" t="s">
        <v>548</v>
      </c>
      <c r="H46" s="8" t="s">
        <v>549</v>
      </c>
      <c r="I46" s="8" t="s">
        <v>550</v>
      </c>
      <c r="J46" s="9" t="s">
        <v>551</v>
      </c>
    </row>
    <row r="47" spans="2:10" ht="57.75" customHeight="1">
      <c r="B47" s="10"/>
      <c r="C47" s="1212" t="s">
        <v>3</v>
      </c>
      <c r="D47" s="1212"/>
      <c r="E47" s="1213"/>
      <c r="F47" s="11">
        <v>17.010000000000002</v>
      </c>
      <c r="G47" s="12">
        <v>22.44</v>
      </c>
      <c r="H47" s="12">
        <v>20.149999999999999</v>
      </c>
      <c r="I47" s="12">
        <v>11.5</v>
      </c>
      <c r="J47" s="13">
        <v>7.6</v>
      </c>
    </row>
    <row r="48" spans="2:10" ht="57.75" customHeight="1">
      <c r="B48" s="14"/>
      <c r="C48" s="1214" t="s">
        <v>4</v>
      </c>
      <c r="D48" s="1214"/>
      <c r="E48" s="1215"/>
      <c r="F48" s="15">
        <v>3.13</v>
      </c>
      <c r="G48" s="16">
        <v>0.22</v>
      </c>
      <c r="H48" s="16">
        <v>0.28000000000000003</v>
      </c>
      <c r="I48" s="16">
        <v>0.81</v>
      </c>
      <c r="J48" s="17">
        <v>0.28000000000000003</v>
      </c>
    </row>
    <row r="49" spans="2:10" ht="57.75" customHeight="1" thickBot="1">
      <c r="B49" s="18"/>
      <c r="C49" s="1216" t="s">
        <v>5</v>
      </c>
      <c r="D49" s="1216"/>
      <c r="E49" s="1217"/>
      <c r="F49" s="19">
        <v>2.1800000000000002</v>
      </c>
      <c r="G49" s="20">
        <v>2.5</v>
      </c>
      <c r="H49" s="20" t="s">
        <v>552</v>
      </c>
      <c r="I49" s="20" t="s">
        <v>553</v>
      </c>
      <c r="J49" s="21" t="s">
        <v>554</v>
      </c>
    </row>
    <row r="50" spans="2:10" ht="13.5" customHeight="1"/>
    <row r="51" spans="2:10" ht="13.5" hidden="1" customHeight="1"/>
    <row r="52" spans="2:10" ht="13.5" hidden="1" customHeight="1"/>
    <row r="53" spans="2:10" ht="13.5" hidden="1" customHeight="1"/>
  </sheetData>
  <sheetProtection algorithmName="SHA-512" hashValue="2grH+912c1/U95c6BsFoeVjtkL+/2KHna+BeofPfe4X4HZ/MuBr//aKYnpIANQDKYPvxpETfarJvdNLHl8iuKQ==" saltValue="sXlU/q8wsN+D4IKJBhSl+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2019-10-28T09:11:34Z</cp:lastPrinted>
  <dcterms:created xsi:type="dcterms:W3CDTF">2019-02-14T04:47:19Z</dcterms:created>
  <dcterms:modified xsi:type="dcterms:W3CDTF">2019-10-28T09:19:22Z</dcterms:modified>
</cp:coreProperties>
</file>